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6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<sst xmlns="http://schemas.openxmlformats.org/spreadsheetml/2006/main" count="8526" uniqueCount="240">
  <si>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</si>
  <si>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</si>
  <si>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</si>
  <si>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</si>
  <si>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</si>
  <si>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</si>
  <si>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</si>
  <si>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</si>
  <si>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</si>
  <si>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</si>
  <si>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</si>
  <si>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</si>
  <si>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</si>
  <si>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</si>
  <si>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</si>
  <si>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</si>
  <si>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</si>
  <si>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</si>
  <si>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</si>
  <si>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</si>
  <si>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</si>
  <si>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</si>
  <si>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</si>
  <si>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</si>
  <si>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</si>
  <si>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</si>
  <si>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</si>
  <si>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</si>
  <si>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</si>
  <si>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</si>
  <si>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</si>
  <si>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</si>
  <si>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</si>
  <si>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</si>
  <si>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</si>
  <si>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</si>
  <si>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</si>
  <si>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</si>
  <si>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</si>
  <si>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</si>
  <si>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</si>
  <si>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</si>
  <si>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</si>
  <si>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</si>
  <si>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</si>
  <si>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</si>
  <si>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</si>
  <si>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</si>
  <si>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</si>
  <si>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</si>
  <si>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</si>
  <si>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</si>
  <si>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</si>
  <si>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</si>
  <si>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</si>
  <si>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</si>
  <si>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</si>
  <si>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</si>
  <si>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</si>
  <si>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</si>
  <si>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</si>
  <si>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</si>
  <si>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</si>
  <si>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</si>
  <si>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</si>
  <si>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</si>
  <si>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</si>
  <si>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</si>
  <si>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</si>
  <si>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</si>
  <si>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</si>
  <si>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</si>
  <si>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</si>
  <si>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</si>
  <si>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</si>
  <si>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</si>
  <si>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</si>
  <si>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</si>
  <si>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</si>
  <si>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</si>
  <si>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</si>
  <si>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</si>
  <si>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</si>
  <si>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</si>
  <si>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</si>
  <si>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</si>
  <si>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</si>
  <si>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</si>
  <si>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</si>
  <si>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</si>
  <si>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</si>
  <si>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</si>
  <si>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</si>
  <si>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</si>
  <si>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</si>
  <si>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</si>
  <si>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</si>
  <si>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</si>
  <si>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</si>
  <si>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</si>
  <si>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</si>
  <si>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</si>
  <si>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</si>
  <si>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</si>
  <si>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</si>
  <si>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</si>
  <si>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</si>
  <si>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</si>
  <si>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</si>
  <si>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</si>
  <si>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</si>
  <si>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</si>
  <si>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</si>
  <si>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</si>
  <si>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</si>
  <si>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</si>
  <si>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</si>
  <si>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</si>
  <si>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</si>
  <si>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</si>
  <si>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</si>
  <si>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</si>
  <si>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</si>
  <si>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</si>
  <si>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</si>
  <si>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</si>
  <si>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</si>
  <si>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</si>
  <si>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</si>
  <si>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</si>
  <si>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</si>
  <si>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</si>
  <si>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</si>
  <si>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</si>
  <si>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</si>
  <si>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</si>
  <si>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</si>
  <si>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</si>
  <si>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</si>
  <si>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</si>
  <si>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</si>
  <si>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</si>
  <si>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</si>
  <si>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</si>
  <si>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</si>
  <si>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</si>
  <si>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</si>
  <si>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</si>
  <si>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</si>
  <si>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</si>
  <si>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</si>
  <si>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</si>
  <si>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</si>
  <si>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</si>
  <si>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</si>
  <si>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</si>
  <si>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</si>
  <si>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</si>
  <si>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</si>
  <si>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</si>
  <si>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</si>
  <si>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</si>
  <si>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</si>
  <si>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</si>
  <si>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</si>
  <si>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</si>
  <si>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</si>
  <si>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</si>
  <si>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</si>
  <si>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</si>
  <si>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</si>
  <si>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</si>
  <si>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</si>
  <si>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</si>
  <si>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</si>
  <si>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</si>
  <si>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</si>
  <si>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</si>
  <si>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</si>
  <si>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</si>
  <si>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</si>
  <si>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</si>
  <si>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</si>
  <si>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</si>
  <si>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</si>
  <si>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</si>
  <si>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</si>
  <si>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</si>
  <si>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</si>
  <si>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</si>
  <si>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</si>
  <si>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</si>
  <si>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</si>
  <si>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</si>
  <si>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</si>
  <si>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</si>
  <si>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</si>
  <si>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</si>
  <si>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</si>
  <si>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</si>
  <si>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</si>
  <si>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</si>
  <si>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</si>
  <si>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</si>
  <si>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</si>
  <si>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</si>
  <si>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</si>
  <si>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</si>
  <si>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</si>
  <si>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</si>
  <si>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</si>
  <si>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</si>
  <si>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</si>
  <si>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</si>
  <si>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</si>
  <si>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</si>
  <si>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</si>
  <si>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</si>
  <si>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</si>
  <si>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</si>
  <si>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</si>
  <si>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</si>
  <si>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</si>
  <si>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</si>
  <si>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</si>
  <si>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</si>
  <si>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</si>
  <si>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</si>
  <si>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</si>
  <si>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</si>
  <si>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</si>
  <si>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</si>
  <si>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</si>
  <si>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</si>
  <si>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</si>
  <si>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</si>
  <si>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</si>
  <si>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Сентябрь*</t>
  </si>
  <si>
    <t>September*</t>
  </si>
  <si>
    <t>Аяк оона*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</si>
</sst>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</cellXfs>
  <cellStyles count="227">
    <cellStyle name="20% - Акцент1 2" xfId="1"/>
    <cellStyle name="20% - Акцент1 2 2" xfId="2"/>
    <cellStyle name="20% - Акцент1 3" xfId="3"/>
    <cellStyle name="20% - Акцент1 4" xfId="4"/>
    <cellStyle name="20% - Акцент2 2" xfId="5"/>
    <cellStyle name="20% - Акцент2 2 2" xfId="6"/>
    <cellStyle name="20% - Акцент2 3" xfId="7"/>
    <cellStyle name="20% - Акцент2 4" xfId="8"/>
    <cellStyle name="20% - Акцент3 2" xfId="9"/>
    <cellStyle name="20% - Акцент3 2 2" xfId="10"/>
    <cellStyle name="20% - Акцент3 3" xfId="11"/>
    <cellStyle name="20% - Акцент3 4" xfId="12"/>
    <cellStyle name="20% - Акцент4 2" xfId="13"/>
    <cellStyle name="20% - Акцент4 2 2" xfId="14"/>
    <cellStyle name="20% - Акцент4 3" xfId="15"/>
    <cellStyle name="20% - Акцент4 4" xfId="16"/>
    <cellStyle name="20% - Акцент5 2" xfId="17"/>
    <cellStyle name="20% - Акцент5 2 2" xfId="18"/>
    <cellStyle name="20% - Акцент5 3" xfId="19"/>
    <cellStyle name="20% - Акцент5 4" xfId="20"/>
    <cellStyle name="20% - Акцент6 2" xfId="21"/>
    <cellStyle name="20% - Акцент6 2 2" xfId="22"/>
    <cellStyle name="20% - Акцент6 3" xfId="23"/>
    <cellStyle name="20% - Акцент6 4" xfId="24"/>
    <cellStyle name="40% - Акцент1 2" xfId="25"/>
    <cellStyle name="40% - Акцент1 2 2" xfId="26"/>
    <cellStyle name="40% - Акцент1 3" xfId="27"/>
    <cellStyle name="40% - Акцент1 4" xfId="28"/>
    <cellStyle name="40% - Акцент2 2" xfId="29"/>
    <cellStyle name="40% - Акцент2 2 2" xfId="30"/>
    <cellStyle name="40% - Акцент2 3" xfId="31"/>
    <cellStyle name="40% - Акцент2 4" xfId="32"/>
    <cellStyle name="40% - Акцент3 2" xfId="33"/>
    <cellStyle name="40% - Акцент3 2 2" xfId="34"/>
    <cellStyle name="40% - Акцент3 3" xfId="35"/>
    <cellStyle name="40% - Акцент3 4" xfId="36"/>
    <cellStyle name="40% - Акцент4 2" xfId="37"/>
    <cellStyle name="40% - Акцент4 2 2" xfId="38"/>
    <cellStyle name="40% - Акцент4 3" xfId="39"/>
    <cellStyle name="40% - Акцент4 4" xfId="40"/>
    <cellStyle name="40% - Акцент5 2" xfId="41"/>
    <cellStyle name="40% - Акцент5 2 2" xfId="42"/>
    <cellStyle name="40% - Акцент5 3" xfId="43"/>
    <cellStyle name="40% - Акцент5 4" xfId="44"/>
    <cellStyle name="40% - Акцент6 2" xfId="45"/>
    <cellStyle name="40% - Акцент6 2 2" xfId="46"/>
    <cellStyle name="40% - Акцент6 3" xfId="47"/>
    <cellStyle name="40% - Акцент6 4" xfId="48"/>
    <cellStyle name="60% - Акцент1 2" xfId="49"/>
    <cellStyle name="60% - Акцент1 2 2" xfId="50"/>
    <cellStyle name="60% - Акцент1 3" xfId="51"/>
    <cellStyle name="60% - Акцент1 4" xfId="52"/>
    <cellStyle name="60% - Акцент2 2" xfId="53"/>
    <cellStyle name="60% - Акцент2 2 2" xfId="54"/>
    <cellStyle name="60% - Акцент2 3" xfId="55"/>
    <cellStyle name="60% - Акцент2 4" xfId="56"/>
    <cellStyle name="60% - Акцент3 2" xfId="57"/>
    <cellStyle name="60% - Акцент3 2 2" xfId="58"/>
    <cellStyle name="60% - Акцент3 3" xfId="59"/>
    <cellStyle name="60% - Акцент3 4" xfId="60"/>
    <cellStyle name="60% - Акцент4 2" xfId="61"/>
    <cellStyle name="60% - Акцент4 2 2" xfId="62"/>
    <cellStyle name="60% - Акцент4 3" xfId="63"/>
    <cellStyle name="60% - Акцент4 4" xfId="64"/>
    <cellStyle name="60% - Акцент5 2" xfId="65"/>
    <cellStyle name="60% - Акцент5 2 2" xfId="66"/>
    <cellStyle name="60% - Акцент5 3" xfId="67"/>
    <cellStyle name="60% - Акцент5 4" xfId="68"/>
    <cellStyle name="60% - Акцент6 2" xfId="69"/>
    <cellStyle name="60% - Акцент6 2 2" xfId="70"/>
    <cellStyle name="60% - Акцент6 3" xfId="71"/>
    <cellStyle name="60% - Акцент6 4" xfId="72"/>
    <cellStyle name="Акцент1 2" xfId="73"/>
    <cellStyle name="Акцент1 2 2" xfId="74"/>
    <cellStyle name="Акцент1 3" xfId="75"/>
    <cellStyle name="Акцент1 4" xfId="76"/>
    <cellStyle name="Акцент2 2" xfId="77"/>
    <cellStyle name="Акцент2 2 2" xfId="78"/>
    <cellStyle name="Акцент2 3" xfId="79"/>
    <cellStyle name="Акцент2 4" xfId="80"/>
    <cellStyle name="Акцент3 2" xfId="81"/>
    <cellStyle name="Акцент3 2 2" xfId="82"/>
    <cellStyle name="Акцент3 3" xfId="83"/>
    <cellStyle name="Акцент3 4" xfId="84"/>
    <cellStyle name="Акцент4 2" xfId="85"/>
    <cellStyle name="Акцент4 2 2" xfId="86"/>
    <cellStyle name="Акцент4 3" xfId="87"/>
    <cellStyle name="Акцент4 4" xfId="88"/>
    <cellStyle name="Акцент5 2" xfId="89"/>
    <cellStyle name="Акцент5 2 2" xfId="90"/>
    <cellStyle name="Акцент5 3" xfId="91"/>
    <cellStyle name="Акцент5 4" xfId="92"/>
    <cellStyle name="Акцент6 2" xfId="93"/>
    <cellStyle name="Акцент6 2 2" xfId="94"/>
    <cellStyle name="Акцент6 3" xfId="95"/>
    <cellStyle name="Акцент6 4" xfId="96"/>
    <cellStyle name="Ввод  2" xfId="97"/>
    <cellStyle name="Ввод  2 2" xfId="98"/>
    <cellStyle name="Ввод  3" xfId="99"/>
    <cellStyle name="Ввод  4" xfId="100"/>
    <cellStyle name="Вывод 2" xfId="101"/>
    <cellStyle name="Вывод 2 2" xfId="102"/>
    <cellStyle name="Вывод 3" xfId="103"/>
    <cellStyle name="Вывод 4" xfId="104"/>
    <cellStyle name="Вычисление 2" xfId="105"/>
    <cellStyle name="Вычисление 2 2" xfId="106"/>
    <cellStyle name="Вычисление 3" xfId="107"/>
    <cellStyle name="Вычисление 4" xfId="108"/>
    <cellStyle name="Заголовок 1 2" xfId="109"/>
    <cellStyle name="Заголовок 1 2 2" xfId="110"/>
    <cellStyle name="Заголовок 1 3" xfId="111"/>
    <cellStyle name="Заголовок 1 4" xfId="112"/>
    <cellStyle name="Заголовок 2 2" xfId="113"/>
    <cellStyle name="Заголовок 2 2 2" xfId="114"/>
    <cellStyle name="Заголовок 2 3" xfId="115"/>
    <cellStyle name="Заголовок 2 4" xfId="116"/>
    <cellStyle name="Заголовок 3 2" xfId="117"/>
    <cellStyle name="Заголовок 3 2 2" xfId="118"/>
    <cellStyle name="Заголовок 3 3" xfId="119"/>
    <cellStyle name="Заголовок 3 4" xfId="120"/>
    <cellStyle name="Заголовок 4 2" xfId="121"/>
    <cellStyle name="Заголовок 4 2 2" xfId="122"/>
    <cellStyle name="Заголовок 4 3" xfId="123"/>
    <cellStyle name="Заголовок 4 4" xfId="124"/>
    <cellStyle name="Итог 2" xfId="125"/>
    <cellStyle name="Итог 2 2" xfId="126"/>
    <cellStyle name="Итог 3" xfId="127"/>
    <cellStyle name="Итог 4" xfId="128"/>
    <cellStyle name="Контрольная ячейка 2" xfId="129"/>
    <cellStyle name="Контрольная ячейка 2 2" xfId="130"/>
    <cellStyle name="Контрольная ячейка 3" xfId="131"/>
    <cellStyle name="Контрольная ячейка 4" xfId="132"/>
    <cellStyle name="Название 2" xfId="133"/>
    <cellStyle name="Название 2 2" xfId="134"/>
    <cellStyle name="Название 3" xfId="135"/>
    <cellStyle name="Название 4" xfId="136"/>
    <cellStyle name="Нейтральный 2" xfId="137"/>
    <cellStyle name="Нейтральный 2 2" xfId="138"/>
    <cellStyle name="Нейтральный 3" xfId="139"/>
    <cellStyle name="Нейтральный 4" xfId="140"/>
    <cellStyle name="Обычный" xfId="0" builtinId="0"/>
    <cellStyle name="Обычный 10" xfId="141"/>
    <cellStyle name="Обычный 10 2" xfId="142"/>
    <cellStyle name="Обычный 11" xfId="143"/>
    <cellStyle name="Обычный 12" xfId="144"/>
    <cellStyle name="Обычный 13" xfId="145"/>
    <cellStyle name="Обычный 13 2" xfId="146"/>
    <cellStyle name="Обычный 14" xfId="147"/>
    <cellStyle name="Обычный 14 2" xfId="148"/>
    <cellStyle name="Обычный 14 2 2" xfId="149"/>
    <cellStyle name="Обычный 14 3" xfId="150"/>
    <cellStyle name="Обычный 14 3 2" xfId="151"/>
    <cellStyle name="Обычный 14 4" xfId="152"/>
    <cellStyle name="Обычный 15 2" xfId="153"/>
    <cellStyle name="Обычный 15 2 2" xfId="154"/>
    <cellStyle name="Обычный 15 3" xfId="155"/>
    <cellStyle name="Обычный 15 3 2" xfId="156"/>
    <cellStyle name="Обычный 16 2" xfId="157"/>
    <cellStyle name="Обычный 16 2 2" xfId="158"/>
    <cellStyle name="Обычный 16 3" xfId="159"/>
    <cellStyle name="Обычный 16 3 2" xfId="160"/>
    <cellStyle name="Обычный 16 4" xfId="161"/>
    <cellStyle name="Обычный 17 2" xfId="162"/>
    <cellStyle name="Обычный 17 2 2" xfId="163"/>
    <cellStyle name="Обычный 17 3" xfId="164"/>
    <cellStyle name="Обычный 17 3 2" xfId="165"/>
    <cellStyle name="Обычный 17 4" xfId="166"/>
    <cellStyle name="Обычный 18" xfId="167"/>
    <cellStyle name="Обычный 18 2" xfId="168"/>
    <cellStyle name="Обычный 18 2 2" xfId="169"/>
    <cellStyle name="Обычный 18 3" xfId="170"/>
    <cellStyle name="Обычный 18 3 2" xfId="171"/>
    <cellStyle name="Обычный 18 4" xfId="172"/>
    <cellStyle name="Обычный 2" xfId="173"/>
    <cellStyle name="Обычный 2 2" xfId="174"/>
    <cellStyle name="Обычный 25" xfId="175"/>
    <cellStyle name="Обычный 26" xfId="176"/>
    <cellStyle name="Обычный 3" xfId="177"/>
    <cellStyle name="Обычный 4" xfId="178"/>
    <cellStyle name="Обычный 5" xfId="179"/>
    <cellStyle name="Обычный 6" xfId="180"/>
    <cellStyle name="Обычный 7" xfId="181"/>
    <cellStyle name="Обычный 8" xfId="182"/>
    <cellStyle name="Обычный 9" xfId="183"/>
    <cellStyle name="Обычный 9 2" xfId="184"/>
    <cellStyle name="Обычный_Форма 1" xfId="185"/>
    <cellStyle name="Плохой 2" xfId="186"/>
    <cellStyle name="Плохой 2 2" xfId="187"/>
    <cellStyle name="Плохой 3" xfId="188"/>
    <cellStyle name="Плохой 4" xfId="189"/>
    <cellStyle name="Пояснение 2" xfId="190"/>
    <cellStyle name="Пояснение 2 2" xfId="191"/>
    <cellStyle name="Пояснение 3" xfId="192"/>
    <cellStyle name="Пояснение 4" xfId="193"/>
    <cellStyle name="Примечание 2" xfId="194"/>
    <cellStyle name="Примечание 2 2" xfId="195"/>
    <cellStyle name="Примечание 2 2 2" xfId="196"/>
    <cellStyle name="Примечание 2 2 2 2" xfId="197"/>
    <cellStyle name="Примечание 2 2 2 2 2" xfId="198"/>
    <cellStyle name="Примечание 2 2 3" xfId="199"/>
    <cellStyle name="Примечание 2 3" xfId="200"/>
    <cellStyle name="Примечание 2 4" xfId="201"/>
    <cellStyle name="Примечание 3" xfId="202"/>
    <cellStyle name="Примечание 4" xfId="203"/>
    <cellStyle name="Примечание 5" xfId="204"/>
    <cellStyle name="Примечание 6" xfId="205"/>
    <cellStyle name="Примечание 7" xfId="206"/>
    <cellStyle name="Процентный 2" xfId="207"/>
    <cellStyle name="Процентный 2 2" xfId="208"/>
    <cellStyle name="Процентный 3" xfId="209"/>
    <cellStyle name="Связанная ячейка 2" xfId="210"/>
    <cellStyle name="Связанная ячейка 2 2" xfId="211"/>
    <cellStyle name="Связанная ячейка 3" xfId="212"/>
    <cellStyle name="Связанная ячейка 4" xfId="213"/>
    <cellStyle name="Стиль 1" xfId="214"/>
    <cellStyle name="Текст предупреждения 2" xfId="215"/>
    <cellStyle name="Текст предупреждения 2 2" xfId="216"/>
    <cellStyle name="Текст предупреждения 3" xfId="217"/>
    <cellStyle name="Текст предупреждения 4" xfId="218"/>
    <cellStyle name="Тысячи [0]_ДОКЛАД" xfId="219"/>
    <cellStyle name="Тысячи_ДОКЛАД" xfId="220"/>
    <cellStyle name="Финансовый 2" xfId="221"/>
    <cellStyle name="Финансовый 3" xfId="222"/>
    <cellStyle name="Хороший 2" xfId="223"/>
    <cellStyle name="Хороший 2 2" xfId="224"/>
    <cellStyle name="Хороший 3" xfId="225"/>
    <cellStyle name="Хороший 4" xfId="2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zoomScale="75" zoomScaleNormal="75" zoomScaleSheetLayoutView="80" workbookViewId="0">
      <pane xSplit="3" ySplit="10" topLeftCell="D356" activePane="bottomRight" state="frozen"/>
      <selection pane="topRight" activeCell="D1" sqref="D1"/>
      <selection pane="bottomLeft" activeCell="A10" sqref="A10"/>
      <selection pane="bottomRight" activeCell="B388" sqref="B388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506987343.86296177</v>
      </c>
      <c r="E370" s="15">
        <f>'2. отрасли_общ'!E370</f>
        <v>16.251732309365561</v>
      </c>
      <c r="F370" s="14">
        <f>'3. отрасли_нац вал'!D370</f>
        <v>414197228.71778148</v>
      </c>
      <c r="G370" s="15">
        <f>'3. отрасли_нац вал'!E370</f>
        <v>18.061105821799828</v>
      </c>
      <c r="H370" s="14">
        <f>'4. отрасли_ин вал'!D370</f>
        <v>92790115.145180374</v>
      </c>
      <c r="I370" s="15">
        <f>'4. отрасли_ин вал'!E370</f>
        <v>8.1750369265324405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54</v>
      </c>
      <c r="B373" s="8" t="s">
        <v>3</v>
      </c>
      <c r="C373" s="8" t="s">
        <v>89</v>
      </c>
      <c r="D373" s="10">
        <f>'2. отрасли_общ'!D373</f>
        <v>540106802.35341644</v>
      </c>
      <c r="E373" s="11">
        <f>'2. отрасли_общ'!E373</f>
        <v>16.264995028981037</v>
      </c>
      <c r="F373" s="10">
        <f>'3. отрасли_нац вал'!D373</f>
        <v>442849770.15270734</v>
      </c>
      <c r="G373" s="11">
        <f>'3. отрасли_нац вал'!E373</f>
        <v>18.038160404426801</v>
      </c>
      <c r="H373" s="10">
        <f>'4. отрасли_ин вал'!D373</f>
        <v>97257032.20070906</v>
      </c>
      <c r="I373" s="11">
        <f>'4. отрасли_ин вал'!E373</f>
        <v>8.1910711060467101</v>
      </c>
    </row>
    <row r="374" spans="1:9" s="6" customFormat="1" x14ac:dyDescent="0.2">
      <c r="A374" s="8" t="s">
        <v>55</v>
      </c>
      <c r="B374" s="8" t="s">
        <v>4</v>
      </c>
      <c r="C374" s="8" t="s">
        <v>90</v>
      </c>
      <c r="D374" s="10">
        <f>'2. отрасли_общ'!D374</f>
        <v>569774424.32206619</v>
      </c>
      <c r="E374" s="11">
        <f>'2. отрасли_общ'!E374</f>
        <v>16.049252588221179</v>
      </c>
      <c r="F374" s="10">
        <f>'3. отрасли_нац вал'!D374</f>
        <v>465650726.59503931</v>
      </c>
      <c r="G374" s="11">
        <f>'3. отрасли_нац вал'!E374</f>
        <v>17.794444456494542</v>
      </c>
      <c r="H374" s="10">
        <f>'4. отрасли_ин вал'!D374</f>
        <v>104123697.72702716</v>
      </c>
      <c r="I374" s="11">
        <f>'4. отрасли_ин вал'!E374</f>
        <v>8.2445944820548629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581046609.83920777</v>
      </c>
      <c r="E375" s="11">
        <f>'2. отрасли_общ'!E375</f>
        <v>15.957879684396632</v>
      </c>
      <c r="F375" s="10">
        <f>'3. отрасли_нац вал'!D375</f>
        <v>474953558.53783381</v>
      </c>
      <c r="G375" s="11">
        <f>'3. отрасли_нац вал'!E375</f>
        <v>17.6830634904784</v>
      </c>
      <c r="H375" s="10">
        <f>'4. отрасли_ин вал'!D375</f>
        <v>106093051.301374</v>
      </c>
      <c r="I375" s="11">
        <f>'4. отрасли_ин вал'!E375</f>
        <v>8.2346388332800444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602630342.74408126</v>
      </c>
      <c r="E376" s="11">
        <f>'2. отрасли_общ'!E376</f>
        <v>15.90008286742418</v>
      </c>
      <c r="F376" s="10">
        <f>'3. отрасли_нац вал'!D376</f>
        <v>495614385.66508067</v>
      </c>
      <c r="G376" s="11">
        <f>'3. отрасли_нац вал'!E376</f>
        <v>17.533076780888024</v>
      </c>
      <c r="H376" s="10">
        <f>'4. отрасли_ин вал'!D376</f>
        <v>107015957.07900038</v>
      </c>
      <c r="I376" s="11">
        <f>'4. отрасли_ин вал'!E376</f>
        <v>8.3373296359715656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619325835.40597641</v>
      </c>
      <c r="E377" s="11">
        <f>'2. отрасли_общ'!E377</f>
        <v>15.750196062570476</v>
      </c>
      <c r="F377" s="10">
        <f>'3. отрасли_нац вал'!D377</f>
        <v>508879736.03183264</v>
      </c>
      <c r="G377" s="11">
        <f>'3. отрасли_нац вал'!E377</f>
        <v>17.357188749374941</v>
      </c>
      <c r="H377" s="10">
        <f>'4. отрасли_ин вал'!D377</f>
        <v>110446099.37414388</v>
      </c>
      <c r="I377" s="11">
        <f>'4. отрасли_ин вал'!E377</f>
        <v>8.345986960573109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633305759.3087281</v>
      </c>
      <c r="E378" s="11">
        <f>'2. отрасли_общ'!E378</f>
        <v>15.790271884892993</v>
      </c>
      <c r="F378" s="10">
        <f>'3. отрасли_нац вал'!D378</f>
        <v>519590405.31546062</v>
      </c>
      <c r="G378" s="11">
        <f>'3. отрасли_нац вал'!E378</f>
        <v>17.406416371161441</v>
      </c>
      <c r="H378" s="10">
        <f>'4. отрасли_ин вал'!D378</f>
        <v>113715353.99326852</v>
      </c>
      <c r="I378" s="11">
        <f>'4. отрасли_ин вал'!E378</f>
        <v>8.4057530914300305</v>
      </c>
    </row>
    <row r="379" spans="1:9" x14ac:dyDescent="0.2">
      <c r="A379" s="8" t="s">
        <v>239</v>
      </c>
      <c r="B379" s="8" t="s">
        <v>237</v>
      </c>
      <c r="C379" s="8" t="s">
        <v>238</v>
      </c>
      <c r="D379" s="10">
        <f>'2. отрасли_общ'!D379</f>
        <v>658654728.12122989</v>
      </c>
      <c r="E379" s="11">
        <f>'2. отрасли_общ'!E379</f>
        <v>15.594546336478521</v>
      </c>
      <c r="F379" s="10">
        <f>'3. отрасли_нац вал'!D379</f>
        <v>542167962.23648918</v>
      </c>
      <c r="G379" s="11">
        <f>'3. отрасли_нац вал'!E379</f>
        <v>17.119513253645124</v>
      </c>
      <c r="H379" s="10">
        <f>'4. отрасли_ин вал'!D379</f>
        <v>116486765.88474026</v>
      </c>
      <c r="I379" s="11">
        <f>'4. отрасли_ин вал'!E379</f>
        <v>8.4968455832757819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3"/>
  <sheetViews>
    <sheetView zoomScale="69" zoomScaleNormal="69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L394" sqref="L394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</row>
    <row r="7" spans="1:27" ht="24" customHeight="1" x14ac:dyDescent="0.2">
      <c r="A7" s="60"/>
      <c r="B7" s="60"/>
      <c r="C7" s="60"/>
      <c r="D7" s="63" t="s">
        <v>177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13548793.168431472</v>
      </c>
      <c r="G370" s="15">
        <v>11.362882703518883</v>
      </c>
      <c r="H370" s="14">
        <v>54735218.804402739</v>
      </c>
      <c r="I370" s="15">
        <v>15.647770593756336</v>
      </c>
      <c r="J370" s="14">
        <v>15563508.680575423</v>
      </c>
      <c r="K370" s="15">
        <v>17.041940836335932</v>
      </c>
      <c r="L370" s="14">
        <v>32463.343431855996</v>
      </c>
      <c r="M370" s="15">
        <v>13.538167089597685</v>
      </c>
      <c r="N370" s="14">
        <v>116177433.64828503</v>
      </c>
      <c r="O370" s="15">
        <v>12.817969002565215</v>
      </c>
      <c r="P370" s="14">
        <v>6079577.0698241731</v>
      </c>
      <c r="Q370" s="15">
        <v>7.7737316612596343</v>
      </c>
      <c r="R370" s="14">
        <v>18530074.160677008</v>
      </c>
      <c r="S370" s="15">
        <v>12.681593787957675</v>
      </c>
      <c r="T370" s="14">
        <v>56255975.953554548</v>
      </c>
      <c r="U370" s="15">
        <v>14.069793073242517</v>
      </c>
      <c r="V370" s="14">
        <v>177260591.04208273</v>
      </c>
      <c r="W370" s="15">
        <v>20.792421881873185</v>
      </c>
      <c r="X370" s="14">
        <v>6119779.5372449569</v>
      </c>
      <c r="Y370" s="15">
        <v>10.430806395287272</v>
      </c>
      <c r="Z370" s="14">
        <v>42683928.454451144</v>
      </c>
      <c r="AA370" s="15">
        <v>15.24886418437427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16754776.199425504</v>
      </c>
      <c r="G373" s="11">
        <v>9.8404041537047018</v>
      </c>
      <c r="H373" s="10">
        <v>55252866.611411557</v>
      </c>
      <c r="I373" s="11">
        <v>15.737481037101198</v>
      </c>
      <c r="J373" s="10">
        <v>15798193.750985496</v>
      </c>
      <c r="K373" s="11">
        <v>17.067037222752795</v>
      </c>
      <c r="L373" s="10">
        <v>74737.603036000015</v>
      </c>
      <c r="M373" s="11">
        <v>15.804706534545003</v>
      </c>
      <c r="N373" s="10">
        <v>124707855.20657879</v>
      </c>
      <c r="O373" s="11">
        <v>12.890615748304345</v>
      </c>
      <c r="P373" s="10">
        <v>5208347.1833275007</v>
      </c>
      <c r="Q373" s="11">
        <v>7.3422496471799743</v>
      </c>
      <c r="R373" s="10">
        <v>18697349.037779015</v>
      </c>
      <c r="S373" s="11">
        <v>12.674751286324685</v>
      </c>
      <c r="T373" s="10">
        <v>59917191.804608859</v>
      </c>
      <c r="U373" s="11">
        <v>14.236501442290368</v>
      </c>
      <c r="V373" s="10">
        <v>192925451.84186226</v>
      </c>
      <c r="W373" s="11">
        <v>20.789813560511824</v>
      </c>
      <c r="X373" s="10">
        <v>6297740.6763464911</v>
      </c>
      <c r="Y373" s="11">
        <v>10.184994482434091</v>
      </c>
      <c r="Z373" s="10">
        <v>44472292.438055359</v>
      </c>
      <c r="AA373" s="11">
        <v>15.038264264005774</v>
      </c>
    </row>
    <row r="374" spans="1:27" s="4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17955564.419717543</v>
      </c>
      <c r="G374" s="11">
        <v>9.3945201337863615</v>
      </c>
      <c r="H374" s="10">
        <v>57093448.130159773</v>
      </c>
      <c r="I374" s="11">
        <v>15.537074200837694</v>
      </c>
      <c r="J374" s="10">
        <v>18386737.380250394</v>
      </c>
      <c r="K374" s="11">
        <v>16.732994351659478</v>
      </c>
      <c r="L374" s="10">
        <v>100166.97247234701</v>
      </c>
      <c r="M374" s="11">
        <v>16.349830851783917</v>
      </c>
      <c r="N374" s="10">
        <v>128646617.10045893</v>
      </c>
      <c r="O374" s="11">
        <v>12.901847936175027</v>
      </c>
      <c r="P374" s="10">
        <v>5216253.9718568763</v>
      </c>
      <c r="Q374" s="11">
        <v>7.3779967434442746</v>
      </c>
      <c r="R374" s="10">
        <v>25418105.404282294</v>
      </c>
      <c r="S374" s="11">
        <v>12.23329740622806</v>
      </c>
      <c r="T374" s="10">
        <v>62856773.411917187</v>
      </c>
      <c r="U374" s="11">
        <v>14.038090022604811</v>
      </c>
      <c r="V374" s="10">
        <v>199249319.33276969</v>
      </c>
      <c r="W374" s="11">
        <v>20.673509707174727</v>
      </c>
      <c r="X374" s="10">
        <v>7590102.6774864774</v>
      </c>
      <c r="Y374" s="11">
        <v>9.7055323229286774</v>
      </c>
      <c r="Z374" s="10">
        <v>47261335.520694584</v>
      </c>
      <c r="AA374" s="11">
        <v>14.704453489944955</v>
      </c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18537647.229376297</v>
      </c>
      <c r="G375" s="11">
        <v>9.1305297450708842</v>
      </c>
      <c r="H375" s="10">
        <v>58260312.419760376</v>
      </c>
      <c r="I375" s="11">
        <v>15.337323324495056</v>
      </c>
      <c r="J375" s="10">
        <v>18598031.836455494</v>
      </c>
      <c r="K375" s="11">
        <v>16.689493368358765</v>
      </c>
      <c r="L375" s="10">
        <v>98856.470159500008</v>
      </c>
      <c r="M375" s="11">
        <v>16.471016682410092</v>
      </c>
      <c r="N375" s="10">
        <v>129869578.69546168</v>
      </c>
      <c r="O375" s="11">
        <v>12.961582742408654</v>
      </c>
      <c r="P375" s="10">
        <v>5431823.147170498</v>
      </c>
      <c r="Q375" s="11">
        <v>7.328785808404163</v>
      </c>
      <c r="R375" s="10">
        <v>27585131.378089868</v>
      </c>
      <c r="S375" s="11">
        <v>11.820191696730205</v>
      </c>
      <c r="T375" s="10">
        <v>64466177.102319345</v>
      </c>
      <c r="U375" s="11">
        <v>14.072822203533843</v>
      </c>
      <c r="V375" s="10">
        <v>203273389.89477834</v>
      </c>
      <c r="W375" s="11">
        <v>20.537975226803738</v>
      </c>
      <c r="X375" s="10">
        <v>7622133.8074139971</v>
      </c>
      <c r="Y375" s="11">
        <v>9.6237224256376059</v>
      </c>
      <c r="Z375" s="10">
        <v>47303527.858222224</v>
      </c>
      <c r="AA375" s="11">
        <v>14.646950130652693</v>
      </c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>
        <v>602630342.74408126</v>
      </c>
      <c r="E376" s="11">
        <v>15.90008286742418</v>
      </c>
      <c r="F376" s="10">
        <v>18952022.415037204</v>
      </c>
      <c r="G376" s="11">
        <v>8.4982363163637142</v>
      </c>
      <c r="H376" s="10">
        <v>60041032.714273237</v>
      </c>
      <c r="I376" s="11">
        <v>15.116773133192011</v>
      </c>
      <c r="J376" s="10">
        <v>20173448.527545489</v>
      </c>
      <c r="K376" s="11">
        <v>16.183089438801495</v>
      </c>
      <c r="L376" s="10">
        <v>97315.603871499974</v>
      </c>
      <c r="M376" s="11">
        <v>16.395869740856458</v>
      </c>
      <c r="N376" s="10">
        <v>133589621.61567843</v>
      </c>
      <c r="O376" s="11">
        <v>13.119302547888752</v>
      </c>
      <c r="P376" s="10">
        <v>5892055.9717055038</v>
      </c>
      <c r="Q376" s="11">
        <v>7.2992581918457802</v>
      </c>
      <c r="R376" s="10">
        <v>31272121.040368047</v>
      </c>
      <c r="S376" s="11">
        <v>11.60907181129094</v>
      </c>
      <c r="T376" s="10">
        <v>67140057.137891263</v>
      </c>
      <c r="U376" s="11">
        <v>14.166789790088636</v>
      </c>
      <c r="V376" s="10">
        <v>206556112.84150618</v>
      </c>
      <c r="W376" s="11">
        <v>20.524495019591345</v>
      </c>
      <c r="X376" s="10">
        <v>8006886.8850904973</v>
      </c>
      <c r="Y376" s="11">
        <v>9.5677079431144669</v>
      </c>
      <c r="Z376" s="10">
        <v>50909667.991113655</v>
      </c>
      <c r="AA376" s="11">
        <v>14.913582163452562</v>
      </c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>
        <v>619325835.40597641</v>
      </c>
      <c r="E377" s="11">
        <v>15.750196062570476</v>
      </c>
      <c r="F377" s="10">
        <v>19679778.108877875</v>
      </c>
      <c r="G377" s="11">
        <v>8.2753120326097971</v>
      </c>
      <c r="H377" s="10">
        <v>61248124.002652653</v>
      </c>
      <c r="I377" s="11">
        <v>14.997805363483016</v>
      </c>
      <c r="J377" s="10">
        <v>21296744.576854493</v>
      </c>
      <c r="K377" s="11">
        <v>15.826341398193421</v>
      </c>
      <c r="L377" s="10">
        <v>100207.1985055</v>
      </c>
      <c r="M377" s="11">
        <v>16.383799826825708</v>
      </c>
      <c r="N377" s="10">
        <v>136952439.01623312</v>
      </c>
      <c r="O377" s="11">
        <v>13.132221481979752</v>
      </c>
      <c r="P377" s="10">
        <v>6488105.1531364992</v>
      </c>
      <c r="Q377" s="11">
        <v>7.6261576599452816</v>
      </c>
      <c r="R377" s="10">
        <v>32054624.65966792</v>
      </c>
      <c r="S377" s="11">
        <v>11.597675731750709</v>
      </c>
      <c r="T377" s="10">
        <v>70127210.989079818</v>
      </c>
      <c r="U377" s="11">
        <v>14.081150893636975</v>
      </c>
      <c r="V377" s="10">
        <v>214779193.96799558</v>
      </c>
      <c r="W377" s="11">
        <v>20.228870067934153</v>
      </c>
      <c r="X377" s="10">
        <v>8128400.6138409991</v>
      </c>
      <c r="Y377" s="11">
        <v>9.6097417233827116</v>
      </c>
      <c r="Z377" s="10">
        <v>48471007.119131751</v>
      </c>
      <c r="AA377" s="11">
        <v>14.530665001216796</v>
      </c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>
        <v>633305759.3087281</v>
      </c>
      <c r="E378" s="11">
        <v>15.790271884892993</v>
      </c>
      <c r="F378" s="10">
        <v>19971603.069388021</v>
      </c>
      <c r="G378" s="11">
        <v>8.2643143255213065</v>
      </c>
      <c r="H378" s="10">
        <v>62121167.012167647</v>
      </c>
      <c r="I378" s="11">
        <v>15.023853747758187</v>
      </c>
      <c r="J378" s="10">
        <v>21636883.641222503</v>
      </c>
      <c r="K378" s="11">
        <v>15.894215216697278</v>
      </c>
      <c r="L378" s="10">
        <v>106330.26140950002</v>
      </c>
      <c r="M378" s="11">
        <v>15.639107023576154</v>
      </c>
      <c r="N378" s="10">
        <v>139197985.11845672</v>
      </c>
      <c r="O378" s="11">
        <v>13.190267911039795</v>
      </c>
      <c r="P378" s="10">
        <v>6603063.2862565005</v>
      </c>
      <c r="Q378" s="11">
        <v>7.7162841496308427</v>
      </c>
      <c r="R378" s="10">
        <v>34185700.945206404</v>
      </c>
      <c r="S378" s="11">
        <v>11.531044637900891</v>
      </c>
      <c r="T378" s="10">
        <v>73033758.274086058</v>
      </c>
      <c r="U378" s="11">
        <v>14.326168882796317</v>
      </c>
      <c r="V378" s="10">
        <v>217055698.71390685</v>
      </c>
      <c r="W378" s="11">
        <v>20.258202447713099</v>
      </c>
      <c r="X378" s="10">
        <v>8346654.9114004932</v>
      </c>
      <c r="Y378" s="11">
        <v>9.5955095397429773</v>
      </c>
      <c r="Z378" s="10">
        <v>51046914.075227723</v>
      </c>
      <c r="AA378" s="11">
        <v>14.719904015949751</v>
      </c>
    </row>
    <row r="379" spans="1:27" s="4" customFormat="1" x14ac:dyDescent="0.2">
      <c r="A379" s="8" t="s">
        <v>239</v>
      </c>
      <c r="B379" s="8" t="s">
        <v>237</v>
      </c>
      <c r="C379" s="8" t="s">
        <v>238</v>
      </c>
      <c r="D379" s="10">
        <v>658654728.12122989</v>
      </c>
      <c r="E379" s="11">
        <v>15.594546336478521</v>
      </c>
      <c r="F379" s="10">
        <v>19965889.376661446</v>
      </c>
      <c r="G379" s="11">
        <v>8.2739628850653855</v>
      </c>
      <c r="H379" s="10">
        <v>62520958.0115823</v>
      </c>
      <c r="I379" s="11">
        <v>14.876867057808255</v>
      </c>
      <c r="J379" s="10">
        <v>23629182.53997153</v>
      </c>
      <c r="K379" s="11">
        <v>16.247413905539936</v>
      </c>
      <c r="L379" s="10">
        <v>109408.542532889</v>
      </c>
      <c r="M379" s="11">
        <v>15.946681140058329</v>
      </c>
      <c r="N379" s="10">
        <v>140469825.00904873</v>
      </c>
      <c r="O379" s="11">
        <v>13.243652879024349</v>
      </c>
      <c r="P379" s="10">
        <v>6626686.9737753682</v>
      </c>
      <c r="Q379" s="11">
        <v>7.7191154004337275</v>
      </c>
      <c r="R379" s="10">
        <v>45916173.926829889</v>
      </c>
      <c r="S379" s="11">
        <v>10.210545376992627</v>
      </c>
      <c r="T379" s="10">
        <v>75352522.051494062</v>
      </c>
      <c r="U379" s="11">
        <v>14.323666201640119</v>
      </c>
      <c r="V379" s="10">
        <v>224049446.08538663</v>
      </c>
      <c r="W379" s="11">
        <v>20.079016069636769</v>
      </c>
      <c r="X379" s="10">
        <v>8597213.821327826</v>
      </c>
      <c r="Y379" s="11">
        <v>9.8459438399318433</v>
      </c>
      <c r="Z379" s="10">
        <v>51417421.782618254</v>
      </c>
      <c r="AA379" s="11">
        <v>14.537318357237025</v>
      </c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R7:S7"/>
    <mergeCell ref="T7:U7"/>
    <mergeCell ref="V7:W7"/>
    <mergeCell ref="X7:Y7"/>
    <mergeCell ref="Z7:AA7"/>
    <mergeCell ref="H7:I7"/>
    <mergeCell ref="J7:K7"/>
    <mergeCell ref="L7:M7"/>
    <mergeCell ref="N7:O7"/>
    <mergeCell ref="P7:Q7"/>
    <mergeCell ref="R5:S5"/>
    <mergeCell ref="T5:U5"/>
    <mergeCell ref="V5:W5"/>
    <mergeCell ref="X5:Y5"/>
    <mergeCell ref="Z5:AA5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D379" sqref="D379:AA379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6161395.9326099968</v>
      </c>
      <c r="G370" s="15">
        <v>15.715112958123839</v>
      </c>
      <c r="H370" s="14">
        <v>53418792.956999145</v>
      </c>
      <c r="I370" s="15">
        <v>15.84141701806959</v>
      </c>
      <c r="J370" s="14">
        <v>13487532.663970001</v>
      </c>
      <c r="K370" s="15">
        <v>18.39126223262366</v>
      </c>
      <c r="L370" s="14">
        <v>23271.560219999996</v>
      </c>
      <c r="M370" s="15">
        <v>14.935669644108637</v>
      </c>
      <c r="N370" s="14">
        <v>64463704.929372996</v>
      </c>
      <c r="O370" s="15">
        <v>16.419714254039494</v>
      </c>
      <c r="P370" s="14">
        <v>5340077.8222700004</v>
      </c>
      <c r="Q370" s="15">
        <v>7.6433272008374109</v>
      </c>
      <c r="R370" s="14">
        <v>8810477.3132199999</v>
      </c>
      <c r="S370" s="15">
        <v>17.97239856895041</v>
      </c>
      <c r="T370" s="14">
        <v>51681436.417507783</v>
      </c>
      <c r="U370" s="15">
        <v>14.50963370699793</v>
      </c>
      <c r="V370" s="14">
        <v>176573664.66470075</v>
      </c>
      <c r="W370" s="15">
        <v>20.834428040895808</v>
      </c>
      <c r="X370" s="14">
        <v>3717092.1753000002</v>
      </c>
      <c r="Y370" s="15">
        <v>11.977606620776898</v>
      </c>
      <c r="Z370" s="14">
        <v>30519782.281609997</v>
      </c>
      <c r="AA370" s="15">
        <v>18.301387662965709</v>
      </c>
      <c r="AB370" s="39"/>
      <c r="AC370" s="36">
        <f t="shared" si="8"/>
        <v>16.000301501011059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8192402.3400000017</v>
      </c>
      <c r="G373" s="11">
        <v>12.266823842020772</v>
      </c>
      <c r="H373" s="10">
        <v>53866605.848082028</v>
      </c>
      <c r="I373" s="11">
        <v>15.950955003385911</v>
      </c>
      <c r="J373" s="10">
        <v>13494211.468799993</v>
      </c>
      <c r="K373" s="11">
        <v>18.570654528143208</v>
      </c>
      <c r="L373" s="10">
        <v>66595.826140000019</v>
      </c>
      <c r="M373" s="11">
        <v>16.514370011827584</v>
      </c>
      <c r="N373" s="10">
        <v>69230631.024203107</v>
      </c>
      <c r="O373" s="11">
        <v>16.504553304688052</v>
      </c>
      <c r="P373" s="10">
        <v>4776302.6664400017</v>
      </c>
      <c r="Q373" s="11">
        <v>7.280737750426673</v>
      </c>
      <c r="R373" s="10">
        <v>8842615.5404199958</v>
      </c>
      <c r="S373" s="11">
        <v>17.936197618426476</v>
      </c>
      <c r="T373" s="10">
        <v>55094356.574467815</v>
      </c>
      <c r="U373" s="11">
        <v>14.69569813055533</v>
      </c>
      <c r="V373" s="10">
        <v>192216986.02618474</v>
      </c>
      <c r="W373" s="11">
        <v>20.83068155186789</v>
      </c>
      <c r="X373" s="10">
        <v>3777519.19019</v>
      </c>
      <c r="Y373" s="11">
        <v>11.604049889272494</v>
      </c>
      <c r="Z373" s="10">
        <v>33291543.647779994</v>
      </c>
      <c r="AA373" s="11">
        <v>17.520562566615041</v>
      </c>
      <c r="AB373" s="39"/>
      <c r="AC373" s="35">
        <f t="shared" si="9"/>
        <v>15.896501242612759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8616313.2939199992</v>
      </c>
      <c r="G374" s="11">
        <v>11.357558450746483</v>
      </c>
      <c r="H374" s="10">
        <v>55831971.185844883</v>
      </c>
      <c r="I374" s="11">
        <v>15.720364559321457</v>
      </c>
      <c r="J374" s="10">
        <v>15668001.551440004</v>
      </c>
      <c r="K374" s="11">
        <v>18.234538722660528</v>
      </c>
      <c r="L374" s="10">
        <v>92331.139820000011</v>
      </c>
      <c r="M374" s="11">
        <v>16.888719595303048</v>
      </c>
      <c r="N374" s="10">
        <v>69997343.497422978</v>
      </c>
      <c r="O374" s="11">
        <v>16.530693606056399</v>
      </c>
      <c r="P374" s="10">
        <v>4783440.7398699997</v>
      </c>
      <c r="Q374" s="11">
        <v>7.3107783072793309</v>
      </c>
      <c r="R374" s="10">
        <v>15128664.737449992</v>
      </c>
      <c r="S374" s="11">
        <v>15.201871744320277</v>
      </c>
      <c r="T374" s="10">
        <v>57697232.854114816</v>
      </c>
      <c r="U374" s="11">
        <v>14.521962879867987</v>
      </c>
      <c r="V374" s="10">
        <v>198440429.05426618</v>
      </c>
      <c r="W374" s="11">
        <v>20.719730581472703</v>
      </c>
      <c r="X374" s="10">
        <v>5038623.5410099979</v>
      </c>
      <c r="Y374" s="11">
        <v>10.578038583743348</v>
      </c>
      <c r="Z374" s="10">
        <v>34356374.999879993</v>
      </c>
      <c r="AA374" s="11">
        <v>17.414853661171374</v>
      </c>
      <c r="AB374" s="39"/>
      <c r="AC374" s="35">
        <f t="shared" si="9"/>
        <v>15.622016825188199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9358811.49168</v>
      </c>
      <c r="G375" s="11">
        <v>10.64681598406724</v>
      </c>
      <c r="H375" s="10">
        <v>57007778.005308047</v>
      </c>
      <c r="I375" s="11">
        <v>15.510770175796056</v>
      </c>
      <c r="J375" s="10">
        <v>15800338.824229995</v>
      </c>
      <c r="K375" s="11">
        <v>18.197923774685151</v>
      </c>
      <c r="L375" s="10">
        <v>91018.782269999996</v>
      </c>
      <c r="M375" s="11">
        <v>16.942129568405178</v>
      </c>
      <c r="N375" s="10">
        <v>71161199.786182985</v>
      </c>
      <c r="O375" s="11">
        <v>16.574460020036074</v>
      </c>
      <c r="P375" s="10">
        <v>4991606.1007199986</v>
      </c>
      <c r="Q375" s="11">
        <v>7.2575173075843056</v>
      </c>
      <c r="R375" s="10">
        <v>15756727.861950001</v>
      </c>
      <c r="S375" s="11">
        <v>14.87408732666508</v>
      </c>
      <c r="T375" s="10">
        <v>59008074.562464766</v>
      </c>
      <c r="U375" s="11">
        <v>14.579102565826329</v>
      </c>
      <c r="V375" s="10">
        <v>202417407.46289781</v>
      </c>
      <c r="W375" s="11">
        <v>20.58553972025928</v>
      </c>
      <c r="X375" s="10">
        <v>5135535.1750799986</v>
      </c>
      <c r="Y375" s="11">
        <v>10.420298942608211</v>
      </c>
      <c r="Z375" s="10">
        <v>34225060.48505</v>
      </c>
      <c r="AA375" s="11">
        <v>17.383758652603817</v>
      </c>
      <c r="AB375" s="39"/>
      <c r="AC375" s="35">
        <f t="shared" si="9"/>
        <v>15.527343189381964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>
        <v>495614385.66508067</v>
      </c>
      <c r="E376" s="11">
        <v>17.533076780888024</v>
      </c>
      <c r="F376" s="10">
        <v>10973376.347509993</v>
      </c>
      <c r="G376" s="11">
        <v>9.100039758139026</v>
      </c>
      <c r="H376" s="10">
        <v>58752703.101133443</v>
      </c>
      <c r="I376" s="11">
        <v>15.284312017582087</v>
      </c>
      <c r="J376" s="10">
        <v>16357597.824499987</v>
      </c>
      <c r="K376" s="11">
        <v>18.099585007859076</v>
      </c>
      <c r="L376" s="10">
        <v>89477.915979999976</v>
      </c>
      <c r="M376" s="11">
        <v>16.956106647075043</v>
      </c>
      <c r="N376" s="10">
        <v>75294292.352022961</v>
      </c>
      <c r="O376" s="11">
        <v>16.507895968717769</v>
      </c>
      <c r="P376" s="10">
        <v>5264042.507600002</v>
      </c>
      <c r="Q376" s="11">
        <v>7.2248751434907987</v>
      </c>
      <c r="R376" s="10">
        <v>18765574.718490008</v>
      </c>
      <c r="S376" s="11">
        <v>14.160443580350606</v>
      </c>
      <c r="T376" s="10">
        <v>61458002.290304825</v>
      </c>
      <c r="U376" s="11">
        <v>14.6847321590734</v>
      </c>
      <c r="V376" s="10">
        <v>205676798.26950923</v>
      </c>
      <c r="W376" s="11">
        <v>20.572949146802046</v>
      </c>
      <c r="X376" s="10">
        <v>5466645.19845</v>
      </c>
      <c r="Y376" s="11">
        <v>10.320845228568338</v>
      </c>
      <c r="Z376" s="10">
        <v>37515875.139580034</v>
      </c>
      <c r="AA376" s="11">
        <v>17.51805251299476</v>
      </c>
      <c r="AB376" s="39"/>
      <c r="AC376" s="35">
        <f t="shared" si="9"/>
        <v>15.376642973924811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>
        <v>508879736.03183264</v>
      </c>
      <c r="E377" s="11">
        <v>17.357188749374941</v>
      </c>
      <c r="F377" s="10">
        <v>11864203.165289996</v>
      </c>
      <c r="G377" s="11">
        <v>8.6883411800257875</v>
      </c>
      <c r="H377" s="10">
        <v>59904113.588493407</v>
      </c>
      <c r="I377" s="11">
        <v>15.164546901081295</v>
      </c>
      <c r="J377" s="10">
        <v>16754287.962699991</v>
      </c>
      <c r="K377" s="11">
        <v>17.991284383901419</v>
      </c>
      <c r="L377" s="10">
        <v>92588.135620000015</v>
      </c>
      <c r="M377" s="11">
        <v>16.909121694507018</v>
      </c>
      <c r="N377" s="10">
        <v>76939782.313092977</v>
      </c>
      <c r="O377" s="11">
        <v>16.516884729779761</v>
      </c>
      <c r="P377" s="10">
        <v>5669992.4260400012</v>
      </c>
      <c r="Q377" s="11">
        <v>7.5784570238311924</v>
      </c>
      <c r="R377" s="10">
        <v>19189966.145559993</v>
      </c>
      <c r="S377" s="11">
        <v>14.158854722034825</v>
      </c>
      <c r="T377" s="10">
        <v>64377542.945114776</v>
      </c>
      <c r="U377" s="11">
        <v>14.571900885102057</v>
      </c>
      <c r="V377" s="10">
        <v>213752024.87299109</v>
      </c>
      <c r="W377" s="11">
        <v>20.283413913229928</v>
      </c>
      <c r="X377" s="10">
        <v>5558591.5994899999</v>
      </c>
      <c r="Y377" s="11">
        <v>10.404789786546598</v>
      </c>
      <c r="Z377" s="10">
        <v>34776642.87744002</v>
      </c>
      <c r="AA377" s="11">
        <v>17.286967663618693</v>
      </c>
      <c r="AB377" s="39"/>
      <c r="AC377" s="35">
        <f t="shared" si="9"/>
        <v>15.237812864432499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>
        <v>519590405.31546062</v>
      </c>
      <c r="E378" s="11">
        <v>17.406416371161441</v>
      </c>
      <c r="F378" s="10">
        <v>12096073.97717</v>
      </c>
      <c r="G378" s="11">
        <v>8.6296143918274471</v>
      </c>
      <c r="H378" s="10">
        <v>60753775.833987325</v>
      </c>
      <c r="I378" s="11">
        <v>15.191109435505211</v>
      </c>
      <c r="J378" s="10">
        <v>17014493.821540006</v>
      </c>
      <c r="K378" s="11">
        <v>18.029769761812329</v>
      </c>
      <c r="L378" s="10">
        <v>99104.723520000014</v>
      </c>
      <c r="M378" s="11">
        <v>16.050243647690465</v>
      </c>
      <c r="N378" s="10">
        <v>78454200.593882993</v>
      </c>
      <c r="O378" s="11">
        <v>16.536910910265512</v>
      </c>
      <c r="P378" s="10">
        <v>5794743.4147999967</v>
      </c>
      <c r="Q378" s="11">
        <v>7.681447323045095</v>
      </c>
      <c r="R378" s="10">
        <v>19260591.14128999</v>
      </c>
      <c r="S378" s="11">
        <v>14.41301384834658</v>
      </c>
      <c r="T378" s="10">
        <v>67252955.22682476</v>
      </c>
      <c r="U378" s="11">
        <v>14.817258626074441</v>
      </c>
      <c r="V378" s="10">
        <v>216464391.54340482</v>
      </c>
      <c r="W378" s="11">
        <v>20.286794582230183</v>
      </c>
      <c r="X378" s="10">
        <v>5652583.3289499944</v>
      </c>
      <c r="Y378" s="11">
        <v>10.414792927023525</v>
      </c>
      <c r="Z378" s="10">
        <v>36747491.710089974</v>
      </c>
      <c r="AA378" s="11">
        <v>17.478697581320521</v>
      </c>
      <c r="AB378" s="39"/>
      <c r="AC378" s="35">
        <f t="shared" si="9"/>
        <v>15.349518287374005</v>
      </c>
    </row>
    <row r="379" spans="1:29" s="4" customFormat="1" x14ac:dyDescent="0.2">
      <c r="A379" s="8" t="s">
        <v>239</v>
      </c>
      <c r="B379" s="8" t="s">
        <v>237</v>
      </c>
      <c r="C379" s="8" t="s">
        <v>238</v>
      </c>
      <c r="D379" s="10">
        <v>542167962.23648918</v>
      </c>
      <c r="E379" s="11">
        <v>17.119513253645124</v>
      </c>
      <c r="F379" s="10">
        <v>11927450.721809998</v>
      </c>
      <c r="G379" s="11">
        <v>8.6431125846489572</v>
      </c>
      <c r="H379" s="10">
        <v>61135808.402613074</v>
      </c>
      <c r="I379" s="11">
        <v>15.042919350881645</v>
      </c>
      <c r="J379" s="10">
        <v>18946692.053099994</v>
      </c>
      <c r="K379" s="11">
        <v>18.313543034207058</v>
      </c>
      <c r="L379" s="10">
        <v>102489.21415999999</v>
      </c>
      <c r="M379" s="11">
        <v>16.34815791860688</v>
      </c>
      <c r="N379" s="10">
        <v>78386364.441322997</v>
      </c>
      <c r="O379" s="11">
        <v>16.563400020235992</v>
      </c>
      <c r="P379" s="10">
        <v>5788394.1449200027</v>
      </c>
      <c r="Q379" s="11">
        <v>7.6804110728293535</v>
      </c>
      <c r="R379" s="10">
        <v>30472284.481240012</v>
      </c>
      <c r="S379" s="11">
        <v>11.424125356717118</v>
      </c>
      <c r="T379" s="10">
        <v>69670632.686144829</v>
      </c>
      <c r="U379" s="11">
        <v>14.786533447249347</v>
      </c>
      <c r="V379" s="10">
        <v>223486806.78649777</v>
      </c>
      <c r="W379" s="11">
        <v>20.10391540123177</v>
      </c>
      <c r="X379" s="10">
        <v>5320980.1489600018</v>
      </c>
      <c r="Y379" s="11">
        <v>11.113388724233987</v>
      </c>
      <c r="Z379" s="10">
        <v>36930059.15572001</v>
      </c>
      <c r="AA379" s="11">
        <v>17.249943597660895</v>
      </c>
      <c r="AB379" s="39"/>
      <c r="AC379" s="35">
        <f t="shared" si="9"/>
        <v>15.0265921796359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H5:I5"/>
    <mergeCell ref="J5:K5"/>
    <mergeCell ref="L5:M5"/>
    <mergeCell ref="N5:O5"/>
    <mergeCell ref="P5:Q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D379" sqref="D379:AA379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8.1750369265324405</v>
      </c>
      <c r="F370" s="14">
        <v>7387397.2358214743</v>
      </c>
      <c r="G370" s="15">
        <v>7.7329420177147812</v>
      </c>
      <c r="H370" s="14">
        <v>1316425.8474035789</v>
      </c>
      <c r="I370" s="15">
        <v>7.7898587579662877</v>
      </c>
      <c r="J370" s="14">
        <v>2075976.01660542</v>
      </c>
      <c r="K370" s="15">
        <v>8.2754540074645426</v>
      </c>
      <c r="L370" s="14">
        <v>9191.783211856</v>
      </c>
      <c r="M370" s="15">
        <v>10</v>
      </c>
      <c r="N370" s="14">
        <v>51713728.718912043</v>
      </c>
      <c r="O370" s="15">
        <v>8.3282164963434315</v>
      </c>
      <c r="P370" s="14">
        <v>739499.24755417404</v>
      </c>
      <c r="Q370" s="15">
        <v>8.715409383487172</v>
      </c>
      <c r="R370" s="14">
        <v>9719596.8474570066</v>
      </c>
      <c r="S370" s="15">
        <v>7.885662822589663</v>
      </c>
      <c r="T370" s="14">
        <v>4574539.5360467816</v>
      </c>
      <c r="U370" s="15">
        <v>9.1006381302926211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12164146.172841126</v>
      </c>
      <c r="AA370" s="15">
        <v>7.5900979502002084</v>
      </c>
      <c r="AC370" s="36">
        <f t="shared" si="9"/>
        <v>8.1614648328946711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97257032.20070906</v>
      </c>
      <c r="E373" s="11">
        <v>8.1910711060467101</v>
      </c>
      <c r="F373" s="10">
        <v>8562373.8594255093</v>
      </c>
      <c r="G373" s="11">
        <v>7.5188276074411151</v>
      </c>
      <c r="H373" s="10">
        <v>1386260.7633295003</v>
      </c>
      <c r="I373" s="11">
        <v>7.4424197435343853</v>
      </c>
      <c r="J373" s="10">
        <v>2303982.2821854996</v>
      </c>
      <c r="K373" s="11">
        <v>8.2604895144784329</v>
      </c>
      <c r="L373" s="10">
        <v>8141.7768960000003</v>
      </c>
      <c r="M373" s="11">
        <v>10</v>
      </c>
      <c r="N373" s="10">
        <v>55477224.182375632</v>
      </c>
      <c r="O373" s="11">
        <v>8.3807437927786079</v>
      </c>
      <c r="P373" s="10">
        <v>432044.51688750007</v>
      </c>
      <c r="Q373" s="11">
        <v>8.0222708602649959</v>
      </c>
      <c r="R373" s="10">
        <v>9854733.4973590188</v>
      </c>
      <c r="S373" s="11">
        <v>7.9536751543524344</v>
      </c>
      <c r="T373" s="10">
        <v>4822835.2301410558</v>
      </c>
      <c r="U373" s="11">
        <v>8.9908015844611668</v>
      </c>
      <c r="V373" s="10">
        <v>708465.81567749986</v>
      </c>
      <c r="W373" s="11">
        <v>9.7017385262984703</v>
      </c>
      <c r="X373" s="10">
        <v>2520221.4861564999</v>
      </c>
      <c r="Y373" s="11">
        <v>8.0579953037031125</v>
      </c>
      <c r="Z373" s="10">
        <v>11180748.790275371</v>
      </c>
      <c r="AA373" s="11">
        <v>7.6470292189966429</v>
      </c>
      <c r="AC373" s="35">
        <f t="shared" si="10"/>
        <v>8.1799859468757479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104123697.72702716</v>
      </c>
      <c r="E374" s="11">
        <v>8.2445944820548629</v>
      </c>
      <c r="F374" s="10">
        <v>9339251.1257975418</v>
      </c>
      <c r="G374" s="11">
        <v>7.5834377547959972</v>
      </c>
      <c r="H374" s="10">
        <v>1261476.944314912</v>
      </c>
      <c r="I374" s="11">
        <v>7.424787995665139</v>
      </c>
      <c r="J374" s="10">
        <v>2718735.8288103938</v>
      </c>
      <c r="K374" s="11">
        <v>8.0796344756856104</v>
      </c>
      <c r="L374" s="10">
        <v>7835.8326523470005</v>
      </c>
      <c r="M374" s="11">
        <v>9.9999999999999982</v>
      </c>
      <c r="N374" s="10">
        <v>58649273.603035875</v>
      </c>
      <c r="O374" s="11">
        <v>8.5708555598146532</v>
      </c>
      <c r="P374" s="10">
        <v>432813.23198687704</v>
      </c>
      <c r="Q374" s="11">
        <v>8.1208931760364269</v>
      </c>
      <c r="R374" s="10">
        <v>10289440.666832292</v>
      </c>
      <c r="S374" s="11">
        <v>7.8685736701786979</v>
      </c>
      <c r="T374" s="10">
        <v>5159540.5578023503</v>
      </c>
      <c r="U374" s="11">
        <v>8.6271189090856453</v>
      </c>
      <c r="V374" s="10">
        <v>808890.27850350202</v>
      </c>
      <c r="W374" s="11">
        <v>9.3344067772651602</v>
      </c>
      <c r="X374" s="10">
        <v>2551479.1364764692</v>
      </c>
      <c r="Y374" s="11">
        <v>7.982519768144325</v>
      </c>
      <c r="Z374" s="10">
        <v>12904960.520814607</v>
      </c>
      <c r="AA374" s="11">
        <v>7.4886604208998984</v>
      </c>
      <c r="AC374" s="35">
        <f t="shared" si="10"/>
        <v>8.2360619338871786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106093051.301374</v>
      </c>
      <c r="E375" s="11">
        <v>8.2346388332800444</v>
      </c>
      <c r="F375" s="10">
        <v>9178835.7376962993</v>
      </c>
      <c r="G375" s="11">
        <v>7.5845126374854148</v>
      </c>
      <c r="H375" s="10">
        <v>1252534.4144523351</v>
      </c>
      <c r="I375" s="11">
        <v>7.4430734894430604</v>
      </c>
      <c r="J375" s="10">
        <v>2797693.0122254989</v>
      </c>
      <c r="K375" s="11">
        <v>8.1704344835640033</v>
      </c>
      <c r="L375" s="10">
        <v>7837.6878895</v>
      </c>
      <c r="M375" s="11">
        <v>10.999999999999998</v>
      </c>
      <c r="N375" s="10">
        <v>58708378.909278683</v>
      </c>
      <c r="O375" s="11">
        <v>8.5823665805470952</v>
      </c>
      <c r="P375" s="10">
        <v>440217.04645049997</v>
      </c>
      <c r="Q375" s="11">
        <v>8.1368969125741391</v>
      </c>
      <c r="R375" s="10">
        <v>11828403.516139867</v>
      </c>
      <c r="S375" s="11">
        <v>7.752068530825083</v>
      </c>
      <c r="T375" s="10">
        <v>5458102.5398545824</v>
      </c>
      <c r="U375" s="11">
        <v>8.5993762304095469</v>
      </c>
      <c r="V375" s="10">
        <v>855982.43188049993</v>
      </c>
      <c r="W375" s="11">
        <v>9.2902193220417058</v>
      </c>
      <c r="X375" s="10">
        <v>2486598.6323339986</v>
      </c>
      <c r="Y375" s="11">
        <v>7.9785647916910829</v>
      </c>
      <c r="Z375" s="10">
        <v>13078467.373172235</v>
      </c>
      <c r="AA375" s="11">
        <v>7.4849918883652959</v>
      </c>
      <c r="AC375" s="35">
        <f t="shared" si="10"/>
        <v>8.2260529009320411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>
        <v>107015957.07900038</v>
      </c>
      <c r="E376" s="11">
        <v>8.3373296359715656</v>
      </c>
      <c r="F376" s="10">
        <v>7978646.067527201</v>
      </c>
      <c r="G376" s="11">
        <v>7.6705500650955232</v>
      </c>
      <c r="H376" s="10">
        <v>1288329.6131397889</v>
      </c>
      <c r="I376" s="11">
        <v>7.4763663366145829</v>
      </c>
      <c r="J376" s="10">
        <v>3815850.703045499</v>
      </c>
      <c r="K376" s="11">
        <v>7.9675521469311441</v>
      </c>
      <c r="L376" s="10">
        <v>7837.6878914999998</v>
      </c>
      <c r="M376" s="11">
        <v>10.000000000000002</v>
      </c>
      <c r="N376" s="10">
        <v>58295329.263655238</v>
      </c>
      <c r="O376" s="11">
        <v>8.7425926654195081</v>
      </c>
      <c r="P376" s="10">
        <v>628013.46410550002</v>
      </c>
      <c r="Q376" s="11">
        <v>7.9227408888978541</v>
      </c>
      <c r="R376" s="10">
        <v>12506546.32187804</v>
      </c>
      <c r="S376" s="11">
        <v>7.7808400729107783</v>
      </c>
      <c r="T376" s="10">
        <v>5682054.8475864502</v>
      </c>
      <c r="U376" s="11">
        <v>8.5646433565967648</v>
      </c>
      <c r="V376" s="10">
        <v>879314.57199700002</v>
      </c>
      <c r="W376" s="11">
        <v>9.1907925369767973</v>
      </c>
      <c r="X376" s="10">
        <v>2540241.686640501</v>
      </c>
      <c r="Y376" s="11">
        <v>7.9469431367762908</v>
      </c>
      <c r="Z376" s="10">
        <v>13393792.851533663</v>
      </c>
      <c r="AA376" s="11">
        <v>7.6184876729493718</v>
      </c>
      <c r="AC376" s="35">
        <f t="shared" si="10"/>
        <v>8.3302589170587886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>
        <v>110446099.37414388</v>
      </c>
      <c r="E377" s="11">
        <v>8.345986960573109</v>
      </c>
      <c r="F377" s="10">
        <v>7815574.9435878787</v>
      </c>
      <c r="G377" s="11">
        <v>7.6483253101358262</v>
      </c>
      <c r="H377" s="10">
        <v>1344010.41415925</v>
      </c>
      <c r="I377" s="11">
        <v>7.5659403251040374</v>
      </c>
      <c r="J377" s="10">
        <v>4542456.6141545009</v>
      </c>
      <c r="K377" s="11">
        <v>7.8412176454747078</v>
      </c>
      <c r="L377" s="10">
        <v>7619.0628854999995</v>
      </c>
      <c r="M377" s="11">
        <v>9.9999999999999982</v>
      </c>
      <c r="N377" s="10">
        <v>60012656.703140035</v>
      </c>
      <c r="O377" s="11">
        <v>8.7928826192289531</v>
      </c>
      <c r="P377" s="10">
        <v>818112.72709649999</v>
      </c>
      <c r="Q377" s="11">
        <v>7.9567505434517143</v>
      </c>
      <c r="R377" s="10">
        <v>12864658.514107926</v>
      </c>
      <c r="S377" s="11">
        <v>7.7772138001438238</v>
      </c>
      <c r="T377" s="10">
        <v>5749668.0439650454</v>
      </c>
      <c r="U377" s="11">
        <v>8.5863504270223885</v>
      </c>
      <c r="V377" s="10">
        <v>1027169.0950044999</v>
      </c>
      <c r="W377" s="11">
        <v>8.8783948316430479</v>
      </c>
      <c r="X377" s="10">
        <v>2569809.0143510001</v>
      </c>
      <c r="Y377" s="11">
        <v>7.8900234640047273</v>
      </c>
      <c r="Z377" s="10">
        <v>13694364.241691738</v>
      </c>
      <c r="AA377" s="11">
        <v>7.5310736612506091</v>
      </c>
      <c r="AC377" s="35">
        <f t="shared" si="10"/>
        <v>8.3409889870990046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>
        <v>113715353.99326852</v>
      </c>
      <c r="E378" s="11">
        <v>8.4057530914300305</v>
      </c>
      <c r="F378" s="10">
        <v>7875529.0922180191</v>
      </c>
      <c r="G378" s="11">
        <v>7.703247688072107</v>
      </c>
      <c r="H378" s="10">
        <v>1367391.1781803642</v>
      </c>
      <c r="I378" s="11">
        <v>7.5926118891813905</v>
      </c>
      <c r="J378" s="10">
        <v>4622389.8196824985</v>
      </c>
      <c r="K378" s="11">
        <v>8.0334806116878603</v>
      </c>
      <c r="L378" s="10">
        <v>7225.5378895000003</v>
      </c>
      <c r="M378" s="11">
        <v>10</v>
      </c>
      <c r="N378" s="10">
        <v>60743784.524573654</v>
      </c>
      <c r="O378" s="11">
        <v>8.8678799789683183</v>
      </c>
      <c r="P378" s="10">
        <v>808319.87145649991</v>
      </c>
      <c r="Q378" s="11">
        <v>7.9660249744933713</v>
      </c>
      <c r="R378" s="10">
        <v>14925109.803916417</v>
      </c>
      <c r="S378" s="11">
        <v>7.8119141676101442</v>
      </c>
      <c r="T378" s="10">
        <v>5780803.0472613061</v>
      </c>
      <c r="U378" s="11">
        <v>8.6129078969054813</v>
      </c>
      <c r="V378" s="10">
        <v>591307.17050200002</v>
      </c>
      <c r="W378" s="11">
        <v>9.7912585141352171</v>
      </c>
      <c r="X378" s="10">
        <v>2694071.5824505002</v>
      </c>
      <c r="Y378" s="11">
        <v>7.8765249192915174</v>
      </c>
      <c r="Z378" s="10">
        <v>14299422.365137735</v>
      </c>
      <c r="AA378" s="11">
        <v>7.6301949994180776</v>
      </c>
      <c r="AC378" s="35">
        <f t="shared" si="10"/>
        <v>8.3985109593261598</v>
      </c>
    </row>
    <row r="379" spans="1:29" s="4" customFormat="1" x14ac:dyDescent="0.2">
      <c r="A379" s="8" t="s">
        <v>239</v>
      </c>
      <c r="B379" s="8" t="s">
        <v>237</v>
      </c>
      <c r="C379" s="8" t="s">
        <v>238</v>
      </c>
      <c r="D379" s="10">
        <v>116486765.88474026</v>
      </c>
      <c r="E379" s="11">
        <v>8.4968455832757819</v>
      </c>
      <c r="F379" s="10">
        <v>8038438.6548514515</v>
      </c>
      <c r="G379" s="11">
        <v>7.7262178515075686</v>
      </c>
      <c r="H379" s="10">
        <v>1385149.6089691969</v>
      </c>
      <c r="I379" s="11">
        <v>7.5478817204744599</v>
      </c>
      <c r="J379" s="10">
        <v>4682490.486871534</v>
      </c>
      <c r="K379" s="11">
        <v>7.8872661481549295</v>
      </c>
      <c r="L379" s="10">
        <v>6919.3283728890001</v>
      </c>
      <c r="M379" s="11">
        <v>9.9999999999999982</v>
      </c>
      <c r="N379" s="10">
        <v>62083460.56772583</v>
      </c>
      <c r="O379" s="11">
        <v>9.0521515212644239</v>
      </c>
      <c r="P379" s="10">
        <v>838292.82885536016</v>
      </c>
      <c r="Q379" s="11">
        <v>7.9863679589390513</v>
      </c>
      <c r="R379" s="10">
        <v>15443889.445589872</v>
      </c>
      <c r="S379" s="11">
        <v>7.8160349453304789</v>
      </c>
      <c r="T379" s="10">
        <v>5681889.3653492089</v>
      </c>
      <c r="U379" s="11">
        <v>8.6480446297115154</v>
      </c>
      <c r="V379" s="10">
        <v>562639.29888888809</v>
      </c>
      <c r="W379" s="11">
        <v>10.188714911727764</v>
      </c>
      <c r="X379" s="10">
        <v>3276233.6723678266</v>
      </c>
      <c r="Y379" s="11">
        <v>7.7874676310604052</v>
      </c>
      <c r="Z379" s="10">
        <v>14487362.626898244</v>
      </c>
      <c r="AA379" s="11">
        <v>7.6225048624635416</v>
      </c>
      <c r="AC379" s="35">
        <f t="shared" si="10"/>
        <v>8.4886340728611067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C378" sqref="C378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176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177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8007471.5610023607</v>
      </c>
      <c r="G370" s="15">
        <v>15.595231748554198</v>
      </c>
      <c r="H370" s="14">
        <v>6814001.7494604848</v>
      </c>
      <c r="I370" s="15">
        <v>13.493550973576212</v>
      </c>
      <c r="J370" s="14">
        <v>12744399.925831383</v>
      </c>
      <c r="K370" s="15">
        <v>16.494658530708602</v>
      </c>
      <c r="L370" s="14">
        <v>37686758.886829719</v>
      </c>
      <c r="M370" s="15">
        <v>19.862497713973802</v>
      </c>
      <c r="N370" s="14">
        <v>191211755.52221498</v>
      </c>
      <c r="O370" s="15">
        <v>18.199962226638174</v>
      </c>
      <c r="P370" s="14">
        <v>241824673.29610789</v>
      </c>
      <c r="Q370" s="15">
        <v>14.318903394723716</v>
      </c>
      <c r="R370" s="14">
        <v>8698282.9215131607</v>
      </c>
      <c r="S370" s="15">
        <v>13.924655332858318</v>
      </c>
      <c r="U370" s="14">
        <f t="shared" si="68"/>
        <v>65252632.123123944</v>
      </c>
      <c r="V370" s="15">
        <f t="shared" si="69"/>
        <v>18.015995732219427</v>
      </c>
      <c r="W370" s="14">
        <f t="shared" si="70"/>
        <v>433036428.8183229</v>
      </c>
      <c r="X370" s="15">
        <f t="shared" si="71"/>
        <v>16.032625435523901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10951853.42231822</v>
      </c>
      <c r="G373" s="11">
        <v>12.996885819782563</v>
      </c>
      <c r="H373" s="10">
        <v>6493960.9879546165</v>
      </c>
      <c r="I373" s="11">
        <v>13.66168157395188</v>
      </c>
      <c r="J373" s="10">
        <v>10739586.26086995</v>
      </c>
      <c r="K373" s="11">
        <v>19.718526276243519</v>
      </c>
      <c r="L373" s="10">
        <v>37909275.031351119</v>
      </c>
      <c r="M373" s="11">
        <v>19.968441383848845</v>
      </c>
      <c r="N373" s="10">
        <v>204422820.32028967</v>
      </c>
      <c r="O373" s="11">
        <v>18.287366661262794</v>
      </c>
      <c r="P373" s="10">
        <v>259415950.90229738</v>
      </c>
      <c r="Q373" s="11">
        <v>14.230473640031907</v>
      </c>
      <c r="R373" s="10">
        <v>10173355.428335112</v>
      </c>
      <c r="S373" s="11">
        <v>15.240907523502006</v>
      </c>
      <c r="U373" s="10">
        <f t="shared" ref="U373:U382" si="72">F373+H373+J373+L373</f>
        <v>66094675.702493906</v>
      </c>
      <c r="V373" s="11">
        <f t="shared" ref="V373:V382" si="73">(F373*G373+H373*I373+J373*K373+L373*M373)/(F373+H373+J373+L373)</f>
        <v>18.152995730931202</v>
      </c>
      <c r="W373" s="10">
        <f t="shared" ref="W373:W382" si="74">N373+P373</f>
        <v>463838771.22258705</v>
      </c>
      <c r="X373" s="11">
        <f t="shared" ref="X373:X382" si="75">(N373*O373+P373*Q373)/(N373+P373)</f>
        <v>16.018425757427767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10009663.975360701</v>
      </c>
      <c r="G374" s="11">
        <v>14.067213787516616</v>
      </c>
      <c r="H374" s="10">
        <v>6939041.6095616445</v>
      </c>
      <c r="I374" s="11">
        <v>13.884854867053367</v>
      </c>
      <c r="J374" s="10">
        <v>11241469.931770172</v>
      </c>
      <c r="K374" s="11">
        <v>19.65539996289489</v>
      </c>
      <c r="L374" s="10">
        <v>39638604.437798023</v>
      </c>
      <c r="M374" s="11">
        <v>19.78567081693193</v>
      </c>
      <c r="N374" s="10">
        <v>213270706.0057056</v>
      </c>
      <c r="O374" s="11">
        <v>18.111789024991204</v>
      </c>
      <c r="P374" s="10">
        <v>278222923.61778116</v>
      </c>
      <c r="Q374" s="11">
        <v>13.929153847837751</v>
      </c>
      <c r="R374" s="10">
        <v>10452014.744088966</v>
      </c>
      <c r="S374" s="11">
        <v>15.685213170586152</v>
      </c>
      <c r="U374" s="10">
        <f t="shared" si="72"/>
        <v>67828779.954490542</v>
      </c>
      <c r="V374" s="11">
        <f t="shared" si="73"/>
        <v>18.316526352236231</v>
      </c>
      <c r="W374" s="10">
        <f t="shared" si="74"/>
        <v>491493629.62348676</v>
      </c>
      <c r="X374" s="11">
        <f t="shared" si="75"/>
        <v>15.744098138935007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11460941.38857173</v>
      </c>
      <c r="G375" s="11">
        <v>14.368664035203402</v>
      </c>
      <c r="H375" s="10">
        <v>6322365.9151990302</v>
      </c>
      <c r="I375" s="11">
        <v>14.022627173855597</v>
      </c>
      <c r="J375" s="10">
        <v>11646861.623428693</v>
      </c>
      <c r="K375" s="11">
        <v>19.034533362923931</v>
      </c>
      <c r="L375" s="10">
        <v>39137181.207485721</v>
      </c>
      <c r="M375" s="11">
        <v>19.866029746190758</v>
      </c>
      <c r="N375" s="10">
        <v>219402250.26127866</v>
      </c>
      <c r="O375" s="11">
        <v>18.004261162484429</v>
      </c>
      <c r="P375" s="10">
        <v>282905163.33903867</v>
      </c>
      <c r="Q375" s="11">
        <v>13.82975781848374</v>
      </c>
      <c r="R375" s="10">
        <v>10171846.104205003</v>
      </c>
      <c r="S375" s="11">
        <v>15.440560414871882</v>
      </c>
      <c r="U375" s="10">
        <f t="shared" si="72"/>
        <v>68567350.134685174</v>
      </c>
      <c r="V375" s="11">
        <f t="shared" si="73"/>
        <v>18.267113665020521</v>
      </c>
      <c r="W375" s="10">
        <f t="shared" si="74"/>
        <v>502307413.60031736</v>
      </c>
      <c r="X375" s="11">
        <f t="shared" si="75"/>
        <v>15.653134106785458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>
        <v>602630342.74408126</v>
      </c>
      <c r="E376" s="11">
        <v>15.90008286742418</v>
      </c>
      <c r="F376" s="10">
        <v>10734008.339997848</v>
      </c>
      <c r="G376" s="11">
        <v>14.986117255550724</v>
      </c>
      <c r="H376" s="10">
        <v>6980346.5129611995</v>
      </c>
      <c r="I376" s="11">
        <v>13.826715058165014</v>
      </c>
      <c r="J376" s="10">
        <v>11778650.58588977</v>
      </c>
      <c r="K376" s="11">
        <v>18.904998533996963</v>
      </c>
      <c r="L376" s="10">
        <v>38760561.837263539</v>
      </c>
      <c r="M376" s="11">
        <v>19.988103964426443</v>
      </c>
      <c r="N376" s="10">
        <v>225175669.77368769</v>
      </c>
      <c r="O376" s="11">
        <v>17.965661745059059</v>
      </c>
      <c r="P376" s="10">
        <v>298668117.97898561</v>
      </c>
      <c r="Q376" s="11">
        <v>13.778424499982597</v>
      </c>
      <c r="R376" s="10">
        <v>10532987.715295803</v>
      </c>
      <c r="S376" s="11">
        <v>15.804108048859028</v>
      </c>
      <c r="U376" s="10">
        <f t="shared" si="72"/>
        <v>68253567.276112348</v>
      </c>
      <c r="V376" s="11">
        <f t="shared" si="73"/>
        <v>18.384414642425735</v>
      </c>
      <c r="W376" s="10">
        <f t="shared" si="74"/>
        <v>523843787.75267327</v>
      </c>
      <c r="X376" s="11">
        <f t="shared" si="75"/>
        <v>15.578319761137408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>
        <v>619325835.40597641</v>
      </c>
      <c r="E377" s="11">
        <v>15.750196062570476</v>
      </c>
      <c r="F377" s="10">
        <v>9732167.8788935207</v>
      </c>
      <c r="G377" s="11">
        <v>15.249092660849286</v>
      </c>
      <c r="H377" s="10">
        <v>7060318.6038745726</v>
      </c>
      <c r="I377" s="11">
        <v>13.758762244265908</v>
      </c>
      <c r="J377" s="10">
        <v>11800826.137997188</v>
      </c>
      <c r="K377" s="11">
        <v>18.820109298322848</v>
      </c>
      <c r="L377" s="10">
        <v>39295330.780327991</v>
      </c>
      <c r="M377" s="11">
        <v>19.849886774958456</v>
      </c>
      <c r="N377" s="10">
        <v>230376764.99106565</v>
      </c>
      <c r="O377" s="11">
        <v>17.841370941954207</v>
      </c>
      <c r="P377" s="10">
        <v>310204560.87101126</v>
      </c>
      <c r="Q377" s="11">
        <v>13.610689551316307</v>
      </c>
      <c r="R377" s="10">
        <v>10855866.142807044</v>
      </c>
      <c r="S377" s="11">
        <v>16.076041894357541</v>
      </c>
      <c r="U377" s="10">
        <f t="shared" si="72"/>
        <v>67888643.401093274</v>
      </c>
      <c r="V377" s="11">
        <f t="shared" si="73"/>
        <v>18.377870241803016</v>
      </c>
      <c r="W377" s="10">
        <f t="shared" si="74"/>
        <v>540581325.86207688</v>
      </c>
      <c r="X377" s="11">
        <f t="shared" si="75"/>
        <v>15.413657293364677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>
        <v>633305759.3087281</v>
      </c>
      <c r="E378" s="11">
        <v>15.790271884892993</v>
      </c>
      <c r="F378" s="10">
        <v>10338969.205666527</v>
      </c>
      <c r="G378" s="11">
        <v>15.854846531532118</v>
      </c>
      <c r="H378" s="10">
        <v>6459803.6048661526</v>
      </c>
      <c r="I378" s="11">
        <v>14.334505428507667</v>
      </c>
      <c r="J378" s="10">
        <v>11511924.321834691</v>
      </c>
      <c r="K378" s="11">
        <v>19.170233353829037</v>
      </c>
      <c r="L378" s="10">
        <v>40530404.667306587</v>
      </c>
      <c r="M378" s="11">
        <v>19.493391327033464</v>
      </c>
      <c r="N378" s="10">
        <v>233155405.29614326</v>
      </c>
      <c r="O378" s="11">
        <v>17.852004694647963</v>
      </c>
      <c r="P378" s="10">
        <v>319712663.94875878</v>
      </c>
      <c r="Q378" s="11">
        <v>13.709631244293623</v>
      </c>
      <c r="R378" s="10">
        <v>11596588.264151193</v>
      </c>
      <c r="S378" s="11">
        <v>16.155944349588776</v>
      </c>
      <c r="U378" s="10">
        <f t="shared" si="72"/>
        <v>68841101.79967396</v>
      </c>
      <c r="V378" s="11">
        <f t="shared" si="73"/>
        <v>18.408801445434602</v>
      </c>
      <c r="W378" s="10">
        <f t="shared" si="74"/>
        <v>552868069.24490201</v>
      </c>
      <c r="X378" s="11">
        <f t="shared" si="75"/>
        <v>15.456552100157927</v>
      </c>
    </row>
    <row r="379" spans="1:24" s="6" customFormat="1" x14ac:dyDescent="0.2">
      <c r="A379" s="8" t="s">
        <v>239</v>
      </c>
      <c r="B379" s="8" t="s">
        <v>237</v>
      </c>
      <c r="C379" s="8" t="s">
        <v>238</v>
      </c>
      <c r="D379" s="10">
        <v>658654728.12122989</v>
      </c>
      <c r="E379" s="11">
        <v>15.594546336478521</v>
      </c>
      <c r="F379" s="10">
        <v>8891122.9740937836</v>
      </c>
      <c r="G379" s="11">
        <v>15.56311297312514</v>
      </c>
      <c r="H379" s="10">
        <v>7930248.8043599734</v>
      </c>
      <c r="I379" s="11">
        <v>14.022834711342307</v>
      </c>
      <c r="J379" s="10">
        <v>11706230.515463037</v>
      </c>
      <c r="K379" s="11">
        <v>18.935585791211331</v>
      </c>
      <c r="L379" s="10">
        <v>40105653.912937984</v>
      </c>
      <c r="M379" s="11">
        <v>19.867792012528351</v>
      </c>
      <c r="N379" s="10">
        <v>230278652.45257246</v>
      </c>
      <c r="O379" s="11">
        <v>18.357185917935301</v>
      </c>
      <c r="P379" s="10">
        <v>347070795.84146494</v>
      </c>
      <c r="Q379" s="11">
        <v>13.150875584034418</v>
      </c>
      <c r="R379" s="10">
        <v>12672023.620334603</v>
      </c>
      <c r="S379" s="11">
        <v>16.715210657263583</v>
      </c>
      <c r="U379" s="10">
        <f t="shared" si="72"/>
        <v>68633256.206854776</v>
      </c>
      <c r="V379" s="11">
        <f t="shared" si="73"/>
        <v>18.475784368605034</v>
      </c>
      <c r="W379" s="10">
        <f t="shared" si="74"/>
        <v>577349448.29403734</v>
      </c>
      <c r="X379" s="11">
        <f t="shared" si="75"/>
        <v>15.22743793545458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  <mergeCell ref="D5:E5"/>
    <mergeCell ref="D6:E6"/>
    <mergeCell ref="F5:G5"/>
    <mergeCell ref="H5:I5"/>
    <mergeCell ref="J5:K5"/>
    <mergeCell ref="R7:S7"/>
    <mergeCell ref="R6:S6"/>
    <mergeCell ref="F6:G6"/>
    <mergeCell ref="H6:I6"/>
    <mergeCell ref="J6:K6"/>
    <mergeCell ref="L6:M6"/>
    <mergeCell ref="U5:V5"/>
    <mergeCell ref="U6:V6"/>
    <mergeCell ref="U7:V7"/>
    <mergeCell ref="W5:X5"/>
    <mergeCell ref="W6:X6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D379" sqref="D379:S379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173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174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7115675.8375000227</v>
      </c>
      <c r="G370" s="15">
        <v>16.55215005840596</v>
      </c>
      <c r="H370" s="14">
        <v>6391776.4145700019</v>
      </c>
      <c r="I370" s="15">
        <v>13.89284756732804</v>
      </c>
      <c r="J370" s="14">
        <v>10350326.915119922</v>
      </c>
      <c r="K370" s="15">
        <v>19.766283652743663</v>
      </c>
      <c r="L370" s="14">
        <v>34438946.272719964</v>
      </c>
      <c r="M370" s="15">
        <v>20.982959179510562</v>
      </c>
      <c r="N370" s="14">
        <v>166129746.04730093</v>
      </c>
      <c r="O370" s="15">
        <v>19.683473690849645</v>
      </c>
      <c r="P370" s="14">
        <v>182585128.92450753</v>
      </c>
      <c r="Q370" s="15">
        <v>16.32690924696719</v>
      </c>
      <c r="R370" s="14">
        <v>7185628.3060612818</v>
      </c>
      <c r="S370" s="15">
        <v>13.360063772184366</v>
      </c>
      <c r="U370" s="14">
        <f t="shared" si="60"/>
        <v>58296725.439909913</v>
      </c>
      <c r="V370" s="15">
        <f t="shared" si="61"/>
        <v>19.448746093616226</v>
      </c>
      <c r="W370" s="14">
        <f t="shared" si="62"/>
        <v>348714874.97180843</v>
      </c>
      <c r="X370" s="15">
        <f t="shared" si="63"/>
        <v>17.925995602829335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8191957.511939995</v>
      </c>
      <c r="G373" s="11">
        <v>16.391074579868</v>
      </c>
      <c r="H373" s="10">
        <v>6308410.6998699978</v>
      </c>
      <c r="I373" s="11">
        <v>13.819879847420555</v>
      </c>
      <c r="J373" s="10">
        <v>10035414.787339995</v>
      </c>
      <c r="K373" s="11">
        <v>20.53221506250901</v>
      </c>
      <c r="L373" s="10">
        <v>34832001.672639742</v>
      </c>
      <c r="M373" s="11">
        <v>21.024515166637038</v>
      </c>
      <c r="N373" s="10">
        <v>179384322.24150378</v>
      </c>
      <c r="O373" s="11">
        <v>19.672505918694235</v>
      </c>
      <c r="P373" s="10">
        <v>195464955.09607801</v>
      </c>
      <c r="Q373" s="11">
        <v>16.247328204976945</v>
      </c>
      <c r="R373" s="10">
        <v>8632708.1433345471</v>
      </c>
      <c r="S373" s="11">
        <v>14.32239587526769</v>
      </c>
      <c r="U373" s="10">
        <f t="shared" si="64"/>
        <v>59367784.671789728</v>
      </c>
      <c r="V373" s="11">
        <f t="shared" si="65"/>
        <v>19.536381775935112</v>
      </c>
      <c r="W373" s="10">
        <f t="shared" si="66"/>
        <v>374849277.33758175</v>
      </c>
      <c r="X373" s="11">
        <f t="shared" si="67"/>
        <v>17.886448832595342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7739761.6395500284</v>
      </c>
      <c r="G374" s="11">
        <v>16.263141810465704</v>
      </c>
      <c r="H374" s="10">
        <v>6735826.3118499909</v>
      </c>
      <c r="I374" s="11">
        <v>14.057670628810966</v>
      </c>
      <c r="J374" s="10">
        <v>10579937.280746881</v>
      </c>
      <c r="K374" s="11">
        <v>20.376166176520897</v>
      </c>
      <c r="L374" s="10">
        <v>35583660.332229987</v>
      </c>
      <c r="M374" s="11">
        <v>21.137097298848037</v>
      </c>
      <c r="N374" s="10">
        <v>185367373.0668872</v>
      </c>
      <c r="O374" s="11">
        <v>19.604112046851764</v>
      </c>
      <c r="P374" s="10">
        <v>210707155.56021494</v>
      </c>
      <c r="Q374" s="11">
        <v>15.830794383399791</v>
      </c>
      <c r="R374" s="10">
        <v>8937012.4035599977</v>
      </c>
      <c r="S374" s="11">
        <v>14.333074502935695</v>
      </c>
      <c r="U374" s="10">
        <f t="shared" si="64"/>
        <v>60639185.564376891</v>
      </c>
      <c r="V374" s="11">
        <f t="shared" si="65"/>
        <v>19.595855528562826</v>
      </c>
      <c r="W374" s="10">
        <f t="shared" si="66"/>
        <v>396074528.62710214</v>
      </c>
      <c r="X374" s="11">
        <f t="shared" si="67"/>
        <v>17.59674986012649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9170330.4178300034</v>
      </c>
      <c r="G375" s="11">
        <v>16.261757466782054</v>
      </c>
      <c r="H375" s="10">
        <v>6143400.3848899975</v>
      </c>
      <c r="I375" s="11">
        <v>14.204125880742843</v>
      </c>
      <c r="J375" s="10">
        <v>10740309.583256915</v>
      </c>
      <c r="K375" s="11">
        <v>19.956100597735936</v>
      </c>
      <c r="L375" s="10">
        <v>35312987.130040102</v>
      </c>
      <c r="M375" s="11">
        <v>21.159376130549312</v>
      </c>
      <c r="N375" s="10">
        <v>190697846.55084333</v>
      </c>
      <c r="O375" s="11">
        <v>19.478990447068981</v>
      </c>
      <c r="P375" s="10">
        <v>214213139.18617469</v>
      </c>
      <c r="Q375" s="11">
        <v>15.710330039989186</v>
      </c>
      <c r="R375" s="10">
        <v>8675545.2847984508</v>
      </c>
      <c r="S375" s="11">
        <v>13.918489606347233</v>
      </c>
      <c r="U375" s="10">
        <f t="shared" si="64"/>
        <v>61367027.51601702</v>
      </c>
      <c r="V375" s="11">
        <f t="shared" si="65"/>
        <v>19.520626067592939</v>
      </c>
      <c r="W375" s="10">
        <f t="shared" si="66"/>
        <v>404910985.73701799</v>
      </c>
      <c r="X375" s="11">
        <f t="shared" si="67"/>
        <v>17.48522736144222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>
        <v>495614385.66508067</v>
      </c>
      <c r="E376" s="11">
        <v>17.533076780888024</v>
      </c>
      <c r="F376" s="10">
        <v>9242843.457570035</v>
      </c>
      <c r="G376" s="11">
        <v>16.256213307611965</v>
      </c>
      <c r="H376" s="10">
        <v>6679406.2460899726</v>
      </c>
      <c r="I376" s="11">
        <v>14.084813858695783</v>
      </c>
      <c r="J376" s="10">
        <v>10837072.061568525</v>
      </c>
      <c r="K376" s="11">
        <v>19.845803606471257</v>
      </c>
      <c r="L376" s="10">
        <v>35076342.021880105</v>
      </c>
      <c r="M376" s="11">
        <v>21.275100025638075</v>
      </c>
      <c r="N376" s="10">
        <v>195868767.46686426</v>
      </c>
      <c r="O376" s="11">
        <v>19.423567518507756</v>
      </c>
      <c r="P376" s="10">
        <v>228932296.56246549</v>
      </c>
      <c r="Q376" s="11">
        <v>15.540375295329619</v>
      </c>
      <c r="R376" s="10">
        <v>8977657.848643532</v>
      </c>
      <c r="S376" s="11">
        <v>13.569922895312924</v>
      </c>
      <c r="U376" s="10">
        <f t="shared" si="64"/>
        <v>61835663.787108637</v>
      </c>
      <c r="V376" s="11">
        <f t="shared" si="65"/>
        <v>19.497727419582102</v>
      </c>
      <c r="W376" s="10">
        <f t="shared" si="66"/>
        <v>424801064.02932978</v>
      </c>
      <c r="X376" s="11">
        <f t="shared" si="67"/>
        <v>17.330851212165598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>
        <v>508879736.03183264</v>
      </c>
      <c r="E377" s="11">
        <v>17.357188749374941</v>
      </c>
      <c r="F377" s="10">
        <v>8572517.8536800221</v>
      </c>
      <c r="G377" s="11">
        <v>16.258572045856194</v>
      </c>
      <c r="H377" s="10">
        <v>6882630.5313199274</v>
      </c>
      <c r="I377" s="11">
        <v>13.895717099552986</v>
      </c>
      <c r="J377" s="10">
        <v>10927230.951558646</v>
      </c>
      <c r="K377" s="11">
        <v>19.677694137583686</v>
      </c>
      <c r="L377" s="10">
        <v>35694748.715860181</v>
      </c>
      <c r="M377" s="11">
        <v>21.076893023870657</v>
      </c>
      <c r="N377" s="10">
        <v>200636021.86346433</v>
      </c>
      <c r="O377" s="11">
        <v>19.268344334703901</v>
      </c>
      <c r="P377" s="10">
        <v>236827761.35568184</v>
      </c>
      <c r="Q377" s="11">
        <v>15.365223393134418</v>
      </c>
      <c r="R377" s="10">
        <v>9338824.7602695711</v>
      </c>
      <c r="S377" s="11">
        <v>13.439926713064528</v>
      </c>
      <c r="U377" s="10">
        <f t="shared" si="64"/>
        <v>62077128.052418776</v>
      </c>
      <c r="V377" s="11">
        <f t="shared" si="65"/>
        <v>19.369019351551682</v>
      </c>
      <c r="W377" s="10">
        <f t="shared" si="66"/>
        <v>437463783.21914613</v>
      </c>
      <c r="X377" s="11">
        <f t="shared" si="67"/>
        <v>17.155329657030979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>
        <v>519590405.31546062</v>
      </c>
      <c r="E378" s="11">
        <v>17.406416371161441</v>
      </c>
      <c r="F378" s="10">
        <v>9728655.5904700551</v>
      </c>
      <c r="G378" s="11">
        <v>16.316227344587368</v>
      </c>
      <c r="H378" s="10">
        <v>6117911.7165999338</v>
      </c>
      <c r="I378" s="11">
        <v>14.67653820509017</v>
      </c>
      <c r="J378" s="10">
        <v>10815587.700709993</v>
      </c>
      <c r="K378" s="11">
        <v>19.895042673776629</v>
      </c>
      <c r="L378" s="10">
        <v>36181659.915339679</v>
      </c>
      <c r="M378" s="11">
        <v>20.926652875821855</v>
      </c>
      <c r="N378" s="10">
        <v>204082783.17201939</v>
      </c>
      <c r="O378" s="11">
        <v>19.220209510995609</v>
      </c>
      <c r="P378" s="10">
        <v>242691047.26445457</v>
      </c>
      <c r="Q378" s="11">
        <v>15.530982888947067</v>
      </c>
      <c r="R378" s="10">
        <v>9972759.9558653496</v>
      </c>
      <c r="S378" s="11">
        <v>13.195970590223213</v>
      </c>
      <c r="U378" s="10">
        <f t="shared" si="64"/>
        <v>62843814.923119664</v>
      </c>
      <c r="V378" s="11">
        <f t="shared" si="65"/>
        <v>19.426929114278742</v>
      </c>
      <c r="W378" s="10">
        <f t="shared" si="66"/>
        <v>446773830.43647397</v>
      </c>
      <c r="X378" s="11">
        <f t="shared" si="67"/>
        <v>17.216192687480753</v>
      </c>
    </row>
    <row r="379" spans="1:24" s="6" customFormat="1" x14ac:dyDescent="0.2">
      <c r="A379" s="8" t="s">
        <v>239</v>
      </c>
      <c r="B379" s="8" t="s">
        <v>237</v>
      </c>
      <c r="C379" s="8" t="s">
        <v>238</v>
      </c>
      <c r="D379" s="10">
        <v>542167962.23648918</v>
      </c>
      <c r="E379" s="11">
        <v>17.119513253645124</v>
      </c>
      <c r="F379" s="10">
        <v>8208232.818080808</v>
      </c>
      <c r="G379" s="11">
        <v>16.148095580105412</v>
      </c>
      <c r="H379" s="10">
        <v>7461911.5331400167</v>
      </c>
      <c r="I379" s="11">
        <v>14.400057393785568</v>
      </c>
      <c r="J379" s="10">
        <v>10727330.931180056</v>
      </c>
      <c r="K379" s="11">
        <v>19.931520281997404</v>
      </c>
      <c r="L379" s="10">
        <v>37120412.8186187</v>
      </c>
      <c r="M379" s="11">
        <v>20.854838924139237</v>
      </c>
      <c r="N379" s="10">
        <v>200535582.1801427</v>
      </c>
      <c r="O379" s="11">
        <v>19.85816390264106</v>
      </c>
      <c r="P379" s="10">
        <v>267168680.79594508</v>
      </c>
      <c r="Q379" s="11">
        <v>14.702349439447209</v>
      </c>
      <c r="R379" s="10">
        <v>10945811.159379916</v>
      </c>
      <c r="S379" s="11">
        <v>13.103124377625504</v>
      </c>
      <c r="U379" s="10">
        <f t="shared" si="64"/>
        <v>63517888.101019576</v>
      </c>
      <c r="V379" s="11">
        <f t="shared" si="65"/>
        <v>19.332373340846992</v>
      </c>
      <c r="W379" s="10">
        <f t="shared" si="66"/>
        <v>467704262.97608781</v>
      </c>
      <c r="X379" s="11">
        <f t="shared" si="67"/>
        <v>16.912986238886088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W5:X5"/>
    <mergeCell ref="U6:V6"/>
    <mergeCell ref="W6:X6"/>
    <mergeCell ref="U7:V7"/>
    <mergeCell ref="W7:X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D382" sqref="D382:S382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3" t="s">
        <v>151</v>
      </c>
      <c r="G8" s="74"/>
      <c r="H8" s="80" t="s">
        <v>152</v>
      </c>
      <c r="I8" s="80"/>
      <c r="J8" s="73" t="s">
        <v>153</v>
      </c>
      <c r="K8" s="74"/>
      <c r="L8" s="67" t="s">
        <v>154</v>
      </c>
      <c r="M8" s="74"/>
      <c r="N8" s="80" t="s">
        <v>155</v>
      </c>
      <c r="O8" s="80"/>
      <c r="P8" s="73" t="s">
        <v>156</v>
      </c>
      <c r="Q8" s="74"/>
      <c r="R8" s="73" t="s">
        <v>169</v>
      </c>
      <c r="S8" s="74"/>
      <c r="U8" s="73" t="s">
        <v>203</v>
      </c>
      <c r="V8" s="74"/>
      <c r="W8" s="73" t="s">
        <v>204</v>
      </c>
      <c r="X8" s="74"/>
    </row>
    <row r="9" spans="1:24" ht="24" customHeight="1" x14ac:dyDescent="0.2">
      <c r="A9" s="60"/>
      <c r="B9" s="60"/>
      <c r="C9" s="60"/>
      <c r="D9" s="58" t="s">
        <v>149</v>
      </c>
      <c r="E9" s="59"/>
      <c r="F9" s="75" t="s">
        <v>157</v>
      </c>
      <c r="G9" s="76"/>
      <c r="H9" s="79" t="s">
        <v>158</v>
      </c>
      <c r="I9" s="79"/>
      <c r="J9" s="75" t="s">
        <v>159</v>
      </c>
      <c r="K9" s="76"/>
      <c r="L9" s="75" t="s">
        <v>160</v>
      </c>
      <c r="M9" s="76"/>
      <c r="N9" s="79" t="s">
        <v>161</v>
      </c>
      <c r="O9" s="79"/>
      <c r="P9" s="75" t="s">
        <v>162</v>
      </c>
      <c r="Q9" s="76"/>
      <c r="R9" s="75" t="s">
        <v>170</v>
      </c>
      <c r="S9" s="76"/>
      <c r="U9" s="75" t="s">
        <v>201</v>
      </c>
      <c r="V9" s="76"/>
      <c r="W9" s="75" t="s">
        <v>202</v>
      </c>
      <c r="X9" s="76"/>
    </row>
    <row r="10" spans="1:24" ht="24" customHeight="1" x14ac:dyDescent="0.2">
      <c r="A10" s="72"/>
      <c r="B10" s="72"/>
      <c r="C10" s="72"/>
      <c r="D10" s="63" t="s">
        <v>150</v>
      </c>
      <c r="E10" s="64"/>
      <c r="F10" s="69" t="s">
        <v>163</v>
      </c>
      <c r="G10" s="70"/>
      <c r="H10" s="81" t="s">
        <v>164</v>
      </c>
      <c r="I10" s="81"/>
      <c r="J10" s="77" t="s">
        <v>165</v>
      </c>
      <c r="K10" s="78"/>
      <c r="L10" s="77" t="s">
        <v>166</v>
      </c>
      <c r="M10" s="78"/>
      <c r="N10" s="81" t="s">
        <v>167</v>
      </c>
      <c r="O10" s="81"/>
      <c r="P10" s="77" t="s">
        <v>168</v>
      </c>
      <c r="Q10" s="78"/>
      <c r="R10" s="77" t="s">
        <v>171</v>
      </c>
      <c r="S10" s="78"/>
      <c r="U10" s="77" t="s">
        <v>205</v>
      </c>
      <c r="V10" s="78"/>
      <c r="W10" s="77" t="s">
        <v>206</v>
      </c>
      <c r="X10" s="78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8.1750369265324405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8.1299292676909509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8.2025237468255074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54</v>
      </c>
      <c r="B376" s="8" t="s">
        <v>3</v>
      </c>
      <c r="C376" s="8" t="s">
        <v>89</v>
      </c>
      <c r="D376" s="10">
        <v>97257032.20070906</v>
      </c>
      <c r="E376" s="11">
        <v>8.1910711060467101</v>
      </c>
      <c r="F376" s="10">
        <v>2759895.9103782689</v>
      </c>
      <c r="G376" s="11">
        <v>2.922212349103142</v>
      </c>
      <c r="H376" s="10">
        <v>185550.28808461499</v>
      </c>
      <c r="I376" s="11">
        <v>8.2831952813541552</v>
      </c>
      <c r="J376" s="10">
        <v>704171.4735299811</v>
      </c>
      <c r="K376" s="11">
        <v>8.1223387211758702</v>
      </c>
      <c r="L376" s="10">
        <v>3077273.358711177</v>
      </c>
      <c r="M376" s="11">
        <v>8.014624000555596</v>
      </c>
      <c r="N376" s="10">
        <v>25038498.078785069</v>
      </c>
      <c r="O376" s="11">
        <v>8.3637575804549531</v>
      </c>
      <c r="P376" s="10">
        <v>63950995.806219414</v>
      </c>
      <c r="Q376" s="11">
        <v>8.0659975126098526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5.9440028302160801</v>
      </c>
      <c r="W376" s="10">
        <f t="shared" si="58"/>
        <v>88989493.885004491</v>
      </c>
      <c r="X376" s="11">
        <f t="shared" si="59"/>
        <v>8.14977667081377</v>
      </c>
    </row>
    <row r="377" spans="1:24" s="6" customFormat="1" x14ac:dyDescent="0.2">
      <c r="A377" s="8" t="s">
        <v>55</v>
      </c>
      <c r="B377" s="8" t="s">
        <v>4</v>
      </c>
      <c r="C377" s="8" t="s">
        <v>90</v>
      </c>
      <c r="D377" s="10">
        <v>104123697.72702716</v>
      </c>
      <c r="E377" s="11">
        <v>8.2445944820548629</v>
      </c>
      <c r="F377" s="10">
        <v>2269902.3358106748</v>
      </c>
      <c r="G377" s="11">
        <v>6.5796848277456004</v>
      </c>
      <c r="H377" s="10">
        <v>203215.29771165398</v>
      </c>
      <c r="I377" s="11">
        <v>8.1566593608225979</v>
      </c>
      <c r="J377" s="10">
        <v>661532.65102329105</v>
      </c>
      <c r="K377" s="11">
        <v>8.1281362330566278</v>
      </c>
      <c r="L377" s="10">
        <v>4054944.1055680243</v>
      </c>
      <c r="M377" s="11">
        <v>7.9263949195278096</v>
      </c>
      <c r="N377" s="10">
        <v>27903332.938818295</v>
      </c>
      <c r="O377" s="11">
        <v>8.1979913099986828</v>
      </c>
      <c r="P377" s="10">
        <v>67515768.057566255</v>
      </c>
      <c r="Q377" s="11">
        <v>7.994402904848557</v>
      </c>
      <c r="R377" s="10">
        <v>1515002.340528968</v>
      </c>
      <c r="S377" s="11">
        <v>23.661491306173758</v>
      </c>
      <c r="U377" s="10">
        <f t="shared" si="56"/>
        <v>7189594.3901136443</v>
      </c>
      <c r="V377" s="11">
        <f t="shared" si="57"/>
        <v>7.5262821309674228</v>
      </c>
      <c r="W377" s="10">
        <f t="shared" si="58"/>
        <v>95419100.996384546</v>
      </c>
      <c r="X377" s="11">
        <f t="shared" si="59"/>
        <v>8.0539381026450894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>
        <v>106093051.301374</v>
      </c>
      <c r="E378" s="11">
        <v>8.2346388332800444</v>
      </c>
      <c r="F378" s="10">
        <v>2290610.9707417255</v>
      </c>
      <c r="G378" s="11">
        <v>6.7897724201953817</v>
      </c>
      <c r="H378" s="10">
        <v>178965.53030903096</v>
      </c>
      <c r="I378" s="11">
        <v>7.7922697199774849</v>
      </c>
      <c r="J378" s="10">
        <v>906552.04017178004</v>
      </c>
      <c r="K378" s="11">
        <v>8.1163323495638959</v>
      </c>
      <c r="L378" s="10">
        <v>3824194.0774456197</v>
      </c>
      <c r="M378" s="11">
        <v>7.9231410484381932</v>
      </c>
      <c r="N378" s="10">
        <v>28704403.710435458</v>
      </c>
      <c r="O378" s="11">
        <v>8.2068899419319816</v>
      </c>
      <c r="P378" s="10">
        <v>68692024.15286383</v>
      </c>
      <c r="Q378" s="11">
        <v>7.9652737826293007</v>
      </c>
      <c r="R378" s="10">
        <v>1496300.8194065499</v>
      </c>
      <c r="S378" s="11">
        <v>24.265519978325553</v>
      </c>
      <c r="U378" s="10">
        <f t="shared" si="56"/>
        <v>7200322.6186681557</v>
      </c>
      <c r="V378" s="11">
        <f t="shared" si="57"/>
        <v>7.5836576347462543</v>
      </c>
      <c r="W378" s="10">
        <f t="shared" si="58"/>
        <v>97396427.86329928</v>
      </c>
      <c r="X378" s="11">
        <f t="shared" si="59"/>
        <v>8.036482223552035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>
        <v>107015957.07900038</v>
      </c>
      <c r="E379" s="11">
        <v>8.3373296359715656</v>
      </c>
      <c r="F379" s="10">
        <v>1491164.8824278247</v>
      </c>
      <c r="G379" s="11">
        <v>7.113547881353373</v>
      </c>
      <c r="H379" s="10">
        <v>300940.26687122806</v>
      </c>
      <c r="I379" s="11">
        <v>8.0981804280310214</v>
      </c>
      <c r="J379" s="10">
        <v>941578.52432124387</v>
      </c>
      <c r="K379" s="11">
        <v>8.0768284951329612</v>
      </c>
      <c r="L379" s="10">
        <v>3684219.8153834632</v>
      </c>
      <c r="M379" s="11">
        <v>7.7350039090560454</v>
      </c>
      <c r="N379" s="10">
        <v>29306902.306823704</v>
      </c>
      <c r="O379" s="11">
        <v>8.221943219688054</v>
      </c>
      <c r="P379" s="10">
        <v>69735821.4165207</v>
      </c>
      <c r="Q379" s="11">
        <v>7.9942029361521758</v>
      </c>
      <c r="R379" s="10">
        <v>1555329.8666522731</v>
      </c>
      <c r="S379" s="11">
        <v>28.700246873884421</v>
      </c>
      <c r="U379" s="10">
        <f t="shared" si="56"/>
        <v>6417903.4890037598</v>
      </c>
      <c r="V379" s="11">
        <f t="shared" si="57"/>
        <v>7.6577911124697993</v>
      </c>
      <c r="W379" s="10">
        <f t="shared" si="58"/>
        <v>99042723.723344401</v>
      </c>
      <c r="X379" s="11">
        <f t="shared" si="59"/>
        <v>8.0615916547778639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>
        <v>110446099.37414388</v>
      </c>
      <c r="E380" s="11">
        <v>8.345986960573109</v>
      </c>
      <c r="F380" s="10">
        <v>1159650.0252134998</v>
      </c>
      <c r="G380" s="11">
        <v>7.7866860185518174</v>
      </c>
      <c r="H380" s="10">
        <v>177688.07255464501</v>
      </c>
      <c r="I380" s="11">
        <v>8.4539060721024963</v>
      </c>
      <c r="J380" s="10">
        <v>873595.18643854</v>
      </c>
      <c r="K380" s="11">
        <v>8.0931413105960228</v>
      </c>
      <c r="L380" s="10">
        <v>3600582.0644677994</v>
      </c>
      <c r="M380" s="11">
        <v>7.685831368493349</v>
      </c>
      <c r="N380" s="10">
        <v>29740743.127601322</v>
      </c>
      <c r="O380" s="11">
        <v>8.2147700329607094</v>
      </c>
      <c r="P380" s="10">
        <v>73376799.515330583</v>
      </c>
      <c r="Q380" s="11">
        <v>7.9478325621154156</v>
      </c>
      <c r="R380" s="10">
        <v>1517041.3825374749</v>
      </c>
      <c r="S380" s="11">
        <v>32.303824477851869</v>
      </c>
      <c r="U380" s="10">
        <f t="shared" si="56"/>
        <v>5811515.3486744836</v>
      </c>
      <c r="V380" s="11">
        <f t="shared" si="57"/>
        <v>7.7906676769948691</v>
      </c>
      <c r="W380" s="10">
        <f t="shared" si="58"/>
        <v>103117542.64293191</v>
      </c>
      <c r="X380" s="11">
        <f t="shared" si="59"/>
        <v>8.0248215840418951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>
        <v>113715353.99326852</v>
      </c>
      <c r="E381" s="11">
        <v>8.4057530914300305</v>
      </c>
      <c r="F381" s="10">
        <v>610313.61519647203</v>
      </c>
      <c r="G381" s="11">
        <v>8.5002424157112042</v>
      </c>
      <c r="H381" s="10">
        <v>341891.88826622005</v>
      </c>
      <c r="I381" s="11">
        <v>8.2140726158813635</v>
      </c>
      <c r="J381" s="10">
        <v>696336.6211246961</v>
      </c>
      <c r="K381" s="11">
        <v>7.9124041253109612</v>
      </c>
      <c r="L381" s="10">
        <v>4348744.7519668965</v>
      </c>
      <c r="M381" s="11">
        <v>7.5686211035019086</v>
      </c>
      <c r="N381" s="10">
        <v>29072622.124123801</v>
      </c>
      <c r="O381" s="11">
        <v>8.2475374512929136</v>
      </c>
      <c r="P381" s="10">
        <v>77021616.68430461</v>
      </c>
      <c r="Q381" s="11">
        <v>7.9706483832929571</v>
      </c>
      <c r="R381" s="10">
        <v>1623828.308285844</v>
      </c>
      <c r="S381" s="11">
        <v>34.334656733888956</v>
      </c>
      <c r="U381" s="10">
        <f t="shared" si="56"/>
        <v>5997286.8765542842</v>
      </c>
      <c r="V381" s="11">
        <f t="shared" si="57"/>
        <v>7.7401394144281648</v>
      </c>
      <c r="W381" s="10">
        <f t="shared" si="58"/>
        <v>106094238.80842841</v>
      </c>
      <c r="X381" s="11">
        <f t="shared" si="59"/>
        <v>8.0465232972814444</v>
      </c>
    </row>
    <row r="382" spans="1:24" s="6" customFormat="1" x14ac:dyDescent="0.2">
      <c r="A382" s="8" t="s">
        <v>239</v>
      </c>
      <c r="B382" s="8" t="s">
        <v>237</v>
      </c>
      <c r="C382" s="8" t="s">
        <v>238</v>
      </c>
      <c r="D382" s="10">
        <v>116486765.88474026</v>
      </c>
      <c r="E382" s="11">
        <v>8.4968455832757819</v>
      </c>
      <c r="F382" s="10">
        <v>682890.15601297305</v>
      </c>
      <c r="G382" s="11">
        <v>8.5317135740530166</v>
      </c>
      <c r="H382" s="10">
        <v>468337.27121995599</v>
      </c>
      <c r="I382" s="11">
        <v>8.0126312582769703</v>
      </c>
      <c r="J382" s="10">
        <v>978899.58428298309</v>
      </c>
      <c r="K382" s="11">
        <v>8.0215767958310185</v>
      </c>
      <c r="L382" s="10">
        <v>2985241.0943192937</v>
      </c>
      <c r="M382" s="11">
        <v>7.5942142100315166</v>
      </c>
      <c r="N382" s="10">
        <v>29743070.272429828</v>
      </c>
      <c r="O382" s="11">
        <v>8.2371985983491154</v>
      </c>
      <c r="P382" s="10">
        <v>79902115.045520574</v>
      </c>
      <c r="Q382" s="11">
        <v>7.9632128669223787</v>
      </c>
      <c r="R382" s="10">
        <v>1726212.4609546901</v>
      </c>
      <c r="S382" s="11">
        <v>39.619236206030209</v>
      </c>
      <c r="U382" s="10">
        <f t="shared" si="56"/>
        <v>5115368.1058352059</v>
      </c>
      <c r="V382" s="11">
        <f t="shared" si="57"/>
        <v>7.8394584265155807</v>
      </c>
      <c r="W382" s="10">
        <f t="shared" si="58"/>
        <v>109645185.3179504</v>
      </c>
      <c r="X382" s="11">
        <f t="shared" si="59"/>
        <v>8.0375360288545465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  <mergeCell ref="R10:S10"/>
    <mergeCell ref="F10:G10"/>
    <mergeCell ref="H10:I10"/>
    <mergeCell ref="J10:K10"/>
    <mergeCell ref="L10:M10"/>
    <mergeCell ref="N10:O10"/>
    <mergeCell ref="H8:I8"/>
    <mergeCell ref="J8:K8"/>
    <mergeCell ref="L8:M8"/>
    <mergeCell ref="N8:O8"/>
    <mergeCell ref="P8:Q8"/>
    <mergeCell ref="U8:V8"/>
    <mergeCell ref="W8:X8"/>
    <mergeCell ref="U9:V9"/>
    <mergeCell ref="W9:X9"/>
    <mergeCell ref="U10:V10"/>
    <mergeCell ref="W10:X10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2026-10-28T04:27:26Z</dcterms:modified>
</cp:coreProperties>
</file>