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935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_FilterDatabase" localSheetId="0" hidden="1">'1.жалпы депозиттер'!$A$170:$G$170</definedName>
    <definedName name="_xlnm.Print_Area" localSheetId="0">'1.жалпы депозиттер'!$A$1:$G$150</definedName>
    <definedName name="_xlnm.Print_Area" localSheetId="9">'10.чет өл.вал.мөөнөт'!$A$1:$R$150</definedName>
    <definedName name="_xlnm.Print_Area" localSheetId="10">'11.жеке-чет өл.вал.'!$A$5:$R$150</definedName>
    <definedName name="_xlnm.Print_Area" localSheetId="11">'12.юрид-чет өл.вал.'!$A$1:$R$150</definedName>
    <definedName name="_xlnm.Print_Area" localSheetId="12">'13.рез.эмес.-чет өл.вал.'!$A$1:$R$7</definedName>
    <definedName name="_xlnm.Print_Area" localSheetId="1">'2.жалпы мөөнөт'!$A$1:$R$150</definedName>
    <definedName name="_xlnm.Print_Area" localSheetId="2">'3.жеке-бардыгы болуп'!$A$1:$Q$150</definedName>
    <definedName name="_xlnm.Print_Area" localSheetId="3">'4.юрид-бардыгы болуп'!$A$1:$R$155</definedName>
    <definedName name="_xlnm.Print_Area" localSheetId="4">'5.рез.эмес.-бардыгы болуп'!$A$1:$R$7</definedName>
    <definedName name="_xlnm.Print_Area" localSheetId="5">'6.улут.вал.мөөнөт'!$A$1:$R$150</definedName>
    <definedName name="_xlnm.Print_Area" localSheetId="6">'7.жеке-улут.вал.'!$A$1:$R$150</definedName>
    <definedName name="_xlnm.Print_Area" localSheetId="7">'8.юрид-улут.вал.'!$A$1:$R$150</definedName>
    <definedName name="_xlnm.Print_Area" localSheetId="8">'9.рез.эмес.-улут.вал.'!$A$1:$R$7</definedName>
  </definedNames>
  <calcPr calcId="162913"/>
</workbook>
</file>

<file path=xl/calcChain.xml><?xml version="1.0" encoding="utf-8"?>
<calcChain xmlns="http://schemas.openxmlformats.org/spreadsheetml/2006/main"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S380" i="8"/>
  <c r="R380" i="8"/>
  <c r="S379" i="8"/>
  <c r="R379" i="8"/>
  <c r="S378" i="8"/>
  <c r="R378" i="8"/>
  <c r="S377" i="8"/>
  <c r="R377" i="8"/>
  <c r="S376" i="8"/>
  <c r="R376" i="8"/>
  <c r="S375" i="8"/>
  <c r="R375" i="8"/>
  <c r="S374" i="8"/>
  <c r="R374" i="8"/>
  <c r="S373" i="8"/>
  <c r="R373" i="8"/>
  <c r="S372" i="8"/>
  <c r="R372" i="8"/>
  <c r="S371" i="8"/>
  <c r="R371" i="8"/>
  <c r="S370" i="8"/>
  <c r="R370" i="8"/>
  <c r="S369" i="8"/>
  <c r="R369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50" i="8"/>
  <c r="R350" i="8"/>
  <c r="S343" i="8"/>
  <c r="R343" i="8"/>
  <c r="S341" i="8"/>
  <c r="R341" i="8"/>
  <c r="S338" i="8"/>
  <c r="R338" i="8"/>
  <c r="S332" i="8"/>
  <c r="R332" i="8"/>
  <c r="S329" i="8"/>
  <c r="R329" i="8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Q206" i="28"/>
  <c r="P206" i="28"/>
  <c r="O206" i="28"/>
  <c r="N206" i="28"/>
  <c r="M206" i="28"/>
  <c r="L206" i="28"/>
  <c r="K206" i="28"/>
  <c r="J206" i="28"/>
  <c r="I206" i="28"/>
  <c r="H206" i="28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Q204" i="28"/>
  <c r="P204" i="28"/>
  <c r="O204" i="28"/>
  <c r="N204" i="28"/>
  <c r="N372" i="5" s="1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Q201" i="28"/>
  <c r="P201" i="28"/>
  <c r="O201" i="28"/>
  <c r="N201" i="28"/>
  <c r="N369" i="5" s="1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B375" i="6" s="1"/>
  <c r="D375" i="4" s="1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B369" i="6" s="1"/>
  <c r="D369" i="4" s="1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C380" i="11" s="1"/>
  <c r="G379" i="13"/>
  <c r="F379" i="13"/>
  <c r="C379" i="13"/>
  <c r="B379" i="13"/>
  <c r="G378" i="13"/>
  <c r="F378" i="13"/>
  <c r="C378" i="13"/>
  <c r="B378" i="13"/>
  <c r="B378" i="11" s="1"/>
  <c r="G377" i="13"/>
  <c r="F377" i="13"/>
  <c r="C377" i="13"/>
  <c r="B377" i="13"/>
  <c r="C377" i="11" s="1"/>
  <c r="G376" i="13"/>
  <c r="F376" i="13"/>
  <c r="C376" i="13"/>
  <c r="B376" i="13"/>
  <c r="G375" i="13"/>
  <c r="F375" i="13"/>
  <c r="C375" i="13"/>
  <c r="B375" i="13"/>
  <c r="B375" i="11" s="1"/>
  <c r="G374" i="13"/>
  <c r="F374" i="13"/>
  <c r="C374" i="13"/>
  <c r="B374" i="13"/>
  <c r="C374" i="11" s="1"/>
  <c r="G373" i="13"/>
  <c r="F373" i="13"/>
  <c r="C373" i="13"/>
  <c r="B373" i="13"/>
  <c r="G372" i="13"/>
  <c r="F372" i="13"/>
  <c r="C372" i="13"/>
  <c r="B372" i="13"/>
  <c r="B372" i="11" s="1"/>
  <c r="G371" i="13"/>
  <c r="F371" i="13"/>
  <c r="C371" i="13"/>
  <c r="B371" i="13"/>
  <c r="G370" i="13"/>
  <c r="F370" i="13"/>
  <c r="C370" i="13"/>
  <c r="B370" i="13"/>
  <c r="G369" i="13"/>
  <c r="F369" i="13"/>
  <c r="C369" i="13"/>
  <c r="B369" i="13"/>
  <c r="B369" i="11" s="1"/>
  <c r="G380" i="10"/>
  <c r="F380" i="10"/>
  <c r="C380" i="10"/>
  <c r="B380" i="10"/>
  <c r="C380" i="8" s="1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C377" i="8" s="1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C374" i="8" s="1"/>
  <c r="G373" i="10"/>
  <c r="F373" i="10"/>
  <c r="C373" i="10"/>
  <c r="B373" i="10"/>
  <c r="G372" i="10"/>
  <c r="F372" i="10"/>
  <c r="C372" i="10"/>
  <c r="B372" i="10"/>
  <c r="G371" i="10"/>
  <c r="F371" i="10"/>
  <c r="C371" i="10"/>
  <c r="B371" i="10"/>
  <c r="G370" i="10"/>
  <c r="F370" i="10"/>
  <c r="C370" i="10"/>
  <c r="C370" i="8" s="1"/>
  <c r="B370" i="10"/>
  <c r="G369" i="10"/>
  <c r="F369" i="10"/>
  <c r="C369" i="10"/>
  <c r="B369" i="10"/>
  <c r="G212" i="30"/>
  <c r="F212" i="30"/>
  <c r="C212" i="30"/>
  <c r="B212" i="30"/>
  <c r="B212" i="28" s="1"/>
  <c r="G211" i="30"/>
  <c r="F211" i="30"/>
  <c r="C211" i="30"/>
  <c r="B211" i="30"/>
  <c r="G210" i="30"/>
  <c r="F210" i="30"/>
  <c r="C210" i="30"/>
  <c r="B210" i="30"/>
  <c r="G209" i="30"/>
  <c r="F209" i="30"/>
  <c r="C209" i="30"/>
  <c r="B209" i="30"/>
  <c r="B209" i="28" s="1"/>
  <c r="G208" i="30"/>
  <c r="F208" i="30"/>
  <c r="C208" i="30"/>
  <c r="B208" i="30"/>
  <c r="G207" i="30"/>
  <c r="F207" i="30"/>
  <c r="C207" i="30"/>
  <c r="B207" i="30"/>
  <c r="G206" i="30"/>
  <c r="F206" i="30"/>
  <c r="C206" i="30"/>
  <c r="B206" i="30"/>
  <c r="B206" i="28" s="1"/>
  <c r="G205" i="30"/>
  <c r="F205" i="30"/>
  <c r="C205" i="30"/>
  <c r="B205" i="30"/>
  <c r="G204" i="30"/>
  <c r="F204" i="30"/>
  <c r="C204" i="30"/>
  <c r="B204" i="30"/>
  <c r="G203" i="30"/>
  <c r="F203" i="30"/>
  <c r="C203" i="30"/>
  <c r="B203" i="30"/>
  <c r="B203" i="28" s="1"/>
  <c r="G202" i="30"/>
  <c r="F202" i="30"/>
  <c r="C202" i="30"/>
  <c r="B202" i="30"/>
  <c r="G201" i="30"/>
  <c r="F201" i="30"/>
  <c r="C201" i="30"/>
  <c r="B201" i="30"/>
  <c r="I372" i="5" l="1"/>
  <c r="N378" i="5"/>
  <c r="C371" i="11"/>
  <c r="C371" i="8"/>
  <c r="C374" i="6"/>
  <c r="E374" i="4" s="1"/>
  <c r="C377" i="6"/>
  <c r="E377" i="4" s="1"/>
  <c r="C380" i="6"/>
  <c r="E380" i="4" s="1"/>
  <c r="I375" i="5"/>
  <c r="C371" i="6"/>
  <c r="E371" i="4" s="1"/>
  <c r="N375" i="5"/>
  <c r="C207" i="28"/>
  <c r="C210" i="28"/>
  <c r="C373" i="11"/>
  <c r="C376" i="11"/>
  <c r="C379" i="11"/>
  <c r="B376" i="8"/>
  <c r="B379" i="8"/>
  <c r="C370" i="7"/>
  <c r="G370" i="4" s="1"/>
  <c r="J377" i="5"/>
  <c r="C370" i="11"/>
  <c r="B370" i="8"/>
  <c r="C202" i="28"/>
  <c r="C369" i="7"/>
  <c r="G369" i="4" s="1"/>
  <c r="J376" i="5"/>
  <c r="P376" i="5"/>
  <c r="K371" i="5"/>
  <c r="Q371" i="5"/>
  <c r="K374" i="5"/>
  <c r="Q374" i="5"/>
  <c r="K377" i="5"/>
  <c r="Q377" i="5"/>
  <c r="I378" i="5"/>
  <c r="C369" i="8"/>
  <c r="C378" i="6"/>
  <c r="E378" i="4" s="1"/>
  <c r="E369" i="5"/>
  <c r="M369" i="5"/>
  <c r="S369" i="5"/>
  <c r="J370" i="5"/>
  <c r="P370" i="5"/>
  <c r="J373" i="5"/>
  <c r="P373" i="5"/>
  <c r="F380" i="8"/>
  <c r="F371" i="8"/>
  <c r="C370" i="6"/>
  <c r="E370" i="4" s="1"/>
  <c r="G371" i="6"/>
  <c r="G380" i="6"/>
  <c r="G374" i="6"/>
  <c r="C209" i="28"/>
  <c r="C206" i="28"/>
  <c r="C212" i="28"/>
  <c r="C373" i="6"/>
  <c r="E373" i="4" s="1"/>
  <c r="C376" i="6"/>
  <c r="E376" i="4" s="1"/>
  <c r="C379" i="6"/>
  <c r="E379" i="4" s="1"/>
  <c r="B378" i="6"/>
  <c r="D378" i="4" s="1"/>
  <c r="C369" i="6"/>
  <c r="E369" i="4" s="1"/>
  <c r="C372" i="6"/>
  <c r="E372" i="4" s="1"/>
  <c r="C375" i="6"/>
  <c r="E375" i="4" s="1"/>
  <c r="D369" i="5"/>
  <c r="G370" i="6"/>
  <c r="B371" i="6"/>
  <c r="D371" i="4" s="1"/>
  <c r="G373" i="6"/>
  <c r="B374" i="6"/>
  <c r="D374" i="4" s="1"/>
  <c r="G376" i="6"/>
  <c r="B377" i="6"/>
  <c r="D377" i="4" s="1"/>
  <c r="G379" i="6"/>
  <c r="B380" i="6"/>
  <c r="D380" i="4" s="1"/>
  <c r="K380" i="5"/>
  <c r="H370" i="5"/>
  <c r="N370" i="5"/>
  <c r="G377" i="6"/>
  <c r="G369" i="6"/>
  <c r="B370" i="6"/>
  <c r="D370" i="4" s="1"/>
  <c r="G372" i="6"/>
  <c r="B373" i="6"/>
  <c r="D373" i="4" s="1"/>
  <c r="G375" i="6"/>
  <c r="B376" i="6"/>
  <c r="D376" i="4" s="1"/>
  <c r="G378" i="6"/>
  <c r="B379" i="6"/>
  <c r="D379" i="4" s="1"/>
  <c r="L369" i="5"/>
  <c r="P374" i="5"/>
  <c r="R369" i="5"/>
  <c r="C373" i="7"/>
  <c r="G373" i="4" s="1"/>
  <c r="C369" i="11"/>
  <c r="C375" i="11"/>
  <c r="C378" i="11"/>
  <c r="G370" i="11"/>
  <c r="B371" i="11"/>
  <c r="G373" i="11"/>
  <c r="B374" i="11"/>
  <c r="G376" i="11"/>
  <c r="B377" i="11"/>
  <c r="G379" i="11"/>
  <c r="B380" i="11"/>
  <c r="C372" i="11"/>
  <c r="E370" i="5"/>
  <c r="M370" i="5"/>
  <c r="S370" i="5"/>
  <c r="E373" i="5"/>
  <c r="M373" i="5"/>
  <c r="S373" i="5"/>
  <c r="E376" i="5"/>
  <c r="M376" i="5"/>
  <c r="S376" i="5"/>
  <c r="E379" i="5"/>
  <c r="M379" i="5"/>
  <c r="S379" i="5"/>
  <c r="I369" i="5"/>
  <c r="O369" i="5"/>
  <c r="G369" i="11"/>
  <c r="B370" i="11"/>
  <c r="G372" i="11"/>
  <c r="B373" i="11"/>
  <c r="G375" i="11"/>
  <c r="B376" i="11"/>
  <c r="G378" i="11"/>
  <c r="B379" i="11"/>
  <c r="K370" i="5"/>
  <c r="Q370" i="5"/>
  <c r="G371" i="11"/>
  <c r="G374" i="11"/>
  <c r="G377" i="11"/>
  <c r="G380" i="11"/>
  <c r="C373" i="8"/>
  <c r="C376" i="8"/>
  <c r="C379" i="8"/>
  <c r="G374" i="8"/>
  <c r="C371" i="7"/>
  <c r="G371" i="4" s="1"/>
  <c r="G377" i="8"/>
  <c r="C372" i="7"/>
  <c r="G372" i="4" s="1"/>
  <c r="C372" i="8"/>
  <c r="C375" i="8"/>
  <c r="C378" i="8"/>
  <c r="I371" i="5"/>
  <c r="O371" i="5"/>
  <c r="E372" i="5"/>
  <c r="M372" i="5"/>
  <c r="S372" i="5"/>
  <c r="I374" i="5"/>
  <c r="O374" i="5"/>
  <c r="E375" i="5"/>
  <c r="M375" i="5"/>
  <c r="S375" i="5"/>
  <c r="I377" i="5"/>
  <c r="O377" i="5"/>
  <c r="E378" i="5"/>
  <c r="M378" i="5"/>
  <c r="S378" i="5"/>
  <c r="J379" i="5"/>
  <c r="P379" i="5"/>
  <c r="I380" i="5"/>
  <c r="O380" i="5"/>
  <c r="B373" i="8"/>
  <c r="K369" i="5"/>
  <c r="Q369" i="5"/>
  <c r="I370" i="5"/>
  <c r="O370" i="5"/>
  <c r="D371" i="5"/>
  <c r="L371" i="5"/>
  <c r="R371" i="5"/>
  <c r="K372" i="5"/>
  <c r="Q372" i="5"/>
  <c r="I373" i="5"/>
  <c r="O373" i="5"/>
  <c r="D374" i="5"/>
  <c r="L374" i="5"/>
  <c r="R374" i="5"/>
  <c r="K375" i="5"/>
  <c r="Q375" i="5"/>
  <c r="I376" i="5"/>
  <c r="O376" i="5"/>
  <c r="D377" i="5"/>
  <c r="L377" i="5"/>
  <c r="R377" i="5"/>
  <c r="K378" i="5"/>
  <c r="Q378" i="5"/>
  <c r="I379" i="5"/>
  <c r="D380" i="5"/>
  <c r="L380" i="5"/>
  <c r="R380" i="5"/>
  <c r="B371" i="8"/>
  <c r="F372" i="8"/>
  <c r="G371" i="8"/>
  <c r="B374" i="8"/>
  <c r="B377" i="8"/>
  <c r="B380" i="8"/>
  <c r="B369" i="8"/>
  <c r="B372" i="8"/>
  <c r="G373" i="8"/>
  <c r="B375" i="8"/>
  <c r="G376" i="8"/>
  <c r="B378" i="8"/>
  <c r="G379" i="8"/>
  <c r="Q379" i="5"/>
  <c r="E371" i="5"/>
  <c r="N373" i="5"/>
  <c r="S374" i="5"/>
  <c r="H376" i="5"/>
  <c r="M377" i="5"/>
  <c r="O378" i="5"/>
  <c r="E380" i="5"/>
  <c r="D372" i="5"/>
  <c r="K373" i="5"/>
  <c r="R375" i="5"/>
  <c r="L378" i="5"/>
  <c r="Q380" i="5"/>
  <c r="J371" i="5"/>
  <c r="L372" i="5"/>
  <c r="Q373" i="5"/>
  <c r="D375" i="5"/>
  <c r="K376" i="5"/>
  <c r="P377" i="5"/>
  <c r="R378" i="5"/>
  <c r="J380" i="5"/>
  <c r="M371" i="5"/>
  <c r="O372" i="5"/>
  <c r="E374" i="5"/>
  <c r="N376" i="5"/>
  <c r="S377" i="5"/>
  <c r="H379" i="5"/>
  <c r="M380" i="5"/>
  <c r="C205" i="28"/>
  <c r="C208" i="28"/>
  <c r="C211" i="28"/>
  <c r="O379" i="5"/>
  <c r="P371" i="5"/>
  <c r="R372" i="5"/>
  <c r="J374" i="5"/>
  <c r="L375" i="5"/>
  <c r="Q376" i="5"/>
  <c r="D378" i="5"/>
  <c r="K379" i="5"/>
  <c r="P380" i="5"/>
  <c r="S371" i="5"/>
  <c r="H373" i="5"/>
  <c r="M374" i="5"/>
  <c r="O375" i="5"/>
  <c r="E377" i="5"/>
  <c r="N379" i="5"/>
  <c r="S380" i="5"/>
  <c r="C374" i="7"/>
  <c r="G374" i="4" s="1"/>
  <c r="C377" i="7"/>
  <c r="G377" i="4" s="1"/>
  <c r="G369" i="7"/>
  <c r="B370" i="7"/>
  <c r="F370" i="4" s="1"/>
  <c r="G372" i="7"/>
  <c r="B373" i="7"/>
  <c r="F373" i="4" s="1"/>
  <c r="G375" i="7"/>
  <c r="B376" i="7"/>
  <c r="F376" i="4" s="1"/>
  <c r="G378" i="7"/>
  <c r="B379" i="7"/>
  <c r="F379" i="4" s="1"/>
  <c r="G201" i="28"/>
  <c r="B202" i="28"/>
  <c r="G204" i="28"/>
  <c r="B205" i="28"/>
  <c r="G207" i="28"/>
  <c r="B208" i="28"/>
  <c r="G210" i="28"/>
  <c r="B211" i="28"/>
  <c r="J369" i="5"/>
  <c r="P369" i="5"/>
  <c r="D370" i="5"/>
  <c r="L370" i="5"/>
  <c r="R370" i="5"/>
  <c r="H371" i="5"/>
  <c r="N371" i="5"/>
  <c r="J372" i="5"/>
  <c r="P372" i="5"/>
  <c r="D373" i="5"/>
  <c r="L373" i="5"/>
  <c r="R373" i="5"/>
  <c r="H374" i="5"/>
  <c r="N374" i="5"/>
  <c r="J375" i="5"/>
  <c r="P375" i="5"/>
  <c r="D376" i="5"/>
  <c r="L376" i="5"/>
  <c r="R376" i="5"/>
  <c r="H377" i="5"/>
  <c r="N377" i="5"/>
  <c r="J378" i="5"/>
  <c r="P378" i="5"/>
  <c r="D379" i="5"/>
  <c r="L379" i="5"/>
  <c r="R379" i="5"/>
  <c r="H380" i="5"/>
  <c r="N380" i="5"/>
  <c r="C380" i="7"/>
  <c r="G380" i="4" s="1"/>
  <c r="C203" i="28"/>
  <c r="C376" i="7"/>
  <c r="G376" i="4" s="1"/>
  <c r="C379" i="7"/>
  <c r="G379" i="4" s="1"/>
  <c r="B369" i="7"/>
  <c r="F369" i="4" s="1"/>
  <c r="G371" i="7"/>
  <c r="B372" i="7"/>
  <c r="F372" i="4" s="1"/>
  <c r="G374" i="7"/>
  <c r="B375" i="7"/>
  <c r="F375" i="4" s="1"/>
  <c r="G377" i="7"/>
  <c r="B378" i="7"/>
  <c r="F378" i="4" s="1"/>
  <c r="G380" i="7"/>
  <c r="B201" i="28"/>
  <c r="G203" i="28"/>
  <c r="B204" i="28"/>
  <c r="G206" i="28"/>
  <c r="B207" i="28"/>
  <c r="G209" i="28"/>
  <c r="B210" i="28"/>
  <c r="G212" i="28"/>
  <c r="C375" i="7"/>
  <c r="G375" i="4" s="1"/>
  <c r="C378" i="7"/>
  <c r="G378" i="4" s="1"/>
  <c r="C201" i="28"/>
  <c r="C204" i="28"/>
  <c r="G370" i="7"/>
  <c r="B371" i="7"/>
  <c r="F371" i="4" s="1"/>
  <c r="G373" i="7"/>
  <c r="B374" i="7"/>
  <c r="F374" i="4" s="1"/>
  <c r="G376" i="7"/>
  <c r="B377" i="7"/>
  <c r="F377" i="4" s="1"/>
  <c r="G379" i="7"/>
  <c r="B380" i="7"/>
  <c r="F380" i="4" s="1"/>
  <c r="G202" i="28"/>
  <c r="G205" i="28"/>
  <c r="G208" i="28"/>
  <c r="G211" i="28"/>
  <c r="H369" i="5"/>
  <c r="H372" i="5"/>
  <c r="H375" i="5"/>
  <c r="H378" i="5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G369" i="8"/>
  <c r="G372" i="8"/>
  <c r="G370" i="8"/>
  <c r="G375" i="8"/>
  <c r="G378" i="8"/>
  <c r="G380" i="8"/>
  <c r="F370" i="8"/>
  <c r="F375" i="8"/>
  <c r="F376" i="8"/>
  <c r="F377" i="8"/>
  <c r="F378" i="8"/>
  <c r="F379" i="8"/>
  <c r="F369" i="8"/>
  <c r="F373" i="8"/>
  <c r="F374" i="8"/>
  <c r="F201" i="28"/>
  <c r="F209" i="28"/>
  <c r="F210" i="28"/>
  <c r="F211" i="28"/>
  <c r="F212" i="28"/>
  <c r="F202" i="28"/>
  <c r="F203" i="28"/>
  <c r="F204" i="28"/>
  <c r="F205" i="28"/>
  <c r="F206" i="28"/>
  <c r="F207" i="28"/>
  <c r="F208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0" i="7"/>
  <c r="F371" i="7"/>
  <c r="F375" i="7"/>
  <c r="F376" i="7"/>
  <c r="F377" i="7"/>
  <c r="F378" i="7"/>
  <c r="F379" i="7"/>
  <c r="F380" i="7"/>
  <c r="F369" i="7"/>
  <c r="F372" i="7"/>
  <c r="F373" i="7"/>
  <c r="F374" i="7"/>
  <c r="B374" i="5" l="1"/>
  <c r="B374" i="4" s="1"/>
  <c r="C374" i="5"/>
  <c r="C374" i="4" s="1"/>
  <c r="B371" i="5"/>
  <c r="B371" i="4" s="1"/>
  <c r="B377" i="5"/>
  <c r="B377" i="4" s="1"/>
  <c r="F372" i="5"/>
  <c r="C371" i="5"/>
  <c r="C371" i="4" s="1"/>
  <c r="F373" i="5"/>
  <c r="C380" i="5"/>
  <c r="C380" i="4" s="1"/>
  <c r="C377" i="5"/>
  <c r="C377" i="4" s="1"/>
  <c r="F378" i="5"/>
  <c r="F376" i="5"/>
  <c r="B380" i="5"/>
  <c r="B380" i="4" s="1"/>
  <c r="F379" i="5"/>
  <c r="G374" i="5"/>
  <c r="G376" i="5"/>
  <c r="F377" i="5"/>
  <c r="F371" i="5"/>
  <c r="G373" i="5"/>
  <c r="G369" i="5"/>
  <c r="G370" i="5"/>
  <c r="F375" i="5"/>
  <c r="G372" i="5"/>
  <c r="B376" i="5"/>
  <c r="B376" i="4" s="1"/>
  <c r="C376" i="5"/>
  <c r="C376" i="4" s="1"/>
  <c r="C375" i="5"/>
  <c r="C375" i="4" s="1"/>
  <c r="B375" i="5"/>
  <c r="B375" i="4" s="1"/>
  <c r="G380" i="5"/>
  <c r="F370" i="5"/>
  <c r="G379" i="5"/>
  <c r="G377" i="5"/>
  <c r="B373" i="5"/>
  <c r="B373" i="4" s="1"/>
  <c r="C373" i="5"/>
  <c r="C373" i="4" s="1"/>
  <c r="F369" i="5"/>
  <c r="F380" i="5"/>
  <c r="F374" i="5"/>
  <c r="G378" i="5"/>
  <c r="G371" i="5"/>
  <c r="B379" i="5"/>
  <c r="B379" i="4" s="1"/>
  <c r="C379" i="5"/>
  <c r="C379" i="4" s="1"/>
  <c r="B370" i="5"/>
  <c r="B370" i="4" s="1"/>
  <c r="C370" i="5"/>
  <c r="C370" i="4" s="1"/>
  <c r="C372" i="5"/>
  <c r="C372" i="4" s="1"/>
  <c r="B372" i="5"/>
  <c r="B372" i="4" s="1"/>
  <c r="G375" i="5"/>
  <c r="C378" i="5"/>
  <c r="C378" i="4" s="1"/>
  <c r="B378" i="5"/>
  <c r="B378" i="4" s="1"/>
  <c r="C369" i="5"/>
  <c r="C369" i="4" s="1"/>
  <c r="B369" i="5"/>
  <c r="B369" i="4" s="1"/>
  <c r="H362" i="6"/>
  <c r="I362" i="6"/>
  <c r="J362" i="6"/>
  <c r="K362" i="6"/>
  <c r="L362" i="6"/>
  <c r="M362" i="6"/>
  <c r="N362" i="6"/>
  <c r="O362" i="6"/>
  <c r="P362" i="6"/>
  <c r="Q362" i="6"/>
  <c r="R362" i="6"/>
  <c r="S362" i="6"/>
  <c r="H363" i="6"/>
  <c r="I363" i="6"/>
  <c r="J363" i="6"/>
  <c r="K363" i="6"/>
  <c r="L363" i="6"/>
  <c r="M363" i="6"/>
  <c r="N363" i="6"/>
  <c r="O363" i="6"/>
  <c r="P363" i="6"/>
  <c r="Q363" i="6"/>
  <c r="R363" i="6"/>
  <c r="S363" i="6"/>
  <c r="H364" i="6"/>
  <c r="I364" i="6"/>
  <c r="J364" i="6"/>
  <c r="K364" i="6"/>
  <c r="L364" i="6"/>
  <c r="M364" i="6"/>
  <c r="N364" i="6"/>
  <c r="O364" i="6"/>
  <c r="P364" i="6"/>
  <c r="Q364" i="6"/>
  <c r="R364" i="6"/>
  <c r="S364" i="6"/>
  <c r="F354" i="10" l="1"/>
  <c r="G354" i="10"/>
  <c r="F355" i="10"/>
  <c r="G355" i="10"/>
  <c r="F356" i="10"/>
  <c r="G356" i="10"/>
  <c r="F357" i="10"/>
  <c r="G357" i="10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E364" i="6"/>
  <c r="D364" i="6"/>
  <c r="E363" i="6"/>
  <c r="D363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G198" i="29"/>
  <c r="F198" i="29"/>
  <c r="C198" i="29"/>
  <c r="B198" i="29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B368" i="11" s="1"/>
  <c r="G367" i="13"/>
  <c r="F367" i="13"/>
  <c r="C367" i="13"/>
  <c r="B367" i="13"/>
  <c r="G366" i="13"/>
  <c r="F366" i="13"/>
  <c r="C366" i="13"/>
  <c r="B366" i="13"/>
  <c r="G365" i="13"/>
  <c r="F365" i="13"/>
  <c r="C365" i="13"/>
  <c r="B365" i="13"/>
  <c r="B365" i="11" s="1"/>
  <c r="G364" i="13"/>
  <c r="F364" i="13"/>
  <c r="C364" i="13"/>
  <c r="B364" i="13"/>
  <c r="G363" i="13"/>
  <c r="F363" i="13"/>
  <c r="C363" i="13"/>
  <c r="B363" i="13"/>
  <c r="G362" i="13"/>
  <c r="F362" i="13"/>
  <c r="C362" i="13"/>
  <c r="B362" i="13"/>
  <c r="B362" i="11" s="1"/>
  <c r="G361" i="13"/>
  <c r="F361" i="13"/>
  <c r="C361" i="13"/>
  <c r="B361" i="13"/>
  <c r="G360" i="13"/>
  <c r="F360" i="13"/>
  <c r="C360" i="13"/>
  <c r="B360" i="13"/>
  <c r="G359" i="13"/>
  <c r="F359" i="13"/>
  <c r="C359" i="13"/>
  <c r="B359" i="13"/>
  <c r="B359" i="11" s="1"/>
  <c r="G358" i="13"/>
  <c r="F358" i="13"/>
  <c r="C358" i="13"/>
  <c r="B358" i="13"/>
  <c r="G357" i="13"/>
  <c r="F357" i="13"/>
  <c r="C357" i="13"/>
  <c r="B357" i="13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B364" i="8" s="1"/>
  <c r="G363" i="10"/>
  <c r="F363" i="10"/>
  <c r="C363" i="10"/>
  <c r="B363" i="10"/>
  <c r="G362" i="10"/>
  <c r="F362" i="10"/>
  <c r="C362" i="10"/>
  <c r="B362" i="10"/>
  <c r="B362" i="8" s="1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B359" i="8" s="1"/>
  <c r="G358" i="10"/>
  <c r="F358" i="10"/>
  <c r="C358" i="10"/>
  <c r="B358" i="10"/>
  <c r="C357" i="10"/>
  <c r="B357" i="10"/>
  <c r="B357" i="8" s="1"/>
  <c r="G200" i="30"/>
  <c r="F200" i="30"/>
  <c r="C200" i="30"/>
  <c r="B200" i="30"/>
  <c r="G199" i="30"/>
  <c r="F199" i="30"/>
  <c r="C199" i="30"/>
  <c r="B199" i="30"/>
  <c r="G198" i="30"/>
  <c r="F198" i="30"/>
  <c r="C198" i="30"/>
  <c r="B198" i="30"/>
  <c r="G197" i="30"/>
  <c r="F197" i="30"/>
  <c r="C197" i="30"/>
  <c r="B197" i="30"/>
  <c r="G196" i="30"/>
  <c r="F196" i="30"/>
  <c r="C196" i="30"/>
  <c r="B196" i="30"/>
  <c r="G195" i="30"/>
  <c r="F195" i="30"/>
  <c r="C195" i="30"/>
  <c r="B195" i="30"/>
  <c r="G194" i="30"/>
  <c r="F194" i="30"/>
  <c r="C194" i="30"/>
  <c r="B194" i="30"/>
  <c r="G193" i="30"/>
  <c r="F193" i="30"/>
  <c r="C193" i="30"/>
  <c r="B193" i="30"/>
  <c r="G192" i="30"/>
  <c r="F192" i="30"/>
  <c r="C192" i="30"/>
  <c r="B192" i="30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363" i="6" l="1"/>
  <c r="D363" i="4" s="1"/>
  <c r="B366" i="6"/>
  <c r="D366" i="4" s="1"/>
  <c r="B368" i="6"/>
  <c r="D368" i="4" s="1"/>
  <c r="B360" i="7"/>
  <c r="F360" i="4" s="1"/>
  <c r="B359" i="6"/>
  <c r="D359" i="4" s="1"/>
  <c r="N363" i="5"/>
  <c r="B190" i="28"/>
  <c r="B361" i="7"/>
  <c r="F361" i="4" s="1"/>
  <c r="C358" i="11"/>
  <c r="C361" i="11"/>
  <c r="C364" i="11"/>
  <c r="C367" i="11"/>
  <c r="B365" i="8"/>
  <c r="N361" i="5"/>
  <c r="K357" i="5"/>
  <c r="Q357" i="5"/>
  <c r="O357" i="5"/>
  <c r="S358" i="5"/>
  <c r="S361" i="5"/>
  <c r="S364" i="5"/>
  <c r="S367" i="5"/>
  <c r="C357" i="11"/>
  <c r="C360" i="11"/>
  <c r="C363" i="11"/>
  <c r="C366" i="11"/>
  <c r="C365" i="8"/>
  <c r="C368" i="8"/>
  <c r="K359" i="5"/>
  <c r="Q359" i="5"/>
  <c r="J362" i="5"/>
  <c r="P362" i="5"/>
  <c r="O366" i="5"/>
  <c r="G362" i="8"/>
  <c r="C362" i="6"/>
  <c r="E362" i="4" s="1"/>
  <c r="C365" i="6"/>
  <c r="E365" i="4" s="1"/>
  <c r="G357" i="6"/>
  <c r="G360" i="6"/>
  <c r="G363" i="6"/>
  <c r="G366" i="6"/>
  <c r="B198" i="28"/>
  <c r="H365" i="5"/>
  <c r="N365" i="5"/>
  <c r="C196" i="28"/>
  <c r="C199" i="28"/>
  <c r="C358" i="6"/>
  <c r="E358" i="4" s="1"/>
  <c r="C361" i="6"/>
  <c r="E361" i="4" s="1"/>
  <c r="C364" i="6"/>
  <c r="E364" i="4" s="1"/>
  <c r="C367" i="6"/>
  <c r="E367" i="4" s="1"/>
  <c r="O358" i="5"/>
  <c r="S359" i="5"/>
  <c r="K360" i="5"/>
  <c r="Q360" i="5"/>
  <c r="I361" i="5"/>
  <c r="S368" i="5"/>
  <c r="P364" i="5"/>
  <c r="G194" i="28"/>
  <c r="G361" i="6"/>
  <c r="G364" i="6"/>
  <c r="G367" i="6"/>
  <c r="F190" i="28"/>
  <c r="F196" i="28"/>
  <c r="F199" i="28"/>
  <c r="G358" i="6"/>
  <c r="G359" i="6"/>
  <c r="G362" i="6"/>
  <c r="G365" i="6"/>
  <c r="G368" i="6"/>
  <c r="B362" i="6"/>
  <c r="D362" i="4" s="1"/>
  <c r="B365" i="6"/>
  <c r="D365" i="4" s="1"/>
  <c r="C357" i="6"/>
  <c r="E357" i="4" s="1"/>
  <c r="C360" i="6"/>
  <c r="E360" i="4" s="1"/>
  <c r="C363" i="6"/>
  <c r="E363" i="4" s="1"/>
  <c r="C366" i="6"/>
  <c r="E366" i="4" s="1"/>
  <c r="C359" i="6"/>
  <c r="E359" i="4" s="1"/>
  <c r="C368" i="6"/>
  <c r="E368" i="4" s="1"/>
  <c r="B358" i="6"/>
  <c r="D358" i="4" s="1"/>
  <c r="B361" i="6"/>
  <c r="D361" i="4" s="1"/>
  <c r="B364" i="6"/>
  <c r="D364" i="4" s="1"/>
  <c r="B367" i="6"/>
  <c r="D367" i="4" s="1"/>
  <c r="F359" i="11"/>
  <c r="P359" i="5"/>
  <c r="F358" i="11"/>
  <c r="F366" i="11"/>
  <c r="G364" i="11"/>
  <c r="C368" i="11"/>
  <c r="O362" i="5"/>
  <c r="K364" i="5"/>
  <c r="Q364" i="5"/>
  <c r="C365" i="11"/>
  <c r="G366" i="11"/>
  <c r="F368" i="11"/>
  <c r="G357" i="11"/>
  <c r="G359" i="11"/>
  <c r="G362" i="11"/>
  <c r="F364" i="11"/>
  <c r="G367" i="11"/>
  <c r="S362" i="5"/>
  <c r="K363" i="5"/>
  <c r="Q363" i="5"/>
  <c r="O364" i="5"/>
  <c r="S365" i="5"/>
  <c r="O367" i="5"/>
  <c r="F360" i="11"/>
  <c r="F365" i="11"/>
  <c r="F367" i="11"/>
  <c r="C359" i="11"/>
  <c r="G360" i="11"/>
  <c r="G363" i="11"/>
  <c r="G365" i="11"/>
  <c r="I363" i="5"/>
  <c r="M357" i="5"/>
  <c r="S357" i="5"/>
  <c r="H362" i="5"/>
  <c r="N362" i="5"/>
  <c r="G358" i="11"/>
  <c r="G361" i="11"/>
  <c r="C362" i="11"/>
  <c r="G368" i="11"/>
  <c r="J364" i="5"/>
  <c r="B361" i="11"/>
  <c r="B364" i="11"/>
  <c r="E357" i="5"/>
  <c r="B358" i="11"/>
  <c r="B367" i="11"/>
  <c r="B357" i="11"/>
  <c r="B360" i="11"/>
  <c r="B363" i="11"/>
  <c r="B366" i="11"/>
  <c r="F365" i="8"/>
  <c r="F367" i="8"/>
  <c r="M358" i="5"/>
  <c r="M361" i="5"/>
  <c r="D367" i="5"/>
  <c r="M367" i="5"/>
  <c r="K368" i="5"/>
  <c r="Q368" i="5"/>
  <c r="F359" i="8"/>
  <c r="G360" i="8"/>
  <c r="G361" i="8"/>
  <c r="F368" i="8"/>
  <c r="C358" i="8"/>
  <c r="C361" i="8"/>
  <c r="C367" i="8"/>
  <c r="E359" i="5"/>
  <c r="M359" i="5"/>
  <c r="D362" i="5"/>
  <c r="M362" i="5"/>
  <c r="M365" i="5"/>
  <c r="K366" i="5"/>
  <c r="Q366" i="5"/>
  <c r="M368" i="5"/>
  <c r="F358" i="8"/>
  <c r="C362" i="8"/>
  <c r="G358" i="8"/>
  <c r="G367" i="8"/>
  <c r="C364" i="8"/>
  <c r="F362" i="8"/>
  <c r="C360" i="8"/>
  <c r="C363" i="8"/>
  <c r="C366" i="8"/>
  <c r="C359" i="8"/>
  <c r="F361" i="8"/>
  <c r="G363" i="8"/>
  <c r="G364" i="8"/>
  <c r="G365" i="8"/>
  <c r="B367" i="8"/>
  <c r="I360" i="5"/>
  <c r="O360" i="5"/>
  <c r="M364" i="5"/>
  <c r="K365" i="5"/>
  <c r="Q365" i="5"/>
  <c r="G357" i="8"/>
  <c r="G359" i="8"/>
  <c r="F364" i="8"/>
  <c r="G366" i="8"/>
  <c r="G368" i="8"/>
  <c r="J358" i="5"/>
  <c r="C357" i="8"/>
  <c r="B360" i="8"/>
  <c r="B368" i="8"/>
  <c r="E358" i="5"/>
  <c r="D361" i="5"/>
  <c r="D364" i="5"/>
  <c r="B358" i="8"/>
  <c r="B363" i="8"/>
  <c r="B361" i="8"/>
  <c r="B366" i="8"/>
  <c r="E365" i="5"/>
  <c r="E368" i="5"/>
  <c r="G361" i="7"/>
  <c r="K358" i="5"/>
  <c r="Q358" i="5"/>
  <c r="O359" i="5"/>
  <c r="E360" i="5"/>
  <c r="M360" i="5"/>
  <c r="S360" i="5"/>
  <c r="K361" i="5"/>
  <c r="Q361" i="5"/>
  <c r="E363" i="5"/>
  <c r="M363" i="5"/>
  <c r="S363" i="5"/>
  <c r="F197" i="28"/>
  <c r="O365" i="5"/>
  <c r="E366" i="5"/>
  <c r="M366" i="5"/>
  <c r="S366" i="5"/>
  <c r="K367" i="5"/>
  <c r="Q367" i="5"/>
  <c r="F200" i="28"/>
  <c r="O368" i="5"/>
  <c r="J359" i="5"/>
  <c r="O361" i="5"/>
  <c r="N364" i="5"/>
  <c r="F198" i="28"/>
  <c r="J360" i="5"/>
  <c r="O363" i="5"/>
  <c r="G192" i="28"/>
  <c r="K362" i="5"/>
  <c r="Q362" i="5"/>
  <c r="E367" i="5"/>
  <c r="P360" i="5"/>
  <c r="E364" i="5"/>
  <c r="G367" i="7"/>
  <c r="E361" i="5"/>
  <c r="H364" i="5"/>
  <c r="H367" i="5"/>
  <c r="G358" i="7"/>
  <c r="G364" i="7"/>
  <c r="E362" i="5"/>
  <c r="G196" i="28"/>
  <c r="P358" i="5"/>
  <c r="N367" i="5"/>
  <c r="J357" i="5"/>
  <c r="P357" i="5"/>
  <c r="I362" i="5"/>
  <c r="H366" i="5"/>
  <c r="N366" i="5"/>
  <c r="H368" i="5"/>
  <c r="N368" i="5"/>
  <c r="G190" i="28"/>
  <c r="F195" i="28"/>
  <c r="B196" i="28"/>
  <c r="G198" i="28"/>
  <c r="G200" i="28"/>
  <c r="J361" i="5"/>
  <c r="P361" i="5"/>
  <c r="J363" i="5"/>
  <c r="P363" i="5"/>
  <c r="I364" i="5"/>
  <c r="I365" i="5"/>
  <c r="I366" i="5"/>
  <c r="I367" i="5"/>
  <c r="I368" i="5"/>
  <c r="C189" i="28"/>
  <c r="C195" i="28"/>
  <c r="G359" i="7"/>
  <c r="G362" i="7"/>
  <c r="G365" i="7"/>
  <c r="G368" i="7"/>
  <c r="F191" i="28"/>
  <c r="F193" i="28"/>
  <c r="G195" i="28"/>
  <c r="L357" i="5"/>
  <c r="R357" i="5"/>
  <c r="L358" i="5"/>
  <c r="R358" i="5"/>
  <c r="L359" i="5"/>
  <c r="R359" i="5"/>
  <c r="L360" i="5"/>
  <c r="R360" i="5"/>
  <c r="J365" i="5"/>
  <c r="P365" i="5"/>
  <c r="J366" i="5"/>
  <c r="P366" i="5"/>
  <c r="J367" i="5"/>
  <c r="P367" i="5"/>
  <c r="J368" i="5"/>
  <c r="P368" i="5"/>
  <c r="G191" i="28"/>
  <c r="G193" i="28"/>
  <c r="L361" i="5"/>
  <c r="R361" i="5"/>
  <c r="L362" i="5"/>
  <c r="R362" i="5"/>
  <c r="L363" i="5"/>
  <c r="R363" i="5"/>
  <c r="C191" i="28"/>
  <c r="C194" i="28"/>
  <c r="C365" i="7"/>
  <c r="G365" i="4" s="1"/>
  <c r="C200" i="28"/>
  <c r="G357" i="7"/>
  <c r="G360" i="7"/>
  <c r="G363" i="7"/>
  <c r="G366" i="7"/>
  <c r="F189" i="28"/>
  <c r="F192" i="28"/>
  <c r="F194" i="28"/>
  <c r="G197" i="28"/>
  <c r="G199" i="28"/>
  <c r="H357" i="5"/>
  <c r="N357" i="5"/>
  <c r="H358" i="5"/>
  <c r="N358" i="5"/>
  <c r="H359" i="5"/>
  <c r="N359" i="5"/>
  <c r="H360" i="5"/>
  <c r="N360" i="5"/>
  <c r="L364" i="5"/>
  <c r="R364" i="5"/>
  <c r="L365" i="5"/>
  <c r="R365" i="5"/>
  <c r="L366" i="5"/>
  <c r="R366" i="5"/>
  <c r="L367" i="5"/>
  <c r="R367" i="5"/>
  <c r="L368" i="5"/>
  <c r="R368" i="5"/>
  <c r="G189" i="28"/>
  <c r="C193" i="28"/>
  <c r="C197" i="28"/>
  <c r="I357" i="5"/>
  <c r="I358" i="5"/>
  <c r="I359" i="5"/>
  <c r="H361" i="5"/>
  <c r="H363" i="5"/>
  <c r="B357" i="7"/>
  <c r="F357" i="4" s="1"/>
  <c r="B366" i="7"/>
  <c r="F366" i="4" s="1"/>
  <c r="B358" i="7"/>
  <c r="F358" i="4" s="1"/>
  <c r="B364" i="7"/>
  <c r="F364" i="4" s="1"/>
  <c r="C358" i="7"/>
  <c r="G358" i="4" s="1"/>
  <c r="C361" i="7"/>
  <c r="G361" i="4" s="1"/>
  <c r="C364" i="7"/>
  <c r="G364" i="4" s="1"/>
  <c r="C367" i="7"/>
  <c r="G367" i="4" s="1"/>
  <c r="C190" i="28"/>
  <c r="B193" i="28"/>
  <c r="B197" i="28"/>
  <c r="C198" i="28"/>
  <c r="D358" i="5"/>
  <c r="B189" i="28"/>
  <c r="B192" i="28"/>
  <c r="C357" i="7"/>
  <c r="G357" i="4" s="1"/>
  <c r="C360" i="7"/>
  <c r="G360" i="4" s="1"/>
  <c r="C363" i="7"/>
  <c r="G363" i="4" s="1"/>
  <c r="C366" i="7"/>
  <c r="G366" i="4" s="1"/>
  <c r="C192" i="28"/>
  <c r="D357" i="5"/>
  <c r="D360" i="5"/>
  <c r="D363" i="5"/>
  <c r="D366" i="5"/>
  <c r="B363" i="7"/>
  <c r="F363" i="4" s="1"/>
  <c r="B368" i="7"/>
  <c r="F368" i="4" s="1"/>
  <c r="B191" i="28"/>
  <c r="B195" i="28"/>
  <c r="B200" i="28"/>
  <c r="B359" i="7"/>
  <c r="F359" i="4" s="1"/>
  <c r="B362" i="7"/>
  <c r="F362" i="4" s="1"/>
  <c r="B365" i="7"/>
  <c r="F365" i="4" s="1"/>
  <c r="C359" i="7"/>
  <c r="G359" i="4" s="1"/>
  <c r="C362" i="7"/>
  <c r="G362" i="4" s="1"/>
  <c r="C368" i="7"/>
  <c r="G368" i="4" s="1"/>
  <c r="B194" i="28"/>
  <c r="B199" i="28"/>
  <c r="D359" i="5"/>
  <c r="D365" i="5"/>
  <c r="D368" i="5"/>
  <c r="B367" i="7"/>
  <c r="F367" i="4" s="1"/>
  <c r="F357" i="11"/>
  <c r="F361" i="11"/>
  <c r="F362" i="11"/>
  <c r="F363" i="11"/>
  <c r="F357" i="8"/>
  <c r="F360" i="8"/>
  <c r="F363" i="8"/>
  <c r="F366" i="8"/>
  <c r="F357" i="6"/>
  <c r="F358" i="6"/>
  <c r="F359" i="6"/>
  <c r="F360" i="6"/>
  <c r="F361" i="6"/>
  <c r="F362" i="6"/>
  <c r="F363" i="6"/>
  <c r="F364" i="6"/>
  <c r="F365" i="6"/>
  <c r="F366" i="6"/>
  <c r="F367" i="6"/>
  <c r="F368" i="6"/>
  <c r="F357" i="7"/>
  <c r="F358" i="7"/>
  <c r="F359" i="7"/>
  <c r="F360" i="7"/>
  <c r="F361" i="7"/>
  <c r="F362" i="7"/>
  <c r="F363" i="7"/>
  <c r="F364" i="7"/>
  <c r="F365" i="7"/>
  <c r="F366" i="7"/>
  <c r="F367" i="7"/>
  <c r="F368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G186" i="29"/>
  <c r="F186" i="29"/>
  <c r="C186" i="29"/>
  <c r="B186" i="29"/>
  <c r="B354" i="6" s="1"/>
  <c r="D354" i="4" s="1"/>
  <c r="G185" i="29"/>
  <c r="F185" i="29"/>
  <c r="C185" i="29"/>
  <c r="B185" i="29"/>
  <c r="B353" i="6" s="1"/>
  <c r="D353" i="4" s="1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B349" i="6" s="1"/>
  <c r="D349" i="4" s="1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B346" i="6" s="1"/>
  <c r="D346" i="4" s="1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B347" i="11" s="1"/>
  <c r="G346" i="13"/>
  <c r="F346" i="13"/>
  <c r="C346" i="13"/>
  <c r="B346" i="13"/>
  <c r="B346" i="11" s="1"/>
  <c r="G345" i="13"/>
  <c r="F345" i="13"/>
  <c r="C345" i="13"/>
  <c r="B345" i="13"/>
  <c r="C356" i="10"/>
  <c r="B356" i="10"/>
  <c r="C355" i="10"/>
  <c r="B355" i="10"/>
  <c r="C354" i="10"/>
  <c r="B354" i="10"/>
  <c r="G353" i="10"/>
  <c r="F353" i="10"/>
  <c r="C353" i="10"/>
  <c r="B353" i="10"/>
  <c r="G352" i="10"/>
  <c r="F352" i="10"/>
  <c r="C352" i="10"/>
  <c r="B352" i="10"/>
  <c r="G351" i="10"/>
  <c r="F351" i="10"/>
  <c r="C351" i="10"/>
  <c r="B351" i="10"/>
  <c r="G350" i="10"/>
  <c r="F350" i="10"/>
  <c r="C350" i="10"/>
  <c r="B350" i="10"/>
  <c r="B350" i="8" s="1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G188" i="30"/>
  <c r="F188" i="30"/>
  <c r="C188" i="30"/>
  <c r="B188" i="30"/>
  <c r="G187" i="30"/>
  <c r="F187" i="30"/>
  <c r="C187" i="30"/>
  <c r="B187" i="30"/>
  <c r="G186" i="30"/>
  <c r="F186" i="30"/>
  <c r="C186" i="30"/>
  <c r="B186" i="30"/>
  <c r="B354" i="7" s="1"/>
  <c r="F354" i="4" s="1"/>
  <c r="G185" i="30"/>
  <c r="F185" i="30"/>
  <c r="C185" i="30"/>
  <c r="B185" i="30"/>
  <c r="B353" i="7" s="1"/>
  <c r="F353" i="4" s="1"/>
  <c r="G184" i="30"/>
  <c r="F184" i="30"/>
  <c r="C184" i="30"/>
  <c r="B184" i="30"/>
  <c r="G183" i="30"/>
  <c r="F183" i="30"/>
  <c r="C183" i="30"/>
  <c r="B183" i="30"/>
  <c r="B183" i="28" s="1"/>
  <c r="G182" i="30"/>
  <c r="F182" i="30"/>
  <c r="C182" i="30"/>
  <c r="B182" i="30"/>
  <c r="B182" i="28" s="1"/>
  <c r="G181" i="30"/>
  <c r="F181" i="30"/>
  <c r="C181" i="30"/>
  <c r="B181" i="30"/>
  <c r="G180" i="30"/>
  <c r="F180" i="30"/>
  <c r="C180" i="30"/>
  <c r="B180" i="30"/>
  <c r="G179" i="30"/>
  <c r="F179" i="30"/>
  <c r="C179" i="30"/>
  <c r="B179" i="30"/>
  <c r="G178" i="30"/>
  <c r="F178" i="30"/>
  <c r="C178" i="30"/>
  <c r="B178" i="30"/>
  <c r="G177" i="30"/>
  <c r="F177" i="30"/>
  <c r="C177" i="30"/>
  <c r="B177" i="30"/>
  <c r="B355" i="8" l="1"/>
  <c r="B358" i="5"/>
  <c r="B358" i="4" s="1"/>
  <c r="B364" i="5"/>
  <c r="B364" i="4" s="1"/>
  <c r="C358" i="5"/>
  <c r="C358" i="4" s="1"/>
  <c r="F365" i="5"/>
  <c r="B366" i="5"/>
  <c r="B366" i="4" s="1"/>
  <c r="G365" i="5"/>
  <c r="F364" i="5"/>
  <c r="C364" i="5"/>
  <c r="C364" i="4" s="1"/>
  <c r="G360" i="5"/>
  <c r="G357" i="5"/>
  <c r="G368" i="5"/>
  <c r="F363" i="5"/>
  <c r="C366" i="5"/>
  <c r="C366" i="4" s="1"/>
  <c r="F359" i="5"/>
  <c r="G362" i="5"/>
  <c r="G361" i="5"/>
  <c r="F362" i="5"/>
  <c r="F361" i="5"/>
  <c r="F358" i="5"/>
  <c r="G364" i="5"/>
  <c r="F360" i="5"/>
  <c r="G363" i="5"/>
  <c r="F368" i="5"/>
  <c r="F357" i="5"/>
  <c r="F367" i="5"/>
  <c r="G367" i="5"/>
  <c r="G358" i="5"/>
  <c r="G359" i="5"/>
  <c r="G366" i="5"/>
  <c r="F366" i="5"/>
  <c r="C365" i="5"/>
  <c r="C365" i="4" s="1"/>
  <c r="B365" i="5"/>
  <c r="B365" i="4" s="1"/>
  <c r="B357" i="5"/>
  <c r="B357" i="4" s="1"/>
  <c r="C357" i="5"/>
  <c r="C357" i="4" s="1"/>
  <c r="C367" i="5"/>
  <c r="C367" i="4" s="1"/>
  <c r="B367" i="5"/>
  <c r="B367" i="4" s="1"/>
  <c r="C362" i="5"/>
  <c r="C362" i="4" s="1"/>
  <c r="B362" i="5"/>
  <c r="B362" i="4" s="1"/>
  <c r="C368" i="5"/>
  <c r="C368" i="4" s="1"/>
  <c r="B368" i="5"/>
  <c r="B368" i="4" s="1"/>
  <c r="B363" i="5"/>
  <c r="B363" i="4" s="1"/>
  <c r="C363" i="5"/>
  <c r="C363" i="4" s="1"/>
  <c r="C361" i="5"/>
  <c r="C361" i="4" s="1"/>
  <c r="B361" i="5"/>
  <c r="B361" i="4" s="1"/>
  <c r="C359" i="5"/>
  <c r="C359" i="4" s="1"/>
  <c r="B359" i="5"/>
  <c r="B359" i="4" s="1"/>
  <c r="C360" i="5"/>
  <c r="C360" i="4" s="1"/>
  <c r="B360" i="5"/>
  <c r="B360" i="4" s="1"/>
  <c r="B355" i="7"/>
  <c r="F355" i="4" s="1"/>
  <c r="F346" i="8"/>
  <c r="F350" i="8"/>
  <c r="C347" i="6"/>
  <c r="E347" i="4" s="1"/>
  <c r="C348" i="6"/>
  <c r="E348" i="4" s="1"/>
  <c r="C350" i="6"/>
  <c r="E350" i="4" s="1"/>
  <c r="C351" i="6"/>
  <c r="E351" i="4" s="1"/>
  <c r="C352" i="6"/>
  <c r="E352" i="4" s="1"/>
  <c r="C355" i="6"/>
  <c r="E355" i="4" s="1"/>
  <c r="C356" i="6"/>
  <c r="E356" i="4" s="1"/>
  <c r="C348" i="11"/>
  <c r="C349" i="11"/>
  <c r="C350" i="11"/>
  <c r="C351" i="11"/>
  <c r="C352" i="11"/>
  <c r="C353" i="11"/>
  <c r="C354" i="11"/>
  <c r="C355" i="11"/>
  <c r="C356" i="11"/>
  <c r="C346" i="8"/>
  <c r="F355" i="8"/>
  <c r="F348" i="7"/>
  <c r="F352" i="7"/>
  <c r="F187" i="28"/>
  <c r="F346" i="6"/>
  <c r="R345" i="5"/>
  <c r="J349" i="5"/>
  <c r="R349" i="5"/>
  <c r="F349" i="11"/>
  <c r="N349" i="5"/>
  <c r="D355" i="5"/>
  <c r="F348" i="6"/>
  <c r="F351" i="6"/>
  <c r="F353" i="6"/>
  <c r="F355" i="6"/>
  <c r="F356" i="6"/>
  <c r="F345" i="8"/>
  <c r="G352" i="6"/>
  <c r="G356" i="6"/>
  <c r="F348" i="8"/>
  <c r="G349" i="6"/>
  <c r="C349" i="6"/>
  <c r="E349" i="4" s="1"/>
  <c r="F350" i="6"/>
  <c r="G355" i="6"/>
  <c r="F352" i="6"/>
  <c r="F354" i="6"/>
  <c r="G354" i="6"/>
  <c r="E347" i="5"/>
  <c r="G345" i="6"/>
  <c r="C346" i="6"/>
  <c r="E346" i="4" s="1"/>
  <c r="B347" i="6"/>
  <c r="D347" i="4" s="1"/>
  <c r="F347" i="6"/>
  <c r="B348" i="6"/>
  <c r="D348" i="4" s="1"/>
  <c r="G348" i="6"/>
  <c r="C353" i="6"/>
  <c r="E353" i="4" s="1"/>
  <c r="G353" i="6"/>
  <c r="C354" i="6"/>
  <c r="E354" i="4" s="1"/>
  <c r="C178" i="28"/>
  <c r="G347" i="6"/>
  <c r="F349" i="6"/>
  <c r="B350" i="6"/>
  <c r="D350" i="4" s="1"/>
  <c r="G350" i="6"/>
  <c r="B355" i="6"/>
  <c r="D355" i="4" s="1"/>
  <c r="B356" i="6"/>
  <c r="D356" i="4" s="1"/>
  <c r="C182" i="28"/>
  <c r="H346" i="5"/>
  <c r="L346" i="5"/>
  <c r="P346" i="5"/>
  <c r="O353" i="5"/>
  <c r="B351" i="6"/>
  <c r="D351" i="4" s="1"/>
  <c r="B352" i="6"/>
  <c r="D352" i="4" s="1"/>
  <c r="B186" i="28"/>
  <c r="G346" i="6"/>
  <c r="G351" i="6"/>
  <c r="D350" i="5"/>
  <c r="J350" i="5"/>
  <c r="N350" i="5"/>
  <c r="R350" i="5"/>
  <c r="G348" i="11"/>
  <c r="F351" i="11"/>
  <c r="F355" i="11"/>
  <c r="G347" i="11"/>
  <c r="C346" i="11"/>
  <c r="C347" i="11"/>
  <c r="B348" i="11"/>
  <c r="B349" i="11"/>
  <c r="F353" i="11"/>
  <c r="D352" i="5"/>
  <c r="J352" i="5"/>
  <c r="N352" i="5"/>
  <c r="R352" i="5"/>
  <c r="G349" i="11"/>
  <c r="B350" i="11"/>
  <c r="B350" i="5" s="1"/>
  <c r="B350" i="4" s="1"/>
  <c r="G350" i="11"/>
  <c r="B351" i="11"/>
  <c r="M346" i="5"/>
  <c r="Q346" i="5"/>
  <c r="H348" i="5"/>
  <c r="E350" i="5"/>
  <c r="K350" i="5"/>
  <c r="D354" i="5"/>
  <c r="J354" i="5"/>
  <c r="N354" i="5"/>
  <c r="R354" i="5"/>
  <c r="O349" i="5"/>
  <c r="G351" i="11"/>
  <c r="B352" i="11"/>
  <c r="G352" i="11"/>
  <c r="B353" i="11"/>
  <c r="G353" i="11"/>
  <c r="B354" i="11"/>
  <c r="G354" i="11"/>
  <c r="B355" i="11"/>
  <c r="G355" i="11"/>
  <c r="B356" i="11"/>
  <c r="G356" i="11"/>
  <c r="R351" i="5"/>
  <c r="E354" i="5"/>
  <c r="K354" i="5"/>
  <c r="D356" i="5"/>
  <c r="J356" i="5"/>
  <c r="R356" i="5"/>
  <c r="J355" i="5"/>
  <c r="N355" i="5"/>
  <c r="N356" i="5"/>
  <c r="G345" i="11"/>
  <c r="G346" i="11"/>
  <c r="F347" i="11"/>
  <c r="M348" i="5"/>
  <c r="Q348" i="5"/>
  <c r="O352" i="5"/>
  <c r="G356" i="8"/>
  <c r="D351" i="5"/>
  <c r="J351" i="5"/>
  <c r="N351" i="5"/>
  <c r="D353" i="5"/>
  <c r="K353" i="5"/>
  <c r="N353" i="5"/>
  <c r="R353" i="5"/>
  <c r="O350" i="5"/>
  <c r="F354" i="8"/>
  <c r="O354" i="5"/>
  <c r="C347" i="8"/>
  <c r="C348" i="8"/>
  <c r="C349" i="8"/>
  <c r="C351" i="8"/>
  <c r="C352" i="8"/>
  <c r="C353" i="8"/>
  <c r="C354" i="8"/>
  <c r="C356" i="8"/>
  <c r="I347" i="5"/>
  <c r="M347" i="5"/>
  <c r="Q347" i="5"/>
  <c r="F349" i="8"/>
  <c r="B346" i="7"/>
  <c r="F346" i="4" s="1"/>
  <c r="F356" i="7"/>
  <c r="B347" i="8"/>
  <c r="G347" i="8"/>
  <c r="B349" i="8"/>
  <c r="C350" i="8"/>
  <c r="G350" i="8"/>
  <c r="B351" i="8"/>
  <c r="G351" i="8"/>
  <c r="B353" i="8"/>
  <c r="G353" i="8"/>
  <c r="B354" i="8"/>
  <c r="C355" i="8"/>
  <c r="G355" i="8"/>
  <c r="G355" i="7"/>
  <c r="B356" i="7"/>
  <c r="F356" i="4" s="1"/>
  <c r="B346" i="8"/>
  <c r="G349" i="8"/>
  <c r="G346" i="8"/>
  <c r="F347" i="8"/>
  <c r="B348" i="8"/>
  <c r="G348" i="8"/>
  <c r="B352" i="8"/>
  <c r="G352" i="8"/>
  <c r="B356" i="8"/>
  <c r="F356" i="8"/>
  <c r="O351" i="5"/>
  <c r="F354" i="7"/>
  <c r="G181" i="28"/>
  <c r="B185" i="28"/>
  <c r="K355" i="5"/>
  <c r="O355" i="5"/>
  <c r="S355" i="5"/>
  <c r="M356" i="5"/>
  <c r="Q356" i="5"/>
  <c r="S349" i="5"/>
  <c r="S350" i="5"/>
  <c r="S351" i="5"/>
  <c r="S352" i="5"/>
  <c r="S353" i="5"/>
  <c r="S354" i="5"/>
  <c r="R355" i="5"/>
  <c r="C179" i="28"/>
  <c r="C180" i="28"/>
  <c r="C181" i="28"/>
  <c r="C352" i="7"/>
  <c r="G352" i="4" s="1"/>
  <c r="C187" i="28"/>
  <c r="C188" i="28"/>
  <c r="G347" i="7"/>
  <c r="B348" i="7"/>
  <c r="F348" i="4" s="1"/>
  <c r="C354" i="7"/>
  <c r="G354" i="4" s="1"/>
  <c r="B184" i="28"/>
  <c r="E351" i="5"/>
  <c r="E352" i="5"/>
  <c r="E353" i="5"/>
  <c r="E355" i="5"/>
  <c r="B347" i="7"/>
  <c r="F347" i="4" s="1"/>
  <c r="C353" i="7"/>
  <c r="G353" i="4" s="1"/>
  <c r="C183" i="28"/>
  <c r="B187" i="28"/>
  <c r="I355" i="5"/>
  <c r="M355" i="5"/>
  <c r="Q355" i="5"/>
  <c r="K349" i="5"/>
  <c r="K351" i="5"/>
  <c r="K352" i="5"/>
  <c r="Q352" i="5"/>
  <c r="P352" i="5"/>
  <c r="G184" i="28"/>
  <c r="I352" i="5"/>
  <c r="H352" i="5"/>
  <c r="D349" i="5"/>
  <c r="E349" i="5"/>
  <c r="M351" i="5"/>
  <c r="L351" i="5"/>
  <c r="I350" i="5"/>
  <c r="M350" i="5"/>
  <c r="Q350" i="5"/>
  <c r="G186" i="28"/>
  <c r="I354" i="5"/>
  <c r="H354" i="5"/>
  <c r="M354" i="5"/>
  <c r="L354" i="5"/>
  <c r="Q354" i="5"/>
  <c r="P354" i="5"/>
  <c r="E356" i="5"/>
  <c r="K356" i="5"/>
  <c r="O356" i="5"/>
  <c r="S356" i="5"/>
  <c r="M352" i="5"/>
  <c r="L352" i="5"/>
  <c r="J347" i="5"/>
  <c r="K347" i="5"/>
  <c r="F179" i="28"/>
  <c r="N347" i="5"/>
  <c r="O347" i="5"/>
  <c r="R347" i="5"/>
  <c r="S347" i="5"/>
  <c r="F183" i="28"/>
  <c r="I351" i="5"/>
  <c r="H351" i="5"/>
  <c r="Q351" i="5"/>
  <c r="P351" i="5"/>
  <c r="G350" i="7"/>
  <c r="F350" i="7"/>
  <c r="E346" i="5"/>
  <c r="K346" i="5"/>
  <c r="O346" i="5"/>
  <c r="S346" i="5"/>
  <c r="D348" i="5"/>
  <c r="E348" i="5"/>
  <c r="J348" i="5"/>
  <c r="K348" i="5"/>
  <c r="N348" i="5"/>
  <c r="O348" i="5"/>
  <c r="R348" i="5"/>
  <c r="S348" i="5"/>
  <c r="I349" i="5"/>
  <c r="M349" i="5"/>
  <c r="Q349" i="5"/>
  <c r="I353" i="5"/>
  <c r="H353" i="5"/>
  <c r="M353" i="5"/>
  <c r="L353" i="5"/>
  <c r="Q353" i="5"/>
  <c r="P353" i="5"/>
  <c r="C346" i="7"/>
  <c r="G346" i="4" s="1"/>
  <c r="C347" i="7"/>
  <c r="G347" i="4" s="1"/>
  <c r="C348" i="7"/>
  <c r="G348" i="4" s="1"/>
  <c r="B349" i="7"/>
  <c r="F349" i="4" s="1"/>
  <c r="G349" i="7"/>
  <c r="B350" i="7"/>
  <c r="F350" i="4" s="1"/>
  <c r="G352" i="7"/>
  <c r="C355" i="7"/>
  <c r="G355" i="4" s="1"/>
  <c r="C356" i="7"/>
  <c r="G356" i="4" s="1"/>
  <c r="B178" i="28"/>
  <c r="G178" i="28"/>
  <c r="B179" i="28"/>
  <c r="G183" i="28"/>
  <c r="C184" i="28"/>
  <c r="C185" i="28"/>
  <c r="G185" i="28"/>
  <c r="C186" i="28"/>
  <c r="B188" i="28"/>
  <c r="G188" i="28"/>
  <c r="I346" i="5"/>
  <c r="H347" i="5"/>
  <c r="L347" i="5"/>
  <c r="P347" i="5"/>
  <c r="L348" i="5"/>
  <c r="P348" i="5"/>
  <c r="H349" i="5"/>
  <c r="L349" i="5"/>
  <c r="P349" i="5"/>
  <c r="H350" i="5"/>
  <c r="L350" i="5"/>
  <c r="P350" i="5"/>
  <c r="C177" i="28"/>
  <c r="G346" i="7"/>
  <c r="C349" i="7"/>
  <c r="G349" i="4" s="1"/>
  <c r="C350" i="7"/>
  <c r="G350" i="4" s="1"/>
  <c r="B351" i="7"/>
  <c r="F351" i="4" s="1"/>
  <c r="G351" i="7"/>
  <c r="B352" i="7"/>
  <c r="F352" i="4" s="1"/>
  <c r="G354" i="7"/>
  <c r="B180" i="28"/>
  <c r="G180" i="28"/>
  <c r="B181" i="28"/>
  <c r="F181" i="28"/>
  <c r="F185" i="28"/>
  <c r="G187" i="28"/>
  <c r="D346" i="5"/>
  <c r="J346" i="5"/>
  <c r="N346" i="5"/>
  <c r="R346" i="5"/>
  <c r="D347" i="5"/>
  <c r="I348" i="5"/>
  <c r="H355" i="5"/>
  <c r="L355" i="5"/>
  <c r="P355" i="5"/>
  <c r="H356" i="5"/>
  <c r="L356" i="5"/>
  <c r="P356" i="5"/>
  <c r="G348" i="7"/>
  <c r="C351" i="7"/>
  <c r="G351" i="4" s="1"/>
  <c r="G353" i="7"/>
  <c r="G356" i="7"/>
  <c r="G179" i="28"/>
  <c r="G182" i="28"/>
  <c r="J353" i="5"/>
  <c r="I356" i="5"/>
  <c r="C345" i="11"/>
  <c r="B345" i="8"/>
  <c r="F345" i="6"/>
  <c r="E345" i="5"/>
  <c r="C345" i="6"/>
  <c r="E345" i="4" s="1"/>
  <c r="O345" i="5"/>
  <c r="S345" i="5"/>
  <c r="B345" i="6"/>
  <c r="D345" i="4" s="1"/>
  <c r="I345" i="5"/>
  <c r="M345" i="5"/>
  <c r="Q345" i="5"/>
  <c r="F345" i="11"/>
  <c r="B345" i="11"/>
  <c r="C345" i="7"/>
  <c r="G345" i="4" s="1"/>
  <c r="J345" i="5"/>
  <c r="N345" i="5"/>
  <c r="G345" i="8"/>
  <c r="K345" i="5"/>
  <c r="C345" i="8"/>
  <c r="D345" i="5"/>
  <c r="B177" i="28"/>
  <c r="B345" i="7"/>
  <c r="F345" i="4" s="1"/>
  <c r="G345" i="7"/>
  <c r="G177" i="28"/>
  <c r="H345" i="5"/>
  <c r="L345" i="5"/>
  <c r="P345" i="5"/>
  <c r="F177" i="28"/>
  <c r="F346" i="11"/>
  <c r="F348" i="11"/>
  <c r="F350" i="11"/>
  <c r="F352" i="11"/>
  <c r="F354" i="11"/>
  <c r="F356" i="11"/>
  <c r="G354" i="8"/>
  <c r="F351" i="8"/>
  <c r="F352" i="8"/>
  <c r="F353" i="8"/>
  <c r="F178" i="28"/>
  <c r="F180" i="28"/>
  <c r="F182" i="28"/>
  <c r="F184" i="28"/>
  <c r="F186" i="28"/>
  <c r="F188" i="28"/>
  <c r="F345" i="7"/>
  <c r="F347" i="7"/>
  <c r="F349" i="7"/>
  <c r="F351" i="7"/>
  <c r="F353" i="7"/>
  <c r="F355" i="7"/>
  <c r="F34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5" i="5" l="1"/>
  <c r="B355" i="4" s="1"/>
  <c r="B351" i="5"/>
  <c r="B351" i="4" s="1"/>
  <c r="C351" i="5"/>
  <c r="C351" i="4" s="1"/>
  <c r="B352" i="5"/>
  <c r="B352" i="4" s="1"/>
  <c r="C352" i="5"/>
  <c r="C352" i="4" s="1"/>
  <c r="B354" i="5"/>
  <c r="B354" i="4" s="1"/>
  <c r="F354" i="5"/>
  <c r="B353" i="5"/>
  <c r="B353" i="4" s="1"/>
  <c r="C350" i="5"/>
  <c r="C350" i="4" s="1"/>
  <c r="C355" i="5"/>
  <c r="C355" i="4" s="1"/>
  <c r="F352" i="5"/>
  <c r="F350" i="5"/>
  <c r="F356" i="5"/>
  <c r="F348" i="5"/>
  <c r="F349" i="5"/>
  <c r="C354" i="5"/>
  <c r="C354" i="4" s="1"/>
  <c r="G346" i="5"/>
  <c r="F346" i="5"/>
  <c r="G351" i="5"/>
  <c r="G356" i="5"/>
  <c r="G348" i="5"/>
  <c r="C353" i="5"/>
  <c r="C353" i="4" s="1"/>
  <c r="C356" i="5"/>
  <c r="C356" i="4" s="1"/>
  <c r="B356" i="5"/>
  <c r="B356" i="4" s="1"/>
  <c r="C346" i="5"/>
  <c r="C346" i="4" s="1"/>
  <c r="B346" i="5"/>
  <c r="B346" i="4" s="1"/>
  <c r="G350" i="5"/>
  <c r="F347" i="5"/>
  <c r="G349" i="5"/>
  <c r="C349" i="5"/>
  <c r="C349" i="4" s="1"/>
  <c r="B349" i="5"/>
  <c r="B349" i="4" s="1"/>
  <c r="G353" i="5"/>
  <c r="F353" i="5"/>
  <c r="G355" i="5"/>
  <c r="F355" i="5"/>
  <c r="C348" i="5"/>
  <c r="C348" i="4" s="1"/>
  <c r="B348" i="5"/>
  <c r="B348" i="4" s="1"/>
  <c r="C347" i="5"/>
  <c r="C347" i="4" s="1"/>
  <c r="B347" i="5"/>
  <c r="B347" i="4" s="1"/>
  <c r="F351" i="5"/>
  <c r="G347" i="5"/>
  <c r="G354" i="5"/>
  <c r="G352" i="5"/>
  <c r="F345" i="5"/>
  <c r="C345" i="5"/>
  <c r="C345" i="4" s="1"/>
  <c r="B345" i="5"/>
  <c r="B345" i="4" s="1"/>
  <c r="G345" i="5"/>
  <c r="B344" i="7"/>
  <c r="F344" i="4" s="1"/>
  <c r="G176" i="28"/>
  <c r="B344" i="11"/>
  <c r="S344" i="5"/>
  <c r="B344" i="6"/>
  <c r="D344" i="4" s="1"/>
  <c r="F344" i="6"/>
  <c r="O344" i="5"/>
  <c r="C344" i="6"/>
  <c r="E344" i="4" s="1"/>
  <c r="G344" i="6"/>
  <c r="F344" i="11"/>
  <c r="C344" i="11"/>
  <c r="G344" i="11"/>
  <c r="M344" i="5"/>
  <c r="H344" i="5"/>
  <c r="P344" i="5"/>
  <c r="C344" i="8"/>
  <c r="F344" i="8"/>
  <c r="D344" i="5"/>
  <c r="B344" i="8"/>
  <c r="L344" i="5"/>
  <c r="I344" i="5"/>
  <c r="Q344" i="5"/>
  <c r="G344" i="8"/>
  <c r="F344" i="7"/>
  <c r="B176" i="28"/>
  <c r="E344" i="5"/>
  <c r="C344" i="7"/>
  <c r="G344" i="4" s="1"/>
  <c r="F176" i="28"/>
  <c r="G344" i="7"/>
  <c r="C176" i="28"/>
  <c r="J344" i="5"/>
  <c r="N344" i="5"/>
  <c r="R344" i="5"/>
  <c r="K344" i="5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G343" i="12"/>
  <c r="F343" i="12"/>
  <c r="C343" i="12"/>
  <c r="B343" i="12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F343" i="8" l="1"/>
  <c r="F343" i="6"/>
  <c r="F343" i="7"/>
  <c r="F343" i="11"/>
  <c r="C344" i="5"/>
  <c r="C344" i="4" s="1"/>
  <c r="B344" i="5"/>
  <c r="B344" i="4" s="1"/>
  <c r="G344" i="5"/>
  <c r="F344" i="5"/>
  <c r="F175" i="28"/>
  <c r="L343" i="5"/>
  <c r="P343" i="5"/>
  <c r="G343" i="8"/>
  <c r="K343" i="5"/>
  <c r="O343" i="5"/>
  <c r="S343" i="5"/>
  <c r="C343" i="11"/>
  <c r="B343" i="8"/>
  <c r="C343" i="6"/>
  <c r="E343" i="4" s="1"/>
  <c r="G343" i="6"/>
  <c r="B343" i="6"/>
  <c r="D343" i="4" s="1"/>
  <c r="G343" i="7"/>
  <c r="G343" i="11"/>
  <c r="B343" i="11"/>
  <c r="C343" i="7"/>
  <c r="G343" i="4" s="1"/>
  <c r="E343" i="5"/>
  <c r="C343" i="8"/>
  <c r="D343" i="5"/>
  <c r="B175" i="28"/>
  <c r="Q343" i="5"/>
  <c r="C175" i="28"/>
  <c r="J343" i="5"/>
  <c r="N343" i="5"/>
  <c r="R343" i="5"/>
  <c r="I343" i="5"/>
  <c r="B343" i="7"/>
  <c r="F343" i="4" s="1"/>
  <c r="M343" i="5"/>
  <c r="G175" i="28"/>
  <c r="H343" i="5"/>
  <c r="D337" i="11"/>
  <c r="E337" i="11"/>
  <c r="H337" i="11"/>
  <c r="I337" i="11"/>
  <c r="J337" i="11"/>
  <c r="K337" i="11"/>
  <c r="L337" i="11"/>
  <c r="M337" i="11"/>
  <c r="N337" i="11"/>
  <c r="O337" i="11"/>
  <c r="P337" i="11"/>
  <c r="Q337" i="11"/>
  <c r="R337" i="11"/>
  <c r="S337" i="11"/>
  <c r="D338" i="11"/>
  <c r="E338" i="11"/>
  <c r="H338" i="11"/>
  <c r="I338" i="11"/>
  <c r="J338" i="11"/>
  <c r="K338" i="11"/>
  <c r="L338" i="11"/>
  <c r="M338" i="11"/>
  <c r="N338" i="11"/>
  <c r="O338" i="11"/>
  <c r="P338" i="11"/>
  <c r="Q338" i="11"/>
  <c r="R338" i="11"/>
  <c r="S338" i="11"/>
  <c r="D339" i="11"/>
  <c r="E339" i="11"/>
  <c r="H339" i="11"/>
  <c r="I339" i="11"/>
  <c r="J339" i="11"/>
  <c r="K339" i="11"/>
  <c r="L339" i="11"/>
  <c r="M339" i="11"/>
  <c r="N339" i="11"/>
  <c r="O339" i="11"/>
  <c r="P339" i="11"/>
  <c r="Q339" i="11"/>
  <c r="R339" i="11"/>
  <c r="S339" i="11"/>
  <c r="D340" i="11"/>
  <c r="E340" i="11"/>
  <c r="H340" i="11"/>
  <c r="I340" i="11"/>
  <c r="J340" i="11"/>
  <c r="K340" i="11"/>
  <c r="L340" i="11"/>
  <c r="M340" i="11"/>
  <c r="N340" i="11"/>
  <c r="O340" i="11"/>
  <c r="P340" i="11"/>
  <c r="Q340" i="11"/>
  <c r="R340" i="11"/>
  <c r="S340" i="11"/>
  <c r="D341" i="11"/>
  <c r="E341" i="11"/>
  <c r="H341" i="11"/>
  <c r="I341" i="11"/>
  <c r="J341" i="11"/>
  <c r="K341" i="11"/>
  <c r="L341" i="11"/>
  <c r="M341" i="11"/>
  <c r="N341" i="11"/>
  <c r="O341" i="11"/>
  <c r="P341" i="11"/>
  <c r="Q341" i="11"/>
  <c r="R341" i="11"/>
  <c r="S341" i="11"/>
  <c r="D342" i="11"/>
  <c r="E342" i="11"/>
  <c r="H342" i="11"/>
  <c r="I342" i="11"/>
  <c r="J342" i="11"/>
  <c r="K342" i="11"/>
  <c r="L342" i="11"/>
  <c r="M342" i="11"/>
  <c r="N342" i="11"/>
  <c r="O342" i="11"/>
  <c r="P342" i="11"/>
  <c r="Q342" i="11"/>
  <c r="R342" i="11"/>
  <c r="S342" i="11"/>
  <c r="D338" i="8"/>
  <c r="E338" i="8"/>
  <c r="H338" i="8"/>
  <c r="I338" i="8"/>
  <c r="J338" i="8"/>
  <c r="K338" i="8"/>
  <c r="L338" i="8"/>
  <c r="M338" i="8"/>
  <c r="N338" i="8"/>
  <c r="O338" i="8"/>
  <c r="P338" i="8"/>
  <c r="Q338" i="8"/>
  <c r="D339" i="8"/>
  <c r="E339" i="8"/>
  <c r="H339" i="8"/>
  <c r="I339" i="8"/>
  <c r="J339" i="8"/>
  <c r="K339" i="8"/>
  <c r="L339" i="8"/>
  <c r="M339" i="8"/>
  <c r="N339" i="8"/>
  <c r="O339" i="8"/>
  <c r="P339" i="8"/>
  <c r="Q339" i="8"/>
  <c r="D340" i="8"/>
  <c r="E340" i="8"/>
  <c r="H340" i="8"/>
  <c r="I340" i="8"/>
  <c r="J340" i="8"/>
  <c r="K340" i="8"/>
  <c r="L340" i="8"/>
  <c r="M340" i="8"/>
  <c r="N340" i="8"/>
  <c r="O340" i="8"/>
  <c r="P340" i="8"/>
  <c r="Q340" i="8"/>
  <c r="D341" i="8"/>
  <c r="E341" i="8"/>
  <c r="H341" i="8"/>
  <c r="I341" i="8"/>
  <c r="J341" i="8"/>
  <c r="K341" i="8"/>
  <c r="L341" i="8"/>
  <c r="M341" i="8"/>
  <c r="N341" i="8"/>
  <c r="O341" i="8"/>
  <c r="P341" i="8"/>
  <c r="Q341" i="8"/>
  <c r="D342" i="8"/>
  <c r="E342" i="8"/>
  <c r="H342" i="8"/>
  <c r="I342" i="8"/>
  <c r="J342" i="8"/>
  <c r="K342" i="8"/>
  <c r="L342" i="8"/>
  <c r="M342" i="8"/>
  <c r="N342" i="8"/>
  <c r="O342" i="8"/>
  <c r="P342" i="8"/>
  <c r="Q342" i="8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R342" i="5" l="1"/>
  <c r="D339" i="5"/>
  <c r="R339" i="5"/>
  <c r="N341" i="5"/>
  <c r="R340" i="5"/>
  <c r="N339" i="5"/>
  <c r="J338" i="5"/>
  <c r="J341" i="5"/>
  <c r="R341" i="5"/>
  <c r="R338" i="5"/>
  <c r="J339" i="5"/>
  <c r="L338" i="5"/>
  <c r="P338" i="5"/>
  <c r="N338" i="5"/>
  <c r="D341" i="5"/>
  <c r="B343" i="5"/>
  <c r="B343" i="4" s="1"/>
  <c r="C343" i="5"/>
  <c r="C343" i="4" s="1"/>
  <c r="F343" i="5"/>
  <c r="G343" i="5"/>
  <c r="P342" i="5"/>
  <c r="L342" i="5"/>
  <c r="P340" i="5"/>
  <c r="L340" i="5"/>
  <c r="F339" i="8"/>
  <c r="D338" i="5"/>
  <c r="D342" i="5"/>
  <c r="D340" i="5"/>
  <c r="G341" i="6"/>
  <c r="G339" i="6"/>
  <c r="F341" i="6"/>
  <c r="F339" i="6"/>
  <c r="F342" i="6"/>
  <c r="F340" i="6"/>
  <c r="F338" i="6"/>
  <c r="G341" i="11"/>
  <c r="G339" i="11"/>
  <c r="F341" i="11"/>
  <c r="F339" i="11"/>
  <c r="F337" i="11"/>
  <c r="F342" i="11"/>
  <c r="F340" i="11"/>
  <c r="F338" i="11"/>
  <c r="E342" i="5"/>
  <c r="E340" i="5"/>
  <c r="E338" i="5"/>
  <c r="F341" i="8"/>
  <c r="N342" i="5"/>
  <c r="J342" i="5"/>
  <c r="P341" i="5"/>
  <c r="L341" i="5"/>
  <c r="H341" i="5"/>
  <c r="N340" i="5"/>
  <c r="J340" i="5"/>
  <c r="P339" i="5"/>
  <c r="L339" i="5"/>
  <c r="H339" i="5"/>
  <c r="F342" i="8"/>
  <c r="F340" i="8"/>
  <c r="F338" i="8"/>
  <c r="E341" i="5"/>
  <c r="E339" i="5"/>
  <c r="G340" i="7"/>
  <c r="G338" i="7"/>
  <c r="G174" i="28"/>
  <c r="G172" i="28"/>
  <c r="S342" i="5"/>
  <c r="O342" i="5"/>
  <c r="K342" i="5"/>
  <c r="S341" i="5"/>
  <c r="O341" i="5"/>
  <c r="K341" i="5"/>
  <c r="S340" i="5"/>
  <c r="O340" i="5"/>
  <c r="K340" i="5"/>
  <c r="S339" i="5"/>
  <c r="O339" i="5"/>
  <c r="K339" i="5"/>
  <c r="S338" i="5"/>
  <c r="O338" i="5"/>
  <c r="K338" i="5"/>
  <c r="F341" i="7"/>
  <c r="F339" i="7"/>
  <c r="F174" i="28"/>
  <c r="F172" i="28"/>
  <c r="F170" i="28"/>
  <c r="G173" i="28"/>
  <c r="G171" i="28"/>
  <c r="Q342" i="5"/>
  <c r="M342" i="5"/>
  <c r="I342" i="5"/>
  <c r="Q341" i="5"/>
  <c r="M341" i="5"/>
  <c r="I341" i="5"/>
  <c r="Q340" i="5"/>
  <c r="M340" i="5"/>
  <c r="I340" i="5"/>
  <c r="Q339" i="5"/>
  <c r="M339" i="5"/>
  <c r="I339" i="5"/>
  <c r="Q338" i="5"/>
  <c r="M338" i="5"/>
  <c r="I338" i="5"/>
  <c r="G342" i="7"/>
  <c r="F340" i="7"/>
  <c r="F338" i="7"/>
  <c r="F173" i="28"/>
  <c r="F171" i="28"/>
  <c r="F169" i="28"/>
  <c r="H342" i="5"/>
  <c r="H340" i="5"/>
  <c r="H338" i="5"/>
  <c r="G342" i="11"/>
  <c r="G340" i="11"/>
  <c r="G338" i="11"/>
  <c r="G337" i="11"/>
  <c r="G342" i="8"/>
  <c r="G341" i="8"/>
  <c r="G340" i="8"/>
  <c r="G339" i="8"/>
  <c r="G338" i="8"/>
  <c r="G170" i="28"/>
  <c r="G169" i="28"/>
  <c r="G340" i="6"/>
  <c r="G338" i="6"/>
  <c r="G342" i="6"/>
  <c r="F342" i="7"/>
  <c r="G341" i="7"/>
  <c r="G339" i="7"/>
  <c r="G342" i="12"/>
  <c r="F342" i="12"/>
  <c r="C342" i="12"/>
  <c r="B342" i="12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F338" i="5" l="1"/>
  <c r="F341" i="5"/>
  <c r="F340" i="5"/>
  <c r="F342" i="5"/>
  <c r="B342" i="6"/>
  <c r="D342" i="4" s="1"/>
  <c r="C342" i="6"/>
  <c r="E342" i="4" s="1"/>
  <c r="B342" i="11"/>
  <c r="C342" i="11"/>
  <c r="F339" i="5"/>
  <c r="G342" i="5"/>
  <c r="C342" i="8"/>
  <c r="B342" i="8"/>
  <c r="G338" i="5"/>
  <c r="C342" i="7"/>
  <c r="G342" i="4" s="1"/>
  <c r="B174" i="28"/>
  <c r="B342" i="7"/>
  <c r="F342" i="4" s="1"/>
  <c r="C174" i="28"/>
  <c r="G341" i="5"/>
  <c r="G340" i="5"/>
  <c r="G339" i="5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G173" i="30"/>
  <c r="F173" i="30"/>
  <c r="C173" i="30"/>
  <c r="B173" i="30"/>
  <c r="B341" i="6" l="1"/>
  <c r="D341" i="4" s="1"/>
  <c r="C341" i="6"/>
  <c r="E341" i="4" s="1"/>
  <c r="B341" i="11"/>
  <c r="C341" i="11"/>
  <c r="B341" i="8"/>
  <c r="C341" i="8"/>
  <c r="B342" i="5"/>
  <c r="B342" i="4" s="1"/>
  <c r="C342" i="5"/>
  <c r="C342" i="4" s="1"/>
  <c r="B173" i="28"/>
  <c r="B341" i="7"/>
  <c r="F341" i="4" s="1"/>
  <c r="C173" i="28"/>
  <c r="C341" i="7"/>
  <c r="G341" i="4" s="1"/>
  <c r="G340" i="12"/>
  <c r="F340" i="12"/>
  <c r="C340" i="12"/>
  <c r="B340" i="12"/>
  <c r="G340" i="9"/>
  <c r="F340" i="9"/>
  <c r="C340" i="9"/>
  <c r="B340" i="9"/>
  <c r="G172" i="29"/>
  <c r="F172" i="29"/>
  <c r="C172" i="29"/>
  <c r="B172" i="29"/>
  <c r="F172" i="30"/>
  <c r="G172" i="30"/>
  <c r="B172" i="30"/>
  <c r="C172" i="30"/>
  <c r="G340" i="13"/>
  <c r="F340" i="13"/>
  <c r="C340" i="13"/>
  <c r="B340" i="13"/>
  <c r="G340" i="10"/>
  <c r="F340" i="10"/>
  <c r="C340" i="10"/>
  <c r="B340" i="10"/>
  <c r="B340" i="6" l="1"/>
  <c r="D340" i="4" s="1"/>
  <c r="C340" i="6"/>
  <c r="E340" i="4" s="1"/>
  <c r="B340" i="11"/>
  <c r="C340" i="11"/>
  <c r="C340" i="8"/>
  <c r="B340" i="8"/>
  <c r="B341" i="5"/>
  <c r="B341" i="4" s="1"/>
  <c r="C341" i="5"/>
  <c r="C341" i="4" s="1"/>
  <c r="B172" i="28"/>
  <c r="B340" i="7"/>
  <c r="F340" i="4" s="1"/>
  <c r="C172" i="28"/>
  <c r="C340" i="7"/>
  <c r="G340" i="4" s="1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3"/>
  <c r="F339" i="13"/>
  <c r="C339" i="13"/>
  <c r="B339" i="13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B339" i="11"/>
  <c r="C339" i="11"/>
  <c r="B339" i="8"/>
  <c r="C339" i="8"/>
  <c r="B340" i="5"/>
  <c r="B340" i="4" s="1"/>
  <c r="C340" i="5"/>
  <c r="C340" i="4" s="1"/>
  <c r="B171" i="28"/>
  <c r="B339" i="7"/>
  <c r="F339" i="4" s="1"/>
  <c r="C339" i="7"/>
  <c r="G339" i="4" s="1"/>
  <c r="C171" i="28"/>
  <c r="B339" i="5" l="1"/>
  <c r="B339" i="4" s="1"/>
  <c r="C339" i="5"/>
  <c r="C339" i="4" s="1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D338" i="4" s="1"/>
  <c r="C338" i="6"/>
  <c r="E338" i="4" s="1"/>
  <c r="B338" i="11"/>
  <c r="C338" i="11"/>
  <c r="B338" i="8"/>
  <c r="C338" i="8"/>
  <c r="B170" i="28"/>
  <c r="B338" i="7"/>
  <c r="F338" i="4" s="1"/>
  <c r="C170" i="28"/>
  <c r="C338" i="7"/>
  <c r="G338" i="4" s="1"/>
  <c r="Q337" i="8"/>
  <c r="P337" i="8"/>
  <c r="O337" i="8"/>
  <c r="N337" i="8"/>
  <c r="M337" i="8"/>
  <c r="L337" i="8"/>
  <c r="K337" i="8"/>
  <c r="J337" i="8"/>
  <c r="I337" i="8"/>
  <c r="H337" i="8"/>
  <c r="E337" i="8"/>
  <c r="D337" i="8"/>
  <c r="S337" i="6"/>
  <c r="R337" i="6"/>
  <c r="Q337" i="6"/>
  <c r="P337" i="6"/>
  <c r="O337" i="6"/>
  <c r="N337" i="6"/>
  <c r="M337" i="6"/>
  <c r="L337" i="6"/>
  <c r="K337" i="6"/>
  <c r="J337" i="6"/>
  <c r="I337" i="6"/>
  <c r="H337" i="6"/>
  <c r="E337" i="6"/>
  <c r="D337" i="6"/>
  <c r="B325" i="12"/>
  <c r="C325" i="12"/>
  <c r="F325" i="12"/>
  <c r="G325" i="12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B337" i="11" l="1"/>
  <c r="C337" i="11"/>
  <c r="B169" i="28"/>
  <c r="C169" i="28"/>
  <c r="B338" i="5"/>
  <c r="B338" i="4" s="1"/>
  <c r="C338" i="5"/>
  <c r="C338" i="4" s="1"/>
  <c r="F337" i="6"/>
  <c r="D337" i="5"/>
  <c r="F337" i="7"/>
  <c r="S337" i="5"/>
  <c r="K337" i="5"/>
  <c r="O337" i="5"/>
  <c r="B337" i="8"/>
  <c r="B337" i="6"/>
  <c r="D337" i="4" s="1"/>
  <c r="G337" i="6"/>
  <c r="C337" i="6"/>
  <c r="E337" i="4" s="1"/>
  <c r="I337" i="5"/>
  <c r="M337" i="5"/>
  <c r="Q337" i="5"/>
  <c r="G337" i="8"/>
  <c r="C337" i="8"/>
  <c r="G337" i="7"/>
  <c r="J337" i="5"/>
  <c r="N337" i="5"/>
  <c r="R337" i="5"/>
  <c r="H337" i="5"/>
  <c r="L337" i="5"/>
  <c r="P337" i="5"/>
  <c r="C337" i="7"/>
  <c r="G337" i="4" s="1"/>
  <c r="E337" i="5"/>
  <c r="B337" i="7"/>
  <c r="F337" i="4" s="1"/>
  <c r="F337" i="8"/>
  <c r="S336" i="11"/>
  <c r="R336" i="11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S336" i="6"/>
  <c r="R336" i="6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F336" i="6" l="1"/>
  <c r="G337" i="5"/>
  <c r="F337" i="5"/>
  <c r="C337" i="5"/>
  <c r="C337" i="4" s="1"/>
  <c r="B337" i="5"/>
  <c r="B337" i="4" s="1"/>
  <c r="K336" i="5"/>
  <c r="O336" i="5"/>
  <c r="F336" i="7"/>
  <c r="S336" i="5"/>
  <c r="F168" i="28"/>
  <c r="G336" i="7"/>
  <c r="C336" i="11"/>
  <c r="C336" i="8"/>
  <c r="I336" i="5"/>
  <c r="M336" i="5"/>
  <c r="Q336" i="5"/>
  <c r="B336" i="6"/>
  <c r="D336" i="4" s="1"/>
  <c r="C168" i="28"/>
  <c r="C336" i="6"/>
  <c r="E336" i="4" s="1"/>
  <c r="G336" i="6"/>
  <c r="G168" i="28"/>
  <c r="E336" i="5"/>
  <c r="G336" i="11"/>
  <c r="B336" i="11"/>
  <c r="B336" i="8"/>
  <c r="G336" i="8"/>
  <c r="C336" i="7"/>
  <c r="G336" i="4" s="1"/>
  <c r="D336" i="5"/>
  <c r="J336" i="5"/>
  <c r="N336" i="5"/>
  <c r="R336" i="5"/>
  <c r="B168" i="28"/>
  <c r="B336" i="7"/>
  <c r="F336" i="4" s="1"/>
  <c r="H336" i="5"/>
  <c r="L336" i="5"/>
  <c r="P336" i="5"/>
  <c r="F336" i="11"/>
  <c r="F336" i="8"/>
  <c r="S335" i="11"/>
  <c r="R335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S335" i="6"/>
  <c r="R335" i="6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B323" i="7"/>
  <c r="C323" i="7"/>
  <c r="D323" i="7"/>
  <c r="E323" i="7"/>
  <c r="H323" i="7"/>
  <c r="I323" i="7"/>
  <c r="J323" i="7"/>
  <c r="K323" i="7"/>
  <c r="L323" i="7"/>
  <c r="M323" i="7"/>
  <c r="N323" i="7"/>
  <c r="O323" i="7"/>
  <c r="P323" i="7"/>
  <c r="Q323" i="7"/>
  <c r="R323" i="7"/>
  <c r="S323" i="7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F335" i="10"/>
  <c r="G335" i="10"/>
  <c r="C335" i="10"/>
  <c r="B335" i="10"/>
  <c r="G167" i="30"/>
  <c r="F167" i="30"/>
  <c r="C167" i="30"/>
  <c r="B167" i="30"/>
  <c r="B335" i="11" l="1"/>
  <c r="F323" i="7"/>
  <c r="F335" i="6"/>
  <c r="C336" i="5"/>
  <c r="C336" i="4" s="1"/>
  <c r="B336" i="5"/>
  <c r="B336" i="4" s="1"/>
  <c r="F336" i="5"/>
  <c r="G336" i="5"/>
  <c r="S335" i="5"/>
  <c r="G323" i="7"/>
  <c r="H335" i="5"/>
  <c r="L335" i="5"/>
  <c r="P335" i="5"/>
  <c r="K335" i="5"/>
  <c r="O335" i="5"/>
  <c r="C335" i="8"/>
  <c r="C335" i="6"/>
  <c r="E335" i="4" s="1"/>
  <c r="D335" i="5"/>
  <c r="G335" i="6"/>
  <c r="F167" i="28"/>
  <c r="C167" i="28"/>
  <c r="B335" i="6"/>
  <c r="D335" i="4" s="1"/>
  <c r="C335" i="11"/>
  <c r="F335" i="7"/>
  <c r="G335" i="11"/>
  <c r="E335" i="5"/>
  <c r="B335" i="8"/>
  <c r="G335" i="8"/>
  <c r="B335" i="7"/>
  <c r="F335" i="4" s="1"/>
  <c r="B167" i="28"/>
  <c r="I335" i="5"/>
  <c r="M335" i="5"/>
  <c r="Q335" i="5"/>
  <c r="C335" i="7"/>
  <c r="G335" i="4" s="1"/>
  <c r="J335" i="5"/>
  <c r="N335" i="5"/>
  <c r="R335" i="5"/>
  <c r="G335" i="7"/>
  <c r="G167" i="28"/>
  <c r="F335" i="11"/>
  <c r="F335" i="8"/>
  <c r="F166" i="29"/>
  <c r="G166" i="29"/>
  <c r="F164" i="29"/>
  <c r="G164" i="29"/>
  <c r="F165" i="29"/>
  <c r="G165" i="29"/>
  <c r="S334" i="11"/>
  <c r="R334" i="11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S333" i="11"/>
  <c r="R333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S332" i="11"/>
  <c r="R332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G334" i="9"/>
  <c r="F334" i="9"/>
  <c r="C334" i="9"/>
  <c r="B334" i="9"/>
  <c r="G333" i="9"/>
  <c r="F333" i="9"/>
  <c r="C333" i="9"/>
  <c r="B333" i="9"/>
  <c r="G332" i="9"/>
  <c r="F332" i="9"/>
  <c r="C332" i="9"/>
  <c r="B332" i="9"/>
  <c r="C166" i="29"/>
  <c r="B166" i="29"/>
  <c r="C165" i="29"/>
  <c r="B165" i="29"/>
  <c r="C164" i="29"/>
  <c r="B164" i="29"/>
  <c r="B332" i="6" s="1"/>
  <c r="D332" i="4" s="1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S333" i="7"/>
  <c r="R333" i="7"/>
  <c r="Q333" i="7"/>
  <c r="P333" i="7"/>
  <c r="O333" i="7"/>
  <c r="N333" i="7"/>
  <c r="M333" i="7"/>
  <c r="L333" i="7"/>
  <c r="K333" i="7"/>
  <c r="J333" i="7"/>
  <c r="I333" i="7"/>
  <c r="H333" i="7"/>
  <c r="E333" i="7"/>
  <c r="D333" i="7"/>
  <c r="S332" i="7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G334" i="13"/>
  <c r="F334" i="13"/>
  <c r="C334" i="13"/>
  <c r="B334" i="13"/>
  <c r="G333" i="13"/>
  <c r="F333" i="13"/>
  <c r="C333" i="13"/>
  <c r="B333" i="13"/>
  <c r="G332" i="13"/>
  <c r="F332" i="13"/>
  <c r="C332" i="13"/>
  <c r="B332" i="13"/>
  <c r="B333" i="6" l="1"/>
  <c r="D333" i="4" s="1"/>
  <c r="F335" i="5"/>
  <c r="G335" i="5"/>
  <c r="B335" i="5"/>
  <c r="B335" i="4" s="1"/>
  <c r="C335" i="5"/>
  <c r="C335" i="4" s="1"/>
  <c r="F334" i="11"/>
  <c r="F164" i="28"/>
  <c r="H332" i="5"/>
  <c r="P332" i="5"/>
  <c r="F332" i="8"/>
  <c r="F333" i="8"/>
  <c r="F334" i="7"/>
  <c r="S332" i="5"/>
  <c r="G334" i="7"/>
  <c r="B334" i="11"/>
  <c r="S334" i="5"/>
  <c r="M334" i="5"/>
  <c r="Q334" i="5"/>
  <c r="K334" i="5"/>
  <c r="O334" i="5"/>
  <c r="G334" i="8"/>
  <c r="L334" i="5"/>
  <c r="P334" i="5"/>
  <c r="B334" i="6"/>
  <c r="D334" i="4" s="1"/>
  <c r="E334" i="5"/>
  <c r="G334" i="6"/>
  <c r="G334" i="11"/>
  <c r="J334" i="5"/>
  <c r="N334" i="5"/>
  <c r="R334" i="5"/>
  <c r="N333" i="5"/>
  <c r="R333" i="5"/>
  <c r="C334" i="11"/>
  <c r="D334" i="5"/>
  <c r="C334" i="6"/>
  <c r="E334" i="4" s="1"/>
  <c r="R332" i="5"/>
  <c r="C333" i="6"/>
  <c r="E333" i="4" s="1"/>
  <c r="G166" i="28"/>
  <c r="H334" i="5"/>
  <c r="F334" i="6"/>
  <c r="F166" i="28"/>
  <c r="I334" i="5"/>
  <c r="C332" i="6"/>
  <c r="E332" i="4" s="1"/>
  <c r="G332" i="6"/>
  <c r="G333" i="6"/>
  <c r="G332" i="11"/>
  <c r="G333" i="11"/>
  <c r="M332" i="5"/>
  <c r="F332" i="11"/>
  <c r="C332" i="11"/>
  <c r="C333" i="11"/>
  <c r="D332" i="5"/>
  <c r="B332" i="11"/>
  <c r="B333" i="11"/>
  <c r="D333" i="5"/>
  <c r="K333" i="5"/>
  <c r="O333" i="5"/>
  <c r="S333" i="5"/>
  <c r="H333" i="5"/>
  <c r="G332" i="8"/>
  <c r="N332" i="5"/>
  <c r="M333" i="5"/>
  <c r="Q333" i="5"/>
  <c r="G333" i="8"/>
  <c r="G332" i="7"/>
  <c r="K332" i="5"/>
  <c r="O332" i="5"/>
  <c r="J333" i="5"/>
  <c r="E332" i="5"/>
  <c r="L332" i="5"/>
  <c r="G333" i="7"/>
  <c r="I332" i="5"/>
  <c r="Q332" i="5"/>
  <c r="L333" i="5"/>
  <c r="P333" i="5"/>
  <c r="F332" i="7"/>
  <c r="G164" i="28"/>
  <c r="G165" i="28"/>
  <c r="J332" i="5"/>
  <c r="I333" i="5"/>
  <c r="E333" i="5"/>
  <c r="F333" i="11"/>
  <c r="F334" i="8"/>
  <c r="F165" i="28"/>
  <c r="F333" i="6"/>
  <c r="F332" i="6"/>
  <c r="F333" i="7"/>
  <c r="G334" i="5" l="1"/>
  <c r="F334" i="5"/>
  <c r="F332" i="5"/>
  <c r="G333" i="5"/>
  <c r="F333" i="5"/>
  <c r="G332" i="5"/>
  <c r="G334" i="10" l="1"/>
  <c r="F334" i="10"/>
  <c r="C334" i="10"/>
  <c r="B334" i="10"/>
  <c r="G333" i="10"/>
  <c r="F333" i="10"/>
  <c r="C333" i="10"/>
  <c r="B333" i="10"/>
  <c r="G332" i="10"/>
  <c r="F332" i="10"/>
  <c r="C332" i="10"/>
  <c r="B332" i="10"/>
  <c r="B334" i="8" l="1"/>
  <c r="C334" i="8"/>
  <c r="C332" i="8"/>
  <c r="B332" i="8"/>
  <c r="C333" i="8"/>
  <c r="B333" i="8"/>
  <c r="G166" i="30"/>
  <c r="F166" i="30"/>
  <c r="C166" i="30"/>
  <c r="B166" i="30"/>
  <c r="G165" i="30"/>
  <c r="F165" i="30"/>
  <c r="C165" i="30"/>
  <c r="B165" i="30"/>
  <c r="G164" i="30"/>
  <c r="F164" i="30"/>
  <c r="C164" i="30"/>
  <c r="B164" i="30"/>
  <c r="B166" i="28" l="1"/>
  <c r="B334" i="5" s="1"/>
  <c r="B334" i="4" s="1"/>
  <c r="C166" i="28"/>
  <c r="B334" i="7"/>
  <c r="F334" i="4" s="1"/>
  <c r="C334" i="7"/>
  <c r="G334" i="4" s="1"/>
  <c r="C164" i="28"/>
  <c r="B164" i="28"/>
  <c r="C332" i="7"/>
  <c r="G332" i="4" s="1"/>
  <c r="B332" i="7"/>
  <c r="F332" i="4" s="1"/>
  <c r="C165" i="28"/>
  <c r="B165" i="28"/>
  <c r="C333" i="7"/>
  <c r="G333" i="4" s="1"/>
  <c r="B333" i="7"/>
  <c r="F333" i="4" s="1"/>
  <c r="G163" i="30"/>
  <c r="F163" i="30"/>
  <c r="G331" i="10"/>
  <c r="F331" i="10"/>
  <c r="G331" i="13"/>
  <c r="F331" i="13"/>
  <c r="G163" i="29"/>
  <c r="F163" i="29"/>
  <c r="G331" i="9"/>
  <c r="F331" i="9"/>
  <c r="G331" i="12"/>
  <c r="F331" i="12"/>
  <c r="C334" i="5" l="1"/>
  <c r="C334" i="4" s="1"/>
  <c r="B333" i="5"/>
  <c r="B333" i="4" s="1"/>
  <c r="C333" i="5"/>
  <c r="C333" i="4" s="1"/>
  <c r="B332" i="5"/>
  <c r="B332" i="4" s="1"/>
  <c r="C332" i="5"/>
  <c r="C332" i="4" s="1"/>
  <c r="G162" i="30"/>
  <c r="F162" i="30"/>
  <c r="G330" i="10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328" i="10" l="1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1" i="11" l="1"/>
  <c r="R331" i="11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B324" i="8" s="1"/>
  <c r="C323" i="10"/>
  <c r="B323" i="10"/>
  <c r="C322" i="10"/>
  <c r="B322" i="10"/>
  <c r="C321" i="10"/>
  <c r="B321" i="10"/>
  <c r="C163" i="30"/>
  <c r="B163" i="30"/>
  <c r="C162" i="30"/>
  <c r="B162" i="30"/>
  <c r="C161" i="30"/>
  <c r="B161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B330" i="8" l="1"/>
  <c r="F163" i="28"/>
  <c r="F325" i="8"/>
  <c r="B154" i="28"/>
  <c r="B155" i="28"/>
  <c r="F331" i="7"/>
  <c r="F155" i="28"/>
  <c r="G322" i="7"/>
  <c r="F331" i="8"/>
  <c r="B328" i="11"/>
  <c r="B329" i="11"/>
  <c r="F153" i="28"/>
  <c r="B153" i="28"/>
  <c r="G154" i="28"/>
  <c r="F321" i="8"/>
  <c r="G330" i="8"/>
  <c r="C324" i="11"/>
  <c r="C325" i="11"/>
  <c r="F321" i="6"/>
  <c r="F323" i="6"/>
  <c r="F327" i="6"/>
  <c r="G323" i="11"/>
  <c r="C322" i="7"/>
  <c r="G322" i="4" s="1"/>
  <c r="G323" i="4"/>
  <c r="B325" i="7"/>
  <c r="F325" i="4" s="1"/>
  <c r="C328" i="7"/>
  <c r="G328" i="4" s="1"/>
  <c r="C329" i="7"/>
  <c r="G329" i="4" s="1"/>
  <c r="B331" i="7"/>
  <c r="F331" i="4" s="1"/>
  <c r="G159" i="28"/>
  <c r="G161" i="28"/>
  <c r="F329" i="7"/>
  <c r="C154" i="28"/>
  <c r="C155" i="28"/>
  <c r="C156" i="28"/>
  <c r="C157" i="28"/>
  <c r="C158" i="28"/>
  <c r="C159" i="28"/>
  <c r="C160" i="28"/>
  <c r="C161" i="28"/>
  <c r="C162" i="28"/>
  <c r="C163" i="28"/>
  <c r="H325" i="5"/>
  <c r="B322" i="7"/>
  <c r="F322" i="4" s="1"/>
  <c r="C326" i="7"/>
  <c r="G326" i="4" s="1"/>
  <c r="C327" i="7"/>
  <c r="G327" i="4" s="1"/>
  <c r="B328" i="7"/>
  <c r="F328" i="4" s="1"/>
  <c r="B329" i="7"/>
  <c r="F329" i="4" s="1"/>
  <c r="C330" i="7"/>
  <c r="G330" i="4" s="1"/>
  <c r="C331" i="7"/>
  <c r="G331" i="4" s="1"/>
  <c r="C327" i="8"/>
  <c r="F323" i="4"/>
  <c r="B322" i="8"/>
  <c r="B324" i="7"/>
  <c r="F324" i="4" s="1"/>
  <c r="G325" i="7"/>
  <c r="B330" i="7"/>
  <c r="F330" i="4" s="1"/>
  <c r="G330" i="7"/>
  <c r="C322" i="8"/>
  <c r="C323" i="8"/>
  <c r="C324" i="8"/>
  <c r="C325" i="8"/>
  <c r="C326" i="8"/>
  <c r="B327" i="8"/>
  <c r="C328" i="8"/>
  <c r="C329" i="8"/>
  <c r="C330" i="8"/>
  <c r="C331" i="8"/>
  <c r="G328" i="8"/>
  <c r="G324" i="7"/>
  <c r="F325" i="7"/>
  <c r="G327" i="7"/>
  <c r="C324" i="7"/>
  <c r="G324" i="4" s="1"/>
  <c r="C325" i="7"/>
  <c r="G325" i="4" s="1"/>
  <c r="B326" i="7"/>
  <c r="F326" i="4" s="1"/>
  <c r="G326" i="7"/>
  <c r="B327" i="7"/>
  <c r="F327" i="4" s="1"/>
  <c r="F327" i="7"/>
  <c r="G329" i="7"/>
  <c r="G328" i="7"/>
  <c r="G331" i="7"/>
  <c r="C323" i="11"/>
  <c r="B327" i="11"/>
  <c r="B331" i="11"/>
  <c r="G326" i="6"/>
  <c r="B156" i="28"/>
  <c r="G156" i="28"/>
  <c r="B157" i="28"/>
  <c r="B158" i="28"/>
  <c r="G158" i="28"/>
  <c r="B159" i="28"/>
  <c r="F159" i="28"/>
  <c r="G163" i="28"/>
  <c r="H326" i="5"/>
  <c r="F331" i="6"/>
  <c r="B160" i="28"/>
  <c r="G160" i="28"/>
  <c r="B161" i="28"/>
  <c r="B162" i="28"/>
  <c r="G162" i="28"/>
  <c r="B163" i="28"/>
  <c r="H322" i="5"/>
  <c r="L322" i="5"/>
  <c r="P322" i="5"/>
  <c r="H323" i="5"/>
  <c r="L323" i="5"/>
  <c r="P323" i="5"/>
  <c r="H329" i="5"/>
  <c r="F325" i="6"/>
  <c r="G155" i="28"/>
  <c r="G157" i="28"/>
  <c r="H324" i="5"/>
  <c r="L324" i="5"/>
  <c r="P324" i="5"/>
  <c r="E324" i="5"/>
  <c r="K324" i="5"/>
  <c r="O324" i="5"/>
  <c r="S324" i="5"/>
  <c r="H328" i="5"/>
  <c r="M328" i="5"/>
  <c r="Q328" i="5"/>
  <c r="C324" i="6"/>
  <c r="E324" i="4" s="1"/>
  <c r="B326" i="6"/>
  <c r="D326" i="4" s="1"/>
  <c r="G329" i="6"/>
  <c r="B326" i="8"/>
  <c r="B328" i="8"/>
  <c r="F328" i="8"/>
  <c r="F322" i="8"/>
  <c r="F324" i="8"/>
  <c r="F326" i="8"/>
  <c r="I322" i="5"/>
  <c r="M322" i="5"/>
  <c r="Q322" i="5"/>
  <c r="E323" i="5"/>
  <c r="O323" i="5"/>
  <c r="S323" i="5"/>
  <c r="M325" i="5"/>
  <c r="Q325" i="5"/>
  <c r="E326" i="5"/>
  <c r="K326" i="5"/>
  <c r="O326" i="5"/>
  <c r="S326" i="5"/>
  <c r="I327" i="5"/>
  <c r="M327" i="5"/>
  <c r="Q327" i="5"/>
  <c r="E329" i="5"/>
  <c r="O329" i="5"/>
  <c r="S329" i="5"/>
  <c r="E331" i="5"/>
  <c r="O331" i="5"/>
  <c r="S331" i="5"/>
  <c r="C325" i="6"/>
  <c r="E325" i="4" s="1"/>
  <c r="G322" i="8"/>
  <c r="B323" i="8"/>
  <c r="G324" i="8"/>
  <c r="B325" i="8"/>
  <c r="B329" i="8"/>
  <c r="G329" i="8"/>
  <c r="B331" i="8"/>
  <c r="I324" i="5"/>
  <c r="M324" i="5"/>
  <c r="Q324" i="5"/>
  <c r="E328" i="5"/>
  <c r="K328" i="5"/>
  <c r="O328" i="5"/>
  <c r="S328" i="5"/>
  <c r="G326" i="8"/>
  <c r="F323" i="8"/>
  <c r="F327" i="8"/>
  <c r="E322" i="5"/>
  <c r="K322" i="5"/>
  <c r="O322" i="5"/>
  <c r="S322" i="5"/>
  <c r="I323" i="5"/>
  <c r="M323" i="5"/>
  <c r="Q323" i="5"/>
  <c r="E325" i="5"/>
  <c r="K325" i="5"/>
  <c r="O325" i="5"/>
  <c r="S325" i="5"/>
  <c r="M326" i="5"/>
  <c r="Q326" i="5"/>
  <c r="E327" i="5"/>
  <c r="O327" i="5"/>
  <c r="S327" i="5"/>
  <c r="I329" i="5"/>
  <c r="M329" i="5"/>
  <c r="E330" i="5"/>
  <c r="K330" i="5"/>
  <c r="O330" i="5"/>
  <c r="S330" i="5"/>
  <c r="H331" i="5"/>
  <c r="I331" i="5"/>
  <c r="Q331" i="5"/>
  <c r="P331" i="5"/>
  <c r="H327" i="5"/>
  <c r="G326" i="11"/>
  <c r="I326" i="5"/>
  <c r="G330" i="11"/>
  <c r="I330" i="5"/>
  <c r="H330" i="5"/>
  <c r="L330" i="5"/>
  <c r="M330" i="5"/>
  <c r="P330" i="5"/>
  <c r="Q330" i="5"/>
  <c r="L325" i="5"/>
  <c r="L326" i="5"/>
  <c r="L327" i="5"/>
  <c r="L328" i="5"/>
  <c r="L329" i="5"/>
  <c r="L331" i="5"/>
  <c r="M331" i="5"/>
  <c r="B322" i="11"/>
  <c r="C322" i="6"/>
  <c r="E322" i="4" s="1"/>
  <c r="B322" i="6"/>
  <c r="D322" i="4" s="1"/>
  <c r="B323" i="11"/>
  <c r="C323" i="6"/>
  <c r="E323" i="4" s="1"/>
  <c r="B323" i="6"/>
  <c r="D323" i="4" s="1"/>
  <c r="B324" i="11"/>
  <c r="B324" i="6"/>
  <c r="D324" i="4" s="1"/>
  <c r="B325" i="11"/>
  <c r="B325" i="6"/>
  <c r="D325" i="4" s="1"/>
  <c r="C326" i="11"/>
  <c r="C326" i="6"/>
  <c r="E326" i="4" s="1"/>
  <c r="C327" i="11"/>
  <c r="C327" i="6"/>
  <c r="E327" i="4" s="1"/>
  <c r="C328" i="6"/>
  <c r="E328" i="4" s="1"/>
  <c r="C328" i="11"/>
  <c r="B328" i="6"/>
  <c r="D328" i="4" s="1"/>
  <c r="C329" i="6"/>
  <c r="E329" i="4" s="1"/>
  <c r="C329" i="11"/>
  <c r="B329" i="6"/>
  <c r="D329" i="4" s="1"/>
  <c r="C330" i="6"/>
  <c r="E330" i="4" s="1"/>
  <c r="B330" i="6"/>
  <c r="D330" i="4" s="1"/>
  <c r="C330" i="11"/>
  <c r="C331" i="6"/>
  <c r="E331" i="4" s="1"/>
  <c r="B331" i="6"/>
  <c r="D331" i="4" s="1"/>
  <c r="C331" i="11"/>
  <c r="B327" i="6"/>
  <c r="D327" i="4" s="1"/>
  <c r="F329" i="6"/>
  <c r="C322" i="11"/>
  <c r="F325" i="11"/>
  <c r="I325" i="5"/>
  <c r="B326" i="11"/>
  <c r="P329" i="5"/>
  <c r="Q329" i="5"/>
  <c r="B330" i="11"/>
  <c r="P325" i="5"/>
  <c r="P326" i="5"/>
  <c r="P327" i="5"/>
  <c r="P328" i="5"/>
  <c r="G328" i="11"/>
  <c r="I328" i="5"/>
  <c r="G323" i="6"/>
  <c r="G328" i="6"/>
  <c r="G331" i="6"/>
  <c r="F323" i="11"/>
  <c r="G325" i="11"/>
  <c r="G327" i="11"/>
  <c r="G329" i="11"/>
  <c r="G331" i="11"/>
  <c r="G322" i="6"/>
  <c r="G325" i="6"/>
  <c r="G330" i="6"/>
  <c r="F327" i="11"/>
  <c r="F329" i="11"/>
  <c r="F331" i="11"/>
  <c r="D322" i="5"/>
  <c r="J322" i="5"/>
  <c r="N322" i="5"/>
  <c r="R322" i="5"/>
  <c r="D323" i="5"/>
  <c r="J323" i="5"/>
  <c r="N323" i="5"/>
  <c r="R323" i="5"/>
  <c r="D324" i="5"/>
  <c r="J324" i="5"/>
  <c r="N324" i="5"/>
  <c r="R324" i="5"/>
  <c r="D325" i="5"/>
  <c r="J325" i="5"/>
  <c r="N325" i="5"/>
  <c r="R325" i="5"/>
  <c r="D326" i="5"/>
  <c r="J326" i="5"/>
  <c r="N326" i="5"/>
  <c r="R326" i="5"/>
  <c r="D327" i="5"/>
  <c r="J327" i="5"/>
  <c r="N327" i="5"/>
  <c r="R327" i="5"/>
  <c r="D328" i="5"/>
  <c r="J328" i="5"/>
  <c r="N328" i="5"/>
  <c r="R328" i="5"/>
  <c r="D329" i="5"/>
  <c r="J329" i="5"/>
  <c r="N329" i="5"/>
  <c r="R329" i="5"/>
  <c r="D330" i="5"/>
  <c r="J330" i="5"/>
  <c r="N330" i="5"/>
  <c r="R330" i="5"/>
  <c r="D331" i="5"/>
  <c r="J331" i="5"/>
  <c r="N331" i="5"/>
  <c r="R331" i="5"/>
  <c r="G324" i="6"/>
  <c r="G327" i="6"/>
  <c r="G322" i="11"/>
  <c r="G324" i="11"/>
  <c r="K323" i="5"/>
  <c r="K327" i="5"/>
  <c r="K329" i="5"/>
  <c r="K331" i="5"/>
  <c r="F321" i="7"/>
  <c r="C153" i="28"/>
  <c r="C321" i="8"/>
  <c r="C321" i="7"/>
  <c r="G321" i="4" s="1"/>
  <c r="G321" i="7"/>
  <c r="E321" i="5"/>
  <c r="B321" i="7"/>
  <c r="F321" i="4" s="1"/>
  <c r="K321" i="5"/>
  <c r="O321" i="5"/>
  <c r="S321" i="5"/>
  <c r="G153" i="28"/>
  <c r="C321" i="6"/>
  <c r="E321" i="4" s="1"/>
  <c r="I321" i="5"/>
  <c r="M321" i="5"/>
  <c r="Q321" i="5"/>
  <c r="B321" i="8"/>
  <c r="D321" i="5"/>
  <c r="N321" i="5"/>
  <c r="R321" i="5"/>
  <c r="G321" i="6"/>
  <c r="C321" i="11"/>
  <c r="G321" i="11"/>
  <c r="H321" i="5"/>
  <c r="L321" i="5"/>
  <c r="P321" i="5"/>
  <c r="B321" i="6"/>
  <c r="D321" i="4" s="1"/>
  <c r="F321" i="11"/>
  <c r="B321" i="11"/>
  <c r="J321" i="5"/>
  <c r="F322" i="11"/>
  <c r="F324" i="11"/>
  <c r="F326" i="11"/>
  <c r="F328" i="11"/>
  <c r="F330" i="11"/>
  <c r="G321" i="8"/>
  <c r="G325" i="8"/>
  <c r="G323" i="8"/>
  <c r="G327" i="8"/>
  <c r="G331" i="8"/>
  <c r="F330" i="8"/>
  <c r="F329" i="8"/>
  <c r="F157" i="28"/>
  <c r="F154" i="28"/>
  <c r="F156" i="28"/>
  <c r="F158" i="28"/>
  <c r="F160" i="28"/>
  <c r="F162" i="28"/>
  <c r="F161" i="28"/>
  <c r="F322" i="6"/>
  <c r="F324" i="6"/>
  <c r="F326" i="6"/>
  <c r="F328" i="6"/>
  <c r="F330" i="6"/>
  <c r="F322" i="7"/>
  <c r="F324" i="7"/>
  <c r="F326" i="7"/>
  <c r="F328" i="7"/>
  <c r="F330" i="7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27" i="5" l="1"/>
  <c r="B327" i="4" s="1"/>
  <c r="C328" i="5"/>
  <c r="C328" i="4" s="1"/>
  <c r="B331" i="5"/>
  <c r="B331" i="4" s="1"/>
  <c r="C327" i="5"/>
  <c r="C327" i="4" s="1"/>
  <c r="G327" i="5"/>
  <c r="F331" i="5"/>
  <c r="F330" i="5"/>
  <c r="F329" i="5"/>
  <c r="G328" i="5"/>
  <c r="F327" i="5"/>
  <c r="F326" i="5"/>
  <c r="G325" i="5"/>
  <c r="G324" i="5"/>
  <c r="F323" i="5"/>
  <c r="G322" i="5"/>
  <c r="C329" i="5"/>
  <c r="C329" i="4" s="1"/>
  <c r="C331" i="5"/>
  <c r="C331" i="4" s="1"/>
  <c r="G323" i="5"/>
  <c r="B328" i="5"/>
  <c r="B328" i="4" s="1"/>
  <c r="G331" i="5"/>
  <c r="G329" i="5"/>
  <c r="F322" i="5"/>
  <c r="G326" i="5"/>
  <c r="F325" i="5"/>
  <c r="F324" i="5"/>
  <c r="B329" i="5"/>
  <c r="B329" i="4" s="1"/>
  <c r="G330" i="5"/>
  <c r="C323" i="5"/>
  <c r="C323" i="4" s="1"/>
  <c r="B323" i="5"/>
  <c r="B323" i="4" s="1"/>
  <c r="C324" i="5"/>
  <c r="C324" i="4" s="1"/>
  <c r="B324" i="5"/>
  <c r="B324" i="4" s="1"/>
  <c r="C326" i="5"/>
  <c r="C326" i="4" s="1"/>
  <c r="B326" i="5"/>
  <c r="B326" i="4" s="1"/>
  <c r="F328" i="5"/>
  <c r="B330" i="5"/>
  <c r="B330" i="4" s="1"/>
  <c r="C330" i="5"/>
  <c r="C330" i="4" s="1"/>
  <c r="C325" i="5"/>
  <c r="C325" i="4" s="1"/>
  <c r="B325" i="5"/>
  <c r="B325" i="4" s="1"/>
  <c r="C322" i="5"/>
  <c r="C322" i="4" s="1"/>
  <c r="B322" i="5"/>
  <c r="B322" i="4" s="1"/>
  <c r="G321" i="5"/>
  <c r="F321" i="5"/>
  <c r="C321" i="5"/>
  <c r="C321" i="4" s="1"/>
  <c r="B321" i="5"/>
  <c r="B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148" i="30"/>
  <c r="F148" i="30"/>
  <c r="G317" i="10"/>
  <c r="F317" i="10"/>
  <c r="G316" i="10"/>
  <c r="F316" i="10"/>
  <c r="G317" i="13"/>
  <c r="F317" i="13"/>
  <c r="G316" i="13"/>
  <c r="F316" i="13"/>
  <c r="G149" i="29"/>
  <c r="F149" i="29"/>
  <c r="G148" i="29"/>
  <c r="F148" i="29"/>
  <c r="G317" i="9"/>
  <c r="F317" i="9"/>
  <c r="G316" i="9"/>
  <c r="F316" i="9"/>
  <c r="G317" i="12"/>
  <c r="F317" i="12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F145" i="29"/>
  <c r="G145" i="29"/>
  <c r="F313" i="9"/>
  <c r="G313" i="9"/>
  <c r="F313" i="12"/>
  <c r="G313" i="12"/>
  <c r="F144" i="30" l="1"/>
  <c r="G144" i="30"/>
  <c r="F312" i="10"/>
  <c r="G312" i="10"/>
  <c r="F312" i="13"/>
  <c r="G312" i="13"/>
  <c r="F144" i="29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B309" i="8" s="1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320" i="11" l="1"/>
  <c r="B312" i="11"/>
  <c r="B313" i="11"/>
  <c r="F315" i="11"/>
  <c r="C310" i="11"/>
  <c r="F317" i="11"/>
  <c r="F319" i="11"/>
  <c r="C311" i="11"/>
  <c r="C314" i="11"/>
  <c r="C315" i="11"/>
  <c r="C316" i="11"/>
  <c r="C317" i="11"/>
  <c r="C318" i="11"/>
  <c r="C319" i="11"/>
  <c r="D312" i="5"/>
  <c r="J312" i="5"/>
  <c r="N312" i="5"/>
  <c r="D314" i="5"/>
  <c r="J314" i="5"/>
  <c r="N314" i="5"/>
  <c r="B142" i="28"/>
  <c r="B152" i="28"/>
  <c r="F317" i="8"/>
  <c r="B315" i="11"/>
  <c r="C320" i="11"/>
  <c r="B312" i="7"/>
  <c r="F312" i="4" s="1"/>
  <c r="C316" i="7"/>
  <c r="G316" i="4" s="1"/>
  <c r="F310" i="7"/>
  <c r="F311" i="7"/>
  <c r="F317" i="7"/>
  <c r="C312" i="11"/>
  <c r="C313" i="11"/>
  <c r="B314" i="11"/>
  <c r="C148" i="28"/>
  <c r="C149" i="28"/>
  <c r="J320" i="5"/>
  <c r="R320" i="5"/>
  <c r="B310" i="8"/>
  <c r="B311" i="8"/>
  <c r="B313" i="8"/>
  <c r="B314" i="8"/>
  <c r="B315" i="8"/>
  <c r="C317" i="8"/>
  <c r="C318" i="8"/>
  <c r="C319" i="8"/>
  <c r="C320" i="8"/>
  <c r="B313" i="6"/>
  <c r="D313" i="4" s="1"/>
  <c r="B314" i="6"/>
  <c r="D314" i="4" s="1"/>
  <c r="C318" i="6"/>
  <c r="E318" i="4" s="1"/>
  <c r="C319" i="6"/>
  <c r="E319" i="4" s="1"/>
  <c r="D315" i="5"/>
  <c r="R315" i="5"/>
  <c r="E320" i="5"/>
  <c r="O320" i="5"/>
  <c r="S312" i="5"/>
  <c r="C309" i="6"/>
  <c r="E309" i="4" s="1"/>
  <c r="F309" i="6"/>
  <c r="L310" i="5"/>
  <c r="N311" i="5"/>
  <c r="R311" i="5"/>
  <c r="H312" i="5"/>
  <c r="F311" i="11"/>
  <c r="G318" i="6"/>
  <c r="O314" i="5"/>
  <c r="G311" i="11"/>
  <c r="G314" i="11"/>
  <c r="C311" i="6"/>
  <c r="E311" i="4" s="1"/>
  <c r="C312" i="6"/>
  <c r="E312" i="4" s="1"/>
  <c r="C315" i="6"/>
  <c r="E315" i="4" s="1"/>
  <c r="F311" i="6"/>
  <c r="F314" i="6"/>
  <c r="F317" i="6"/>
  <c r="F318" i="6"/>
  <c r="F320" i="6"/>
  <c r="M312" i="5"/>
  <c r="Q312" i="5"/>
  <c r="D313" i="5"/>
  <c r="N313" i="5"/>
  <c r="R313" i="5"/>
  <c r="D318" i="5"/>
  <c r="S318" i="5"/>
  <c r="F313" i="11"/>
  <c r="G319" i="11"/>
  <c r="G320" i="6"/>
  <c r="E314" i="5"/>
  <c r="F316" i="6"/>
  <c r="H318" i="5"/>
  <c r="Q318" i="5"/>
  <c r="G315" i="8"/>
  <c r="F313" i="6"/>
  <c r="K311" i="5"/>
  <c r="S311" i="5"/>
  <c r="L313" i="5"/>
  <c r="P313" i="5"/>
  <c r="G312" i="6"/>
  <c r="M318" i="5"/>
  <c r="R312" i="5"/>
  <c r="D316" i="5"/>
  <c r="J316" i="5"/>
  <c r="O316" i="5"/>
  <c r="R316" i="5"/>
  <c r="I317" i="5"/>
  <c r="M317" i="5"/>
  <c r="Q317" i="5"/>
  <c r="G316" i="8"/>
  <c r="C313" i="6"/>
  <c r="E313" i="4" s="1"/>
  <c r="B315" i="6"/>
  <c r="D315" i="4" s="1"/>
  <c r="B317" i="6"/>
  <c r="D317" i="4" s="1"/>
  <c r="C151" i="28"/>
  <c r="G310" i="6"/>
  <c r="G313" i="6"/>
  <c r="C314" i="6"/>
  <c r="E314" i="4" s="1"/>
  <c r="G315" i="6"/>
  <c r="C316" i="6"/>
  <c r="E316" i="4" s="1"/>
  <c r="C317" i="6"/>
  <c r="E317" i="4" s="1"/>
  <c r="B318" i="6"/>
  <c r="D318" i="4" s="1"/>
  <c r="B319" i="6"/>
  <c r="D319" i="4" s="1"/>
  <c r="B320" i="6"/>
  <c r="D320" i="4" s="1"/>
  <c r="B144" i="28"/>
  <c r="C150" i="28"/>
  <c r="E312" i="5"/>
  <c r="D317" i="5"/>
  <c r="L312" i="5"/>
  <c r="K315" i="5"/>
  <c r="N317" i="5"/>
  <c r="B316" i="6"/>
  <c r="D316" i="4" s="1"/>
  <c r="B145" i="28"/>
  <c r="C152" i="28"/>
  <c r="C142" i="28"/>
  <c r="C143" i="28"/>
  <c r="C144" i="28"/>
  <c r="C146" i="28"/>
  <c r="C147" i="28"/>
  <c r="B148" i="28"/>
  <c r="B149" i="28"/>
  <c r="B150" i="28"/>
  <c r="B151" i="28"/>
  <c r="B310" i="6"/>
  <c r="D310" i="4" s="1"/>
  <c r="F310" i="6"/>
  <c r="B311" i="6"/>
  <c r="D311" i="4" s="1"/>
  <c r="B312" i="6"/>
  <c r="D312" i="4" s="1"/>
  <c r="F315" i="6"/>
  <c r="G317" i="6"/>
  <c r="G319" i="6"/>
  <c r="C320" i="6"/>
  <c r="E320" i="4" s="1"/>
  <c r="B143" i="28"/>
  <c r="M310" i="5"/>
  <c r="O312" i="5"/>
  <c r="J319" i="5"/>
  <c r="O319" i="5"/>
  <c r="R319" i="5"/>
  <c r="C310" i="6"/>
  <c r="E310" i="4" s="1"/>
  <c r="G311" i="6"/>
  <c r="F312" i="6"/>
  <c r="G314" i="6"/>
  <c r="G316" i="6"/>
  <c r="F319" i="6"/>
  <c r="O311" i="5"/>
  <c r="P314" i="5"/>
  <c r="N318" i="5"/>
  <c r="G315" i="7"/>
  <c r="I311" i="5"/>
  <c r="M311" i="5"/>
  <c r="Q311" i="5"/>
  <c r="M314" i="5"/>
  <c r="Q314" i="5"/>
  <c r="O315" i="5"/>
  <c r="S315" i="5"/>
  <c r="K318" i="5"/>
  <c r="G313" i="11"/>
  <c r="B316" i="11"/>
  <c r="G316" i="11"/>
  <c r="B317" i="11"/>
  <c r="F312" i="7"/>
  <c r="J318" i="5"/>
  <c r="R318" i="5"/>
  <c r="S317" i="5"/>
  <c r="B310" i="11"/>
  <c r="G310" i="11"/>
  <c r="B311" i="11"/>
  <c r="G315" i="11"/>
  <c r="B318" i="11"/>
  <c r="G318" i="11"/>
  <c r="B319" i="11"/>
  <c r="E317" i="5"/>
  <c r="R317" i="5"/>
  <c r="H314" i="5"/>
  <c r="L314" i="5"/>
  <c r="K317" i="5"/>
  <c r="G312" i="11"/>
  <c r="G317" i="11"/>
  <c r="G320" i="11"/>
  <c r="B310" i="7"/>
  <c r="F310" i="4" s="1"/>
  <c r="C319" i="7"/>
  <c r="G319" i="4" s="1"/>
  <c r="C310" i="8"/>
  <c r="C313" i="8"/>
  <c r="B316" i="8"/>
  <c r="B317" i="8"/>
  <c r="K319" i="5"/>
  <c r="S319" i="5"/>
  <c r="K320" i="5"/>
  <c r="S320" i="5"/>
  <c r="B311" i="7"/>
  <c r="F311" i="4" s="1"/>
  <c r="B318" i="7"/>
  <c r="F318" i="4" s="1"/>
  <c r="F310" i="8"/>
  <c r="B312" i="8"/>
  <c r="C316" i="8"/>
  <c r="G317" i="8"/>
  <c r="B318" i="8"/>
  <c r="B319" i="8"/>
  <c r="N319" i="5"/>
  <c r="D320" i="5"/>
  <c r="N320" i="5"/>
  <c r="C313" i="7"/>
  <c r="G313" i="4" s="1"/>
  <c r="B320" i="7"/>
  <c r="F320" i="4" s="1"/>
  <c r="F314" i="7"/>
  <c r="F316" i="7"/>
  <c r="B317" i="7"/>
  <c r="F317" i="4" s="1"/>
  <c r="F318" i="7"/>
  <c r="F320" i="7"/>
  <c r="Q310" i="5"/>
  <c r="E313" i="5"/>
  <c r="H316" i="5"/>
  <c r="M316" i="5"/>
  <c r="Q316" i="5"/>
  <c r="E318" i="5"/>
  <c r="O318" i="5"/>
  <c r="C311" i="8"/>
  <c r="G311" i="8"/>
  <c r="C312" i="8"/>
  <c r="C314" i="8"/>
  <c r="G319" i="8"/>
  <c r="B320" i="8"/>
  <c r="G320" i="8"/>
  <c r="C315" i="7"/>
  <c r="G315" i="4" s="1"/>
  <c r="C315" i="8"/>
  <c r="C310" i="7"/>
  <c r="G310" i="4" s="1"/>
  <c r="G318" i="7"/>
  <c r="E319" i="5"/>
  <c r="G310" i="8"/>
  <c r="G318" i="8"/>
  <c r="F319" i="8"/>
  <c r="C320" i="7"/>
  <c r="G320" i="4" s="1"/>
  <c r="E311" i="5"/>
  <c r="K312" i="5"/>
  <c r="I313" i="5"/>
  <c r="M313" i="5"/>
  <c r="Q313" i="5"/>
  <c r="R314" i="5"/>
  <c r="O317" i="5"/>
  <c r="F311" i="8"/>
  <c r="G313" i="8"/>
  <c r="F315" i="8"/>
  <c r="H313" i="5"/>
  <c r="S316" i="5"/>
  <c r="G142" i="28"/>
  <c r="G145" i="28"/>
  <c r="J313" i="5"/>
  <c r="H310" i="5"/>
  <c r="P310" i="5"/>
  <c r="N315" i="5"/>
  <c r="N316" i="5"/>
  <c r="D319" i="5"/>
  <c r="F145" i="28"/>
  <c r="I310" i="5"/>
  <c r="H311" i="5"/>
  <c r="P311" i="5"/>
  <c r="P312" i="5"/>
  <c r="E316" i="5"/>
  <c r="L311" i="5"/>
  <c r="K316" i="5"/>
  <c r="G147" i="28"/>
  <c r="F147" i="28"/>
  <c r="O313" i="5"/>
  <c r="E315" i="5"/>
  <c r="G316" i="7"/>
  <c r="E310" i="5"/>
  <c r="K310" i="5"/>
  <c r="O310" i="5"/>
  <c r="S310" i="5"/>
  <c r="G144" i="28"/>
  <c r="I312" i="5"/>
  <c r="I315" i="5"/>
  <c r="M315" i="5"/>
  <c r="Q315" i="5"/>
  <c r="G149" i="28"/>
  <c r="I319" i="5"/>
  <c r="F151" i="28"/>
  <c r="H319" i="5"/>
  <c r="M319" i="5"/>
  <c r="L319" i="5"/>
  <c r="Q319" i="5"/>
  <c r="P319" i="5"/>
  <c r="G152" i="28"/>
  <c r="I320" i="5"/>
  <c r="H320" i="5"/>
  <c r="M320" i="5"/>
  <c r="L320" i="5"/>
  <c r="Q320" i="5"/>
  <c r="P320" i="5"/>
  <c r="K313" i="5"/>
  <c r="S313" i="5"/>
  <c r="K314" i="5"/>
  <c r="S314" i="5"/>
  <c r="J315" i="5"/>
  <c r="J317" i="5"/>
  <c r="G310" i="7"/>
  <c r="C311" i="7"/>
  <c r="G311" i="4" s="1"/>
  <c r="G311" i="7"/>
  <c r="C312" i="7"/>
  <c r="G312" i="4" s="1"/>
  <c r="B313" i="7"/>
  <c r="F313" i="4" s="1"/>
  <c r="F313" i="7"/>
  <c r="B314" i="7"/>
  <c r="F314" i="4" s="1"/>
  <c r="G314" i="7"/>
  <c r="C317" i="7"/>
  <c r="G317" i="4" s="1"/>
  <c r="G317" i="7"/>
  <c r="C318" i="7"/>
  <c r="G318" i="4" s="1"/>
  <c r="G320" i="7"/>
  <c r="C145" i="28"/>
  <c r="B146" i="28"/>
  <c r="G146" i="28"/>
  <c r="B147" i="28"/>
  <c r="G151" i="28"/>
  <c r="D310" i="5"/>
  <c r="J310" i="5"/>
  <c r="N310" i="5"/>
  <c r="R310" i="5"/>
  <c r="D311" i="5"/>
  <c r="I314" i="5"/>
  <c r="H315" i="5"/>
  <c r="L315" i="5"/>
  <c r="P315" i="5"/>
  <c r="L316" i="5"/>
  <c r="P316" i="5"/>
  <c r="H317" i="5"/>
  <c r="L317" i="5"/>
  <c r="P317" i="5"/>
  <c r="L318" i="5"/>
  <c r="P318" i="5"/>
  <c r="G312" i="7"/>
  <c r="G313" i="7"/>
  <c r="C314" i="7"/>
  <c r="G314" i="4" s="1"/>
  <c r="B315" i="7"/>
  <c r="F315" i="4" s="1"/>
  <c r="F315" i="7"/>
  <c r="B316" i="7"/>
  <c r="F316" i="4" s="1"/>
  <c r="B319" i="7"/>
  <c r="F319" i="4" s="1"/>
  <c r="G319" i="7"/>
  <c r="F143" i="28"/>
  <c r="G148" i="28"/>
  <c r="G150" i="28"/>
  <c r="J311" i="5"/>
  <c r="I316" i="5"/>
  <c r="I318" i="5"/>
  <c r="C309" i="7"/>
  <c r="G309" i="4" s="1"/>
  <c r="I309" i="5"/>
  <c r="M309" i="5"/>
  <c r="Q309" i="5"/>
  <c r="C141" i="28"/>
  <c r="G141" i="28"/>
  <c r="B309" i="7"/>
  <c r="F309" i="4" s="1"/>
  <c r="F309" i="7"/>
  <c r="G309" i="7"/>
  <c r="B141" i="28"/>
  <c r="F141" i="28"/>
  <c r="B309" i="6"/>
  <c r="D309" i="4" s="1"/>
  <c r="D309" i="5"/>
  <c r="R309" i="5"/>
  <c r="C309" i="8"/>
  <c r="F309" i="8"/>
  <c r="H309" i="5"/>
  <c r="L309" i="5"/>
  <c r="P309" i="5"/>
  <c r="G309" i="6"/>
  <c r="E309" i="5"/>
  <c r="K309" i="5"/>
  <c r="O309" i="5"/>
  <c r="F309" i="11"/>
  <c r="J309" i="5"/>
  <c r="N309" i="5"/>
  <c r="C309" i="11"/>
  <c r="S309" i="5"/>
  <c r="B309" i="11"/>
  <c r="G309" i="11"/>
  <c r="F310" i="11"/>
  <c r="F312" i="11"/>
  <c r="F314" i="11"/>
  <c r="F316" i="11"/>
  <c r="F318" i="11"/>
  <c r="F320" i="11"/>
  <c r="G309" i="8"/>
  <c r="G312" i="8"/>
  <c r="G314" i="8"/>
  <c r="F312" i="8"/>
  <c r="F313" i="8"/>
  <c r="F314" i="8"/>
  <c r="F316" i="8"/>
  <c r="F318" i="8"/>
  <c r="F320" i="8"/>
  <c r="F149" i="28"/>
  <c r="G143" i="28"/>
  <c r="F142" i="28"/>
  <c r="F144" i="28"/>
  <c r="F146" i="28"/>
  <c r="F148" i="28"/>
  <c r="F150" i="28"/>
  <c r="F152" i="28"/>
  <c r="F319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3" i="5" l="1"/>
  <c r="B313" i="4" s="1"/>
  <c r="B320" i="5"/>
  <c r="B320" i="4" s="1"/>
  <c r="B316" i="5"/>
  <c r="B316" i="4" s="1"/>
  <c r="B310" i="5"/>
  <c r="B310" i="4" s="1"/>
  <c r="B311" i="5"/>
  <c r="B311" i="4" s="1"/>
  <c r="C317" i="5"/>
  <c r="C317" i="4" s="1"/>
  <c r="C311" i="5"/>
  <c r="C311" i="4" s="1"/>
  <c r="C320" i="5"/>
  <c r="C320" i="4" s="1"/>
  <c r="B312" i="5"/>
  <c r="B312" i="4" s="1"/>
  <c r="C312" i="5"/>
  <c r="C312" i="4" s="1"/>
  <c r="C318" i="5"/>
  <c r="C318" i="4" s="1"/>
  <c r="B317" i="5"/>
  <c r="B317" i="4" s="1"/>
  <c r="F318" i="5"/>
  <c r="F312" i="5"/>
  <c r="C319" i="5"/>
  <c r="C319" i="4" s="1"/>
  <c r="C310" i="5"/>
  <c r="C310" i="4" s="1"/>
  <c r="G312" i="5"/>
  <c r="C313" i="5"/>
  <c r="C313" i="4" s="1"/>
  <c r="C316" i="5"/>
  <c r="C316" i="4" s="1"/>
  <c r="B319" i="5"/>
  <c r="B319" i="4" s="1"/>
  <c r="F316" i="5"/>
  <c r="F314" i="5"/>
  <c r="G311" i="5"/>
  <c r="F313" i="5"/>
  <c r="F317" i="5"/>
  <c r="B318" i="5"/>
  <c r="B318" i="4" s="1"/>
  <c r="G319" i="5"/>
  <c r="G313" i="5"/>
  <c r="G316" i="5"/>
  <c r="G314" i="5"/>
  <c r="C314" i="5"/>
  <c r="C314" i="4" s="1"/>
  <c r="B314" i="5"/>
  <c r="B314" i="4" s="1"/>
  <c r="G318" i="5"/>
  <c r="F319" i="5"/>
  <c r="F315" i="5"/>
  <c r="C315" i="5"/>
  <c r="C315" i="4" s="1"/>
  <c r="B315" i="5"/>
  <c r="B315" i="4" s="1"/>
  <c r="G317" i="5"/>
  <c r="G320" i="5"/>
  <c r="F320" i="5"/>
  <c r="G310" i="5"/>
  <c r="G315" i="5"/>
  <c r="F311" i="5"/>
  <c r="F310" i="5"/>
  <c r="G309" i="5"/>
  <c r="C309" i="5"/>
  <c r="C309" i="4" s="1"/>
  <c r="B309" i="5"/>
  <c r="B309" i="4" s="1"/>
  <c r="F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29" l="1"/>
  <c r="F133" i="29"/>
  <c r="G301" i="13"/>
  <c r="F301" i="13"/>
  <c r="G301" i="10"/>
  <c r="F301" i="10"/>
  <c r="G133" i="30"/>
  <c r="F133" i="30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G131" i="29"/>
  <c r="F131" i="29"/>
  <c r="G299" i="9"/>
  <c r="F299" i="9"/>
  <c r="G299" i="12"/>
  <c r="F299" i="12"/>
  <c r="G298" i="12"/>
  <c r="F298" i="12"/>
  <c r="G130" i="29" l="1"/>
  <c r="F130" i="29"/>
  <c r="G298" i="9"/>
  <c r="F298" i="9"/>
  <c r="G129" i="30" l="1"/>
  <c r="F129" i="30"/>
  <c r="G297" i="10"/>
  <c r="F297" i="10"/>
  <c r="G297" i="13"/>
  <c r="F297" i="13"/>
  <c r="G129" i="29"/>
  <c r="F129" i="29"/>
  <c r="G297" i="9"/>
  <c r="F297" i="9"/>
  <c r="G297" i="12"/>
  <c r="F297" i="12"/>
  <c r="S308" i="11" l="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I297" i="8"/>
  <c r="H297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F297" i="11" l="1"/>
  <c r="C129" i="28"/>
  <c r="G301" i="7"/>
  <c r="F301" i="7"/>
  <c r="G136" i="28"/>
  <c r="B298" i="7"/>
  <c r="F298" i="4" s="1"/>
  <c r="L298" i="5"/>
  <c r="B299" i="7"/>
  <c r="F299" i="4" s="1"/>
  <c r="B131" i="28"/>
  <c r="B132" i="28"/>
  <c r="B135" i="28"/>
  <c r="B136" i="28"/>
  <c r="F134" i="28"/>
  <c r="C134" i="28"/>
  <c r="C138" i="28"/>
  <c r="C140" i="28"/>
  <c r="G132" i="28"/>
  <c r="F136" i="28"/>
  <c r="P298" i="5"/>
  <c r="C130" i="28"/>
  <c r="C133" i="28"/>
  <c r="C137" i="28"/>
  <c r="C139" i="28"/>
  <c r="C298" i="7"/>
  <c r="G298" i="4" s="1"/>
  <c r="F130" i="28"/>
  <c r="F133" i="28"/>
  <c r="L305" i="5"/>
  <c r="B298" i="8"/>
  <c r="B300" i="8"/>
  <c r="C301" i="8"/>
  <c r="C302" i="8"/>
  <c r="C303" i="8"/>
  <c r="C305" i="8"/>
  <c r="B306" i="8"/>
  <c r="C307" i="8"/>
  <c r="C308" i="8"/>
  <c r="F305" i="8"/>
  <c r="F306" i="8"/>
  <c r="F308" i="8"/>
  <c r="G299" i="7"/>
  <c r="G303" i="7"/>
  <c r="G305" i="7"/>
  <c r="F307" i="7"/>
  <c r="C299" i="7"/>
  <c r="G299" i="4" s="1"/>
  <c r="C300" i="7"/>
  <c r="G300" i="4" s="1"/>
  <c r="C301" i="7"/>
  <c r="G301" i="4" s="1"/>
  <c r="C302" i="7"/>
  <c r="G302" i="4" s="1"/>
  <c r="C303" i="7"/>
  <c r="G303" i="4" s="1"/>
  <c r="C304" i="7"/>
  <c r="G304" i="4" s="1"/>
  <c r="C305" i="11"/>
  <c r="C306" i="7"/>
  <c r="G306" i="4" s="1"/>
  <c r="C307" i="7"/>
  <c r="G307" i="4" s="1"/>
  <c r="C308" i="7"/>
  <c r="G308" i="4" s="1"/>
  <c r="B304" i="11"/>
  <c r="B305" i="11"/>
  <c r="C298" i="11"/>
  <c r="B300" i="7"/>
  <c r="F300" i="4" s="1"/>
  <c r="G300" i="7"/>
  <c r="B301" i="7"/>
  <c r="F301" i="4" s="1"/>
  <c r="B302" i="7"/>
  <c r="F302" i="4" s="1"/>
  <c r="G302" i="7"/>
  <c r="B303" i="7"/>
  <c r="F303" i="4" s="1"/>
  <c r="B304" i="7"/>
  <c r="F304" i="4" s="1"/>
  <c r="G304" i="7"/>
  <c r="B305" i="7"/>
  <c r="F305" i="4" s="1"/>
  <c r="B306" i="7"/>
  <c r="F306" i="4" s="1"/>
  <c r="G306" i="7"/>
  <c r="B307" i="7"/>
  <c r="F307" i="4" s="1"/>
  <c r="B308" i="7"/>
  <c r="F308" i="4" s="1"/>
  <c r="G308" i="7"/>
  <c r="P301" i="5"/>
  <c r="F305" i="11"/>
  <c r="B306" i="11"/>
  <c r="G298" i="7"/>
  <c r="F299" i="7"/>
  <c r="G297" i="7"/>
  <c r="C305" i="7"/>
  <c r="G305" i="4" s="1"/>
  <c r="G131" i="28"/>
  <c r="G134" i="28"/>
  <c r="G140" i="28"/>
  <c r="F132" i="28"/>
  <c r="G135" i="28"/>
  <c r="F137" i="28"/>
  <c r="F138" i="28"/>
  <c r="F140" i="28"/>
  <c r="G298" i="6"/>
  <c r="C131" i="28"/>
  <c r="C132" i="28"/>
  <c r="C135" i="28"/>
  <c r="C136" i="28"/>
  <c r="B133" i="28"/>
  <c r="B134" i="28"/>
  <c r="B137" i="28"/>
  <c r="B138" i="28"/>
  <c r="C299" i="6"/>
  <c r="E299" i="4" s="1"/>
  <c r="C304" i="6"/>
  <c r="E304" i="4" s="1"/>
  <c r="B130" i="28"/>
  <c r="G130" i="28"/>
  <c r="G133" i="28"/>
  <c r="G137" i="28"/>
  <c r="B139" i="28"/>
  <c r="F139" i="28"/>
  <c r="B140" i="28"/>
  <c r="F131" i="28"/>
  <c r="F135" i="28"/>
  <c r="G138" i="28"/>
  <c r="G139" i="28"/>
  <c r="H299" i="5"/>
  <c r="L300" i="5"/>
  <c r="P300" i="5"/>
  <c r="H302" i="5"/>
  <c r="L303" i="5"/>
  <c r="L304" i="5"/>
  <c r="F300" i="8"/>
  <c r="G300" i="6"/>
  <c r="G302" i="6"/>
  <c r="G304" i="6"/>
  <c r="B298" i="6"/>
  <c r="D298" i="4" s="1"/>
  <c r="B303" i="6"/>
  <c r="D303" i="4" s="1"/>
  <c r="B304" i="6"/>
  <c r="D304" i="4" s="1"/>
  <c r="C298" i="8"/>
  <c r="C300" i="8"/>
  <c r="B302" i="8"/>
  <c r="B307" i="8"/>
  <c r="Q305" i="5"/>
  <c r="B299" i="8"/>
  <c r="C304" i="8"/>
  <c r="M298" i="5"/>
  <c r="L302" i="5"/>
  <c r="O303" i="5"/>
  <c r="I304" i="5"/>
  <c r="M304" i="5"/>
  <c r="K306" i="5"/>
  <c r="O306" i="5"/>
  <c r="L307" i="5"/>
  <c r="G308" i="6"/>
  <c r="C299" i="8"/>
  <c r="G300" i="8"/>
  <c r="B301" i="8"/>
  <c r="G301" i="8"/>
  <c r="B303" i="8"/>
  <c r="G303" i="8"/>
  <c r="B305" i="8"/>
  <c r="C306" i="8"/>
  <c r="B308" i="8"/>
  <c r="B299" i="6"/>
  <c r="D299" i="4" s="1"/>
  <c r="B300" i="6"/>
  <c r="D300" i="4" s="1"/>
  <c r="B301" i="6"/>
  <c r="D301" i="4" s="1"/>
  <c r="B302" i="6"/>
  <c r="D302" i="4" s="1"/>
  <c r="B305" i="6"/>
  <c r="D305" i="4" s="1"/>
  <c r="B304" i="8"/>
  <c r="C298" i="6"/>
  <c r="E298" i="4" s="1"/>
  <c r="C300" i="6"/>
  <c r="E300" i="4" s="1"/>
  <c r="C301" i="6"/>
  <c r="E301" i="4" s="1"/>
  <c r="C302" i="6"/>
  <c r="E302" i="4" s="1"/>
  <c r="C303" i="6"/>
  <c r="E303" i="4" s="1"/>
  <c r="G308" i="8"/>
  <c r="F307" i="8"/>
  <c r="Q298" i="5"/>
  <c r="K303" i="5"/>
  <c r="S303" i="5"/>
  <c r="Q304" i="5"/>
  <c r="E306" i="5"/>
  <c r="S306" i="5"/>
  <c r="H307" i="5"/>
  <c r="B308" i="6"/>
  <c r="D308" i="4" s="1"/>
  <c r="G298" i="8"/>
  <c r="E298" i="5"/>
  <c r="K298" i="5"/>
  <c r="O298" i="5"/>
  <c r="S298" i="5"/>
  <c r="I299" i="5"/>
  <c r="M299" i="5"/>
  <c r="Q299" i="5"/>
  <c r="E300" i="5"/>
  <c r="K300" i="5"/>
  <c r="O300" i="5"/>
  <c r="S300" i="5"/>
  <c r="I301" i="5"/>
  <c r="M301" i="5"/>
  <c r="Q301" i="5"/>
  <c r="E302" i="5"/>
  <c r="K302" i="5"/>
  <c r="O302" i="5"/>
  <c r="S302" i="5"/>
  <c r="I303" i="5"/>
  <c r="M303" i="5"/>
  <c r="Q303" i="5"/>
  <c r="L306" i="5"/>
  <c r="P306" i="5"/>
  <c r="E307" i="5"/>
  <c r="O307" i="5"/>
  <c r="S307" i="5"/>
  <c r="L308" i="5"/>
  <c r="Q308" i="5"/>
  <c r="H298" i="5"/>
  <c r="H303" i="5"/>
  <c r="F303" i="11"/>
  <c r="G308" i="11"/>
  <c r="L299" i="5"/>
  <c r="P304" i="5"/>
  <c r="C299" i="11"/>
  <c r="C300" i="11"/>
  <c r="C301" i="11"/>
  <c r="C302" i="11"/>
  <c r="C303" i="11"/>
  <c r="C306" i="11"/>
  <c r="C307" i="11"/>
  <c r="C308" i="11"/>
  <c r="G306" i="6"/>
  <c r="B307" i="6"/>
  <c r="D307" i="4" s="1"/>
  <c r="C304" i="11"/>
  <c r="E305" i="5"/>
  <c r="K305" i="5"/>
  <c r="O305" i="5"/>
  <c r="S305" i="5"/>
  <c r="Q307" i="5"/>
  <c r="B308" i="11"/>
  <c r="P299" i="5"/>
  <c r="H301" i="5"/>
  <c r="P303" i="5"/>
  <c r="B306" i="6"/>
  <c r="D306" i="4" s="1"/>
  <c r="E299" i="5"/>
  <c r="G299" i="11"/>
  <c r="O299" i="5"/>
  <c r="S299" i="5"/>
  <c r="I300" i="5"/>
  <c r="M300" i="5"/>
  <c r="Q300" i="5"/>
  <c r="E301" i="5"/>
  <c r="F301" i="11"/>
  <c r="O301" i="5"/>
  <c r="S301" i="5"/>
  <c r="I302" i="5"/>
  <c r="M302" i="5"/>
  <c r="Q302" i="5"/>
  <c r="E303" i="5"/>
  <c r="G303" i="11"/>
  <c r="E304" i="5"/>
  <c r="K304" i="5"/>
  <c r="O304" i="5"/>
  <c r="S304" i="5"/>
  <c r="G306" i="11"/>
  <c r="B307" i="11"/>
  <c r="E308" i="5"/>
  <c r="K308" i="5"/>
  <c r="O308" i="5"/>
  <c r="S308" i="5"/>
  <c r="H300" i="5"/>
  <c r="L301" i="5"/>
  <c r="P302" i="5"/>
  <c r="H304" i="5"/>
  <c r="H305" i="5"/>
  <c r="P305" i="5"/>
  <c r="H306" i="5"/>
  <c r="P307" i="5"/>
  <c r="P308" i="5"/>
  <c r="C305" i="6"/>
  <c r="E305" i="4" s="1"/>
  <c r="C306" i="6"/>
  <c r="E306" i="4" s="1"/>
  <c r="C307" i="6"/>
  <c r="E307" i="4" s="1"/>
  <c r="C308" i="6"/>
  <c r="E308" i="4" s="1"/>
  <c r="B298" i="11"/>
  <c r="G298" i="11"/>
  <c r="B299" i="11"/>
  <c r="F299" i="11"/>
  <c r="G305" i="11"/>
  <c r="G307" i="11"/>
  <c r="I298" i="5"/>
  <c r="I305" i="5"/>
  <c r="M305" i="5"/>
  <c r="I306" i="5"/>
  <c r="M306" i="5"/>
  <c r="Q306" i="5"/>
  <c r="I307" i="5"/>
  <c r="M307" i="5"/>
  <c r="I308" i="5"/>
  <c r="M308" i="5"/>
  <c r="G299" i="6"/>
  <c r="G301" i="6"/>
  <c r="F301" i="6"/>
  <c r="G303" i="6"/>
  <c r="F305" i="6"/>
  <c r="G307" i="6"/>
  <c r="B300" i="11"/>
  <c r="G300" i="11"/>
  <c r="B301" i="11"/>
  <c r="B302" i="11"/>
  <c r="G302" i="11"/>
  <c r="B303" i="11"/>
  <c r="F307" i="11"/>
  <c r="D298" i="5"/>
  <c r="J298" i="5"/>
  <c r="N298" i="5"/>
  <c r="R298" i="5"/>
  <c r="D299" i="5"/>
  <c r="J299" i="5"/>
  <c r="N299" i="5"/>
  <c r="R299" i="5"/>
  <c r="D300" i="5"/>
  <c r="J300" i="5"/>
  <c r="N300" i="5"/>
  <c r="R300" i="5"/>
  <c r="D301" i="5"/>
  <c r="J301" i="5"/>
  <c r="N301" i="5"/>
  <c r="R301" i="5"/>
  <c r="D302" i="5"/>
  <c r="J302" i="5"/>
  <c r="N302" i="5"/>
  <c r="R302" i="5"/>
  <c r="D303" i="5"/>
  <c r="J303" i="5"/>
  <c r="N303" i="5"/>
  <c r="R303" i="5"/>
  <c r="D304" i="5"/>
  <c r="J304" i="5"/>
  <c r="N304" i="5"/>
  <c r="R304" i="5"/>
  <c r="D305" i="5"/>
  <c r="J305" i="5"/>
  <c r="N305" i="5"/>
  <c r="R305" i="5"/>
  <c r="D306" i="5"/>
  <c r="J306" i="5"/>
  <c r="N306" i="5"/>
  <c r="R306" i="5"/>
  <c r="D307" i="5"/>
  <c r="J307" i="5"/>
  <c r="N307" i="5"/>
  <c r="R307" i="5"/>
  <c r="D308" i="5"/>
  <c r="J308" i="5"/>
  <c r="N308" i="5"/>
  <c r="R308" i="5"/>
  <c r="H308" i="5"/>
  <c r="G304" i="11"/>
  <c r="K299" i="5"/>
  <c r="K301" i="5"/>
  <c r="K307" i="5"/>
  <c r="B129" i="28"/>
  <c r="C297" i="7"/>
  <c r="G297" i="4" s="1"/>
  <c r="C297" i="8"/>
  <c r="B297" i="11"/>
  <c r="B297" i="7"/>
  <c r="F297" i="4" s="1"/>
  <c r="C297" i="11"/>
  <c r="F129" i="28"/>
  <c r="G129" i="28"/>
  <c r="K297" i="5"/>
  <c r="O297" i="5"/>
  <c r="S297" i="5"/>
  <c r="C297" i="6"/>
  <c r="E297" i="4" s="1"/>
  <c r="B297" i="8"/>
  <c r="H297" i="5"/>
  <c r="L297" i="5"/>
  <c r="P297" i="5"/>
  <c r="F297" i="6"/>
  <c r="E297" i="5"/>
  <c r="I297" i="5"/>
  <c r="M297" i="5"/>
  <c r="Q297" i="5"/>
  <c r="N297" i="5"/>
  <c r="R297" i="5"/>
  <c r="D297" i="5"/>
  <c r="B297" i="6"/>
  <c r="D297" i="4" s="1"/>
  <c r="G297" i="11"/>
  <c r="J297" i="5"/>
  <c r="G301" i="11"/>
  <c r="F298" i="11"/>
  <c r="F300" i="11"/>
  <c r="F302" i="11"/>
  <c r="F304" i="11"/>
  <c r="F306" i="11"/>
  <c r="F308" i="11"/>
  <c r="G307" i="8"/>
  <c r="G302" i="8"/>
  <c r="G304" i="8"/>
  <c r="G306" i="8"/>
  <c r="G299" i="8"/>
  <c r="G305" i="8"/>
  <c r="G297" i="8"/>
  <c r="F297" i="8"/>
  <c r="F298" i="8"/>
  <c r="F299" i="8"/>
  <c r="F301" i="8"/>
  <c r="F302" i="8"/>
  <c r="F303" i="8"/>
  <c r="F304" i="8"/>
  <c r="F307" i="6"/>
  <c r="G297" i="6"/>
  <c r="G305" i="6"/>
  <c r="F298" i="6"/>
  <c r="F300" i="6"/>
  <c r="F302" i="6"/>
  <c r="F304" i="6"/>
  <c r="F306" i="6"/>
  <c r="F308" i="6"/>
  <c r="F299" i="6"/>
  <c r="F303" i="6"/>
  <c r="G307" i="7"/>
  <c r="F297" i="7"/>
  <c r="F303" i="7"/>
  <c r="F305" i="7"/>
  <c r="F298" i="7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4" i="5" l="1"/>
  <c r="B304" i="4" s="1"/>
  <c r="C304" i="5"/>
  <c r="C304" i="4" s="1"/>
  <c r="C306" i="5"/>
  <c r="C306" i="4" s="1"/>
  <c r="B306" i="5"/>
  <c r="B306" i="4" s="1"/>
  <c r="C307" i="5"/>
  <c r="C307" i="4" s="1"/>
  <c r="B305" i="5"/>
  <c r="B305" i="4" s="1"/>
  <c r="B297" i="5"/>
  <c r="B297" i="4" s="1"/>
  <c r="G299" i="5"/>
  <c r="F305" i="5"/>
  <c r="G304" i="5"/>
  <c r="F303" i="5"/>
  <c r="F302" i="5"/>
  <c r="G300" i="5"/>
  <c r="C305" i="5"/>
  <c r="C305" i="4" s="1"/>
  <c r="B307" i="5"/>
  <c r="B307" i="4" s="1"/>
  <c r="G302" i="5"/>
  <c r="F304" i="5"/>
  <c r="F307" i="5"/>
  <c r="G303" i="5"/>
  <c r="G308" i="5"/>
  <c r="G305" i="5"/>
  <c r="G298" i="5"/>
  <c r="B308" i="5"/>
  <c r="B308" i="4" s="1"/>
  <c r="F298" i="5"/>
  <c r="C308" i="5"/>
  <c r="C308" i="4" s="1"/>
  <c r="F308" i="5"/>
  <c r="G306" i="5"/>
  <c r="G301" i="5"/>
  <c r="F306" i="5"/>
  <c r="F301" i="5"/>
  <c r="F300" i="5"/>
  <c r="F299" i="5"/>
  <c r="G307" i="5"/>
  <c r="C302" i="5"/>
  <c r="C302" i="4" s="1"/>
  <c r="B302" i="5"/>
  <c r="B302" i="4" s="1"/>
  <c r="B303" i="5"/>
  <c r="B303" i="4" s="1"/>
  <c r="C303" i="5"/>
  <c r="C303" i="4" s="1"/>
  <c r="C298" i="5"/>
  <c r="C298" i="4" s="1"/>
  <c r="B298" i="5"/>
  <c r="B298" i="4" s="1"/>
  <c r="B299" i="5"/>
  <c r="B299" i="4" s="1"/>
  <c r="C299" i="5"/>
  <c r="C299" i="4" s="1"/>
  <c r="C301" i="5"/>
  <c r="C301" i="4" s="1"/>
  <c r="B301" i="5"/>
  <c r="B301" i="4" s="1"/>
  <c r="C297" i="5"/>
  <c r="C297" i="4" s="1"/>
  <c r="B300" i="5"/>
  <c r="B300" i="4" s="1"/>
  <c r="C300" i="5"/>
  <c r="C300" i="4" s="1"/>
  <c r="G297" i="5"/>
  <c r="F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G294" i="10"/>
  <c r="F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F292" i="10"/>
  <c r="G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290" i="12"/>
  <c r="F290" i="12"/>
  <c r="G289" i="12"/>
  <c r="F289" i="12"/>
  <c r="G122" i="30" l="1"/>
  <c r="F122" i="30"/>
  <c r="G290" i="10"/>
  <c r="F290" i="10"/>
  <c r="G290" i="13"/>
  <c r="F290" i="13"/>
  <c r="G122" i="29"/>
  <c r="F122" i="29"/>
  <c r="G290" i="9"/>
  <c r="F290" i="9"/>
  <c r="F289" i="9" l="1"/>
  <c r="G289" i="9"/>
  <c r="F120" i="29"/>
  <c r="G120" i="29"/>
  <c r="F121" i="29"/>
  <c r="G121" i="29"/>
  <c r="F289" i="13"/>
  <c r="G289" i="13"/>
  <c r="F289" i="10"/>
  <c r="G289" i="10"/>
  <c r="F121" i="30"/>
  <c r="G121" i="30"/>
  <c r="G288" i="12" l="1"/>
  <c r="F288" i="12"/>
  <c r="G288" i="9"/>
  <c r="F288" i="9"/>
  <c r="G288" i="13"/>
  <c r="F288" i="13"/>
  <c r="G288" i="10"/>
  <c r="F288" i="10"/>
  <c r="G120" i="30"/>
  <c r="F120" i="30"/>
  <c r="B285" i="13" l="1"/>
  <c r="G287" i="13"/>
  <c r="F287" i="13"/>
  <c r="G286" i="13"/>
  <c r="F286" i="13"/>
  <c r="G285" i="13"/>
  <c r="F285" i="13"/>
  <c r="G287" i="10"/>
  <c r="F287" i="10"/>
  <c r="G286" i="10"/>
  <c r="F286" i="10"/>
  <c r="G285" i="10"/>
  <c r="F285" i="10"/>
  <c r="G119" i="30"/>
  <c r="F119" i="30"/>
  <c r="G118" i="30"/>
  <c r="F118" i="30"/>
  <c r="G117" i="30"/>
  <c r="F117" i="30"/>
  <c r="G287" i="12"/>
  <c r="F287" i="12"/>
  <c r="G286" i="12"/>
  <c r="F286" i="12"/>
  <c r="G285" i="12"/>
  <c r="F285" i="12"/>
  <c r="G287" i="9"/>
  <c r="F287" i="9"/>
  <c r="G286" i="9"/>
  <c r="F286" i="9"/>
  <c r="G285" i="9"/>
  <c r="F285" i="9"/>
  <c r="G119" i="29"/>
  <c r="F119" i="29"/>
  <c r="G118" i="29"/>
  <c r="F118" i="29"/>
  <c r="G117" i="29"/>
  <c r="F117" i="29"/>
  <c r="G116" i="30" l="1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110" i="29"/>
  <c r="F110" i="29"/>
  <c r="G109" i="29"/>
  <c r="F109" i="29"/>
  <c r="G108" i="29"/>
  <c r="F108" i="29"/>
  <c r="G284" i="9"/>
  <c r="F284" i="9"/>
  <c r="G283" i="9"/>
  <c r="F283" i="9"/>
  <c r="G282" i="9"/>
  <c r="F282" i="9"/>
  <c r="G281" i="9"/>
  <c r="F281" i="9"/>
  <c r="G280" i="9"/>
  <c r="F280" i="9"/>
  <c r="G279" i="9"/>
  <c r="F279" i="9"/>
  <c r="G278" i="9"/>
  <c r="F278" i="9"/>
  <c r="G277" i="9"/>
  <c r="F277" i="9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R292" i="8"/>
  <c r="S292" i="8"/>
  <c r="R287" i="8"/>
  <c r="S287" i="8"/>
  <c r="H294" i="8"/>
  <c r="I294" i="8"/>
  <c r="H295" i="8"/>
  <c r="I295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C128" i="30"/>
  <c r="B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1" i="7" l="1"/>
  <c r="F291" i="4" s="1"/>
  <c r="B289" i="7"/>
  <c r="F289" i="4" s="1"/>
  <c r="B292" i="8"/>
  <c r="B288" i="7"/>
  <c r="F288" i="4" s="1"/>
  <c r="B288" i="8"/>
  <c r="N289" i="5"/>
  <c r="B286" i="8"/>
  <c r="C118" i="28"/>
  <c r="C119" i="28"/>
  <c r="C120" i="28"/>
  <c r="C121" i="28"/>
  <c r="B122" i="28"/>
  <c r="B123" i="28"/>
  <c r="B124" i="28"/>
  <c r="B125" i="28"/>
  <c r="C126" i="28"/>
  <c r="F127" i="28"/>
  <c r="C128" i="28"/>
  <c r="F117" i="28"/>
  <c r="F293" i="8"/>
  <c r="C285" i="8"/>
  <c r="C296" i="8"/>
  <c r="B285" i="7"/>
  <c r="F285" i="4" s="1"/>
  <c r="R286" i="5"/>
  <c r="R292" i="5"/>
  <c r="B288" i="11"/>
  <c r="C296" i="7"/>
  <c r="G296" i="4" s="1"/>
  <c r="B290" i="7"/>
  <c r="F290" i="4" s="1"/>
  <c r="C295" i="7"/>
  <c r="G295" i="4" s="1"/>
  <c r="C288" i="7"/>
  <c r="G288" i="4" s="1"/>
  <c r="F291" i="7"/>
  <c r="C285" i="7"/>
  <c r="G285" i="4" s="1"/>
  <c r="F285" i="7"/>
  <c r="G290" i="7"/>
  <c r="G126" i="28"/>
  <c r="N293" i="5"/>
  <c r="D295" i="5"/>
  <c r="C117" i="28"/>
  <c r="C122" i="28"/>
  <c r="C124" i="28"/>
  <c r="C125" i="28"/>
  <c r="B126" i="28"/>
  <c r="C127" i="28"/>
  <c r="C123" i="28"/>
  <c r="B127" i="28"/>
  <c r="B289" i="8"/>
  <c r="B294" i="8"/>
  <c r="C295" i="8"/>
  <c r="N288" i="5"/>
  <c r="R288" i="5"/>
  <c r="C290" i="6"/>
  <c r="E290" i="4" s="1"/>
  <c r="C286" i="8"/>
  <c r="C287" i="8"/>
  <c r="C288" i="8"/>
  <c r="C289" i="8"/>
  <c r="C290" i="8"/>
  <c r="C291" i="8"/>
  <c r="C293" i="8"/>
  <c r="C294" i="8"/>
  <c r="N292" i="5"/>
  <c r="C292" i="8"/>
  <c r="F291" i="11"/>
  <c r="C287" i="6"/>
  <c r="E287" i="4" s="1"/>
  <c r="B290" i="11"/>
  <c r="C286" i="6"/>
  <c r="E286" i="4" s="1"/>
  <c r="B286" i="6"/>
  <c r="D286" i="4" s="1"/>
  <c r="R285" i="5"/>
  <c r="B285" i="8"/>
  <c r="N285" i="5"/>
  <c r="B117" i="28"/>
  <c r="G117" i="28"/>
  <c r="G285" i="8"/>
  <c r="F285" i="8"/>
  <c r="H285" i="5"/>
  <c r="M285" i="5"/>
  <c r="Q285" i="5"/>
  <c r="E285" i="5"/>
  <c r="K285" i="5"/>
  <c r="O285" i="5"/>
  <c r="C285" i="11"/>
  <c r="S285" i="5"/>
  <c r="G285" i="6"/>
  <c r="F285" i="11"/>
  <c r="J285" i="5"/>
  <c r="D285" i="5"/>
  <c r="B285" i="6"/>
  <c r="D285" i="4" s="1"/>
  <c r="B285" i="11"/>
  <c r="L285" i="5"/>
  <c r="P285" i="5"/>
  <c r="C285" i="6"/>
  <c r="E285" i="4" s="1"/>
  <c r="G285" i="11"/>
  <c r="I285" i="5"/>
  <c r="F121" i="28"/>
  <c r="G125" i="28"/>
  <c r="F287" i="7"/>
  <c r="D294" i="5"/>
  <c r="R293" i="5"/>
  <c r="F289" i="7"/>
  <c r="R296" i="5"/>
  <c r="C286" i="7"/>
  <c r="G286" i="4" s="1"/>
  <c r="C287" i="7"/>
  <c r="G287" i="4" s="1"/>
  <c r="C291" i="7"/>
  <c r="G291" i="4" s="1"/>
  <c r="C292" i="7"/>
  <c r="G292" i="4" s="1"/>
  <c r="C293" i="7"/>
  <c r="G293" i="4" s="1"/>
  <c r="C294" i="7"/>
  <c r="G294" i="4" s="1"/>
  <c r="C289" i="7"/>
  <c r="G289" i="4" s="1"/>
  <c r="N286" i="5"/>
  <c r="F290" i="8"/>
  <c r="G288" i="8"/>
  <c r="G290" i="8"/>
  <c r="F292" i="8"/>
  <c r="F295" i="8"/>
  <c r="R290" i="5"/>
  <c r="G287" i="7"/>
  <c r="C290" i="7"/>
  <c r="G290" i="4" s="1"/>
  <c r="B292" i="7"/>
  <c r="F292" i="4" s="1"/>
  <c r="G292" i="7"/>
  <c r="B293" i="7"/>
  <c r="F293" i="4" s="1"/>
  <c r="B294" i="7"/>
  <c r="F294" i="4" s="1"/>
  <c r="G294" i="7"/>
  <c r="B295" i="7"/>
  <c r="F295" i="4" s="1"/>
  <c r="B296" i="7"/>
  <c r="F296" i="4" s="1"/>
  <c r="G296" i="7"/>
  <c r="M295" i="5"/>
  <c r="Q295" i="5"/>
  <c r="B286" i="7"/>
  <c r="F286" i="4" s="1"/>
  <c r="G286" i="7"/>
  <c r="B287" i="7"/>
  <c r="F287" i="4" s="1"/>
  <c r="G289" i="7"/>
  <c r="G291" i="7"/>
  <c r="G293" i="7"/>
  <c r="G295" i="7"/>
  <c r="N290" i="5"/>
  <c r="B286" i="11"/>
  <c r="G288" i="7"/>
  <c r="F293" i="7"/>
  <c r="F295" i="7"/>
  <c r="F293" i="11"/>
  <c r="F119" i="28"/>
  <c r="M291" i="5"/>
  <c r="S296" i="5"/>
  <c r="F287" i="6"/>
  <c r="F289" i="6"/>
  <c r="C291" i="6"/>
  <c r="E291" i="4" s="1"/>
  <c r="G291" i="6"/>
  <c r="F123" i="28"/>
  <c r="G127" i="28"/>
  <c r="B128" i="28"/>
  <c r="G128" i="28"/>
  <c r="R287" i="5"/>
  <c r="R291" i="5"/>
  <c r="R289" i="5"/>
  <c r="Q291" i="5"/>
  <c r="B118" i="28"/>
  <c r="G118" i="28"/>
  <c r="B119" i="28"/>
  <c r="G119" i="28"/>
  <c r="B120" i="28"/>
  <c r="G120" i="28"/>
  <c r="B121" i="28"/>
  <c r="D286" i="5"/>
  <c r="J286" i="5"/>
  <c r="D287" i="5"/>
  <c r="J287" i="5"/>
  <c r="N287" i="5"/>
  <c r="D289" i="5"/>
  <c r="J289" i="5"/>
  <c r="D290" i="5"/>
  <c r="J290" i="5"/>
  <c r="D291" i="5"/>
  <c r="J291" i="5"/>
  <c r="N291" i="5"/>
  <c r="J294" i="5"/>
  <c r="N294" i="5"/>
  <c r="R294" i="5"/>
  <c r="R295" i="5"/>
  <c r="G121" i="28"/>
  <c r="G122" i="28"/>
  <c r="G123" i="28"/>
  <c r="G124" i="28"/>
  <c r="F125" i="28"/>
  <c r="D288" i="5"/>
  <c r="J288" i="5"/>
  <c r="D292" i="5"/>
  <c r="J292" i="5"/>
  <c r="D293" i="5"/>
  <c r="E291" i="5"/>
  <c r="F291" i="6"/>
  <c r="F293" i="6"/>
  <c r="F295" i="6"/>
  <c r="B291" i="8"/>
  <c r="G292" i="8"/>
  <c r="G294" i="8"/>
  <c r="B296" i="8"/>
  <c r="E286" i="5"/>
  <c r="K286" i="5"/>
  <c r="O286" i="5"/>
  <c r="S286" i="5"/>
  <c r="E288" i="5"/>
  <c r="K288" i="5"/>
  <c r="O288" i="5"/>
  <c r="S288" i="5"/>
  <c r="K291" i="5"/>
  <c r="O291" i="5"/>
  <c r="S291" i="5"/>
  <c r="M292" i="5"/>
  <c r="Q292" i="5"/>
  <c r="E293" i="5"/>
  <c r="O293" i="5"/>
  <c r="S293" i="5"/>
  <c r="M294" i="5"/>
  <c r="Q294" i="5"/>
  <c r="E295" i="5"/>
  <c r="O295" i="5"/>
  <c r="S295" i="5"/>
  <c r="M296" i="5"/>
  <c r="Q296" i="5"/>
  <c r="B287" i="8"/>
  <c r="G287" i="8"/>
  <c r="B290" i="8"/>
  <c r="B293" i="8"/>
  <c r="B295" i="8"/>
  <c r="F294" i="8"/>
  <c r="E290" i="5"/>
  <c r="K290" i="5"/>
  <c r="O290" i="5"/>
  <c r="S290" i="5"/>
  <c r="J293" i="5"/>
  <c r="G286" i="6"/>
  <c r="F291" i="8"/>
  <c r="G293" i="8"/>
  <c r="E287" i="5"/>
  <c r="K287" i="5"/>
  <c r="O287" i="5"/>
  <c r="S287" i="5"/>
  <c r="E289" i="5"/>
  <c r="K289" i="5"/>
  <c r="O289" i="5"/>
  <c r="S289" i="5"/>
  <c r="M293" i="5"/>
  <c r="Q293" i="5"/>
  <c r="E296" i="5"/>
  <c r="K296" i="5"/>
  <c r="O296" i="5"/>
  <c r="C287" i="11"/>
  <c r="B287" i="6"/>
  <c r="D287" i="4" s="1"/>
  <c r="C289" i="11"/>
  <c r="B289" i="6"/>
  <c r="D289" i="4" s="1"/>
  <c r="C291" i="11"/>
  <c r="B291" i="6"/>
  <c r="D291" i="4" s="1"/>
  <c r="C293" i="11"/>
  <c r="C293" i="6"/>
  <c r="E293" i="4" s="1"/>
  <c r="B293" i="11"/>
  <c r="B293" i="6"/>
  <c r="D293" i="4" s="1"/>
  <c r="C295" i="11"/>
  <c r="C295" i="6"/>
  <c r="E295" i="4" s="1"/>
  <c r="B295" i="11"/>
  <c r="B295" i="6"/>
  <c r="D295" i="4" s="1"/>
  <c r="G288" i="11"/>
  <c r="I288" i="5"/>
  <c r="H288" i="5"/>
  <c r="M288" i="5"/>
  <c r="L288" i="5"/>
  <c r="Q288" i="5"/>
  <c r="P288" i="5"/>
  <c r="B289" i="11"/>
  <c r="K295" i="5"/>
  <c r="F295" i="11"/>
  <c r="D296" i="5"/>
  <c r="M289" i="5"/>
  <c r="L289" i="5"/>
  <c r="C289" i="6"/>
  <c r="E289" i="4" s="1"/>
  <c r="G287" i="11"/>
  <c r="I287" i="5"/>
  <c r="H287" i="5"/>
  <c r="M287" i="5"/>
  <c r="L287" i="5"/>
  <c r="Q287" i="5"/>
  <c r="P287" i="5"/>
  <c r="J295" i="5"/>
  <c r="J296" i="5"/>
  <c r="G289" i="11"/>
  <c r="I289" i="5"/>
  <c r="H289" i="5"/>
  <c r="Q289" i="5"/>
  <c r="P289" i="5"/>
  <c r="C286" i="11"/>
  <c r="C288" i="11"/>
  <c r="B288" i="6"/>
  <c r="D288" i="4" s="1"/>
  <c r="C290" i="11"/>
  <c r="B290" i="6"/>
  <c r="D290" i="4" s="1"/>
  <c r="C292" i="11"/>
  <c r="C292" i="6"/>
  <c r="E292" i="4" s="1"/>
  <c r="B292" i="11"/>
  <c r="B292" i="6"/>
  <c r="D292" i="4" s="1"/>
  <c r="C294" i="11"/>
  <c r="C294" i="6"/>
  <c r="E294" i="4" s="1"/>
  <c r="B294" i="11"/>
  <c r="B294" i="6"/>
  <c r="D294" i="4" s="1"/>
  <c r="C296" i="11"/>
  <c r="B296" i="11"/>
  <c r="C296" i="6"/>
  <c r="E296" i="4" s="1"/>
  <c r="B296" i="6"/>
  <c r="D296" i="4" s="1"/>
  <c r="C288" i="6"/>
  <c r="E288" i="4" s="1"/>
  <c r="G286" i="11"/>
  <c r="I286" i="5"/>
  <c r="H286" i="5"/>
  <c r="M286" i="5"/>
  <c r="L286" i="5"/>
  <c r="Q286" i="5"/>
  <c r="P286" i="5"/>
  <c r="B287" i="11"/>
  <c r="G290" i="11"/>
  <c r="I290" i="5"/>
  <c r="H290" i="5"/>
  <c r="M290" i="5"/>
  <c r="L290" i="5"/>
  <c r="Q290" i="5"/>
  <c r="P290" i="5"/>
  <c r="B291" i="11"/>
  <c r="E292" i="5"/>
  <c r="K292" i="5"/>
  <c r="O292" i="5"/>
  <c r="S292" i="5"/>
  <c r="E294" i="5"/>
  <c r="K294" i="5"/>
  <c r="O294" i="5"/>
  <c r="S294" i="5"/>
  <c r="N295" i="5"/>
  <c r="N296" i="5"/>
  <c r="G288" i="6"/>
  <c r="G290" i="6"/>
  <c r="G292" i="6"/>
  <c r="G294" i="6"/>
  <c r="G296" i="6"/>
  <c r="G291" i="11"/>
  <c r="G292" i="11"/>
  <c r="G293" i="11"/>
  <c r="G294" i="11"/>
  <c r="K293" i="5"/>
  <c r="G293" i="6"/>
  <c r="G295" i="6"/>
  <c r="F287" i="11"/>
  <c r="F289" i="11"/>
  <c r="G295" i="11"/>
  <c r="G296" i="11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I291" i="5"/>
  <c r="I292" i="5"/>
  <c r="I293" i="5"/>
  <c r="I294" i="5"/>
  <c r="I295" i="5"/>
  <c r="I296" i="5"/>
  <c r="F286" i="11"/>
  <c r="F288" i="11"/>
  <c r="F290" i="11"/>
  <c r="F292" i="11"/>
  <c r="F294" i="11"/>
  <c r="F296" i="11"/>
  <c r="F296" i="8"/>
  <c r="G296" i="8"/>
  <c r="G289" i="8"/>
  <c r="F289" i="8"/>
  <c r="G291" i="8"/>
  <c r="G286" i="8"/>
  <c r="G295" i="8"/>
  <c r="F286" i="8"/>
  <c r="F287" i="8"/>
  <c r="F288" i="8"/>
  <c r="F118" i="28"/>
  <c r="F120" i="28"/>
  <c r="F122" i="28"/>
  <c r="F124" i="28"/>
  <c r="F126" i="28"/>
  <c r="F128" i="28"/>
  <c r="F285" i="6"/>
  <c r="G287" i="6"/>
  <c r="G289" i="6"/>
  <c r="F286" i="6"/>
  <c r="F288" i="6"/>
  <c r="F290" i="6"/>
  <c r="F292" i="6"/>
  <c r="F294" i="6"/>
  <c r="F296" i="6"/>
  <c r="G285" i="7"/>
  <c r="F286" i="7"/>
  <c r="F288" i="7"/>
  <c r="F290" i="7"/>
  <c r="F292" i="7"/>
  <c r="F294" i="7"/>
  <c r="F296" i="7"/>
  <c r="B290" i="5" l="1"/>
  <c r="B290" i="4" s="1"/>
  <c r="B288" i="5"/>
  <c r="B288" i="4" s="1"/>
  <c r="B286" i="5"/>
  <c r="B286" i="4" s="1"/>
  <c r="C290" i="5"/>
  <c r="C290" i="4" s="1"/>
  <c r="F285" i="5"/>
  <c r="G285" i="5"/>
  <c r="C285" i="5"/>
  <c r="C285" i="4" s="1"/>
  <c r="B285" i="5"/>
  <c r="B285" i="4" s="1"/>
  <c r="F296" i="5"/>
  <c r="F292" i="5"/>
  <c r="G286" i="5"/>
  <c r="F293" i="5"/>
  <c r="F294" i="5"/>
  <c r="G291" i="5"/>
  <c r="C288" i="5"/>
  <c r="C288" i="4" s="1"/>
  <c r="F289" i="5"/>
  <c r="G295" i="5"/>
  <c r="C286" i="5"/>
  <c r="C286" i="4" s="1"/>
  <c r="G294" i="5"/>
  <c r="G296" i="5"/>
  <c r="G288" i="5"/>
  <c r="G293" i="5"/>
  <c r="F295" i="5"/>
  <c r="G292" i="5"/>
  <c r="F291" i="5"/>
  <c r="G290" i="5"/>
  <c r="F286" i="5"/>
  <c r="G289" i="5"/>
  <c r="G287" i="5"/>
  <c r="F290" i="5"/>
  <c r="C294" i="5"/>
  <c r="C294" i="4" s="1"/>
  <c r="B294" i="5"/>
  <c r="B294" i="4" s="1"/>
  <c r="F288" i="5"/>
  <c r="F287" i="5"/>
  <c r="C296" i="5"/>
  <c r="C296" i="4" s="1"/>
  <c r="B296" i="5"/>
  <c r="B296" i="4" s="1"/>
  <c r="C292" i="5"/>
  <c r="C292" i="4" s="1"/>
  <c r="B292" i="5"/>
  <c r="B292" i="4" s="1"/>
  <c r="C291" i="5"/>
  <c r="C291" i="4" s="1"/>
  <c r="B291" i="5"/>
  <c r="B291" i="4" s="1"/>
  <c r="C287" i="5"/>
  <c r="C287" i="4" s="1"/>
  <c r="B287" i="5"/>
  <c r="B287" i="4" s="1"/>
  <c r="C289" i="5"/>
  <c r="C289" i="4" s="1"/>
  <c r="B289" i="5"/>
  <c r="B289" i="4" s="1"/>
  <c r="C295" i="5"/>
  <c r="C295" i="4" s="1"/>
  <c r="B295" i="5"/>
  <c r="B295" i="4" s="1"/>
  <c r="C293" i="5"/>
  <c r="C293" i="4" s="1"/>
  <c r="B293" i="5"/>
  <c r="B293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278" i="13"/>
  <c r="G278" i="13"/>
  <c r="F276" i="9"/>
  <c r="G276" i="9"/>
  <c r="F276" i="12"/>
  <c r="G276" i="12"/>
  <c r="F277" i="12"/>
  <c r="G277" i="12"/>
  <c r="F278" i="12"/>
  <c r="G278" i="12"/>
  <c r="G107" i="30" l="1"/>
  <c r="B109" i="30" l="1"/>
  <c r="C109" i="30"/>
  <c r="B277" i="10"/>
  <c r="C277" i="10"/>
  <c r="B109" i="29"/>
  <c r="C109" i="29"/>
  <c r="B277" i="9"/>
  <c r="C277" i="9"/>
  <c r="D257" i="11" l="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89" i="28"/>
  <c r="E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D90" i="28"/>
  <c r="E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6" i="6"/>
  <c r="E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8" i="9"/>
  <c r="G258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89" i="29"/>
  <c r="C89" i="2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0" i="29"/>
  <c r="G90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C272" i="13"/>
  <c r="B273" i="13"/>
  <c r="B273" i="11" s="1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B273" i="8" s="1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F258" i="10"/>
  <c r="G258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B85" i="30"/>
  <c r="C85" i="30"/>
  <c r="B86" i="30"/>
  <c r="C86" i="30"/>
  <c r="B87" i="30"/>
  <c r="C87" i="30"/>
  <c r="B88" i="30"/>
  <c r="C88" i="30"/>
  <c r="B89" i="30"/>
  <c r="C89" i="30"/>
  <c r="B90" i="30"/>
  <c r="C90" i="30"/>
  <c r="B91" i="30"/>
  <c r="C91" i="30"/>
  <c r="B92" i="30"/>
  <c r="C92" i="30"/>
  <c r="B93" i="30"/>
  <c r="C93" i="30"/>
  <c r="B94" i="30"/>
  <c r="C94" i="30"/>
  <c r="B95" i="30"/>
  <c r="C95" i="30"/>
  <c r="B96" i="30"/>
  <c r="C96" i="30"/>
  <c r="B97" i="30"/>
  <c r="C97" i="30"/>
  <c r="B98" i="30"/>
  <c r="C98" i="30"/>
  <c r="B99" i="30"/>
  <c r="C99" i="30"/>
  <c r="B100" i="30"/>
  <c r="C100" i="30"/>
  <c r="B101" i="30"/>
  <c r="C101" i="30"/>
  <c r="B102" i="30"/>
  <c r="C102" i="30"/>
  <c r="B103" i="30"/>
  <c r="C103" i="30"/>
  <c r="B104" i="30"/>
  <c r="C104" i="30"/>
  <c r="B105" i="30"/>
  <c r="C105" i="30"/>
  <c r="B106" i="30"/>
  <c r="B106" i="28" s="1"/>
  <c r="C106" i="30"/>
  <c r="B107" i="30"/>
  <c r="C107" i="30"/>
  <c r="B108" i="30"/>
  <c r="C108" i="30"/>
  <c r="B110" i="30"/>
  <c r="C110" i="30"/>
  <c r="B111" i="30"/>
  <c r="C111" i="30"/>
  <c r="B112" i="30"/>
  <c r="C112" i="30"/>
  <c r="B113" i="30"/>
  <c r="C113" i="30"/>
  <c r="B114" i="30"/>
  <c r="C114" i="30"/>
  <c r="B115" i="30"/>
  <c r="C115" i="30"/>
  <c r="B116" i="30"/>
  <c r="C116" i="30"/>
  <c r="F85" i="30"/>
  <c r="G85" i="3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B103" i="28" l="1"/>
  <c r="B101" i="28"/>
  <c r="B99" i="28"/>
  <c r="C271" i="6"/>
  <c r="E271" i="4" s="1"/>
  <c r="C265" i="6"/>
  <c r="E265" i="4" s="1"/>
  <c r="C263" i="6"/>
  <c r="E263" i="4" s="1"/>
  <c r="C261" i="6"/>
  <c r="E261" i="4" s="1"/>
  <c r="C259" i="6"/>
  <c r="E259" i="4" s="1"/>
  <c r="C267" i="6"/>
  <c r="E267" i="4" s="1"/>
  <c r="C270" i="6"/>
  <c r="E270" i="4" s="1"/>
  <c r="C266" i="6"/>
  <c r="E266" i="4" s="1"/>
  <c r="C269" i="6"/>
  <c r="E269" i="4" s="1"/>
  <c r="C272" i="6"/>
  <c r="E272" i="4" s="1"/>
  <c r="C268" i="6"/>
  <c r="E268" i="4" s="1"/>
  <c r="B268" i="7"/>
  <c r="F268" i="4" s="1"/>
  <c r="B264" i="7"/>
  <c r="F264" i="4" s="1"/>
  <c r="B258" i="7"/>
  <c r="F258" i="4" s="1"/>
  <c r="C272" i="7"/>
  <c r="G272" i="4" s="1"/>
  <c r="C270" i="7"/>
  <c r="G270" i="4" s="1"/>
  <c r="C268" i="7"/>
  <c r="G268" i="4" s="1"/>
  <c r="C266" i="7"/>
  <c r="G266" i="4" s="1"/>
  <c r="C264" i="7"/>
  <c r="G264" i="4" s="1"/>
  <c r="C262" i="7"/>
  <c r="G262" i="4" s="1"/>
  <c r="C260" i="7"/>
  <c r="G260" i="4" s="1"/>
  <c r="C258" i="7"/>
  <c r="G258" i="4" s="1"/>
  <c r="B270" i="7"/>
  <c r="F270" i="4" s="1"/>
  <c r="B262" i="7"/>
  <c r="F262" i="4" s="1"/>
  <c r="C269" i="7"/>
  <c r="G269" i="4" s="1"/>
  <c r="C261" i="7"/>
  <c r="G261" i="4" s="1"/>
  <c r="B272" i="7"/>
  <c r="F272" i="4" s="1"/>
  <c r="B266" i="7"/>
  <c r="F266" i="4" s="1"/>
  <c r="B260" i="7"/>
  <c r="F260" i="4" s="1"/>
  <c r="C271" i="7"/>
  <c r="G271" i="4" s="1"/>
  <c r="C267" i="7"/>
  <c r="G267" i="4" s="1"/>
  <c r="C265" i="7"/>
  <c r="G265" i="4" s="1"/>
  <c r="C263" i="7"/>
  <c r="G263" i="4" s="1"/>
  <c r="C259" i="7"/>
  <c r="G259" i="4" s="1"/>
  <c r="B271" i="7"/>
  <c r="F271" i="4" s="1"/>
  <c r="B269" i="7"/>
  <c r="F269" i="4" s="1"/>
  <c r="B267" i="7"/>
  <c r="F267" i="4" s="1"/>
  <c r="B265" i="7"/>
  <c r="F265" i="4" s="1"/>
  <c r="B263" i="7"/>
  <c r="F263" i="4" s="1"/>
  <c r="B261" i="7"/>
  <c r="F261" i="4" s="1"/>
  <c r="B259" i="7"/>
  <c r="F259" i="4" s="1"/>
  <c r="B104" i="28"/>
  <c r="B102" i="28"/>
  <c r="B100" i="28"/>
  <c r="S258" i="5"/>
  <c r="K258" i="5"/>
  <c r="F259" i="8"/>
  <c r="S257" i="5"/>
  <c r="K257" i="5"/>
  <c r="Q259" i="5"/>
  <c r="M259" i="5"/>
  <c r="I259" i="5"/>
  <c r="B112" i="28"/>
  <c r="G272" i="6"/>
  <c r="G270" i="6"/>
  <c r="G268" i="6"/>
  <c r="G266" i="6"/>
  <c r="G264" i="6"/>
  <c r="G262" i="6"/>
  <c r="G260" i="6"/>
  <c r="G258" i="6"/>
  <c r="G256" i="6"/>
  <c r="F271" i="7"/>
  <c r="F269" i="7"/>
  <c r="F267" i="7"/>
  <c r="B97" i="28"/>
  <c r="C97" i="28"/>
  <c r="B95" i="28"/>
  <c r="C95" i="28"/>
  <c r="B93" i="28"/>
  <c r="C93" i="28"/>
  <c r="B91" i="28"/>
  <c r="C91" i="28"/>
  <c r="B89" i="28"/>
  <c r="C89" i="28"/>
  <c r="B278" i="8"/>
  <c r="B272" i="8"/>
  <c r="C272" i="8"/>
  <c r="B270" i="8"/>
  <c r="C270" i="8"/>
  <c r="B268" i="8"/>
  <c r="C268" i="8"/>
  <c r="B266" i="8"/>
  <c r="C266" i="8"/>
  <c r="B264" i="8"/>
  <c r="C264" i="8"/>
  <c r="B262" i="8"/>
  <c r="C262" i="8"/>
  <c r="B260" i="8"/>
  <c r="C260" i="8"/>
  <c r="C272" i="11"/>
  <c r="B272" i="11"/>
  <c r="C270" i="11"/>
  <c r="B270" i="11"/>
  <c r="C268" i="11"/>
  <c r="B268" i="11"/>
  <c r="C266" i="11"/>
  <c r="B266" i="11"/>
  <c r="C264" i="11"/>
  <c r="B264" i="11"/>
  <c r="C262" i="11"/>
  <c r="B262" i="11"/>
  <c r="B260" i="11"/>
  <c r="C260" i="11"/>
  <c r="F256" i="6"/>
  <c r="F104" i="28"/>
  <c r="F102" i="28"/>
  <c r="F100" i="28"/>
  <c r="G271" i="6"/>
  <c r="G269" i="6"/>
  <c r="G267" i="6"/>
  <c r="G265" i="6"/>
  <c r="C264" i="6"/>
  <c r="E264" i="4" s="1"/>
  <c r="G263" i="6"/>
  <c r="C262" i="6"/>
  <c r="E262" i="4" s="1"/>
  <c r="G261" i="6"/>
  <c r="C260" i="6"/>
  <c r="E260" i="4" s="1"/>
  <c r="G259" i="6"/>
  <c r="G257" i="6"/>
  <c r="G104" i="28"/>
  <c r="C104" i="28"/>
  <c r="C103" i="28"/>
  <c r="G102" i="28"/>
  <c r="C102" i="28"/>
  <c r="C101" i="28"/>
  <c r="G100" i="28"/>
  <c r="C100" i="28"/>
  <c r="C99" i="28"/>
  <c r="G98" i="28"/>
  <c r="G272" i="7"/>
  <c r="G271" i="7"/>
  <c r="G270" i="7"/>
  <c r="G269" i="7"/>
  <c r="G268" i="7"/>
  <c r="G267" i="7"/>
  <c r="G266" i="7"/>
  <c r="F265" i="7"/>
  <c r="G264" i="7"/>
  <c r="F263" i="7"/>
  <c r="G262" i="7"/>
  <c r="F261" i="7"/>
  <c r="G260" i="7"/>
  <c r="F259" i="7"/>
  <c r="G258" i="7"/>
  <c r="B98" i="28"/>
  <c r="C98" i="28"/>
  <c r="B96" i="28"/>
  <c r="C96" i="28"/>
  <c r="B94" i="28"/>
  <c r="C94" i="28"/>
  <c r="B92" i="28"/>
  <c r="C92" i="28"/>
  <c r="B90" i="28"/>
  <c r="C90" i="28"/>
  <c r="B271" i="8"/>
  <c r="C271" i="8"/>
  <c r="B269" i="8"/>
  <c r="C269" i="8"/>
  <c r="B267" i="8"/>
  <c r="C267" i="8"/>
  <c r="B265" i="8"/>
  <c r="C265" i="8"/>
  <c r="B263" i="8"/>
  <c r="C263" i="8"/>
  <c r="B261" i="8"/>
  <c r="C261" i="8"/>
  <c r="B259" i="8"/>
  <c r="C259" i="8"/>
  <c r="C271" i="11"/>
  <c r="B271" i="11"/>
  <c r="C269" i="11"/>
  <c r="B269" i="11"/>
  <c r="C267" i="11"/>
  <c r="B267" i="11"/>
  <c r="C265" i="11"/>
  <c r="B265" i="11"/>
  <c r="C263" i="11"/>
  <c r="B263" i="11"/>
  <c r="C261" i="11"/>
  <c r="B261" i="11"/>
  <c r="B259" i="11"/>
  <c r="C259" i="11"/>
  <c r="F272" i="6"/>
  <c r="B272" i="6"/>
  <c r="D272" i="4" s="1"/>
  <c r="F271" i="6"/>
  <c r="B271" i="6"/>
  <c r="D271" i="4" s="1"/>
  <c r="F270" i="6"/>
  <c r="B270" i="6"/>
  <c r="D270" i="4" s="1"/>
  <c r="F269" i="6"/>
  <c r="B269" i="6"/>
  <c r="D269" i="4" s="1"/>
  <c r="F268" i="6"/>
  <c r="B268" i="6"/>
  <c r="D268" i="4" s="1"/>
  <c r="F267" i="6"/>
  <c r="B267" i="6"/>
  <c r="D267" i="4" s="1"/>
  <c r="F266" i="6"/>
  <c r="B266" i="6"/>
  <c r="D266" i="4" s="1"/>
  <c r="F265" i="6"/>
  <c r="B265" i="6"/>
  <c r="D265" i="4" s="1"/>
  <c r="F264" i="6"/>
  <c r="B264" i="6"/>
  <c r="D264" i="4" s="1"/>
  <c r="F263" i="6"/>
  <c r="B263" i="6"/>
  <c r="D263" i="4" s="1"/>
  <c r="F262" i="6"/>
  <c r="B262" i="6"/>
  <c r="D262" i="4" s="1"/>
  <c r="F261" i="6"/>
  <c r="B261" i="6"/>
  <c r="D261" i="4" s="1"/>
  <c r="F260" i="6"/>
  <c r="B260" i="6"/>
  <c r="D260" i="4" s="1"/>
  <c r="F259" i="6"/>
  <c r="B259" i="6"/>
  <c r="D259" i="4" s="1"/>
  <c r="F258" i="6"/>
  <c r="F257" i="6"/>
  <c r="F103" i="28"/>
  <c r="F101" i="28"/>
  <c r="F99" i="28"/>
  <c r="F98" i="28"/>
  <c r="F96" i="28"/>
  <c r="F94" i="28"/>
  <c r="F92" i="28"/>
  <c r="F90" i="28"/>
  <c r="G261" i="8"/>
  <c r="G260" i="8"/>
  <c r="G259" i="8"/>
  <c r="F257" i="8"/>
  <c r="S275" i="5"/>
  <c r="P272" i="5"/>
  <c r="Q272" i="5"/>
  <c r="L272" i="5"/>
  <c r="H272" i="5"/>
  <c r="I272" i="5"/>
  <c r="P271" i="5"/>
  <c r="Q271" i="5"/>
  <c r="L271" i="5"/>
  <c r="F271" i="11"/>
  <c r="H271" i="5"/>
  <c r="I271" i="5"/>
  <c r="P270" i="5"/>
  <c r="Q270" i="5"/>
  <c r="L270" i="5"/>
  <c r="H270" i="5"/>
  <c r="I270" i="5"/>
  <c r="P269" i="5"/>
  <c r="Q269" i="5"/>
  <c r="L269" i="5"/>
  <c r="F269" i="11"/>
  <c r="H269" i="5"/>
  <c r="I269" i="5"/>
  <c r="P268" i="5"/>
  <c r="L268" i="5"/>
  <c r="H268" i="5"/>
  <c r="P267" i="5"/>
  <c r="L267" i="5"/>
  <c r="F267" i="11"/>
  <c r="H267" i="5"/>
  <c r="P266" i="5"/>
  <c r="L266" i="5"/>
  <c r="H266" i="5"/>
  <c r="P265" i="5"/>
  <c r="L265" i="5"/>
  <c r="F265" i="11"/>
  <c r="H265" i="5"/>
  <c r="P264" i="5"/>
  <c r="L264" i="5"/>
  <c r="H264" i="5"/>
  <c r="P263" i="5"/>
  <c r="L263" i="5"/>
  <c r="F263" i="11"/>
  <c r="H263" i="5"/>
  <c r="P262" i="5"/>
  <c r="L262" i="5"/>
  <c r="H262" i="5"/>
  <c r="P261" i="5"/>
  <c r="L261" i="5"/>
  <c r="F261" i="11"/>
  <c r="H261" i="5"/>
  <c r="P260" i="5"/>
  <c r="L260" i="5"/>
  <c r="H260" i="5"/>
  <c r="R258" i="5"/>
  <c r="N258" i="5"/>
  <c r="J258" i="5"/>
  <c r="D258" i="5"/>
  <c r="M271" i="5"/>
  <c r="G96" i="28"/>
  <c r="G94" i="28"/>
  <c r="G92" i="28"/>
  <c r="G90" i="28"/>
  <c r="P273" i="5"/>
  <c r="L273" i="5"/>
  <c r="H273" i="5"/>
  <c r="F271" i="8"/>
  <c r="F270" i="8"/>
  <c r="F269" i="8"/>
  <c r="F267" i="8"/>
  <c r="F265" i="8"/>
  <c r="F263" i="8"/>
  <c r="G257" i="8"/>
  <c r="R259" i="5"/>
  <c r="N259" i="5"/>
  <c r="J259" i="5"/>
  <c r="D259" i="5"/>
  <c r="G258" i="11"/>
  <c r="Q268" i="5"/>
  <c r="Q267" i="5"/>
  <c r="Q266" i="5"/>
  <c r="Q265" i="5"/>
  <c r="Q264" i="5"/>
  <c r="Q263" i="5"/>
  <c r="Q262" i="5"/>
  <c r="Q261" i="5"/>
  <c r="Q260" i="5"/>
  <c r="M270" i="5"/>
  <c r="F97" i="28"/>
  <c r="F95" i="28"/>
  <c r="F93" i="28"/>
  <c r="F91" i="28"/>
  <c r="F89" i="28"/>
  <c r="G272" i="8"/>
  <c r="G271" i="8"/>
  <c r="G270" i="8"/>
  <c r="G269" i="8"/>
  <c r="G268" i="8"/>
  <c r="G267" i="8"/>
  <c r="G266" i="8"/>
  <c r="G265" i="8"/>
  <c r="G264" i="8"/>
  <c r="G263" i="8"/>
  <c r="G262" i="8"/>
  <c r="F258" i="8"/>
  <c r="R272" i="5"/>
  <c r="S272" i="5"/>
  <c r="N272" i="5"/>
  <c r="O272" i="5"/>
  <c r="F272" i="11"/>
  <c r="J272" i="5"/>
  <c r="K272" i="5"/>
  <c r="D272" i="5"/>
  <c r="E272" i="5"/>
  <c r="R271" i="5"/>
  <c r="S271" i="5"/>
  <c r="N271" i="5"/>
  <c r="O271" i="5"/>
  <c r="J271" i="5"/>
  <c r="K271" i="5"/>
  <c r="D271" i="5"/>
  <c r="E271" i="5"/>
  <c r="R270" i="5"/>
  <c r="S270" i="5"/>
  <c r="N270" i="5"/>
  <c r="O270" i="5"/>
  <c r="F270" i="11"/>
  <c r="J270" i="5"/>
  <c r="K270" i="5"/>
  <c r="D270" i="5"/>
  <c r="E270" i="5"/>
  <c r="R269" i="5"/>
  <c r="S269" i="5"/>
  <c r="N269" i="5"/>
  <c r="O269" i="5"/>
  <c r="J269" i="5"/>
  <c r="K269" i="5"/>
  <c r="D269" i="5"/>
  <c r="E269" i="5"/>
  <c r="R268" i="5"/>
  <c r="S268" i="5"/>
  <c r="N268" i="5"/>
  <c r="O268" i="5"/>
  <c r="F268" i="11"/>
  <c r="J268" i="5"/>
  <c r="K268" i="5"/>
  <c r="D268" i="5"/>
  <c r="E268" i="5"/>
  <c r="R267" i="5"/>
  <c r="S267" i="5"/>
  <c r="N267" i="5"/>
  <c r="O267" i="5"/>
  <c r="J267" i="5"/>
  <c r="K267" i="5"/>
  <c r="D267" i="5"/>
  <c r="E267" i="5"/>
  <c r="R266" i="5"/>
  <c r="S266" i="5"/>
  <c r="N266" i="5"/>
  <c r="O266" i="5"/>
  <c r="F266" i="11"/>
  <c r="J266" i="5"/>
  <c r="K266" i="5"/>
  <c r="D266" i="5"/>
  <c r="E266" i="5"/>
  <c r="R265" i="5"/>
  <c r="S265" i="5"/>
  <c r="N265" i="5"/>
  <c r="O265" i="5"/>
  <c r="J265" i="5"/>
  <c r="K265" i="5"/>
  <c r="D265" i="5"/>
  <c r="E265" i="5"/>
  <c r="R264" i="5"/>
  <c r="S264" i="5"/>
  <c r="N264" i="5"/>
  <c r="O264" i="5"/>
  <c r="F264" i="11"/>
  <c r="J264" i="5"/>
  <c r="K264" i="5"/>
  <c r="D264" i="5"/>
  <c r="E264" i="5"/>
  <c r="R263" i="5"/>
  <c r="S263" i="5"/>
  <c r="N263" i="5"/>
  <c r="O263" i="5"/>
  <c r="J263" i="5"/>
  <c r="K263" i="5"/>
  <c r="D263" i="5"/>
  <c r="E263" i="5"/>
  <c r="R262" i="5"/>
  <c r="S262" i="5"/>
  <c r="N262" i="5"/>
  <c r="O262" i="5"/>
  <c r="F262" i="11"/>
  <c r="J262" i="5"/>
  <c r="K262" i="5"/>
  <c r="D262" i="5"/>
  <c r="E262" i="5"/>
  <c r="R261" i="5"/>
  <c r="S261" i="5"/>
  <c r="N261" i="5"/>
  <c r="O261" i="5"/>
  <c r="J261" i="5"/>
  <c r="K261" i="5"/>
  <c r="D261" i="5"/>
  <c r="E261" i="5"/>
  <c r="R260" i="5"/>
  <c r="S260" i="5"/>
  <c r="N260" i="5"/>
  <c r="O260" i="5"/>
  <c r="F260" i="11"/>
  <c r="J260" i="5"/>
  <c r="K260" i="5"/>
  <c r="D260" i="5"/>
  <c r="E260" i="5"/>
  <c r="M268" i="5"/>
  <c r="M267" i="5"/>
  <c r="M266" i="5"/>
  <c r="M265" i="5"/>
  <c r="M264" i="5"/>
  <c r="M263" i="5"/>
  <c r="M262" i="5"/>
  <c r="M261" i="5"/>
  <c r="M260" i="5"/>
  <c r="M269" i="5"/>
  <c r="F272" i="8"/>
  <c r="F268" i="8"/>
  <c r="F266" i="8"/>
  <c r="F264" i="8"/>
  <c r="F262" i="8"/>
  <c r="F261" i="8"/>
  <c r="F260" i="8"/>
  <c r="G258" i="8"/>
  <c r="G268" i="11"/>
  <c r="G266" i="11"/>
  <c r="G264" i="11"/>
  <c r="G262" i="11"/>
  <c r="G260" i="11"/>
  <c r="P259" i="5"/>
  <c r="L259" i="5"/>
  <c r="R257" i="5"/>
  <c r="N257" i="5"/>
  <c r="J257" i="5"/>
  <c r="D257" i="5"/>
  <c r="I268" i="5"/>
  <c r="I267" i="5"/>
  <c r="I266" i="5"/>
  <c r="I265" i="5"/>
  <c r="I264" i="5"/>
  <c r="I263" i="5"/>
  <c r="I262" i="5"/>
  <c r="I261" i="5"/>
  <c r="I260" i="5"/>
  <c r="M272" i="5"/>
  <c r="F259" i="11"/>
  <c r="H259" i="5"/>
  <c r="P258" i="5"/>
  <c r="Q258" i="5"/>
  <c r="L258" i="5"/>
  <c r="M258" i="5"/>
  <c r="H258" i="5"/>
  <c r="I258" i="5"/>
  <c r="P257" i="5"/>
  <c r="Q257" i="5"/>
  <c r="L257" i="5"/>
  <c r="M257" i="5"/>
  <c r="F257" i="11"/>
  <c r="H257" i="5"/>
  <c r="I257" i="5"/>
  <c r="E259" i="5"/>
  <c r="S259" i="5"/>
  <c r="O259" i="5"/>
  <c r="K259" i="5"/>
  <c r="O258" i="5"/>
  <c r="E258" i="5"/>
  <c r="O257" i="5"/>
  <c r="E257" i="5"/>
  <c r="F258" i="11"/>
  <c r="G273" i="6"/>
  <c r="C273" i="6"/>
  <c r="E273" i="4" s="1"/>
  <c r="F273" i="6"/>
  <c r="B273" i="6"/>
  <c r="D273" i="4" s="1"/>
  <c r="E273" i="5"/>
  <c r="B273" i="7"/>
  <c r="F273" i="4" s="1"/>
  <c r="F273" i="11"/>
  <c r="C273" i="11"/>
  <c r="M273" i="5"/>
  <c r="G273" i="8"/>
  <c r="F273" i="8"/>
  <c r="Q273" i="5"/>
  <c r="I273" i="5"/>
  <c r="R273" i="5"/>
  <c r="N273" i="5"/>
  <c r="J273" i="5"/>
  <c r="D273" i="5"/>
  <c r="C273" i="8"/>
  <c r="F273" i="7"/>
  <c r="B105" i="28"/>
  <c r="B273" i="5" s="1"/>
  <c r="B273" i="4" s="1"/>
  <c r="F105" i="28"/>
  <c r="S273" i="5"/>
  <c r="O273" i="5"/>
  <c r="K273" i="5"/>
  <c r="C105" i="28"/>
  <c r="G273" i="7"/>
  <c r="C273" i="7"/>
  <c r="G273" i="4" s="1"/>
  <c r="B116" i="28"/>
  <c r="B114" i="28"/>
  <c r="B108" i="28"/>
  <c r="C106" i="28"/>
  <c r="F111" i="28"/>
  <c r="C107" i="28"/>
  <c r="R274" i="5"/>
  <c r="B283" i="7"/>
  <c r="F283" i="4" s="1"/>
  <c r="B281" i="7"/>
  <c r="F281" i="4" s="1"/>
  <c r="B279" i="7"/>
  <c r="F279" i="4" s="1"/>
  <c r="B277" i="7"/>
  <c r="F277" i="4" s="1"/>
  <c r="B275" i="7"/>
  <c r="F275" i="4" s="1"/>
  <c r="C283" i="8"/>
  <c r="B281" i="8"/>
  <c r="C277" i="8"/>
  <c r="B275" i="8"/>
  <c r="C284" i="7"/>
  <c r="G284" i="4" s="1"/>
  <c r="C282" i="7"/>
  <c r="G282" i="4" s="1"/>
  <c r="C280" i="7"/>
  <c r="G280" i="4" s="1"/>
  <c r="C278" i="7"/>
  <c r="G278" i="4" s="1"/>
  <c r="C276" i="7"/>
  <c r="G276" i="4" s="1"/>
  <c r="C274" i="7"/>
  <c r="G274" i="4" s="1"/>
  <c r="F275" i="8"/>
  <c r="B284" i="7"/>
  <c r="F284" i="4" s="1"/>
  <c r="B282" i="7"/>
  <c r="F282" i="4" s="1"/>
  <c r="B280" i="7"/>
  <c r="F280" i="4" s="1"/>
  <c r="B278" i="7"/>
  <c r="F278" i="4" s="1"/>
  <c r="B276" i="7"/>
  <c r="F276" i="4" s="1"/>
  <c r="B274" i="7"/>
  <c r="F274" i="4" s="1"/>
  <c r="C274" i="8"/>
  <c r="B284" i="11"/>
  <c r="C275" i="11"/>
  <c r="C276" i="11"/>
  <c r="F283" i="7"/>
  <c r="F281" i="7"/>
  <c r="F279" i="7"/>
  <c r="F277" i="7"/>
  <c r="F275" i="7"/>
  <c r="C283" i="7"/>
  <c r="G283" i="4" s="1"/>
  <c r="C281" i="7"/>
  <c r="G281" i="4" s="1"/>
  <c r="C279" i="7"/>
  <c r="G279" i="4" s="1"/>
  <c r="C277" i="7"/>
  <c r="G277" i="4" s="1"/>
  <c r="C275" i="7"/>
  <c r="G275" i="4" s="1"/>
  <c r="G284" i="7"/>
  <c r="G283" i="7"/>
  <c r="G282" i="7"/>
  <c r="G281" i="7"/>
  <c r="G280" i="7"/>
  <c r="G279" i="7"/>
  <c r="G278" i="7"/>
  <c r="G277" i="7"/>
  <c r="G276" i="7"/>
  <c r="G275" i="7"/>
  <c r="G274" i="7"/>
  <c r="C281" i="11"/>
  <c r="C277" i="11"/>
  <c r="S274" i="5"/>
  <c r="C115" i="28"/>
  <c r="C113" i="28"/>
  <c r="C111" i="28"/>
  <c r="C109" i="28"/>
  <c r="F113" i="28"/>
  <c r="C116" i="28"/>
  <c r="C114" i="28"/>
  <c r="C112" i="28"/>
  <c r="C110" i="28"/>
  <c r="C108" i="28"/>
  <c r="B110" i="28"/>
  <c r="B115" i="28"/>
  <c r="B113" i="28"/>
  <c r="F109" i="28"/>
  <c r="F107" i="28"/>
  <c r="K275" i="5"/>
  <c r="B279" i="6"/>
  <c r="D279" i="4" s="1"/>
  <c r="F116" i="28"/>
  <c r="F114" i="28"/>
  <c r="F112" i="28"/>
  <c r="F110" i="28"/>
  <c r="F108" i="28"/>
  <c r="F106" i="28"/>
  <c r="F115" i="28"/>
  <c r="B111" i="28"/>
  <c r="B109" i="28"/>
  <c r="B107" i="28"/>
  <c r="K274" i="5"/>
  <c r="G116" i="28"/>
  <c r="G114" i="28"/>
  <c r="G112" i="28"/>
  <c r="G110" i="28"/>
  <c r="G108" i="28"/>
  <c r="G106" i="28"/>
  <c r="S276" i="5"/>
  <c r="Q274" i="5"/>
  <c r="C284" i="8"/>
  <c r="C282" i="8"/>
  <c r="C280" i="8"/>
  <c r="C278" i="8"/>
  <c r="C276" i="8"/>
  <c r="B282" i="8"/>
  <c r="K280" i="5"/>
  <c r="B280" i="8"/>
  <c r="F279" i="8"/>
  <c r="B284" i="8"/>
  <c r="B276" i="8"/>
  <c r="O284" i="5"/>
  <c r="E284" i="5"/>
  <c r="S282" i="5"/>
  <c r="O282" i="5"/>
  <c r="E282" i="5"/>
  <c r="O280" i="5"/>
  <c r="E280" i="5"/>
  <c r="O278" i="5"/>
  <c r="E278" i="5"/>
  <c r="O276" i="5"/>
  <c r="E276" i="5"/>
  <c r="F283" i="8"/>
  <c r="B277" i="8"/>
  <c r="F276" i="8"/>
  <c r="I283" i="5"/>
  <c r="M281" i="5"/>
  <c r="O274" i="5"/>
  <c r="B280" i="6"/>
  <c r="D280" i="4" s="1"/>
  <c r="B276" i="6"/>
  <c r="D276" i="4" s="1"/>
  <c r="B275" i="6"/>
  <c r="D275" i="4" s="1"/>
  <c r="F278" i="8"/>
  <c r="F274" i="8"/>
  <c r="B274" i="8"/>
  <c r="Q284" i="5"/>
  <c r="M284" i="5"/>
  <c r="I284" i="5"/>
  <c r="O279" i="5"/>
  <c r="E279" i="5"/>
  <c r="Q278" i="5"/>
  <c r="M278" i="5"/>
  <c r="S277" i="5"/>
  <c r="O277" i="5"/>
  <c r="K277" i="5"/>
  <c r="E277" i="5"/>
  <c r="Q276" i="5"/>
  <c r="M276" i="5"/>
  <c r="I276" i="5"/>
  <c r="O275" i="5"/>
  <c r="E275" i="5"/>
  <c r="M274" i="5"/>
  <c r="F284" i="8"/>
  <c r="B283" i="8"/>
  <c r="F282" i="8"/>
  <c r="F281" i="8"/>
  <c r="F280" i="8"/>
  <c r="B279" i="8"/>
  <c r="F277" i="8"/>
  <c r="M283" i="5"/>
  <c r="Q279" i="5"/>
  <c r="I279" i="5"/>
  <c r="M275" i="5"/>
  <c r="I275" i="5"/>
  <c r="I277" i="5"/>
  <c r="G284" i="8"/>
  <c r="G282" i="8"/>
  <c r="C281" i="8"/>
  <c r="G280" i="8"/>
  <c r="C279" i="8"/>
  <c r="G278" i="8"/>
  <c r="G276" i="8"/>
  <c r="C275" i="8"/>
  <c r="P284" i="5"/>
  <c r="L284" i="5"/>
  <c r="H284" i="5"/>
  <c r="R283" i="5"/>
  <c r="N283" i="5"/>
  <c r="J283" i="5"/>
  <c r="D283" i="5"/>
  <c r="P282" i="5"/>
  <c r="L282" i="5"/>
  <c r="H282" i="5"/>
  <c r="R281" i="5"/>
  <c r="N281" i="5"/>
  <c r="J281" i="5"/>
  <c r="D281" i="5"/>
  <c r="P280" i="5"/>
  <c r="L280" i="5"/>
  <c r="H280" i="5"/>
  <c r="R279" i="5"/>
  <c r="N279" i="5"/>
  <c r="J279" i="5"/>
  <c r="D279" i="5"/>
  <c r="P278" i="5"/>
  <c r="L278" i="5"/>
  <c r="H278" i="5"/>
  <c r="R277" i="5"/>
  <c r="N277" i="5"/>
  <c r="J277" i="5"/>
  <c r="D277" i="5"/>
  <c r="P276" i="5"/>
  <c r="L276" i="5"/>
  <c r="H276" i="5"/>
  <c r="R275" i="5"/>
  <c r="N275" i="5"/>
  <c r="J275" i="5"/>
  <c r="D275" i="5"/>
  <c r="P274" i="5"/>
  <c r="L274" i="5"/>
  <c r="H274" i="5"/>
  <c r="K278" i="5"/>
  <c r="I274" i="5"/>
  <c r="B283" i="6"/>
  <c r="D283" i="4" s="1"/>
  <c r="Q283" i="5"/>
  <c r="Q281" i="5"/>
  <c r="M279" i="5"/>
  <c r="M277" i="5"/>
  <c r="Q275" i="5"/>
  <c r="E274" i="5"/>
  <c r="G283" i="8"/>
  <c r="G281" i="8"/>
  <c r="G279" i="8"/>
  <c r="G277" i="8"/>
  <c r="G275" i="8"/>
  <c r="G274" i="8"/>
  <c r="R284" i="5"/>
  <c r="N284" i="5"/>
  <c r="K284" i="5"/>
  <c r="D284" i="5"/>
  <c r="P283" i="5"/>
  <c r="L283" i="5"/>
  <c r="R282" i="5"/>
  <c r="N282" i="5"/>
  <c r="K282" i="5"/>
  <c r="D282" i="5"/>
  <c r="P281" i="5"/>
  <c r="L281" i="5"/>
  <c r="I281" i="5"/>
  <c r="R280" i="5"/>
  <c r="N280" i="5"/>
  <c r="D280" i="5"/>
  <c r="P279" i="5"/>
  <c r="L279" i="5"/>
  <c r="R278" i="5"/>
  <c r="N278" i="5"/>
  <c r="D278" i="5"/>
  <c r="P277" i="5"/>
  <c r="L277" i="5"/>
  <c r="R276" i="5"/>
  <c r="N276" i="5"/>
  <c r="K276" i="5"/>
  <c r="D276" i="5"/>
  <c r="P275" i="5"/>
  <c r="L275" i="5"/>
  <c r="N274" i="5"/>
  <c r="D274" i="5"/>
  <c r="K283" i="5"/>
  <c r="S279" i="5"/>
  <c r="B284" i="6"/>
  <c r="D284" i="4" s="1"/>
  <c r="O283" i="5"/>
  <c r="E283" i="5"/>
  <c r="M282" i="5"/>
  <c r="S281" i="5"/>
  <c r="O281" i="5"/>
  <c r="K281" i="5"/>
  <c r="E281" i="5"/>
  <c r="Q280" i="5"/>
  <c r="M280" i="5"/>
  <c r="I280" i="5"/>
  <c r="C280" i="11"/>
  <c r="S283" i="5"/>
  <c r="S280" i="5"/>
  <c r="S278" i="5"/>
  <c r="Q277" i="5"/>
  <c r="I282" i="5"/>
  <c r="S284" i="5"/>
  <c r="C283" i="11"/>
  <c r="C279" i="11"/>
  <c r="C284" i="6"/>
  <c r="E284" i="4" s="1"/>
  <c r="C284" i="11"/>
  <c r="Q282" i="5"/>
  <c r="K279" i="5"/>
  <c r="I278" i="5"/>
  <c r="F274" i="6"/>
  <c r="B279" i="11"/>
  <c r="C279" i="6"/>
  <c r="E279" i="4" s="1"/>
  <c r="B275" i="11"/>
  <c r="C275" i="6"/>
  <c r="E275" i="4" s="1"/>
  <c r="F284" i="6"/>
  <c r="G282" i="6"/>
  <c r="F275" i="6"/>
  <c r="G284" i="6"/>
  <c r="B281" i="6"/>
  <c r="D281" i="4" s="1"/>
  <c r="F280" i="6"/>
  <c r="B277" i="6"/>
  <c r="D277" i="4" s="1"/>
  <c r="F276" i="6"/>
  <c r="G283" i="6"/>
  <c r="F282" i="6"/>
  <c r="F278" i="6"/>
  <c r="B283" i="11"/>
  <c r="C283" i="6"/>
  <c r="E283" i="4" s="1"/>
  <c r="B281" i="11"/>
  <c r="C281" i="6"/>
  <c r="E281" i="4" s="1"/>
  <c r="B277" i="11"/>
  <c r="C277" i="6"/>
  <c r="E277" i="4" s="1"/>
  <c r="G284" i="11"/>
  <c r="G280" i="11"/>
  <c r="G276" i="11"/>
  <c r="B282" i="11"/>
  <c r="C282" i="6"/>
  <c r="E282" i="4" s="1"/>
  <c r="B280" i="11"/>
  <c r="C280" i="6"/>
  <c r="E280" i="4" s="1"/>
  <c r="B278" i="11"/>
  <c r="C278" i="6"/>
  <c r="E278" i="4" s="1"/>
  <c r="B276" i="11"/>
  <c r="C276" i="6"/>
  <c r="E276" i="4" s="1"/>
  <c r="B274" i="11"/>
  <c r="C274" i="6"/>
  <c r="E274" i="4" s="1"/>
  <c r="F283" i="6"/>
  <c r="B282" i="6"/>
  <c r="D282" i="4" s="1"/>
  <c r="F281" i="6"/>
  <c r="F279" i="6"/>
  <c r="B278" i="6"/>
  <c r="D278" i="4" s="1"/>
  <c r="F277" i="6"/>
  <c r="B274" i="6"/>
  <c r="D274" i="4" s="1"/>
  <c r="G282" i="11"/>
  <c r="C282" i="11"/>
  <c r="G278" i="11"/>
  <c r="C278" i="11"/>
  <c r="C274" i="11"/>
  <c r="G280" i="6"/>
  <c r="G278" i="6"/>
  <c r="G276" i="6"/>
  <c r="G274" i="6"/>
  <c r="F284" i="11"/>
  <c r="F282" i="11"/>
  <c r="F280" i="11"/>
  <c r="F278" i="11"/>
  <c r="F276" i="11"/>
  <c r="F274" i="11"/>
  <c r="J284" i="5"/>
  <c r="J282" i="5"/>
  <c r="J280" i="5"/>
  <c r="J278" i="5"/>
  <c r="J276" i="5"/>
  <c r="J274" i="5"/>
  <c r="G281" i="6"/>
  <c r="G279" i="6"/>
  <c r="G277" i="6"/>
  <c r="G275" i="6"/>
  <c r="F283" i="11"/>
  <c r="F281" i="11"/>
  <c r="F279" i="11"/>
  <c r="F277" i="11"/>
  <c r="F275" i="11"/>
  <c r="H283" i="5"/>
  <c r="H281" i="5"/>
  <c r="H279" i="5"/>
  <c r="H277" i="5"/>
  <c r="H275" i="5"/>
  <c r="G274" i="11"/>
  <c r="G272" i="11"/>
  <c r="G270" i="11"/>
  <c r="G283" i="11"/>
  <c r="G281" i="11"/>
  <c r="G279" i="11"/>
  <c r="G277" i="11"/>
  <c r="G275" i="11"/>
  <c r="G273" i="11"/>
  <c r="G271" i="11"/>
  <c r="G269" i="11"/>
  <c r="G267" i="11"/>
  <c r="G265" i="11"/>
  <c r="G263" i="11"/>
  <c r="G261" i="11"/>
  <c r="G259" i="11"/>
  <c r="G257" i="11"/>
  <c r="G113" i="28"/>
  <c r="G111" i="28"/>
  <c r="G109" i="28"/>
  <c r="G107" i="28"/>
  <c r="G105" i="28"/>
  <c r="G103" i="28"/>
  <c r="G101" i="28"/>
  <c r="G99" i="28"/>
  <c r="G97" i="28"/>
  <c r="G95" i="28"/>
  <c r="G93" i="28"/>
  <c r="G91" i="28"/>
  <c r="G89" i="28"/>
  <c r="G115" i="28"/>
  <c r="F284" i="7"/>
  <c r="F282" i="7"/>
  <c r="F280" i="7"/>
  <c r="F278" i="7"/>
  <c r="F276" i="7"/>
  <c r="F274" i="7"/>
  <c r="F272" i="7"/>
  <c r="F270" i="7"/>
  <c r="F268" i="7"/>
  <c r="F266" i="7"/>
  <c r="F264" i="7"/>
  <c r="F262" i="7"/>
  <c r="F260" i="7"/>
  <c r="F258" i="7"/>
  <c r="G265" i="7"/>
  <c r="G263" i="7"/>
  <c r="G261" i="7"/>
  <c r="G259" i="7"/>
  <c r="G263" i="5" l="1"/>
  <c r="G265" i="5"/>
  <c r="G271" i="5"/>
  <c r="F262" i="5"/>
  <c r="F270" i="5"/>
  <c r="G258" i="5"/>
  <c r="G257" i="5"/>
  <c r="G261" i="5"/>
  <c r="G264" i="5"/>
  <c r="G269" i="5"/>
  <c r="G259" i="5"/>
  <c r="F263" i="5"/>
  <c r="G267" i="5"/>
  <c r="F264" i="5"/>
  <c r="G266" i="5"/>
  <c r="F272" i="5"/>
  <c r="F261" i="5"/>
  <c r="F271" i="5"/>
  <c r="B264" i="5"/>
  <c r="B264" i="4" s="1"/>
  <c r="C264" i="5"/>
  <c r="C264" i="4" s="1"/>
  <c r="B268" i="5"/>
  <c r="B268" i="4" s="1"/>
  <c r="C268" i="5"/>
  <c r="C268" i="4" s="1"/>
  <c r="B272" i="5"/>
  <c r="B272" i="4" s="1"/>
  <c r="C272" i="5"/>
  <c r="C272" i="4" s="1"/>
  <c r="B265" i="5"/>
  <c r="B265" i="4" s="1"/>
  <c r="C265" i="5"/>
  <c r="C265" i="4" s="1"/>
  <c r="B269" i="5"/>
  <c r="B269" i="4" s="1"/>
  <c r="C269" i="5"/>
  <c r="C269" i="4" s="1"/>
  <c r="G260" i="5"/>
  <c r="F266" i="5"/>
  <c r="G268" i="5"/>
  <c r="F267" i="5"/>
  <c r="F269" i="5"/>
  <c r="G272" i="5"/>
  <c r="B263" i="5"/>
  <c r="B263" i="4" s="1"/>
  <c r="C263" i="5"/>
  <c r="C263" i="4" s="1"/>
  <c r="B267" i="5"/>
  <c r="B267" i="4" s="1"/>
  <c r="C267" i="5"/>
  <c r="C267" i="4" s="1"/>
  <c r="B271" i="5"/>
  <c r="B271" i="4" s="1"/>
  <c r="C271" i="5"/>
  <c r="C271" i="4" s="1"/>
  <c r="B260" i="5"/>
  <c r="B260" i="4" s="1"/>
  <c r="C260" i="5"/>
  <c r="C260" i="4" s="1"/>
  <c r="B261" i="5"/>
  <c r="B261" i="4" s="1"/>
  <c r="C261" i="5"/>
  <c r="C261" i="4" s="1"/>
  <c r="F257" i="5"/>
  <c r="F259" i="5"/>
  <c r="F260" i="5"/>
  <c r="G262" i="5"/>
  <c r="F268" i="5"/>
  <c r="F258" i="5"/>
  <c r="F265" i="5"/>
  <c r="G270" i="5"/>
  <c r="B259" i="5"/>
  <c r="B259" i="4" s="1"/>
  <c r="C259" i="5"/>
  <c r="C259" i="4" s="1"/>
  <c r="B262" i="5"/>
  <c r="B262" i="4" s="1"/>
  <c r="C262" i="5"/>
  <c r="C262" i="4" s="1"/>
  <c r="B266" i="5"/>
  <c r="B266" i="4" s="1"/>
  <c r="C266" i="5"/>
  <c r="C266" i="4" s="1"/>
  <c r="B270" i="5"/>
  <c r="B270" i="4" s="1"/>
  <c r="C270" i="5"/>
  <c r="C270" i="4" s="1"/>
  <c r="C273" i="5"/>
  <c r="C273" i="4" s="1"/>
  <c r="F273" i="5"/>
  <c r="G273" i="5"/>
  <c r="B284" i="5"/>
  <c r="B284" i="4" s="1"/>
  <c r="C284" i="5"/>
  <c r="C284" i="4" s="1"/>
  <c r="F283" i="5"/>
  <c r="G280" i="5"/>
  <c r="F275" i="5"/>
  <c r="G274" i="5"/>
  <c r="G275" i="5"/>
  <c r="G283" i="5"/>
  <c r="G277" i="5"/>
  <c r="F280" i="5"/>
  <c r="F277" i="5"/>
  <c r="F278" i="5"/>
  <c r="G281" i="5"/>
  <c r="G276" i="5"/>
  <c r="G284" i="5"/>
  <c r="G278" i="5"/>
  <c r="F281" i="5"/>
  <c r="G279" i="5"/>
  <c r="G282" i="5"/>
  <c r="B276" i="5"/>
  <c r="B276" i="4" s="1"/>
  <c r="C276" i="5"/>
  <c r="C276" i="4" s="1"/>
  <c r="B280" i="5"/>
  <c r="B280" i="4" s="1"/>
  <c r="C280" i="5"/>
  <c r="C280" i="4" s="1"/>
  <c r="F274" i="5"/>
  <c r="B281" i="5"/>
  <c r="B281" i="4" s="1"/>
  <c r="C281" i="5"/>
  <c r="C281" i="4" s="1"/>
  <c r="F279" i="5"/>
  <c r="B274" i="5"/>
  <c r="B274" i="4" s="1"/>
  <c r="C274" i="5"/>
  <c r="C274" i="4" s="1"/>
  <c r="B278" i="5"/>
  <c r="B278" i="4" s="1"/>
  <c r="C278" i="5"/>
  <c r="C278" i="4" s="1"/>
  <c r="B282" i="5"/>
  <c r="B282" i="4" s="1"/>
  <c r="C282" i="5"/>
  <c r="C282" i="4" s="1"/>
  <c r="B279" i="5"/>
  <c r="B279" i="4" s="1"/>
  <c r="C279" i="5"/>
  <c r="C279" i="4" s="1"/>
  <c r="B275" i="5"/>
  <c r="B275" i="4" s="1"/>
  <c r="C275" i="5"/>
  <c r="C275" i="4" s="1"/>
  <c r="F282" i="5"/>
  <c r="F276" i="5"/>
  <c r="F284" i="5"/>
  <c r="B277" i="5"/>
  <c r="B277" i="4" s="1"/>
  <c r="C277" i="5"/>
  <c r="C277" i="4" s="1"/>
  <c r="B283" i="5"/>
  <c r="B283" i="4" s="1"/>
  <c r="C283" i="5"/>
  <c r="C283" i="4" s="1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D22" i="5" s="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D25" i="5" s="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E28" i="11"/>
  <c r="H28" i="11"/>
  <c r="I28" i="11"/>
  <c r="J28" i="11"/>
  <c r="K28" i="11"/>
  <c r="L28" i="11"/>
  <c r="M28" i="11"/>
  <c r="N28" i="11"/>
  <c r="N28" i="5" s="1"/>
  <c r="O28" i="11"/>
  <c r="P28" i="11"/>
  <c r="Q28" i="11"/>
  <c r="D29" i="11"/>
  <c r="E29" i="1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H30" i="11"/>
  <c r="I30" i="11"/>
  <c r="J30" i="11"/>
  <c r="K30" i="11"/>
  <c r="L30" i="11"/>
  <c r="M30" i="11"/>
  <c r="N30" i="11"/>
  <c r="O30" i="11"/>
  <c r="P30" i="11"/>
  <c r="Q30" i="11"/>
  <c r="Q30" i="5" s="1"/>
  <c r="D31" i="11"/>
  <c r="E31" i="11"/>
  <c r="H31" i="11"/>
  <c r="I31" i="11"/>
  <c r="J31" i="11"/>
  <c r="K31" i="11"/>
  <c r="L31" i="11"/>
  <c r="M31" i="11"/>
  <c r="N31" i="11"/>
  <c r="O31" i="11"/>
  <c r="P31" i="11"/>
  <c r="Q31" i="11"/>
  <c r="Q31" i="5" s="1"/>
  <c r="D32" i="11"/>
  <c r="E32" i="11"/>
  <c r="H32" i="11"/>
  <c r="I32" i="11"/>
  <c r="J32" i="11"/>
  <c r="K32" i="11"/>
  <c r="L32" i="11"/>
  <c r="M32" i="11"/>
  <c r="N32" i="11"/>
  <c r="O32" i="11"/>
  <c r="P32" i="11"/>
  <c r="Q32" i="11"/>
  <c r="Q32" i="5" s="1"/>
  <c r="D33" i="11"/>
  <c r="D33" i="5" s="1"/>
  <c r="E33" i="11"/>
  <c r="H33" i="11"/>
  <c r="I33" i="11"/>
  <c r="J33" i="11"/>
  <c r="K33" i="11"/>
  <c r="L33" i="11"/>
  <c r="M33" i="11"/>
  <c r="N33" i="11"/>
  <c r="O33" i="11"/>
  <c r="P33" i="11"/>
  <c r="P33" i="5" s="1"/>
  <c r="Q33" i="11"/>
  <c r="Q33" i="5" s="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E35" i="11"/>
  <c r="H35" i="11"/>
  <c r="I35" i="11"/>
  <c r="J35" i="11"/>
  <c r="K35" i="11"/>
  <c r="L35" i="11"/>
  <c r="M35" i="11"/>
  <c r="N35" i="11"/>
  <c r="O35" i="11"/>
  <c r="P35" i="11"/>
  <c r="Q35" i="11"/>
  <c r="D36" i="11"/>
  <c r="D36" i="5" s="1"/>
  <c r="E36" i="11"/>
  <c r="H36" i="11"/>
  <c r="I36" i="11"/>
  <c r="J36" i="11"/>
  <c r="K36" i="11"/>
  <c r="L36" i="11"/>
  <c r="M36" i="11"/>
  <c r="N36" i="11"/>
  <c r="O36" i="11"/>
  <c r="P36" i="11"/>
  <c r="Q36" i="11"/>
  <c r="D37" i="11"/>
  <c r="D37" i="5" s="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D39" i="5" s="1"/>
  <c r="E39" i="11"/>
  <c r="H39" i="11"/>
  <c r="I39" i="11"/>
  <c r="J39" i="11"/>
  <c r="K39" i="11"/>
  <c r="L39" i="11"/>
  <c r="M39" i="11"/>
  <c r="N39" i="11"/>
  <c r="O39" i="11"/>
  <c r="P39" i="11"/>
  <c r="Q39" i="11"/>
  <c r="D40" i="1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D42" i="5" s="1"/>
  <c r="E42" i="11"/>
  <c r="H42" i="11"/>
  <c r="I42" i="11"/>
  <c r="J42" i="11"/>
  <c r="K42" i="11"/>
  <c r="L42" i="11"/>
  <c r="M42" i="11"/>
  <c r="N42" i="11"/>
  <c r="O42" i="11"/>
  <c r="P42" i="11"/>
  <c r="Q42" i="11"/>
  <c r="D43" i="1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D45" i="5" s="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P46" i="5" s="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D52" i="5" s="1"/>
  <c r="E52" i="11"/>
  <c r="H52" i="11"/>
  <c r="I52" i="11"/>
  <c r="J52" i="11"/>
  <c r="K52" i="11"/>
  <c r="L52" i="11"/>
  <c r="M52" i="11"/>
  <c r="N52" i="11"/>
  <c r="O52" i="11"/>
  <c r="P52" i="1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D54" i="5" s="1"/>
  <c r="E54" i="11"/>
  <c r="H54" i="11"/>
  <c r="I54" i="11"/>
  <c r="J54" i="11"/>
  <c r="K54" i="11"/>
  <c r="L54" i="11"/>
  <c r="M54" i="11"/>
  <c r="N54" i="11"/>
  <c r="O54" i="11"/>
  <c r="P54" i="11"/>
  <c r="Q54" i="11"/>
  <c r="D55" i="11"/>
  <c r="E55" i="11"/>
  <c r="H55" i="11"/>
  <c r="I55" i="11"/>
  <c r="J55" i="11"/>
  <c r="K55" i="11"/>
  <c r="L55" i="11"/>
  <c r="M55" i="11"/>
  <c r="N55" i="11"/>
  <c r="O55" i="11"/>
  <c r="P55" i="11"/>
  <c r="Q55" i="11"/>
  <c r="D56" i="11"/>
  <c r="D56" i="5" s="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E58" i="11"/>
  <c r="H58" i="11"/>
  <c r="I58" i="11"/>
  <c r="J58" i="11"/>
  <c r="K58" i="11"/>
  <c r="L58" i="11"/>
  <c r="M58" i="11"/>
  <c r="N58" i="11"/>
  <c r="O58" i="11"/>
  <c r="P58" i="11"/>
  <c r="Q58" i="11"/>
  <c r="D59" i="11"/>
  <c r="D59" i="5" s="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D60" i="5" s="1"/>
  <c r="E60" i="11"/>
  <c r="H60" i="11"/>
  <c r="I60" i="11"/>
  <c r="J60" i="11"/>
  <c r="K60" i="11"/>
  <c r="L60" i="11"/>
  <c r="M60" i="11"/>
  <c r="N60" i="11"/>
  <c r="O60" i="11"/>
  <c r="P60" i="1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Q63" i="11"/>
  <c r="D64" i="11"/>
  <c r="E64" i="11"/>
  <c r="H64" i="11"/>
  <c r="I64" i="11"/>
  <c r="J64" i="11"/>
  <c r="K64" i="11"/>
  <c r="L64" i="11"/>
  <c r="M64" i="11"/>
  <c r="N64" i="11"/>
  <c r="O64" i="11"/>
  <c r="P64" i="1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D66" i="5" s="1"/>
  <c r="E66" i="11"/>
  <c r="H66" i="11"/>
  <c r="I66" i="11"/>
  <c r="J66" i="11"/>
  <c r="K66" i="11"/>
  <c r="L66" i="11"/>
  <c r="M66" i="11"/>
  <c r="N66" i="11"/>
  <c r="O66" i="11"/>
  <c r="P66" i="11"/>
  <c r="Q66" i="11"/>
  <c r="D67" i="11"/>
  <c r="E67" i="11"/>
  <c r="H67" i="11"/>
  <c r="I67" i="11"/>
  <c r="J67" i="11"/>
  <c r="K67" i="11"/>
  <c r="L67" i="11"/>
  <c r="M67" i="11"/>
  <c r="N67" i="11"/>
  <c r="O67" i="11"/>
  <c r="P67" i="11"/>
  <c r="Q67" i="11"/>
  <c r="D68" i="11"/>
  <c r="D68" i="5" s="1"/>
  <c r="E68" i="11"/>
  <c r="H68" i="11"/>
  <c r="I68" i="11"/>
  <c r="J68" i="11"/>
  <c r="K68" i="11"/>
  <c r="L68" i="11"/>
  <c r="M68" i="11"/>
  <c r="N68" i="11"/>
  <c r="O68" i="11"/>
  <c r="P68" i="11"/>
  <c r="Q68" i="11"/>
  <c r="D69" i="1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E72" i="11"/>
  <c r="H72" i="11"/>
  <c r="I72" i="11"/>
  <c r="J72" i="11"/>
  <c r="K72" i="11"/>
  <c r="L72" i="11"/>
  <c r="M72" i="11"/>
  <c r="N72" i="11"/>
  <c r="O72" i="11"/>
  <c r="P72" i="11"/>
  <c r="Q72" i="11"/>
  <c r="D73" i="11"/>
  <c r="D73" i="5" s="1"/>
  <c r="E73" i="11"/>
  <c r="H73" i="11"/>
  <c r="I73" i="11"/>
  <c r="J73" i="11"/>
  <c r="K73" i="11"/>
  <c r="L73" i="11"/>
  <c r="M73" i="11"/>
  <c r="N73" i="11"/>
  <c r="O73" i="11"/>
  <c r="P73" i="11"/>
  <c r="Q73" i="11"/>
  <c r="D74" i="1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D79" i="5" s="1"/>
  <c r="E79" i="11"/>
  <c r="H79" i="11"/>
  <c r="I79" i="11"/>
  <c r="J79" i="11"/>
  <c r="K79" i="11"/>
  <c r="L79" i="11"/>
  <c r="M79" i="11"/>
  <c r="N79" i="11"/>
  <c r="O79" i="11"/>
  <c r="P79" i="11"/>
  <c r="Q79" i="11"/>
  <c r="D80" i="11"/>
  <c r="D80" i="5" s="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D83" i="5" s="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E86" i="11"/>
  <c r="H86" i="11"/>
  <c r="I86" i="11"/>
  <c r="J86" i="11"/>
  <c r="K86" i="11"/>
  <c r="L86" i="11"/>
  <c r="M86" i="11"/>
  <c r="N86" i="11"/>
  <c r="O86" i="11"/>
  <c r="P86" i="11"/>
  <c r="Q86" i="11"/>
  <c r="D87" i="11"/>
  <c r="D87" i="5" s="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E89" i="11"/>
  <c r="H89" i="11"/>
  <c r="I89" i="11"/>
  <c r="J89" i="11"/>
  <c r="K89" i="11"/>
  <c r="L89" i="11"/>
  <c r="M89" i="11"/>
  <c r="N89" i="11"/>
  <c r="O89" i="11"/>
  <c r="P89" i="11"/>
  <c r="Q89" i="11"/>
  <c r="D90" i="11"/>
  <c r="D90" i="5" s="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D94" i="5" s="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D97" i="5" s="1"/>
  <c r="E97" i="11"/>
  <c r="H97" i="11"/>
  <c r="I97" i="11"/>
  <c r="J97" i="11"/>
  <c r="K97" i="11"/>
  <c r="L97" i="11"/>
  <c r="M97" i="11"/>
  <c r="N97" i="11"/>
  <c r="O97" i="11"/>
  <c r="P97" i="11"/>
  <c r="Q97" i="11"/>
  <c r="D98" i="11"/>
  <c r="D98" i="5" s="1"/>
  <c r="E98" i="11"/>
  <c r="H98" i="11"/>
  <c r="I98" i="11"/>
  <c r="J98" i="11"/>
  <c r="K98" i="11"/>
  <c r="L98" i="11"/>
  <c r="M98" i="11"/>
  <c r="N98" i="11"/>
  <c r="O98" i="11"/>
  <c r="P98" i="11"/>
  <c r="Q98" i="11"/>
  <c r="D99" i="1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R111" i="5" s="1"/>
  <c r="S111" i="11"/>
  <c r="D112" i="11"/>
  <c r="D112" i="5" s="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D114" i="5" s="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D115" i="5" s="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R117" i="5" s="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D120" i="5" s="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R121" i="5" s="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D124" i="5" s="1"/>
  <c r="E124" i="11"/>
  <c r="E124" i="5" s="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D126" i="5" s="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D129" i="5" s="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R132" i="5" s="1"/>
  <c r="S132" i="11"/>
  <c r="D133" i="1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D135" i="5" s="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D139" i="5" s="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D146" i="5" s="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S204" i="5" s="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S206" i="5" s="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D254" i="1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H9" i="8"/>
  <c r="H9" i="5" s="1"/>
  <c r="I9" i="8"/>
  <c r="J9" i="8"/>
  <c r="K9" i="8"/>
  <c r="L9" i="8"/>
  <c r="L9" i="5" s="1"/>
  <c r="M9" i="8"/>
  <c r="N9" i="8"/>
  <c r="O9" i="8"/>
  <c r="P9" i="8"/>
  <c r="P9" i="5" s="1"/>
  <c r="Q9" i="8"/>
  <c r="H10" i="8"/>
  <c r="I10" i="8"/>
  <c r="J10" i="8"/>
  <c r="K10" i="8"/>
  <c r="L10" i="8"/>
  <c r="M10" i="8"/>
  <c r="N10" i="8"/>
  <c r="N10" i="5" s="1"/>
  <c r="O10" i="8"/>
  <c r="P10" i="8"/>
  <c r="P10" i="5" s="1"/>
  <c r="Q10" i="8"/>
  <c r="H11" i="8"/>
  <c r="H11" i="5" s="1"/>
  <c r="I11" i="8"/>
  <c r="J11" i="8"/>
  <c r="J11" i="5" s="1"/>
  <c r="K11" i="8"/>
  <c r="L11" i="8"/>
  <c r="M11" i="8"/>
  <c r="N11" i="8"/>
  <c r="O11" i="8"/>
  <c r="H12" i="8"/>
  <c r="I12" i="8"/>
  <c r="J12" i="8"/>
  <c r="J12" i="5" s="1"/>
  <c r="K12" i="8"/>
  <c r="L12" i="8"/>
  <c r="M12" i="8"/>
  <c r="N12" i="8"/>
  <c r="O12" i="8"/>
  <c r="P12" i="8"/>
  <c r="P12" i="5" s="1"/>
  <c r="Q12" i="8"/>
  <c r="H13" i="8"/>
  <c r="H13" i="5" s="1"/>
  <c r="I13" i="8"/>
  <c r="J13" i="8"/>
  <c r="K13" i="8"/>
  <c r="L13" i="8"/>
  <c r="L13" i="5" s="1"/>
  <c r="M13" i="8"/>
  <c r="N13" i="8"/>
  <c r="N13" i="5" s="1"/>
  <c r="O13" i="8"/>
  <c r="P13" i="8"/>
  <c r="Q13" i="8"/>
  <c r="H14" i="8"/>
  <c r="I14" i="8"/>
  <c r="J14" i="8"/>
  <c r="K14" i="8"/>
  <c r="L14" i="8"/>
  <c r="M14" i="8"/>
  <c r="N14" i="8"/>
  <c r="O14" i="8"/>
  <c r="P14" i="8"/>
  <c r="P14" i="5" s="1"/>
  <c r="Q14" i="8"/>
  <c r="H15" i="8"/>
  <c r="I15" i="8"/>
  <c r="J15" i="8"/>
  <c r="K15" i="8"/>
  <c r="L15" i="8"/>
  <c r="M15" i="8"/>
  <c r="N15" i="8"/>
  <c r="O15" i="8"/>
  <c r="P15" i="8"/>
  <c r="P15" i="5" s="1"/>
  <c r="Q15" i="8"/>
  <c r="H16" i="8"/>
  <c r="I16" i="8"/>
  <c r="J16" i="8"/>
  <c r="K16" i="8"/>
  <c r="L16" i="8"/>
  <c r="L16" i="5" s="1"/>
  <c r="M16" i="8"/>
  <c r="N16" i="8"/>
  <c r="O16" i="8"/>
  <c r="P16" i="8"/>
  <c r="P16" i="5" s="1"/>
  <c r="Q16" i="8"/>
  <c r="H17" i="8"/>
  <c r="I17" i="8"/>
  <c r="J17" i="8"/>
  <c r="J17" i="5" s="1"/>
  <c r="K17" i="8"/>
  <c r="L17" i="8"/>
  <c r="M17" i="8"/>
  <c r="N17" i="8"/>
  <c r="O17" i="8"/>
  <c r="P17" i="8"/>
  <c r="Q17" i="8"/>
  <c r="H18" i="8"/>
  <c r="H18" i="5" s="1"/>
  <c r="I18" i="8"/>
  <c r="J18" i="8"/>
  <c r="K18" i="8"/>
  <c r="L18" i="8"/>
  <c r="M18" i="8"/>
  <c r="N18" i="8"/>
  <c r="N18" i="5" s="1"/>
  <c r="O18" i="8"/>
  <c r="P18" i="8"/>
  <c r="P18" i="5" s="1"/>
  <c r="Q18" i="8"/>
  <c r="H19" i="8"/>
  <c r="I19" i="8"/>
  <c r="J19" i="8"/>
  <c r="K19" i="8"/>
  <c r="L19" i="8"/>
  <c r="M19" i="8"/>
  <c r="P19" i="8"/>
  <c r="P19" i="5" s="1"/>
  <c r="Q19" i="8"/>
  <c r="H20" i="8"/>
  <c r="I20" i="8"/>
  <c r="J20" i="8"/>
  <c r="J20" i="5" s="1"/>
  <c r="K20" i="8"/>
  <c r="L20" i="8"/>
  <c r="L20" i="5" s="1"/>
  <c r="M20" i="8"/>
  <c r="N20" i="8"/>
  <c r="N20" i="5" s="1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Q21" i="8"/>
  <c r="H22" i="8"/>
  <c r="I22" i="8"/>
  <c r="J22" i="8"/>
  <c r="K22" i="8"/>
  <c r="L22" i="8"/>
  <c r="M22" i="8"/>
  <c r="N22" i="8"/>
  <c r="N22" i="5" s="1"/>
  <c r="O22" i="8"/>
  <c r="P22" i="8"/>
  <c r="Q22" i="8"/>
  <c r="H23" i="8"/>
  <c r="I23" i="8"/>
  <c r="J23" i="8"/>
  <c r="K23" i="8"/>
  <c r="L23" i="8"/>
  <c r="L23" i="5" s="1"/>
  <c r="M23" i="8"/>
  <c r="N23" i="8"/>
  <c r="N23" i="5" s="1"/>
  <c r="O23" i="8"/>
  <c r="H24" i="8"/>
  <c r="I24" i="8"/>
  <c r="J24" i="8"/>
  <c r="K24" i="8"/>
  <c r="L24" i="8"/>
  <c r="M24" i="8"/>
  <c r="N24" i="8"/>
  <c r="N24" i="5" s="1"/>
  <c r="O24" i="8"/>
  <c r="P24" i="8"/>
  <c r="P24" i="5" s="1"/>
  <c r="Q24" i="8"/>
  <c r="H25" i="8"/>
  <c r="I25" i="8"/>
  <c r="J25" i="8"/>
  <c r="K25" i="8"/>
  <c r="L25" i="8"/>
  <c r="M25" i="8"/>
  <c r="N25" i="8"/>
  <c r="O25" i="8"/>
  <c r="P25" i="8"/>
  <c r="P25" i="5" s="1"/>
  <c r="Q25" i="8"/>
  <c r="H26" i="8"/>
  <c r="H26" i="5" s="1"/>
  <c r="I26" i="8"/>
  <c r="J26" i="8"/>
  <c r="J26" i="5" s="1"/>
  <c r="K26" i="8"/>
  <c r="L26" i="8"/>
  <c r="L26" i="5" s="1"/>
  <c r="M26" i="8"/>
  <c r="N26" i="8"/>
  <c r="O26" i="8"/>
  <c r="P26" i="8"/>
  <c r="P26" i="5" s="1"/>
  <c r="Q26" i="8"/>
  <c r="H27" i="8"/>
  <c r="I27" i="8"/>
  <c r="J27" i="8"/>
  <c r="J27" i="5" s="1"/>
  <c r="K27" i="8"/>
  <c r="L27" i="8"/>
  <c r="L27" i="5" s="1"/>
  <c r="M27" i="8"/>
  <c r="N27" i="8"/>
  <c r="O27" i="8"/>
  <c r="P27" i="8"/>
  <c r="Q27" i="8"/>
  <c r="H28" i="8"/>
  <c r="H28" i="5" s="1"/>
  <c r="I28" i="8"/>
  <c r="J28" i="8"/>
  <c r="K28" i="8"/>
  <c r="L28" i="8"/>
  <c r="M28" i="8"/>
  <c r="P28" i="8"/>
  <c r="P28" i="5" s="1"/>
  <c r="Q28" i="8"/>
  <c r="H29" i="8"/>
  <c r="H29" i="5" s="1"/>
  <c r="I29" i="8"/>
  <c r="J29" i="8"/>
  <c r="K29" i="8"/>
  <c r="L29" i="8"/>
  <c r="L29" i="5" s="1"/>
  <c r="M29" i="8"/>
  <c r="N29" i="8"/>
  <c r="O29" i="8"/>
  <c r="P29" i="8"/>
  <c r="P29" i="5" s="1"/>
  <c r="Q29" i="8"/>
  <c r="H30" i="8"/>
  <c r="I30" i="8"/>
  <c r="J30" i="8"/>
  <c r="K30" i="8"/>
  <c r="L30" i="8"/>
  <c r="L30" i="5" s="1"/>
  <c r="M30" i="8"/>
  <c r="N30" i="8"/>
  <c r="O30" i="8"/>
  <c r="H31" i="8"/>
  <c r="I31" i="8"/>
  <c r="J31" i="8"/>
  <c r="J31" i="5" s="1"/>
  <c r="K31" i="8"/>
  <c r="L31" i="8"/>
  <c r="L31" i="5" s="1"/>
  <c r="M31" i="8"/>
  <c r="N31" i="8"/>
  <c r="O31" i="8"/>
  <c r="H32" i="8"/>
  <c r="I32" i="8"/>
  <c r="J32" i="8"/>
  <c r="K32" i="8"/>
  <c r="L32" i="8"/>
  <c r="L32" i="5" s="1"/>
  <c r="M32" i="8"/>
  <c r="N32" i="8"/>
  <c r="N32" i="5" s="1"/>
  <c r="O32" i="8"/>
  <c r="H33" i="8"/>
  <c r="I33" i="8"/>
  <c r="J33" i="8"/>
  <c r="K33" i="8"/>
  <c r="L33" i="8"/>
  <c r="L33" i="5" s="1"/>
  <c r="M33" i="8"/>
  <c r="N33" i="8"/>
  <c r="O33" i="8"/>
  <c r="H34" i="8"/>
  <c r="I34" i="8"/>
  <c r="J34" i="8"/>
  <c r="J34" i="5" s="1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N35" i="5" s="1"/>
  <c r="O35" i="8"/>
  <c r="P35" i="8"/>
  <c r="Q35" i="8"/>
  <c r="H36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N37" i="5" s="1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J41" i="5" s="1"/>
  <c r="K41" i="8"/>
  <c r="L41" i="8"/>
  <c r="M41" i="8"/>
  <c r="N41" i="8"/>
  <c r="O41" i="8"/>
  <c r="P41" i="8"/>
  <c r="Q41" i="8"/>
  <c r="H42" i="8"/>
  <c r="I42" i="8"/>
  <c r="J42" i="8"/>
  <c r="J42" i="5" s="1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N43" i="5" s="1"/>
  <c r="O43" i="8"/>
  <c r="P43" i="8"/>
  <c r="Q43" i="8"/>
  <c r="H44" i="8"/>
  <c r="I44" i="8"/>
  <c r="J44" i="8"/>
  <c r="J44" i="5" s="1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N45" i="5" s="1"/>
  <c r="O45" i="8"/>
  <c r="P45" i="8"/>
  <c r="Q45" i="8"/>
  <c r="H46" i="8"/>
  <c r="I46" i="8"/>
  <c r="J46" i="8"/>
  <c r="J46" i="5" s="1"/>
  <c r="K46" i="8"/>
  <c r="L46" i="8"/>
  <c r="M46" i="8"/>
  <c r="N46" i="8"/>
  <c r="O46" i="8"/>
  <c r="H47" i="8"/>
  <c r="I47" i="8"/>
  <c r="J47" i="8"/>
  <c r="J47" i="5" s="1"/>
  <c r="K47" i="8"/>
  <c r="L47" i="8"/>
  <c r="M47" i="8"/>
  <c r="N47" i="8"/>
  <c r="O47" i="8"/>
  <c r="H48" i="8"/>
  <c r="I48" i="8"/>
  <c r="J48" i="8"/>
  <c r="J48" i="5" s="1"/>
  <c r="K48" i="8"/>
  <c r="L48" i="8"/>
  <c r="M48" i="8"/>
  <c r="N48" i="8"/>
  <c r="N48" i="5" s="1"/>
  <c r="O48" i="8"/>
  <c r="H49" i="8"/>
  <c r="I49" i="8"/>
  <c r="J49" i="8"/>
  <c r="J49" i="5" s="1"/>
  <c r="K49" i="8"/>
  <c r="L49" i="8"/>
  <c r="M49" i="8"/>
  <c r="N49" i="8"/>
  <c r="O49" i="8"/>
  <c r="H50" i="8"/>
  <c r="I50" i="8"/>
  <c r="J50" i="8"/>
  <c r="K50" i="8"/>
  <c r="L50" i="8"/>
  <c r="M50" i="8"/>
  <c r="N50" i="8"/>
  <c r="N50" i="5" s="1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J54" i="5" s="1"/>
  <c r="K54" i="8"/>
  <c r="L54" i="8"/>
  <c r="M54" i="8"/>
  <c r="N54" i="8"/>
  <c r="O54" i="8"/>
  <c r="H55" i="8"/>
  <c r="I55" i="8"/>
  <c r="J55" i="8"/>
  <c r="K55" i="8"/>
  <c r="L55" i="8"/>
  <c r="M55" i="8"/>
  <c r="N55" i="8"/>
  <c r="N55" i="5" s="1"/>
  <c r="O55" i="8"/>
  <c r="H56" i="8"/>
  <c r="I56" i="8"/>
  <c r="J56" i="8"/>
  <c r="K56" i="8"/>
  <c r="L56" i="8"/>
  <c r="M56" i="8"/>
  <c r="N56" i="8"/>
  <c r="N56" i="5" s="1"/>
  <c r="O56" i="8"/>
  <c r="P56" i="8"/>
  <c r="Q56" i="8"/>
  <c r="H57" i="8"/>
  <c r="I57" i="8"/>
  <c r="J57" i="8"/>
  <c r="J57" i="5" s="1"/>
  <c r="K57" i="8"/>
  <c r="L57" i="8"/>
  <c r="M57" i="8"/>
  <c r="N57" i="8"/>
  <c r="O57" i="8"/>
  <c r="P57" i="8"/>
  <c r="Q57" i="8"/>
  <c r="H58" i="8"/>
  <c r="I58" i="8"/>
  <c r="J58" i="8"/>
  <c r="K58" i="8"/>
  <c r="L58" i="8"/>
  <c r="M58" i="8"/>
  <c r="N58" i="8"/>
  <c r="N58" i="5" s="1"/>
  <c r="O58" i="8"/>
  <c r="H59" i="8"/>
  <c r="I59" i="8"/>
  <c r="J59" i="8"/>
  <c r="K59" i="8"/>
  <c r="L59" i="8"/>
  <c r="M59" i="8"/>
  <c r="N59" i="8"/>
  <c r="O59" i="8"/>
  <c r="H60" i="8"/>
  <c r="I60" i="8"/>
  <c r="J60" i="8"/>
  <c r="J60" i="5" s="1"/>
  <c r="K60" i="8"/>
  <c r="L60" i="8"/>
  <c r="M60" i="8"/>
  <c r="N60" i="8"/>
  <c r="N60" i="5" s="1"/>
  <c r="O60" i="8"/>
  <c r="H61" i="8"/>
  <c r="I61" i="8"/>
  <c r="J61" i="8"/>
  <c r="K61" i="8"/>
  <c r="L61" i="8"/>
  <c r="M61" i="8"/>
  <c r="N61" i="8"/>
  <c r="N61" i="5" s="1"/>
  <c r="O61" i="8"/>
  <c r="H62" i="8"/>
  <c r="I62" i="8"/>
  <c r="J62" i="8"/>
  <c r="J62" i="5" s="1"/>
  <c r="K62" i="8"/>
  <c r="L62" i="8"/>
  <c r="M62" i="8"/>
  <c r="N62" i="8"/>
  <c r="N62" i="5" s="1"/>
  <c r="O62" i="8"/>
  <c r="H63" i="8"/>
  <c r="I63" i="8"/>
  <c r="J63" i="8"/>
  <c r="K63" i="8"/>
  <c r="L63" i="8"/>
  <c r="M63" i="8"/>
  <c r="N63" i="8"/>
  <c r="N63" i="5" s="1"/>
  <c r="O63" i="8"/>
  <c r="H64" i="8"/>
  <c r="I64" i="8"/>
  <c r="J64" i="8"/>
  <c r="K64" i="8"/>
  <c r="L64" i="8"/>
  <c r="M64" i="8"/>
  <c r="N64" i="8"/>
  <c r="N64" i="5" s="1"/>
  <c r="O64" i="8"/>
  <c r="H65" i="8"/>
  <c r="I65" i="8"/>
  <c r="J65" i="8"/>
  <c r="K65" i="8"/>
  <c r="L65" i="8"/>
  <c r="M65" i="8"/>
  <c r="N65" i="8"/>
  <c r="O65" i="8"/>
  <c r="P65" i="8"/>
  <c r="Q65" i="8"/>
  <c r="H66" i="8"/>
  <c r="I66" i="8"/>
  <c r="J66" i="8"/>
  <c r="K66" i="8"/>
  <c r="L66" i="8"/>
  <c r="M66" i="8"/>
  <c r="N66" i="8"/>
  <c r="O66" i="8"/>
  <c r="P66" i="8"/>
  <c r="Q66" i="8"/>
  <c r="H67" i="8"/>
  <c r="I67" i="8"/>
  <c r="J67" i="8"/>
  <c r="J67" i="5" s="1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J69" i="5" s="1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Q70" i="8"/>
  <c r="H71" i="8"/>
  <c r="I71" i="8"/>
  <c r="J71" i="8"/>
  <c r="K71" i="8"/>
  <c r="L71" i="8"/>
  <c r="M71" i="8"/>
  <c r="N71" i="8"/>
  <c r="N71" i="5" s="1"/>
  <c r="O71" i="8"/>
  <c r="P71" i="8"/>
  <c r="Q71" i="8"/>
  <c r="H72" i="8"/>
  <c r="I72" i="8"/>
  <c r="J72" i="8"/>
  <c r="K72" i="8"/>
  <c r="L72" i="8"/>
  <c r="M72" i="8"/>
  <c r="N72" i="8"/>
  <c r="O72" i="8"/>
  <c r="P72" i="8"/>
  <c r="Q72" i="8"/>
  <c r="H73" i="8"/>
  <c r="I73" i="8"/>
  <c r="J73" i="8"/>
  <c r="J73" i="5" s="1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N74" i="5" s="1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I76" i="8"/>
  <c r="J76" i="8"/>
  <c r="K76" i="8"/>
  <c r="L76" i="8"/>
  <c r="M76" i="8"/>
  <c r="N76" i="8"/>
  <c r="N76" i="5" s="1"/>
  <c r="O76" i="8"/>
  <c r="P76" i="8"/>
  <c r="Q76" i="8"/>
  <c r="H77" i="8"/>
  <c r="I77" i="8"/>
  <c r="J77" i="8"/>
  <c r="K77" i="8"/>
  <c r="L77" i="8"/>
  <c r="M77" i="8"/>
  <c r="N77" i="8"/>
  <c r="N77" i="5" s="1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J79" i="5" s="1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N80" i="5" s="1"/>
  <c r="O80" i="8"/>
  <c r="P80" i="8"/>
  <c r="Q80" i="8"/>
  <c r="H81" i="8"/>
  <c r="I81" i="8"/>
  <c r="J81" i="8"/>
  <c r="K81" i="8"/>
  <c r="L81" i="8"/>
  <c r="M81" i="8"/>
  <c r="N81" i="8"/>
  <c r="N81" i="5" s="1"/>
  <c r="O81" i="8"/>
  <c r="P81" i="8"/>
  <c r="Q81" i="8"/>
  <c r="H82" i="8"/>
  <c r="I82" i="8"/>
  <c r="J82" i="8"/>
  <c r="K82" i="8"/>
  <c r="L82" i="8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N84" i="5" s="1"/>
  <c r="O84" i="8"/>
  <c r="P84" i="8"/>
  <c r="Q84" i="8"/>
  <c r="H85" i="8"/>
  <c r="I85" i="8"/>
  <c r="J85" i="8"/>
  <c r="J85" i="5" s="1"/>
  <c r="K85" i="8"/>
  <c r="L85" i="8"/>
  <c r="M85" i="8"/>
  <c r="N85" i="8"/>
  <c r="N85" i="5" s="1"/>
  <c r="O85" i="8"/>
  <c r="P85" i="8"/>
  <c r="Q85" i="8"/>
  <c r="H86" i="8"/>
  <c r="I86" i="8"/>
  <c r="J86" i="8"/>
  <c r="J86" i="5" s="1"/>
  <c r="K86" i="8"/>
  <c r="L86" i="8"/>
  <c r="M86" i="8"/>
  <c r="N86" i="8"/>
  <c r="N86" i="5" s="1"/>
  <c r="O86" i="8"/>
  <c r="P86" i="8"/>
  <c r="Q86" i="8"/>
  <c r="H87" i="8"/>
  <c r="I87" i="8"/>
  <c r="J87" i="8"/>
  <c r="J87" i="5" s="1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J89" i="5" s="1"/>
  <c r="K89" i="8"/>
  <c r="L89" i="8"/>
  <c r="M89" i="8"/>
  <c r="N89" i="8"/>
  <c r="N89" i="5" s="1"/>
  <c r="O89" i="8"/>
  <c r="P89" i="8"/>
  <c r="Q89" i="8"/>
  <c r="H90" i="8"/>
  <c r="I90" i="8"/>
  <c r="J90" i="8"/>
  <c r="K90" i="8"/>
  <c r="L90" i="8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K92" i="5" s="1"/>
  <c r="L92" i="8"/>
  <c r="M92" i="8"/>
  <c r="N92" i="8"/>
  <c r="N92" i="5" s="1"/>
  <c r="O92" i="8"/>
  <c r="P92" i="8"/>
  <c r="Q92" i="8"/>
  <c r="H93" i="8"/>
  <c r="I93" i="8"/>
  <c r="J93" i="8"/>
  <c r="J93" i="5" s="1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J95" i="5" s="1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Q98" i="8"/>
  <c r="H99" i="8"/>
  <c r="I99" i="8"/>
  <c r="J99" i="8"/>
  <c r="J99" i="5" s="1"/>
  <c r="K99" i="8"/>
  <c r="L99" i="8"/>
  <c r="M99" i="8"/>
  <c r="N99" i="8"/>
  <c r="N99" i="5" s="1"/>
  <c r="O99" i="8"/>
  <c r="P99" i="8"/>
  <c r="Q99" i="8"/>
  <c r="H100" i="8"/>
  <c r="I100" i="8"/>
  <c r="J100" i="8"/>
  <c r="K100" i="8"/>
  <c r="L100" i="8"/>
  <c r="M100" i="8"/>
  <c r="N100" i="8"/>
  <c r="O100" i="8"/>
  <c r="P100" i="8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Q102" i="8"/>
  <c r="H103" i="8"/>
  <c r="I103" i="8"/>
  <c r="J103" i="8"/>
  <c r="J103" i="5" s="1"/>
  <c r="K103" i="8"/>
  <c r="L103" i="8"/>
  <c r="M103" i="8"/>
  <c r="N103" i="8"/>
  <c r="N103" i="5" s="1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J105" i="5" s="1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N111" i="5" s="1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L113" i="5" s="1"/>
  <c r="M113" i="8"/>
  <c r="N113" i="8"/>
  <c r="O113" i="8"/>
  <c r="P113" i="8"/>
  <c r="P113" i="5" s="1"/>
  <c r="Q113" i="8"/>
  <c r="R113" i="8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L115" i="5" s="1"/>
  <c r="M115" i="8"/>
  <c r="N115" i="8"/>
  <c r="O115" i="8"/>
  <c r="P115" i="8"/>
  <c r="P115" i="5" s="1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K117" i="8"/>
  <c r="L117" i="8"/>
  <c r="L117" i="5" s="1"/>
  <c r="M117" i="8"/>
  <c r="N117" i="8"/>
  <c r="O117" i="8"/>
  <c r="P117" i="8"/>
  <c r="P117" i="5" s="1"/>
  <c r="Q117" i="8"/>
  <c r="H118" i="8"/>
  <c r="I118" i="8"/>
  <c r="J118" i="8"/>
  <c r="K118" i="8"/>
  <c r="L118" i="8"/>
  <c r="M118" i="8"/>
  <c r="N118" i="8"/>
  <c r="N118" i="5" s="1"/>
  <c r="O118" i="8"/>
  <c r="P118" i="8"/>
  <c r="Q118" i="8"/>
  <c r="H119" i="8"/>
  <c r="I119" i="8"/>
  <c r="J119" i="8"/>
  <c r="K119" i="8"/>
  <c r="L119" i="8"/>
  <c r="L119" i="5" s="1"/>
  <c r="M119" i="8"/>
  <c r="N119" i="8"/>
  <c r="O119" i="8"/>
  <c r="P119" i="8"/>
  <c r="P119" i="5" s="1"/>
  <c r="Q119" i="8"/>
  <c r="R119" i="8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J122" i="5" s="1"/>
  <c r="K122" i="8"/>
  <c r="L122" i="8"/>
  <c r="M122" i="8"/>
  <c r="N122" i="8"/>
  <c r="N122" i="5" s="1"/>
  <c r="O122" i="8"/>
  <c r="P122" i="8"/>
  <c r="Q122" i="8"/>
  <c r="R122" i="8"/>
  <c r="S122" i="8"/>
  <c r="H123" i="8"/>
  <c r="H123" i="5" s="1"/>
  <c r="I123" i="8"/>
  <c r="J123" i="8"/>
  <c r="K123" i="8"/>
  <c r="L123" i="8"/>
  <c r="L123" i="5" s="1"/>
  <c r="M123" i="8"/>
  <c r="N123" i="8"/>
  <c r="O123" i="8"/>
  <c r="P123" i="8"/>
  <c r="P123" i="5" s="1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H125" i="5" s="1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J126" i="5" s="1"/>
  <c r="K126" i="8"/>
  <c r="L126" i="8"/>
  <c r="M126" i="8"/>
  <c r="N126" i="8"/>
  <c r="N126" i="5" s="1"/>
  <c r="O126" i="8"/>
  <c r="P126" i="8"/>
  <c r="Q126" i="8"/>
  <c r="H127" i="8"/>
  <c r="I127" i="8"/>
  <c r="J127" i="8"/>
  <c r="K127" i="8"/>
  <c r="L127" i="8"/>
  <c r="L127" i="5" s="1"/>
  <c r="M127" i="8"/>
  <c r="N127" i="8"/>
  <c r="O127" i="8"/>
  <c r="P127" i="8"/>
  <c r="P127" i="5" s="1"/>
  <c r="Q127" i="8"/>
  <c r="H128" i="8"/>
  <c r="I128" i="8"/>
  <c r="J128" i="8"/>
  <c r="K128" i="8"/>
  <c r="L128" i="8"/>
  <c r="M128" i="8"/>
  <c r="N128" i="8"/>
  <c r="N128" i="5" s="1"/>
  <c r="O128" i="8"/>
  <c r="P128" i="8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I130" i="8"/>
  <c r="J130" i="8"/>
  <c r="K130" i="8"/>
  <c r="L130" i="8"/>
  <c r="M130" i="8"/>
  <c r="N130" i="8"/>
  <c r="N130" i="5" s="1"/>
  <c r="O130" i="8"/>
  <c r="P130" i="8"/>
  <c r="Q130" i="8"/>
  <c r="H131" i="8"/>
  <c r="I131" i="8"/>
  <c r="J131" i="8"/>
  <c r="K131" i="8"/>
  <c r="L131" i="8"/>
  <c r="L131" i="5" s="1"/>
  <c r="M131" i="8"/>
  <c r="N131" i="8"/>
  <c r="O131" i="8"/>
  <c r="P131" i="8"/>
  <c r="P131" i="5" s="1"/>
  <c r="Q131" i="8"/>
  <c r="R131" i="8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N134" i="5" s="1"/>
  <c r="O134" i="8"/>
  <c r="P134" i="8"/>
  <c r="Q134" i="8"/>
  <c r="R134" i="8"/>
  <c r="R134" i="5" s="1"/>
  <c r="S134" i="8"/>
  <c r="H135" i="8"/>
  <c r="I135" i="8"/>
  <c r="J135" i="8"/>
  <c r="K135" i="8"/>
  <c r="L135" i="8"/>
  <c r="M135" i="8"/>
  <c r="N135" i="8"/>
  <c r="O135" i="8"/>
  <c r="P135" i="8"/>
  <c r="P135" i="5" s="1"/>
  <c r="Q135" i="8"/>
  <c r="R135" i="8"/>
  <c r="S135" i="8"/>
  <c r="H136" i="8"/>
  <c r="I136" i="8"/>
  <c r="J136" i="8"/>
  <c r="K136" i="8"/>
  <c r="L136" i="8"/>
  <c r="M136" i="8"/>
  <c r="N136" i="8"/>
  <c r="N136" i="5" s="1"/>
  <c r="O136" i="8"/>
  <c r="P136" i="8"/>
  <c r="Q136" i="8"/>
  <c r="R136" i="8"/>
  <c r="R136" i="5" s="1"/>
  <c r="S136" i="8"/>
  <c r="H137" i="8"/>
  <c r="I137" i="8"/>
  <c r="J137" i="8"/>
  <c r="K137" i="8"/>
  <c r="L137" i="8"/>
  <c r="L137" i="5" s="1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N140" i="5" s="1"/>
  <c r="O140" i="8"/>
  <c r="P140" i="8"/>
  <c r="Q140" i="8"/>
  <c r="R140" i="8"/>
  <c r="R140" i="5" s="1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R142" i="5" s="1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R144" i="5" s="1"/>
  <c r="S144" i="8"/>
  <c r="H145" i="8"/>
  <c r="I145" i="8"/>
  <c r="J145" i="8"/>
  <c r="K145" i="8"/>
  <c r="L145" i="8"/>
  <c r="M145" i="8"/>
  <c r="N145" i="8"/>
  <c r="O145" i="8"/>
  <c r="P145" i="8"/>
  <c r="P145" i="5" s="1"/>
  <c r="Q145" i="8"/>
  <c r="R145" i="8"/>
  <c r="S145" i="8"/>
  <c r="H146" i="8"/>
  <c r="I146" i="8"/>
  <c r="J146" i="8"/>
  <c r="K146" i="8"/>
  <c r="L146" i="8"/>
  <c r="M146" i="8"/>
  <c r="N146" i="8"/>
  <c r="N146" i="5" s="1"/>
  <c r="O146" i="8"/>
  <c r="P146" i="8"/>
  <c r="Q146" i="8"/>
  <c r="R146" i="8"/>
  <c r="R146" i="5" s="1"/>
  <c r="S146" i="8"/>
  <c r="H147" i="8"/>
  <c r="I147" i="8"/>
  <c r="J147" i="8"/>
  <c r="K147" i="8"/>
  <c r="L147" i="8"/>
  <c r="L147" i="5" s="1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M148" i="8"/>
  <c r="N148" i="8"/>
  <c r="N148" i="5" s="1"/>
  <c r="O148" i="8"/>
  <c r="P148" i="8"/>
  <c r="Q148" i="8"/>
  <c r="R148" i="8"/>
  <c r="R148" i="5" s="1"/>
  <c r="S148" i="8"/>
  <c r="H149" i="8"/>
  <c r="H149" i="5" s="1"/>
  <c r="I149" i="8"/>
  <c r="J149" i="8"/>
  <c r="K149" i="8"/>
  <c r="L149" i="8"/>
  <c r="M149" i="8"/>
  <c r="N149" i="8"/>
  <c r="O149" i="8"/>
  <c r="P149" i="8"/>
  <c r="P149" i="5" s="1"/>
  <c r="Q149" i="8"/>
  <c r="R149" i="8"/>
  <c r="S149" i="8"/>
  <c r="H150" i="8"/>
  <c r="I150" i="8"/>
  <c r="J150" i="8"/>
  <c r="K150" i="8"/>
  <c r="L150" i="8"/>
  <c r="M150" i="8"/>
  <c r="N150" i="8"/>
  <c r="N150" i="5" s="1"/>
  <c r="O150" i="8"/>
  <c r="P150" i="8"/>
  <c r="Q150" i="8"/>
  <c r="R150" i="8"/>
  <c r="R150" i="5" s="1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M152" i="8"/>
  <c r="N152" i="8"/>
  <c r="N152" i="5" s="1"/>
  <c r="O152" i="8"/>
  <c r="P152" i="8"/>
  <c r="Q152" i="8"/>
  <c r="R152" i="8"/>
  <c r="R152" i="5" s="1"/>
  <c r="S152" i="8"/>
  <c r="H153" i="8"/>
  <c r="I153" i="8"/>
  <c r="J153" i="8"/>
  <c r="K153" i="8"/>
  <c r="L153" i="8"/>
  <c r="L153" i="5" s="1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M154" i="8"/>
  <c r="N154" i="8"/>
  <c r="N154" i="5" s="1"/>
  <c r="O154" i="8"/>
  <c r="P154" i="8"/>
  <c r="Q154" i="8"/>
  <c r="H155" i="8"/>
  <c r="H155" i="5" s="1"/>
  <c r="I155" i="8"/>
  <c r="J155" i="8"/>
  <c r="K155" i="8"/>
  <c r="L155" i="8"/>
  <c r="L155" i="5" s="1"/>
  <c r="M155" i="8"/>
  <c r="N155" i="8"/>
  <c r="O155" i="8"/>
  <c r="P155" i="8"/>
  <c r="P155" i="5" s="1"/>
  <c r="Q155" i="8"/>
  <c r="R155" i="8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H157" i="5" s="1"/>
  <c r="I157" i="8"/>
  <c r="J157" i="8"/>
  <c r="K157" i="8"/>
  <c r="L157" i="8"/>
  <c r="L157" i="5" s="1"/>
  <c r="M157" i="8"/>
  <c r="N157" i="8"/>
  <c r="O157" i="8"/>
  <c r="P157" i="8"/>
  <c r="P157" i="5" s="1"/>
  <c r="Q157" i="8"/>
  <c r="R157" i="8"/>
  <c r="S157" i="8"/>
  <c r="H158" i="8"/>
  <c r="I158" i="8"/>
  <c r="J158" i="8"/>
  <c r="J158" i="5" s="1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L159" i="5" s="1"/>
  <c r="M159" i="8"/>
  <c r="N159" i="8"/>
  <c r="O159" i="8"/>
  <c r="P159" i="8"/>
  <c r="P159" i="5" s="1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L161" i="5" s="1"/>
  <c r="M161" i="8"/>
  <c r="N161" i="8"/>
  <c r="O161" i="8"/>
  <c r="P161" i="8"/>
  <c r="P161" i="5" s="1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R162" i="5" s="1"/>
  <c r="S162" i="8"/>
  <c r="H163" i="8"/>
  <c r="H163" i="5" s="1"/>
  <c r="I163" i="8"/>
  <c r="J163" i="8"/>
  <c r="K163" i="8"/>
  <c r="L163" i="8"/>
  <c r="L163" i="5" s="1"/>
  <c r="M163" i="8"/>
  <c r="N163" i="8"/>
  <c r="O163" i="8"/>
  <c r="P163" i="8"/>
  <c r="P163" i="5" s="1"/>
  <c r="Q163" i="8"/>
  <c r="R163" i="8"/>
  <c r="S163" i="8"/>
  <c r="H164" i="8"/>
  <c r="I164" i="8"/>
  <c r="J164" i="8"/>
  <c r="K164" i="8"/>
  <c r="L164" i="8"/>
  <c r="M164" i="8"/>
  <c r="N164" i="8"/>
  <c r="N164" i="5" s="1"/>
  <c r="O164" i="8"/>
  <c r="P164" i="8"/>
  <c r="Q164" i="8"/>
  <c r="R164" i="8"/>
  <c r="S164" i="8"/>
  <c r="H165" i="8"/>
  <c r="H165" i="5" s="1"/>
  <c r="I165" i="8"/>
  <c r="J165" i="8"/>
  <c r="K165" i="8"/>
  <c r="L165" i="8"/>
  <c r="L165" i="5" s="1"/>
  <c r="M165" i="8"/>
  <c r="N165" i="8"/>
  <c r="O165" i="8"/>
  <c r="P165" i="8"/>
  <c r="P165" i="5" s="1"/>
  <c r="Q165" i="8"/>
  <c r="R165" i="8"/>
  <c r="S165" i="8"/>
  <c r="H166" i="8"/>
  <c r="I166" i="8"/>
  <c r="J166" i="8"/>
  <c r="K166" i="8"/>
  <c r="L166" i="8"/>
  <c r="M166" i="8"/>
  <c r="N166" i="8"/>
  <c r="N166" i="5" s="1"/>
  <c r="O166" i="8"/>
  <c r="P166" i="8"/>
  <c r="Q166" i="8"/>
  <c r="R166" i="8"/>
  <c r="S166" i="8"/>
  <c r="H167" i="8"/>
  <c r="I167" i="8"/>
  <c r="J167" i="8"/>
  <c r="K167" i="8"/>
  <c r="L167" i="8"/>
  <c r="L167" i="5" s="1"/>
  <c r="M167" i="8"/>
  <c r="N167" i="8"/>
  <c r="O167" i="8"/>
  <c r="P167" i="8"/>
  <c r="P167" i="5" s="1"/>
  <c r="Q167" i="8"/>
  <c r="R167" i="8"/>
  <c r="S167" i="8"/>
  <c r="H168" i="8"/>
  <c r="I168" i="8"/>
  <c r="J168" i="8"/>
  <c r="K168" i="8"/>
  <c r="L168" i="8"/>
  <c r="M168" i="8"/>
  <c r="N168" i="8"/>
  <c r="N168" i="5" s="1"/>
  <c r="O168" i="8"/>
  <c r="P168" i="8"/>
  <c r="Q168" i="8"/>
  <c r="R168" i="8"/>
  <c r="R168" i="5" s="1"/>
  <c r="S168" i="8"/>
  <c r="H169" i="8"/>
  <c r="H169" i="5" s="1"/>
  <c r="I169" i="8"/>
  <c r="J169" i="8"/>
  <c r="K169" i="8"/>
  <c r="L169" i="8"/>
  <c r="L169" i="5" s="1"/>
  <c r="M169" i="8"/>
  <c r="N169" i="8"/>
  <c r="O169" i="8"/>
  <c r="P169" i="8"/>
  <c r="P169" i="5" s="1"/>
  <c r="Q169" i="8"/>
  <c r="R169" i="8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H171" i="5" s="1"/>
  <c r="I171" i="8"/>
  <c r="J171" i="8"/>
  <c r="K171" i="8"/>
  <c r="L171" i="8"/>
  <c r="L171" i="5" s="1"/>
  <c r="M171" i="8"/>
  <c r="N171" i="8"/>
  <c r="O171" i="8"/>
  <c r="P171" i="8"/>
  <c r="P171" i="5" s="1"/>
  <c r="Q171" i="8"/>
  <c r="R171" i="8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O173" i="8"/>
  <c r="P173" i="8"/>
  <c r="P173" i="5" s="1"/>
  <c r="Q173" i="8"/>
  <c r="R173" i="8"/>
  <c r="S173" i="8"/>
  <c r="H174" i="8"/>
  <c r="I174" i="8"/>
  <c r="J174" i="8"/>
  <c r="J174" i="5" s="1"/>
  <c r="K174" i="8"/>
  <c r="L174" i="8"/>
  <c r="M174" i="8"/>
  <c r="N174" i="8"/>
  <c r="O174" i="8"/>
  <c r="P174" i="8"/>
  <c r="Q174" i="8"/>
  <c r="H175" i="8"/>
  <c r="I175" i="8"/>
  <c r="J175" i="8"/>
  <c r="K175" i="8"/>
  <c r="L175" i="8"/>
  <c r="L175" i="5" s="1"/>
  <c r="M175" i="8"/>
  <c r="N175" i="8"/>
  <c r="O175" i="8"/>
  <c r="P175" i="8"/>
  <c r="P175" i="5" s="1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R198" i="5" s="1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H253" i="8"/>
  <c r="I253" i="8"/>
  <c r="J253" i="8"/>
  <c r="K253" i="8"/>
  <c r="L253" i="8"/>
  <c r="M253" i="8"/>
  <c r="N253" i="8"/>
  <c r="O253" i="8"/>
  <c r="P253" i="8"/>
  <c r="Q253" i="8"/>
  <c r="H254" i="8"/>
  <c r="I254" i="8"/>
  <c r="J254" i="8"/>
  <c r="K254" i="8"/>
  <c r="L254" i="8"/>
  <c r="M254" i="8"/>
  <c r="N254" i="8"/>
  <c r="O254" i="8"/>
  <c r="P254" i="8"/>
  <c r="Q254" i="8"/>
  <c r="H255" i="8"/>
  <c r="I255" i="8"/>
  <c r="J255" i="8"/>
  <c r="K255" i="8"/>
  <c r="L255" i="8"/>
  <c r="M255" i="8"/>
  <c r="N255" i="8"/>
  <c r="O255" i="8"/>
  <c r="P255" i="8"/>
  <c r="Q255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D253" i="8"/>
  <c r="E253" i="8"/>
  <c r="D254" i="8"/>
  <c r="E254" i="8"/>
  <c r="D255" i="8"/>
  <c r="E255" i="8"/>
  <c r="D256" i="8"/>
  <c r="E256" i="8"/>
  <c r="H10" i="28"/>
  <c r="I10" i="28"/>
  <c r="J10" i="28"/>
  <c r="J178" i="5" s="1"/>
  <c r="K10" i="28"/>
  <c r="L10" i="28"/>
  <c r="M10" i="28"/>
  <c r="N10" i="28"/>
  <c r="N178" i="5" s="1"/>
  <c r="O10" i="28"/>
  <c r="P10" i="28"/>
  <c r="Q10" i="28"/>
  <c r="H11" i="28"/>
  <c r="I11" i="28"/>
  <c r="J11" i="28"/>
  <c r="K11" i="28"/>
  <c r="L11" i="28"/>
  <c r="L179" i="5" s="1"/>
  <c r="M11" i="28"/>
  <c r="N11" i="28"/>
  <c r="O11" i="28"/>
  <c r="P11" i="28"/>
  <c r="Q11" i="28"/>
  <c r="R11" i="28"/>
  <c r="S11" i="28"/>
  <c r="H12" i="28"/>
  <c r="I12" i="28"/>
  <c r="J12" i="28"/>
  <c r="J180" i="5" s="1"/>
  <c r="K12" i="28"/>
  <c r="L12" i="28"/>
  <c r="M12" i="28"/>
  <c r="N12" i="28"/>
  <c r="O12" i="28"/>
  <c r="P12" i="28"/>
  <c r="Q12" i="28"/>
  <c r="H13" i="28"/>
  <c r="H181" i="5" s="1"/>
  <c r="I13" i="28"/>
  <c r="J13" i="28"/>
  <c r="K13" i="28"/>
  <c r="L13" i="28"/>
  <c r="L181" i="5" s="1"/>
  <c r="M13" i="28"/>
  <c r="N13" i="28"/>
  <c r="O13" i="28"/>
  <c r="P13" i="28"/>
  <c r="Q13" i="28"/>
  <c r="H14" i="28"/>
  <c r="I14" i="28"/>
  <c r="J14" i="28"/>
  <c r="J182" i="5" s="1"/>
  <c r="K14" i="28"/>
  <c r="L14" i="28"/>
  <c r="M14" i="28"/>
  <c r="N14" i="28"/>
  <c r="N182" i="5" s="1"/>
  <c r="O14" i="28"/>
  <c r="P14" i="28"/>
  <c r="Q14" i="28"/>
  <c r="R14" i="28"/>
  <c r="S14" i="28"/>
  <c r="H15" i="28"/>
  <c r="I15" i="28"/>
  <c r="J15" i="28"/>
  <c r="K15" i="28"/>
  <c r="L15" i="28"/>
  <c r="M15" i="28"/>
  <c r="N15" i="28"/>
  <c r="O15" i="28"/>
  <c r="P15" i="28"/>
  <c r="Q15" i="28"/>
  <c r="H16" i="28"/>
  <c r="I16" i="28"/>
  <c r="J16" i="28"/>
  <c r="K16" i="28"/>
  <c r="L16" i="28"/>
  <c r="M16" i="28"/>
  <c r="N16" i="28"/>
  <c r="O16" i="28"/>
  <c r="P16" i="28"/>
  <c r="Q16" i="28"/>
  <c r="H17" i="28"/>
  <c r="H185" i="5" s="1"/>
  <c r="I17" i="28"/>
  <c r="J17" i="28"/>
  <c r="K17" i="28"/>
  <c r="L17" i="28"/>
  <c r="L185" i="5" s="1"/>
  <c r="M17" i="28"/>
  <c r="N17" i="28"/>
  <c r="O17" i="28"/>
  <c r="P17" i="28"/>
  <c r="Q17" i="28"/>
  <c r="H18" i="28"/>
  <c r="I18" i="28"/>
  <c r="J18" i="28"/>
  <c r="J186" i="5" s="1"/>
  <c r="K18" i="28"/>
  <c r="L18" i="28"/>
  <c r="M18" i="28"/>
  <c r="N18" i="28"/>
  <c r="N186" i="5" s="1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H22" i="28"/>
  <c r="I22" i="28"/>
  <c r="J22" i="28"/>
  <c r="J190" i="5" s="1"/>
  <c r="K22" i="28"/>
  <c r="L22" i="28"/>
  <c r="M22" i="28"/>
  <c r="N22" i="28"/>
  <c r="N190" i="5" s="1"/>
  <c r="O22" i="28"/>
  <c r="P22" i="28"/>
  <c r="Q22" i="28"/>
  <c r="R22" i="28"/>
  <c r="S22" i="28"/>
  <c r="H23" i="28"/>
  <c r="H191" i="5" s="1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K25" i="28"/>
  <c r="L25" i="28"/>
  <c r="M25" i="28"/>
  <c r="N25" i="28"/>
  <c r="O25" i="28"/>
  <c r="P25" i="28"/>
  <c r="Q25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I30" i="28"/>
  <c r="J30" i="28"/>
  <c r="K30" i="28"/>
  <c r="L30" i="28"/>
  <c r="M30" i="28"/>
  <c r="N30" i="28"/>
  <c r="O30" i="28"/>
  <c r="P30" i="28"/>
  <c r="Q30" i="28"/>
  <c r="H31" i="28"/>
  <c r="H199" i="5" s="1"/>
  <c r="I31" i="28"/>
  <c r="J31" i="28"/>
  <c r="K31" i="28"/>
  <c r="L31" i="28"/>
  <c r="L199" i="5" s="1"/>
  <c r="M31" i="28"/>
  <c r="N31" i="28"/>
  <c r="O31" i="28"/>
  <c r="P31" i="28"/>
  <c r="P199" i="5" s="1"/>
  <c r="Q31" i="28"/>
  <c r="H32" i="28"/>
  <c r="I32" i="28"/>
  <c r="J32" i="28"/>
  <c r="K32" i="28"/>
  <c r="L32" i="28"/>
  <c r="M32" i="28"/>
  <c r="N32" i="28"/>
  <c r="O32" i="28"/>
  <c r="P32" i="28"/>
  <c r="Q32" i="28"/>
  <c r="R32" i="28"/>
  <c r="R200" i="5" s="1"/>
  <c r="S32" i="28"/>
  <c r="H33" i="28"/>
  <c r="H201" i="5" s="1"/>
  <c r="I33" i="28"/>
  <c r="J33" i="28"/>
  <c r="K33" i="28"/>
  <c r="L33" i="28"/>
  <c r="L201" i="5" s="1"/>
  <c r="M33" i="28"/>
  <c r="N33" i="28"/>
  <c r="O33" i="28"/>
  <c r="P33" i="28"/>
  <c r="P201" i="5" s="1"/>
  <c r="Q33" i="28"/>
  <c r="R33" i="28"/>
  <c r="S33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L203" i="5" s="1"/>
  <c r="M35" i="28"/>
  <c r="N35" i="28"/>
  <c r="O35" i="28"/>
  <c r="P35" i="28"/>
  <c r="P203" i="5" s="1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J206" i="5" s="1"/>
  <c r="K38" i="28"/>
  <c r="L38" i="28"/>
  <c r="M38" i="28"/>
  <c r="N38" i="28"/>
  <c r="N206" i="5" s="1"/>
  <c r="O38" i="28"/>
  <c r="P38" i="28"/>
  <c r="Q38" i="28"/>
  <c r="H39" i="28"/>
  <c r="H207" i="5" s="1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N208" i="5" s="1"/>
  <c r="O40" i="28"/>
  <c r="P40" i="28"/>
  <c r="Q40" i="28"/>
  <c r="R40" i="28"/>
  <c r="R208" i="5" s="1"/>
  <c r="S40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H42" i="28"/>
  <c r="I42" i="28"/>
  <c r="J42" i="28"/>
  <c r="J210" i="5" s="1"/>
  <c r="K42" i="28"/>
  <c r="L42" i="28"/>
  <c r="M42" i="28"/>
  <c r="N42" i="28"/>
  <c r="N210" i="5" s="1"/>
  <c r="O42" i="28"/>
  <c r="P42" i="28"/>
  <c r="Q42" i="28"/>
  <c r="R42" i="28"/>
  <c r="R210" i="5" s="1"/>
  <c r="S42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H44" i="28"/>
  <c r="I44" i="28"/>
  <c r="J44" i="28"/>
  <c r="K44" i="28"/>
  <c r="L44" i="28"/>
  <c r="M44" i="28"/>
  <c r="N44" i="28"/>
  <c r="N212" i="5" s="1"/>
  <c r="O44" i="28"/>
  <c r="P44" i="28"/>
  <c r="Q44" i="28"/>
  <c r="R44" i="28"/>
  <c r="R212" i="5" s="1"/>
  <c r="S44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H46" i="28"/>
  <c r="I46" i="28"/>
  <c r="J46" i="28"/>
  <c r="J214" i="5" s="1"/>
  <c r="K46" i="28"/>
  <c r="L46" i="28"/>
  <c r="M46" i="28"/>
  <c r="N46" i="28"/>
  <c r="N214" i="5" s="1"/>
  <c r="O46" i="28"/>
  <c r="P46" i="28"/>
  <c r="Q46" i="28"/>
  <c r="R46" i="28"/>
  <c r="S46" i="28"/>
  <c r="H47" i="28"/>
  <c r="I47" i="28"/>
  <c r="J47" i="28"/>
  <c r="K47" i="28"/>
  <c r="L47" i="28"/>
  <c r="M47" i="28"/>
  <c r="N47" i="28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I50" i="28"/>
  <c r="J50" i="28"/>
  <c r="K50" i="28"/>
  <c r="L50" i="28"/>
  <c r="M50" i="28"/>
  <c r="N50" i="28"/>
  <c r="O50" i="28"/>
  <c r="P50" i="28"/>
  <c r="Q50" i="28"/>
  <c r="R50" i="28"/>
  <c r="R218" i="5" s="1"/>
  <c r="S50" i="28"/>
  <c r="H51" i="28"/>
  <c r="I51" i="28"/>
  <c r="J51" i="28"/>
  <c r="K51" i="28"/>
  <c r="L51" i="28"/>
  <c r="L219" i="5" s="1"/>
  <c r="M51" i="28"/>
  <c r="N51" i="28"/>
  <c r="O51" i="28"/>
  <c r="P51" i="28"/>
  <c r="P219" i="5" s="1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J222" i="5" s="1"/>
  <c r="K54" i="28"/>
  <c r="L54" i="28"/>
  <c r="M54" i="28"/>
  <c r="N54" i="28"/>
  <c r="N222" i="5" s="1"/>
  <c r="O54" i="28"/>
  <c r="P54" i="28"/>
  <c r="Q54" i="28"/>
  <c r="R54" i="28"/>
  <c r="R222" i="5" s="1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N224" i="5" s="1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J226" i="5" s="1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N228" i="5" s="1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J230" i="5" s="1"/>
  <c r="K62" i="28"/>
  <c r="L62" i="28"/>
  <c r="M62" i="28"/>
  <c r="N62" i="28"/>
  <c r="O62" i="28"/>
  <c r="P62" i="28"/>
  <c r="Q62" i="28"/>
  <c r="R62" i="28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J232" i="5" s="1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N234" i="5" s="1"/>
  <c r="O66" i="28"/>
  <c r="P66" i="28"/>
  <c r="Q66" i="28"/>
  <c r="R66" i="28"/>
  <c r="R234" i="5" s="1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R236" i="5" s="1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B12" i="11" s="1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B24" i="11" s="1"/>
  <c r="C24" i="12"/>
  <c r="B25" i="12"/>
  <c r="C25" i="12"/>
  <c r="B26" i="12"/>
  <c r="C26" i="12"/>
  <c r="B27" i="12"/>
  <c r="C27" i="12"/>
  <c r="B28" i="12"/>
  <c r="B28" i="11" s="1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B36" i="11" s="1"/>
  <c r="C36" i="12"/>
  <c r="B37" i="12"/>
  <c r="C37" i="12"/>
  <c r="B38" i="12"/>
  <c r="B38" i="11" s="1"/>
  <c r="C38" i="12"/>
  <c r="B39" i="12"/>
  <c r="C39" i="12"/>
  <c r="B40" i="12"/>
  <c r="B40" i="11" s="1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B48" i="11" s="1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B58" i="6" s="1"/>
  <c r="D58" i="4" s="1"/>
  <c r="C58" i="12"/>
  <c r="B59" i="12"/>
  <c r="C59" i="12"/>
  <c r="B60" i="12"/>
  <c r="C60" i="12"/>
  <c r="B61" i="12"/>
  <c r="C61" i="12"/>
  <c r="B62" i="12"/>
  <c r="C62" i="12"/>
  <c r="B63" i="12"/>
  <c r="C63" i="12"/>
  <c r="B64" i="12"/>
  <c r="B64" i="6" s="1"/>
  <c r="D64" i="4" s="1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C106" i="6" s="1"/>
  <c r="E106" i="4" s="1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G9" i="12"/>
  <c r="F9" i="12"/>
  <c r="B10" i="9"/>
  <c r="C10" i="9"/>
  <c r="B11" i="9"/>
  <c r="C11" i="9"/>
  <c r="B12" i="9"/>
  <c r="C12" i="9"/>
  <c r="B13" i="9"/>
  <c r="B13" i="6" s="1"/>
  <c r="D13" i="4" s="1"/>
  <c r="C13" i="9"/>
  <c r="B14" i="9"/>
  <c r="C14" i="9"/>
  <c r="B15" i="9"/>
  <c r="B15" i="8" s="1"/>
  <c r="C15" i="9"/>
  <c r="B16" i="9"/>
  <c r="C16" i="9"/>
  <c r="B17" i="9"/>
  <c r="C17" i="9"/>
  <c r="B18" i="9"/>
  <c r="C18" i="9"/>
  <c r="B19" i="9"/>
  <c r="B19" i="8" s="1"/>
  <c r="C19" i="9"/>
  <c r="B20" i="9"/>
  <c r="C20" i="9"/>
  <c r="B21" i="9"/>
  <c r="B21" i="6" s="1"/>
  <c r="D21" i="4" s="1"/>
  <c r="C21" i="9"/>
  <c r="B22" i="9"/>
  <c r="C22" i="9"/>
  <c r="B23" i="9"/>
  <c r="C23" i="9"/>
  <c r="B24" i="9"/>
  <c r="C24" i="9"/>
  <c r="B25" i="9"/>
  <c r="B25" i="8" s="1"/>
  <c r="C25" i="9"/>
  <c r="B26" i="9"/>
  <c r="C26" i="9"/>
  <c r="B27" i="9"/>
  <c r="C27" i="9"/>
  <c r="B28" i="9"/>
  <c r="C28" i="9"/>
  <c r="B29" i="9"/>
  <c r="B29" i="6" s="1"/>
  <c r="D29" i="4" s="1"/>
  <c r="C29" i="9"/>
  <c r="B30" i="9"/>
  <c r="C30" i="9"/>
  <c r="B31" i="9"/>
  <c r="B31" i="8" s="1"/>
  <c r="C31" i="9"/>
  <c r="B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B47" i="6" s="1"/>
  <c r="D47" i="4" s="1"/>
  <c r="C47" i="9"/>
  <c r="C47" i="8" s="1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C103" i="8" s="1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C117" i="8" s="1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C155" i="8" s="1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B9" i="29"/>
  <c r="C9" i="29"/>
  <c r="B10" i="29"/>
  <c r="C10" i="29"/>
  <c r="B11" i="29"/>
  <c r="C11" i="28" s="1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8" s="1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B195" i="6" s="1"/>
  <c r="D195" i="4" s="1"/>
  <c r="C27" i="29"/>
  <c r="B28" i="29"/>
  <c r="C28" i="29"/>
  <c r="B29" i="29"/>
  <c r="B197" i="6" s="1"/>
  <c r="D197" i="4" s="1"/>
  <c r="C29" i="29"/>
  <c r="B30" i="29"/>
  <c r="C30" i="29"/>
  <c r="B31" i="29"/>
  <c r="C31" i="29"/>
  <c r="B32" i="29"/>
  <c r="C32" i="29"/>
  <c r="B33" i="29"/>
  <c r="B201" i="6" s="1"/>
  <c r="D201" i="4" s="1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8" s="1"/>
  <c r="C39" i="29"/>
  <c r="B40" i="29"/>
  <c r="C40" i="29"/>
  <c r="B41" i="29"/>
  <c r="C41" i="29"/>
  <c r="B42" i="29"/>
  <c r="C42" i="29"/>
  <c r="B43" i="29"/>
  <c r="B211" i="6" s="1"/>
  <c r="D211" i="4" s="1"/>
  <c r="C43" i="29"/>
  <c r="B44" i="29"/>
  <c r="C44" i="29"/>
  <c r="B45" i="29"/>
  <c r="C45" i="28" s="1"/>
  <c r="C45" i="29"/>
  <c r="B46" i="29"/>
  <c r="C46" i="29"/>
  <c r="B47" i="29"/>
  <c r="B215" i="6" s="1"/>
  <c r="D215" i="4" s="1"/>
  <c r="C47" i="29"/>
  <c r="B48" i="29"/>
  <c r="C48" i="29"/>
  <c r="B49" i="29"/>
  <c r="C49" i="29"/>
  <c r="B50" i="29"/>
  <c r="C50" i="29"/>
  <c r="B51" i="29"/>
  <c r="B219" i="6" s="1"/>
  <c r="D219" i="4" s="1"/>
  <c r="C51" i="29"/>
  <c r="B52" i="29"/>
  <c r="C52" i="29"/>
  <c r="B53" i="29"/>
  <c r="C53" i="29"/>
  <c r="B54" i="29"/>
  <c r="C54" i="29"/>
  <c r="B55" i="29"/>
  <c r="C55" i="29"/>
  <c r="B56" i="29"/>
  <c r="C56" i="29"/>
  <c r="B57" i="29"/>
  <c r="B225" i="6" s="1"/>
  <c r="D225" i="4" s="1"/>
  <c r="C57" i="29"/>
  <c r="B58" i="29"/>
  <c r="C58" i="29"/>
  <c r="B59" i="29"/>
  <c r="C59" i="29"/>
  <c r="B60" i="29"/>
  <c r="C60" i="29"/>
  <c r="B61" i="29"/>
  <c r="B229" i="6" s="1"/>
  <c r="D229" i="4" s="1"/>
  <c r="C61" i="29"/>
  <c r="B62" i="29"/>
  <c r="C62" i="29"/>
  <c r="B63" i="29"/>
  <c r="B231" i="6" s="1"/>
  <c r="D231" i="4" s="1"/>
  <c r="C63" i="29"/>
  <c r="B64" i="29"/>
  <c r="C64" i="29"/>
  <c r="B65" i="29"/>
  <c r="C65" i="29"/>
  <c r="B66" i="29"/>
  <c r="C66" i="29"/>
  <c r="B67" i="29"/>
  <c r="C67" i="29"/>
  <c r="B68" i="29"/>
  <c r="C68" i="29"/>
  <c r="B69" i="29"/>
  <c r="B237" i="6" s="1"/>
  <c r="D237" i="4" s="1"/>
  <c r="C69" i="29"/>
  <c r="B70" i="29"/>
  <c r="C70" i="29"/>
  <c r="B71" i="29"/>
  <c r="B239" i="6" s="1"/>
  <c r="D239" i="4" s="1"/>
  <c r="C71" i="29"/>
  <c r="B72" i="29"/>
  <c r="C72" i="29"/>
  <c r="B73" i="29"/>
  <c r="C73" i="29"/>
  <c r="B74" i="29"/>
  <c r="C74" i="29"/>
  <c r="B75" i="29"/>
  <c r="B243" i="6" s="1"/>
  <c r="D243" i="4" s="1"/>
  <c r="C75" i="29"/>
  <c r="B76" i="29"/>
  <c r="C76" i="29"/>
  <c r="B77" i="29"/>
  <c r="B245" i="6" s="1"/>
  <c r="D245" i="4" s="1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B85" i="28" s="1"/>
  <c r="C85" i="29"/>
  <c r="B86" i="29"/>
  <c r="B86" i="28" s="1"/>
  <c r="C86" i="29"/>
  <c r="B87" i="29"/>
  <c r="C87" i="29"/>
  <c r="B88" i="29"/>
  <c r="B88" i="28" s="1"/>
  <c r="C88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F256" i="13"/>
  <c r="G256" i="13"/>
  <c r="F257" i="13"/>
  <c r="G257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B33" i="7" s="1"/>
  <c r="F33" i="4" s="1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B41" i="11" s="1"/>
  <c r="C41" i="13"/>
  <c r="B42" i="13"/>
  <c r="C42" i="13"/>
  <c r="B43" i="13"/>
  <c r="C43" i="13"/>
  <c r="B44" i="13"/>
  <c r="C44" i="13"/>
  <c r="B45" i="13"/>
  <c r="C45" i="13"/>
  <c r="B46" i="13"/>
  <c r="C46" i="13"/>
  <c r="B47" i="13"/>
  <c r="B47" i="11" s="1"/>
  <c r="C47" i="13"/>
  <c r="B48" i="13"/>
  <c r="C48" i="13"/>
  <c r="B49" i="13"/>
  <c r="C49" i="13"/>
  <c r="B50" i="13"/>
  <c r="C50" i="13"/>
  <c r="B51" i="13"/>
  <c r="B51" i="7" s="1"/>
  <c r="F51" i="4" s="1"/>
  <c r="C51" i="13"/>
  <c r="B52" i="13"/>
  <c r="C52" i="13"/>
  <c r="B53" i="13"/>
  <c r="B53" i="11" s="1"/>
  <c r="C53" i="13"/>
  <c r="B54" i="13"/>
  <c r="C54" i="13"/>
  <c r="B55" i="13"/>
  <c r="C55" i="13"/>
  <c r="B56" i="13"/>
  <c r="C56" i="13"/>
  <c r="B57" i="13"/>
  <c r="C57" i="13"/>
  <c r="B58" i="13"/>
  <c r="C58" i="13"/>
  <c r="C58" i="7" s="1"/>
  <c r="G58" i="4" s="1"/>
  <c r="B59" i="13"/>
  <c r="B59" i="11" s="1"/>
  <c r="C59" i="13"/>
  <c r="B60" i="13"/>
  <c r="C60" i="13"/>
  <c r="B61" i="13"/>
  <c r="C61" i="11" s="1"/>
  <c r="C61" i="13"/>
  <c r="B62" i="13"/>
  <c r="C62" i="13"/>
  <c r="B63" i="13"/>
  <c r="C63" i="13"/>
  <c r="B64" i="13"/>
  <c r="C64" i="13"/>
  <c r="B65" i="13"/>
  <c r="B65" i="11" s="1"/>
  <c r="C65" i="13"/>
  <c r="B66" i="13"/>
  <c r="C66" i="13"/>
  <c r="B67" i="13"/>
  <c r="B67" i="7" s="1"/>
  <c r="F67" i="4" s="1"/>
  <c r="C67" i="13"/>
  <c r="B68" i="13"/>
  <c r="C68" i="13"/>
  <c r="B69" i="13"/>
  <c r="B69" i="11" s="1"/>
  <c r="C69" i="13"/>
  <c r="B70" i="13"/>
  <c r="C70" i="13"/>
  <c r="B71" i="13"/>
  <c r="B71" i="11" s="1"/>
  <c r="C71" i="13"/>
  <c r="B72" i="13"/>
  <c r="C72" i="13"/>
  <c r="B73" i="13"/>
  <c r="C73" i="11" s="1"/>
  <c r="C73" i="13"/>
  <c r="B74" i="13"/>
  <c r="C74" i="13"/>
  <c r="B75" i="13"/>
  <c r="B75" i="11" s="1"/>
  <c r="C75" i="13"/>
  <c r="B76" i="13"/>
  <c r="C76" i="13"/>
  <c r="B77" i="13"/>
  <c r="C77" i="13"/>
  <c r="B78" i="13"/>
  <c r="C78" i="13"/>
  <c r="B79" i="13"/>
  <c r="C79" i="13"/>
  <c r="B80" i="13"/>
  <c r="C80" i="7" s="1"/>
  <c r="G80" i="4" s="1"/>
  <c r="C80" i="13"/>
  <c r="B81" i="13"/>
  <c r="C81" i="13"/>
  <c r="B82" i="13"/>
  <c r="C82" i="13"/>
  <c r="B83" i="13"/>
  <c r="B83" i="11" s="1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1" s="1"/>
  <c r="C91" i="13"/>
  <c r="B92" i="13"/>
  <c r="C92" i="13"/>
  <c r="B93" i="13"/>
  <c r="B93" i="11" s="1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1" s="1"/>
  <c r="C99" i="13"/>
  <c r="B100" i="13"/>
  <c r="C100" i="13"/>
  <c r="B101" i="13"/>
  <c r="B101" i="7" s="1"/>
  <c r="F101" i="4" s="1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B123" i="11" s="1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B131" i="7" s="1"/>
  <c r="F131" i="4" s="1"/>
  <c r="C131" i="13"/>
  <c r="B132" i="13"/>
  <c r="C132" i="13"/>
  <c r="B133" i="13"/>
  <c r="B133" i="7" s="1"/>
  <c r="F133" i="4" s="1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B143" i="7" s="1"/>
  <c r="F143" i="4" s="1"/>
  <c r="C143" i="13"/>
  <c r="B144" i="13"/>
  <c r="C144" i="13"/>
  <c r="B145" i="13"/>
  <c r="B145" i="7" s="1"/>
  <c r="F145" i="4" s="1"/>
  <c r="C145" i="13"/>
  <c r="B146" i="13"/>
  <c r="C146" i="13"/>
  <c r="B147" i="13"/>
  <c r="C147" i="13"/>
  <c r="B148" i="13"/>
  <c r="C148" i="13"/>
  <c r="B149" i="13"/>
  <c r="C149" i="11" s="1"/>
  <c r="C149" i="13"/>
  <c r="B150" i="13"/>
  <c r="C150" i="13"/>
  <c r="B151" i="13"/>
  <c r="C151" i="13"/>
  <c r="B152" i="13"/>
  <c r="C152" i="13"/>
  <c r="B153" i="13"/>
  <c r="B153" i="7" s="1"/>
  <c r="F153" i="4" s="1"/>
  <c r="C153" i="13"/>
  <c r="B154" i="13"/>
  <c r="C154" i="13"/>
  <c r="B155" i="13"/>
  <c r="C155" i="11" s="1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B167" i="7" s="1"/>
  <c r="F167" i="4" s="1"/>
  <c r="C167" i="13"/>
  <c r="B168" i="13"/>
  <c r="C168" i="13"/>
  <c r="B169" i="13"/>
  <c r="C169" i="13"/>
  <c r="B170" i="13"/>
  <c r="C170" i="13"/>
  <c r="B171" i="13"/>
  <c r="B171" i="7" s="1"/>
  <c r="F171" i="4" s="1"/>
  <c r="C171" i="13"/>
  <c r="B172" i="13"/>
  <c r="C172" i="13"/>
  <c r="B173" i="13"/>
  <c r="B173" i="7" s="1"/>
  <c r="F173" i="4" s="1"/>
  <c r="C173" i="13"/>
  <c r="B174" i="13"/>
  <c r="C174" i="13"/>
  <c r="B175" i="13"/>
  <c r="C175" i="13"/>
  <c r="B176" i="13"/>
  <c r="C176" i="13"/>
  <c r="B177" i="13"/>
  <c r="B177" i="7" s="1"/>
  <c r="F177" i="4" s="1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B199" i="11" s="1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C220" i="7" s="1"/>
  <c r="G220" i="4" s="1"/>
  <c r="B221" i="13"/>
  <c r="B221" i="11" s="1"/>
  <c r="C221" i="13"/>
  <c r="B222" i="13"/>
  <c r="C222" i="13"/>
  <c r="B223" i="13"/>
  <c r="C223" i="13"/>
  <c r="B224" i="13"/>
  <c r="C224" i="13"/>
  <c r="B225" i="13"/>
  <c r="B225" i="11" s="1"/>
  <c r="C225" i="13"/>
  <c r="B226" i="13"/>
  <c r="C226" i="13"/>
  <c r="C226" i="7" s="1"/>
  <c r="G226" i="4" s="1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B239" i="11" s="1"/>
  <c r="C239" i="13"/>
  <c r="B240" i="13"/>
  <c r="C240" i="13"/>
  <c r="B241" i="13"/>
  <c r="C241" i="13"/>
  <c r="B242" i="13"/>
  <c r="C242" i="13"/>
  <c r="B243" i="13"/>
  <c r="C243" i="13"/>
  <c r="B244" i="13"/>
  <c r="C244" i="7" s="1"/>
  <c r="G244" i="4" s="1"/>
  <c r="C244" i="13"/>
  <c r="B245" i="13"/>
  <c r="B245" i="11" s="1"/>
  <c r="C245" i="13"/>
  <c r="B246" i="13"/>
  <c r="C246" i="13"/>
  <c r="B247" i="13"/>
  <c r="B247" i="11" s="1"/>
  <c r="C247" i="13"/>
  <c r="B248" i="13"/>
  <c r="C248" i="7" s="1"/>
  <c r="G248" i="4" s="1"/>
  <c r="C248" i="13"/>
  <c r="B249" i="13"/>
  <c r="B249" i="11" s="1"/>
  <c r="C249" i="13"/>
  <c r="B250" i="13"/>
  <c r="C250" i="13"/>
  <c r="B251" i="13"/>
  <c r="C251" i="13"/>
  <c r="B252" i="13"/>
  <c r="C252" i="13"/>
  <c r="B253" i="13"/>
  <c r="C253" i="13"/>
  <c r="B254" i="13"/>
  <c r="B254" i="7" s="1"/>
  <c r="F254" i="4" s="1"/>
  <c r="C254" i="13"/>
  <c r="B255" i="13"/>
  <c r="B255" i="11" s="1"/>
  <c r="C255" i="13"/>
  <c r="B256" i="13"/>
  <c r="B256" i="7" s="1"/>
  <c r="F256" i="4" s="1"/>
  <c r="C256" i="13"/>
  <c r="B257" i="13"/>
  <c r="C257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G9" i="10"/>
  <c r="F9" i="10"/>
  <c r="B10" i="10"/>
  <c r="B10" i="7" s="1"/>
  <c r="F10" i="4" s="1"/>
  <c r="C10" i="10"/>
  <c r="B11" i="10"/>
  <c r="C11" i="10"/>
  <c r="B12" i="10"/>
  <c r="B12" i="7" s="1"/>
  <c r="F12" i="4" s="1"/>
  <c r="C12" i="10"/>
  <c r="B13" i="10"/>
  <c r="C13" i="10"/>
  <c r="B14" i="10"/>
  <c r="C14" i="10"/>
  <c r="B15" i="10"/>
  <c r="C15" i="10"/>
  <c r="B16" i="10"/>
  <c r="B16" i="7" s="1"/>
  <c r="F16" i="4" s="1"/>
  <c r="C16" i="10"/>
  <c r="B17" i="10"/>
  <c r="C17" i="10"/>
  <c r="B18" i="10"/>
  <c r="B18" i="7" s="1"/>
  <c r="F18" i="4" s="1"/>
  <c r="C18" i="10"/>
  <c r="B19" i="10"/>
  <c r="C19" i="10"/>
  <c r="B20" i="10"/>
  <c r="B20" i="7" s="1"/>
  <c r="F20" i="4" s="1"/>
  <c r="C20" i="10"/>
  <c r="B21" i="10"/>
  <c r="C21" i="10"/>
  <c r="B22" i="10"/>
  <c r="B22" i="7" s="1"/>
  <c r="F22" i="4" s="1"/>
  <c r="C22" i="10"/>
  <c r="B23" i="10"/>
  <c r="C23" i="10"/>
  <c r="B24" i="10"/>
  <c r="B24" i="7" s="1"/>
  <c r="F24" i="4" s="1"/>
  <c r="C24" i="10"/>
  <c r="B25" i="10"/>
  <c r="C25" i="10"/>
  <c r="B26" i="10"/>
  <c r="C26" i="10"/>
  <c r="B27" i="10"/>
  <c r="C27" i="10"/>
  <c r="B28" i="10"/>
  <c r="B28" i="7" s="1"/>
  <c r="F28" i="4" s="1"/>
  <c r="C28" i="10"/>
  <c r="B29" i="10"/>
  <c r="C29" i="10"/>
  <c r="B30" i="10"/>
  <c r="B30" i="7" s="1"/>
  <c r="F30" i="4" s="1"/>
  <c r="C30" i="10"/>
  <c r="B31" i="10"/>
  <c r="C31" i="10"/>
  <c r="B32" i="10"/>
  <c r="B32" i="7" s="1"/>
  <c r="F32" i="4" s="1"/>
  <c r="C32" i="10"/>
  <c r="B33" i="10"/>
  <c r="B33" i="8" s="1"/>
  <c r="C33" i="10"/>
  <c r="B34" i="10"/>
  <c r="C34" i="10"/>
  <c r="B35" i="10"/>
  <c r="C35" i="10"/>
  <c r="C35" i="8" s="1"/>
  <c r="B36" i="10"/>
  <c r="C36" i="10"/>
  <c r="B37" i="10"/>
  <c r="C37" i="10"/>
  <c r="B38" i="10"/>
  <c r="C38" i="10"/>
  <c r="B39" i="10"/>
  <c r="C39" i="10"/>
  <c r="B40" i="10"/>
  <c r="B40" i="7" s="1"/>
  <c r="F40" i="4" s="1"/>
  <c r="C40" i="10"/>
  <c r="B41" i="10"/>
  <c r="B41" i="8" s="1"/>
  <c r="C41" i="10"/>
  <c r="B42" i="10"/>
  <c r="C42" i="10"/>
  <c r="B43" i="10"/>
  <c r="B43" i="8" s="1"/>
  <c r="C43" i="10"/>
  <c r="B44" i="10"/>
  <c r="C44" i="10"/>
  <c r="B45" i="10"/>
  <c r="C45" i="10"/>
  <c r="C45" i="8" s="1"/>
  <c r="B46" i="10"/>
  <c r="C46" i="10"/>
  <c r="B47" i="10"/>
  <c r="B47" i="8" s="1"/>
  <c r="C47" i="10"/>
  <c r="B48" i="10"/>
  <c r="B48" i="8" s="1"/>
  <c r="C48" i="10"/>
  <c r="B49" i="10"/>
  <c r="C49" i="10"/>
  <c r="B50" i="10"/>
  <c r="C50" i="10"/>
  <c r="B51" i="10"/>
  <c r="C51" i="10"/>
  <c r="B52" i="10"/>
  <c r="B52" i="7" s="1"/>
  <c r="F52" i="4" s="1"/>
  <c r="C52" i="10"/>
  <c r="B53" i="10"/>
  <c r="C53" i="10"/>
  <c r="B54" i="10"/>
  <c r="B54" i="8" s="1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B63" i="8" s="1"/>
  <c r="C63" i="10"/>
  <c r="B64" i="10"/>
  <c r="C64" i="10"/>
  <c r="B65" i="10"/>
  <c r="C65" i="10"/>
  <c r="B66" i="10"/>
  <c r="B66" i="8" s="1"/>
  <c r="C66" i="10"/>
  <c r="B67" i="10"/>
  <c r="C67" i="10"/>
  <c r="C67" i="8" s="1"/>
  <c r="B68" i="10"/>
  <c r="B68" i="8" s="1"/>
  <c r="C68" i="10"/>
  <c r="B69" i="10"/>
  <c r="B69" i="8" s="1"/>
  <c r="C69" i="10"/>
  <c r="C69" i="8" s="1"/>
  <c r="B70" i="10"/>
  <c r="C70" i="10"/>
  <c r="B71" i="10"/>
  <c r="C71" i="10"/>
  <c r="B72" i="10"/>
  <c r="C72" i="8" s="1"/>
  <c r="C72" i="10"/>
  <c r="B73" i="10"/>
  <c r="C73" i="10"/>
  <c r="B74" i="10"/>
  <c r="B74" i="7" s="1"/>
  <c r="F74" i="4" s="1"/>
  <c r="C74" i="10"/>
  <c r="B75" i="10"/>
  <c r="C75" i="10"/>
  <c r="B76" i="10"/>
  <c r="C76" i="10"/>
  <c r="B77" i="10"/>
  <c r="C77" i="10"/>
  <c r="B78" i="10"/>
  <c r="C78" i="10"/>
  <c r="B79" i="10"/>
  <c r="B79" i="8" s="1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B86" i="8" s="1"/>
  <c r="C86" i="10"/>
  <c r="B87" i="10"/>
  <c r="C87" i="10"/>
  <c r="B88" i="10"/>
  <c r="B88" i="8" s="1"/>
  <c r="C88" i="10"/>
  <c r="B89" i="10"/>
  <c r="C89" i="10"/>
  <c r="B90" i="10"/>
  <c r="C90" i="10"/>
  <c r="B91" i="10"/>
  <c r="C91" i="10"/>
  <c r="C91" i="8" s="1"/>
  <c r="B92" i="10"/>
  <c r="B92" i="8" s="1"/>
  <c r="C92" i="10"/>
  <c r="B93" i="10"/>
  <c r="C93" i="10"/>
  <c r="B94" i="10"/>
  <c r="B94" i="8" s="1"/>
  <c r="C94" i="10"/>
  <c r="B95" i="10"/>
  <c r="C95" i="10"/>
  <c r="B96" i="10"/>
  <c r="B96" i="8" s="1"/>
  <c r="C96" i="10"/>
  <c r="B97" i="10"/>
  <c r="C97" i="10"/>
  <c r="B98" i="10"/>
  <c r="C98" i="10"/>
  <c r="B99" i="10"/>
  <c r="B99" i="8" s="1"/>
  <c r="C99" i="10"/>
  <c r="B100" i="10"/>
  <c r="B100" i="8" s="1"/>
  <c r="C100" i="10"/>
  <c r="B101" i="10"/>
  <c r="C101" i="10"/>
  <c r="B102" i="10"/>
  <c r="B102" i="8" s="1"/>
  <c r="C102" i="10"/>
  <c r="B103" i="10"/>
  <c r="B103" i="8" s="1"/>
  <c r="C103" i="10"/>
  <c r="B104" i="10"/>
  <c r="C104" i="8" s="1"/>
  <c r="C104" i="10"/>
  <c r="B105" i="10"/>
  <c r="C105" i="10"/>
  <c r="B106" i="10"/>
  <c r="C106" i="10"/>
  <c r="B107" i="10"/>
  <c r="B107" i="8" s="1"/>
  <c r="C107" i="10"/>
  <c r="B108" i="10"/>
  <c r="B108" i="8" s="1"/>
  <c r="C108" i="10"/>
  <c r="B109" i="10"/>
  <c r="C109" i="10"/>
  <c r="B110" i="10"/>
  <c r="C110" i="8" s="1"/>
  <c r="C110" i="10"/>
  <c r="B111" i="10"/>
  <c r="B111" i="8" s="1"/>
  <c r="C111" i="10"/>
  <c r="B112" i="10"/>
  <c r="C112" i="10"/>
  <c r="B113" i="10"/>
  <c r="C113" i="10"/>
  <c r="B114" i="10"/>
  <c r="C114" i="10"/>
  <c r="B115" i="10"/>
  <c r="C115" i="10"/>
  <c r="C115" i="8" s="1"/>
  <c r="B116" i="10"/>
  <c r="C116" i="8" s="1"/>
  <c r="C116" i="10"/>
  <c r="B117" i="10"/>
  <c r="C117" i="10"/>
  <c r="B118" i="10"/>
  <c r="C118" i="10"/>
  <c r="B119" i="10"/>
  <c r="B119" i="8" s="1"/>
  <c r="C119" i="10"/>
  <c r="C119" i="8" s="1"/>
  <c r="B120" i="10"/>
  <c r="B120" i="8" s="1"/>
  <c r="C120" i="10"/>
  <c r="B121" i="10"/>
  <c r="C121" i="10"/>
  <c r="C121" i="8" s="1"/>
  <c r="B122" i="10"/>
  <c r="C122" i="10"/>
  <c r="B123" i="10"/>
  <c r="C123" i="10"/>
  <c r="C123" i="8" s="1"/>
  <c r="B124" i="10"/>
  <c r="C124" i="10"/>
  <c r="B125" i="10"/>
  <c r="C125" i="10"/>
  <c r="C125" i="8" s="1"/>
  <c r="B126" i="10"/>
  <c r="C126" i="10"/>
  <c r="B127" i="10"/>
  <c r="C127" i="10"/>
  <c r="B128" i="10"/>
  <c r="B128" i="8" s="1"/>
  <c r="C128" i="10"/>
  <c r="B129" i="10"/>
  <c r="C129" i="10"/>
  <c r="B130" i="10"/>
  <c r="B130" i="8" s="1"/>
  <c r="C130" i="10"/>
  <c r="B131" i="10"/>
  <c r="C131" i="10"/>
  <c r="B132" i="10"/>
  <c r="C132" i="8" s="1"/>
  <c r="C132" i="10"/>
  <c r="B133" i="10"/>
  <c r="C133" i="10"/>
  <c r="C133" i="8" s="1"/>
  <c r="B134" i="10"/>
  <c r="C134" i="10"/>
  <c r="B135" i="10"/>
  <c r="C135" i="10"/>
  <c r="C135" i="8" s="1"/>
  <c r="B136" i="10"/>
  <c r="B136" i="8" s="1"/>
  <c r="C136" i="10"/>
  <c r="B137" i="10"/>
  <c r="C137" i="10"/>
  <c r="B138" i="10"/>
  <c r="B138" i="8" s="1"/>
  <c r="C138" i="10"/>
  <c r="B139" i="10"/>
  <c r="C139" i="10"/>
  <c r="C139" i="8" s="1"/>
  <c r="B140" i="10"/>
  <c r="C140" i="10"/>
  <c r="B141" i="10"/>
  <c r="C141" i="10"/>
  <c r="C141" i="8" s="1"/>
  <c r="B142" i="10"/>
  <c r="B142" i="8" s="1"/>
  <c r="C142" i="10"/>
  <c r="B143" i="10"/>
  <c r="C143" i="10"/>
  <c r="C143" i="8" s="1"/>
  <c r="B144" i="10"/>
  <c r="B144" i="8" s="1"/>
  <c r="C144" i="10"/>
  <c r="B145" i="10"/>
  <c r="C145" i="10"/>
  <c r="B146" i="10"/>
  <c r="C146" i="10"/>
  <c r="B147" i="10"/>
  <c r="B147" i="8" s="1"/>
  <c r="C147" i="10"/>
  <c r="C147" i="8" s="1"/>
  <c r="B148" i="10"/>
  <c r="C148" i="10"/>
  <c r="B149" i="10"/>
  <c r="C149" i="10"/>
  <c r="B150" i="10"/>
  <c r="B150" i="8" s="1"/>
  <c r="C150" i="10"/>
  <c r="B151" i="10"/>
  <c r="B151" i="8" s="1"/>
  <c r="C151" i="10"/>
  <c r="C151" i="8" s="1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C158" i="10"/>
  <c r="B159" i="10"/>
  <c r="B159" i="8" s="1"/>
  <c r="C159" i="10"/>
  <c r="B160" i="10"/>
  <c r="B160" i="8" s="1"/>
  <c r="C160" i="10"/>
  <c r="B161" i="10"/>
  <c r="C161" i="10"/>
  <c r="C161" i="8" s="1"/>
  <c r="B162" i="10"/>
  <c r="B162" i="8" s="1"/>
  <c r="C162" i="10"/>
  <c r="B163" i="10"/>
  <c r="C163" i="10"/>
  <c r="B164" i="10"/>
  <c r="C164" i="10"/>
  <c r="B165" i="10"/>
  <c r="C165" i="10"/>
  <c r="B166" i="10"/>
  <c r="B166" i="8" s="1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B172" i="8" s="1"/>
  <c r="C172" i="10"/>
  <c r="B173" i="10"/>
  <c r="C173" i="10"/>
  <c r="C173" i="8" s="1"/>
  <c r="B174" i="10"/>
  <c r="C174" i="10"/>
  <c r="B175" i="10"/>
  <c r="C175" i="10"/>
  <c r="B176" i="10"/>
  <c r="B176" i="8" s="1"/>
  <c r="C176" i="10"/>
  <c r="B177" i="10"/>
  <c r="C177" i="10"/>
  <c r="C177" i="8" s="1"/>
  <c r="B178" i="10"/>
  <c r="C178" i="10"/>
  <c r="B179" i="10"/>
  <c r="C179" i="10"/>
  <c r="C179" i="8" s="1"/>
  <c r="B180" i="10"/>
  <c r="C180" i="10"/>
  <c r="B181" i="10"/>
  <c r="B181" i="8"/>
  <c r="C181" i="10"/>
  <c r="C181" i="8" s="1"/>
  <c r="B182" i="10"/>
  <c r="C182" i="10"/>
  <c r="B183" i="10"/>
  <c r="B183" i="8" s="1"/>
  <c r="C183" i="10"/>
  <c r="B184" i="10"/>
  <c r="C184" i="10"/>
  <c r="B185" i="10"/>
  <c r="B185" i="8" s="1"/>
  <c r="C185" i="10"/>
  <c r="B186" i="10"/>
  <c r="C186" i="10"/>
  <c r="B187" i="10"/>
  <c r="C187" i="10"/>
  <c r="B188" i="10"/>
  <c r="C188" i="10"/>
  <c r="B189" i="10"/>
  <c r="B189" i="8" s="1"/>
  <c r="C189" i="10"/>
  <c r="B190" i="10"/>
  <c r="C190" i="10"/>
  <c r="B191" i="10"/>
  <c r="B191" i="8" s="1"/>
  <c r="C191" i="10"/>
  <c r="B192" i="10"/>
  <c r="C192" i="10"/>
  <c r="B193" i="10"/>
  <c r="B193" i="8" s="1"/>
  <c r="C193" i="10"/>
  <c r="B194" i="10"/>
  <c r="C194" i="10"/>
  <c r="B195" i="10"/>
  <c r="C195" i="8" s="1"/>
  <c r="C195" i="10"/>
  <c r="B196" i="10"/>
  <c r="C196" i="10"/>
  <c r="B197" i="10"/>
  <c r="C197" i="8" s="1"/>
  <c r="C197" i="10"/>
  <c r="B198" i="10"/>
  <c r="C198" i="10"/>
  <c r="B199" i="10"/>
  <c r="B199" i="8" s="1"/>
  <c r="C199" i="10"/>
  <c r="B200" i="10"/>
  <c r="C200" i="10"/>
  <c r="B201" i="10"/>
  <c r="B201" i="8" s="1"/>
  <c r="C201" i="10"/>
  <c r="B202" i="10"/>
  <c r="C202" i="10"/>
  <c r="B203" i="10"/>
  <c r="B203" i="8" s="1"/>
  <c r="C203" i="10"/>
  <c r="B204" i="10"/>
  <c r="C204" i="10"/>
  <c r="B205" i="10"/>
  <c r="B205" i="8" s="1"/>
  <c r="C205" i="10"/>
  <c r="B206" i="10"/>
  <c r="C206" i="10"/>
  <c r="B207" i="10"/>
  <c r="B207" i="8" s="1"/>
  <c r="C207" i="10"/>
  <c r="B208" i="10"/>
  <c r="C208" i="10"/>
  <c r="B209" i="10"/>
  <c r="C209" i="10"/>
  <c r="B210" i="10"/>
  <c r="C210" i="10"/>
  <c r="B211" i="10"/>
  <c r="B211" i="8" s="1"/>
  <c r="C211" i="10"/>
  <c r="B212" i="10"/>
  <c r="C212" i="10"/>
  <c r="B213" i="10"/>
  <c r="B213" i="8" s="1"/>
  <c r="C213" i="10"/>
  <c r="B214" i="10"/>
  <c r="C214" i="10"/>
  <c r="B215" i="10"/>
  <c r="C215" i="10"/>
  <c r="B216" i="10"/>
  <c r="C216" i="10"/>
  <c r="B217" i="10"/>
  <c r="B217" i="8" s="1"/>
  <c r="C217" i="10"/>
  <c r="B218" i="10"/>
  <c r="C218" i="10"/>
  <c r="B219" i="10"/>
  <c r="B219" i="8" s="1"/>
  <c r="C219" i="10"/>
  <c r="B220" i="10"/>
  <c r="C220" i="10"/>
  <c r="B221" i="10"/>
  <c r="B221" i="8" s="1"/>
  <c r="C221" i="10"/>
  <c r="B222" i="10"/>
  <c r="C222" i="10"/>
  <c r="B223" i="10"/>
  <c r="B223" i="8" s="1"/>
  <c r="C223" i="10"/>
  <c r="B224" i="10"/>
  <c r="C224" i="10"/>
  <c r="B225" i="10"/>
  <c r="B225" i="8" s="1"/>
  <c r="C225" i="10"/>
  <c r="B226" i="10"/>
  <c r="C226" i="10"/>
  <c r="B227" i="10"/>
  <c r="B227" i="8" s="1"/>
  <c r="C227" i="10"/>
  <c r="B228" i="10"/>
  <c r="C228" i="10"/>
  <c r="B229" i="10"/>
  <c r="B229" i="8" s="1"/>
  <c r="C229" i="10"/>
  <c r="B230" i="10"/>
  <c r="C230" i="10"/>
  <c r="B231" i="10"/>
  <c r="B231" i="8" s="1"/>
  <c r="C231" i="10"/>
  <c r="B232" i="10"/>
  <c r="C232" i="10"/>
  <c r="B233" i="10"/>
  <c r="C233" i="10"/>
  <c r="B234" i="10"/>
  <c r="C234" i="10"/>
  <c r="B235" i="10"/>
  <c r="C235" i="10"/>
  <c r="C235" i="8" s="1"/>
  <c r="B236" i="10"/>
  <c r="C236" i="10"/>
  <c r="B237" i="10"/>
  <c r="C237" i="10"/>
  <c r="B238" i="10"/>
  <c r="C238" i="10"/>
  <c r="B239" i="10"/>
  <c r="B239" i="8" s="1"/>
  <c r="C239" i="10"/>
  <c r="C239" i="8" s="1"/>
  <c r="B240" i="10"/>
  <c r="C240" i="10"/>
  <c r="B241" i="10"/>
  <c r="B241" i="8" s="1"/>
  <c r="C241" i="10"/>
  <c r="C241" i="8" s="1"/>
  <c r="B242" i="10"/>
  <c r="C242" i="10"/>
  <c r="B243" i="10"/>
  <c r="B243" i="8" s="1"/>
  <c r="C243" i="10"/>
  <c r="C243" i="8" s="1"/>
  <c r="B244" i="10"/>
  <c r="C244" i="10"/>
  <c r="B245" i="10"/>
  <c r="B245" i="8" s="1"/>
  <c r="C245" i="10"/>
  <c r="C245" i="8" s="1"/>
  <c r="B246" i="10"/>
  <c r="C246" i="10"/>
  <c r="B247" i="10"/>
  <c r="B247" i="8" s="1"/>
  <c r="C247" i="10"/>
  <c r="C247" i="8" s="1"/>
  <c r="B248" i="10"/>
  <c r="C248" i="10"/>
  <c r="C248" i="8" s="1"/>
  <c r="B249" i="10"/>
  <c r="B249" i="8" s="1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9" i="10"/>
  <c r="B10" i="30"/>
  <c r="C10" i="30"/>
  <c r="B11" i="30"/>
  <c r="B11" i="28" s="1"/>
  <c r="C11" i="30"/>
  <c r="B12" i="30"/>
  <c r="C12" i="30"/>
  <c r="B13" i="30"/>
  <c r="C13" i="30"/>
  <c r="B14" i="30"/>
  <c r="C14" i="30"/>
  <c r="B15" i="30"/>
  <c r="C15" i="30"/>
  <c r="B16" i="30"/>
  <c r="C16" i="30"/>
  <c r="B17" i="30"/>
  <c r="C17" i="30"/>
  <c r="B18" i="30"/>
  <c r="C18" i="30"/>
  <c r="B19" i="30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B33" i="28" s="1"/>
  <c r="C33" i="30"/>
  <c r="B34" i="30"/>
  <c r="C34" i="30"/>
  <c r="B35" i="30"/>
  <c r="B35" i="28" s="1"/>
  <c r="C35" i="30"/>
  <c r="B36" i="30"/>
  <c r="C36" i="30"/>
  <c r="B37" i="30"/>
  <c r="C37" i="30"/>
  <c r="B38" i="30"/>
  <c r="C38" i="30"/>
  <c r="B39" i="30"/>
  <c r="B39" i="28" s="1"/>
  <c r="C39" i="30"/>
  <c r="B40" i="30"/>
  <c r="C40" i="30"/>
  <c r="B41" i="30"/>
  <c r="B41" i="28" s="1"/>
  <c r="C41" i="30"/>
  <c r="B42" i="30"/>
  <c r="C42" i="30"/>
  <c r="C210" i="7" s="1"/>
  <c r="G210" i="4" s="1"/>
  <c r="B43" i="30"/>
  <c r="B43" i="28" s="1"/>
  <c r="C43" i="30"/>
  <c r="B44" i="30"/>
  <c r="C44" i="30"/>
  <c r="B45" i="30"/>
  <c r="C45" i="30"/>
  <c r="B46" i="30"/>
  <c r="C46" i="30"/>
  <c r="B47" i="30"/>
  <c r="B47" i="28" s="1"/>
  <c r="C47" i="30"/>
  <c r="B48" i="30"/>
  <c r="C48" i="30"/>
  <c r="B49" i="30"/>
  <c r="C49" i="30"/>
  <c r="B50" i="30"/>
  <c r="C50" i="30"/>
  <c r="B51" i="30"/>
  <c r="B51" i="28" s="1"/>
  <c r="C51" i="30"/>
  <c r="B52" i="30"/>
  <c r="C52" i="30"/>
  <c r="B53" i="30"/>
  <c r="B53" i="28" s="1"/>
  <c r="C53" i="30"/>
  <c r="B54" i="30"/>
  <c r="B54" i="28" s="1"/>
  <c r="C54" i="30"/>
  <c r="B55" i="30"/>
  <c r="B55" i="28" s="1"/>
  <c r="C55" i="30"/>
  <c r="B56" i="30"/>
  <c r="C56" i="30"/>
  <c r="C56" i="28" s="1"/>
  <c r="B57" i="30"/>
  <c r="B57" i="28" s="1"/>
  <c r="C57" i="30"/>
  <c r="B58" i="30"/>
  <c r="B58" i="28" s="1"/>
  <c r="C58" i="30"/>
  <c r="C58" i="28" s="1"/>
  <c r="B59" i="30"/>
  <c r="B59" i="28" s="1"/>
  <c r="C59" i="30"/>
  <c r="B60" i="30"/>
  <c r="C60" i="30"/>
  <c r="C60" i="28" s="1"/>
  <c r="B61" i="30"/>
  <c r="C61" i="30"/>
  <c r="B62" i="30"/>
  <c r="B62" i="28" s="1"/>
  <c r="C62" i="30"/>
  <c r="C62" i="28" s="1"/>
  <c r="B63" i="30"/>
  <c r="B63" i="28" s="1"/>
  <c r="C63" i="30"/>
  <c r="B64" i="30"/>
  <c r="C64" i="30"/>
  <c r="C64" i="28" s="1"/>
  <c r="B65" i="30"/>
  <c r="B65" i="28" s="1"/>
  <c r="C65" i="30"/>
  <c r="B66" i="30"/>
  <c r="C66" i="30"/>
  <c r="C66" i="28" s="1"/>
  <c r="B67" i="30"/>
  <c r="B67" i="28" s="1"/>
  <c r="C67" i="30"/>
  <c r="B68" i="30"/>
  <c r="C68" i="30"/>
  <c r="C68" i="28" s="1"/>
  <c r="B69" i="30"/>
  <c r="B69" i="28" s="1"/>
  <c r="C69" i="30"/>
  <c r="B70" i="30"/>
  <c r="C70" i="30"/>
  <c r="B71" i="30"/>
  <c r="B71" i="28" s="1"/>
  <c r="C71" i="30"/>
  <c r="B72" i="30"/>
  <c r="C72" i="30"/>
  <c r="B73" i="30"/>
  <c r="C73" i="30"/>
  <c r="B74" i="30"/>
  <c r="B74" i="28" s="1"/>
  <c r="C74" i="30"/>
  <c r="B75" i="30"/>
  <c r="C75" i="30"/>
  <c r="B76" i="30"/>
  <c r="B76" i="28" s="1"/>
  <c r="C76" i="30"/>
  <c r="B77" i="30"/>
  <c r="C77" i="30"/>
  <c r="B78" i="30"/>
  <c r="B78" i="28" s="1"/>
  <c r="C78" i="30"/>
  <c r="C78" i="28" s="1"/>
  <c r="B79" i="30"/>
  <c r="B79" i="28" s="1"/>
  <c r="C79" i="30"/>
  <c r="B80" i="30"/>
  <c r="C80" i="30"/>
  <c r="B81" i="30"/>
  <c r="C81" i="30"/>
  <c r="B82" i="30"/>
  <c r="C82" i="30"/>
  <c r="B83" i="30"/>
  <c r="C83" i="30"/>
  <c r="B84" i="30"/>
  <c r="C84" i="30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G9" i="30"/>
  <c r="F9" i="30"/>
  <c r="F10" i="11"/>
  <c r="R126" i="5"/>
  <c r="D116" i="5"/>
  <c r="D89" i="5"/>
  <c r="D62" i="5"/>
  <c r="D58" i="5"/>
  <c r="D50" i="5"/>
  <c r="P11" i="5"/>
  <c r="D74" i="5"/>
  <c r="D64" i="5"/>
  <c r="E26" i="5"/>
  <c r="E18" i="5"/>
  <c r="D88" i="5"/>
  <c r="E60" i="5"/>
  <c r="D16" i="5"/>
  <c r="D51" i="5"/>
  <c r="D49" i="5"/>
  <c r="D35" i="5"/>
  <c r="P30" i="5"/>
  <c r="D29" i="5"/>
  <c r="D67" i="5"/>
  <c r="D38" i="5"/>
  <c r="D21" i="5"/>
  <c r="E13" i="5"/>
  <c r="O28" i="5"/>
  <c r="E14" i="5"/>
  <c r="B133" i="8"/>
  <c r="H10" i="5"/>
  <c r="H23" i="5"/>
  <c r="J9" i="5"/>
  <c r="F14" i="11"/>
  <c r="D13" i="5"/>
  <c r="C52" i="8"/>
  <c r="B173" i="8"/>
  <c r="B137" i="8"/>
  <c r="B60" i="8"/>
  <c r="B141" i="8"/>
  <c r="B93" i="8"/>
  <c r="B161" i="8"/>
  <c r="B73" i="6"/>
  <c r="D73" i="4" s="1"/>
  <c r="B159" i="6"/>
  <c r="D159" i="4" s="1"/>
  <c r="B139" i="8"/>
  <c r="B155" i="6"/>
  <c r="D155" i="4" s="1"/>
  <c r="B97" i="6"/>
  <c r="D97" i="4" s="1"/>
  <c r="C125" i="6"/>
  <c r="E125" i="4" s="1"/>
  <c r="F18" i="11"/>
  <c r="F16" i="11"/>
  <c r="D70" i="5"/>
  <c r="E76" i="5"/>
  <c r="E77" i="5"/>
  <c r="E89" i="5"/>
  <c r="E83" i="5"/>
  <c r="D65" i="5"/>
  <c r="E56" i="5"/>
  <c r="D55" i="5"/>
  <c r="E42" i="5"/>
  <c r="E30" i="5"/>
  <c r="E27" i="5"/>
  <c r="E22" i="5"/>
  <c r="E20" i="5"/>
  <c r="E11" i="5"/>
  <c r="E10" i="5"/>
  <c r="E9" i="5"/>
  <c r="C105" i="7"/>
  <c r="G105" i="4" s="1"/>
  <c r="R184" i="5"/>
  <c r="D99" i="5"/>
  <c r="D104" i="5"/>
  <c r="E87" i="5"/>
  <c r="R124" i="5"/>
  <c r="D154" i="5"/>
  <c r="D92" i="5"/>
  <c r="R120" i="5"/>
  <c r="D138" i="5"/>
  <c r="E25" i="5"/>
  <c r="R204" i="5"/>
  <c r="D176" i="5"/>
  <c r="R174" i="5"/>
  <c r="D172" i="5"/>
  <c r="D168" i="5"/>
  <c r="D162" i="5"/>
  <c r="D160" i="5"/>
  <c r="D158" i="5"/>
  <c r="D156" i="5"/>
  <c r="R154" i="5"/>
  <c r="D150" i="5"/>
  <c r="D142" i="5"/>
  <c r="D140" i="5"/>
  <c r="D136" i="5"/>
  <c r="D134" i="5"/>
  <c r="D132" i="5"/>
  <c r="R130" i="5"/>
  <c r="D128" i="5"/>
  <c r="D122" i="5"/>
  <c r="D118" i="5"/>
  <c r="R114" i="5"/>
  <c r="D111" i="5"/>
  <c r="D106" i="5"/>
  <c r="D105" i="5"/>
  <c r="E105" i="5"/>
  <c r="D102" i="5"/>
  <c r="E102" i="5"/>
  <c r="D101" i="5"/>
  <c r="E101" i="5"/>
  <c r="D96" i="5"/>
  <c r="E96" i="5"/>
  <c r="E95" i="5"/>
  <c r="D95" i="5"/>
  <c r="D85" i="5"/>
  <c r="D82" i="5"/>
  <c r="C139" i="7"/>
  <c r="G139" i="4" s="1"/>
  <c r="D78" i="5"/>
  <c r="D71" i="5"/>
  <c r="D77" i="5"/>
  <c r="E79" i="5"/>
  <c r="D69" i="5"/>
  <c r="D72" i="5"/>
  <c r="C30" i="7"/>
  <c r="G30" i="4" s="1"/>
  <c r="B36" i="7"/>
  <c r="F36" i="4" s="1"/>
  <c r="B228" i="8"/>
  <c r="B171" i="8"/>
  <c r="B110" i="8"/>
  <c r="B34" i="7"/>
  <c r="F34" i="4" s="1"/>
  <c r="N9" i="5"/>
  <c r="B45" i="8"/>
  <c r="J78" i="5"/>
  <c r="C99" i="6"/>
  <c r="E99" i="4" s="1"/>
  <c r="B143" i="6"/>
  <c r="D143" i="4" s="1"/>
  <c r="B149" i="8"/>
  <c r="B15" i="6"/>
  <c r="D15" i="4" s="1"/>
  <c r="B101" i="8"/>
  <c r="B67" i="8"/>
  <c r="C91" i="6"/>
  <c r="E91" i="4" s="1"/>
  <c r="B123" i="6"/>
  <c r="D123" i="4" s="1"/>
  <c r="C47" i="6"/>
  <c r="E47" i="4" s="1"/>
  <c r="B87" i="6"/>
  <c r="D87" i="4" s="1"/>
  <c r="B72" i="8"/>
  <c r="B41" i="6"/>
  <c r="D41" i="4" s="1"/>
  <c r="B35" i="8"/>
  <c r="B9" i="8"/>
  <c r="B9" i="6"/>
  <c r="D9" i="4" s="1"/>
  <c r="B145" i="8"/>
  <c r="B145" i="6"/>
  <c r="D145" i="4" s="1"/>
  <c r="C128" i="8"/>
  <c r="B131" i="8"/>
  <c r="B105" i="6"/>
  <c r="D105" i="4" s="1"/>
  <c r="B105" i="8"/>
  <c r="N96" i="5"/>
  <c r="D91" i="5"/>
  <c r="D57" i="5"/>
  <c r="E57" i="5"/>
  <c r="D44" i="5"/>
  <c r="E44" i="5"/>
  <c r="E43" i="5"/>
  <c r="D43" i="5"/>
  <c r="E41" i="5"/>
  <c r="D41" i="5"/>
  <c r="D40" i="5"/>
  <c r="E40" i="5"/>
  <c r="P32" i="5"/>
  <c r="P31" i="5"/>
  <c r="C88" i="7"/>
  <c r="G88" i="4" s="1"/>
  <c r="E69" i="5"/>
  <c r="E65" i="5"/>
  <c r="E58" i="5"/>
  <c r="E54" i="5"/>
  <c r="E99" i="5"/>
  <c r="E71" i="5"/>
  <c r="E70" i="5"/>
  <c r="E47" i="5"/>
  <c r="E24" i="5"/>
  <c r="E21" i="5"/>
  <c r="B141" i="7"/>
  <c r="F141" i="4" s="1"/>
  <c r="B10" i="11"/>
  <c r="E12" i="5"/>
  <c r="D12" i="5"/>
  <c r="E50" i="5"/>
  <c r="E23" i="5"/>
  <c r="E16" i="5"/>
  <c r="E59" i="5"/>
  <c r="E15" i="5"/>
  <c r="D15" i="5"/>
  <c r="F29" i="11"/>
  <c r="F22" i="11"/>
  <c r="F27" i="11"/>
  <c r="P23" i="5"/>
  <c r="B31" i="6"/>
  <c r="D31" i="4" s="1"/>
  <c r="F32" i="11"/>
  <c r="C81" i="6"/>
  <c r="E81" i="4" s="1"/>
  <c r="B67" i="6"/>
  <c r="D67" i="4" s="1"/>
  <c r="E66" i="5"/>
  <c r="B52" i="11"/>
  <c r="C75" i="6"/>
  <c r="E75" i="4" s="1"/>
  <c r="B75" i="6"/>
  <c r="D75" i="4" s="1"/>
  <c r="B39" i="6"/>
  <c r="D39" i="4" s="1"/>
  <c r="E37" i="5"/>
  <c r="E34" i="5"/>
  <c r="D86" i="5"/>
  <c r="D32" i="5"/>
  <c r="B32" i="11"/>
  <c r="B20" i="11"/>
  <c r="B129" i="6"/>
  <c r="D129" i="4" s="1"/>
  <c r="B129" i="8"/>
  <c r="B51" i="8"/>
  <c r="B51" i="6"/>
  <c r="D51" i="4" s="1"/>
  <c r="C49" i="6"/>
  <c r="E49" i="4" s="1"/>
  <c r="C53" i="6"/>
  <c r="E53" i="4" s="1"/>
  <c r="B59" i="6"/>
  <c r="D59" i="4" s="1"/>
  <c r="B57" i="11"/>
  <c r="F23" i="11"/>
  <c r="F26" i="11"/>
  <c r="B23" i="6"/>
  <c r="D23" i="4" s="1"/>
  <c r="F13" i="11"/>
  <c r="F11" i="11"/>
  <c r="C89" i="6"/>
  <c r="E89" i="4" s="1"/>
  <c r="C55" i="6"/>
  <c r="E55" i="4" s="1"/>
  <c r="F12" i="11"/>
  <c r="F9" i="11"/>
  <c r="B17" i="6"/>
  <c r="D17" i="4" s="1"/>
  <c r="B62" i="11"/>
  <c r="B56" i="11"/>
  <c r="B22" i="11"/>
  <c r="F21" i="11"/>
  <c r="B18" i="11"/>
  <c r="F17" i="11"/>
  <c r="B186" i="7"/>
  <c r="F186" i="4" s="1"/>
  <c r="B125" i="8"/>
  <c r="B61" i="8"/>
  <c r="B220" i="8"/>
  <c r="B114" i="7"/>
  <c r="F114" i="4" s="1"/>
  <c r="B13" i="11"/>
  <c r="D63" i="5"/>
  <c r="E63" i="5"/>
  <c r="C243" i="11"/>
  <c r="F24" i="11"/>
  <c r="R206" i="5"/>
  <c r="E55" i="5"/>
  <c r="E38" i="5"/>
  <c r="E104" i="5"/>
  <c r="E98" i="5"/>
  <c r="E78" i="5"/>
  <c r="E73" i="5"/>
  <c r="E45" i="5"/>
  <c r="B72" i="28"/>
  <c r="B64" i="28"/>
  <c r="B50" i="28"/>
  <c r="B175" i="6"/>
  <c r="D175" i="4" s="1"/>
  <c r="B173" i="6"/>
  <c r="D173" i="4" s="1"/>
  <c r="B151" i="6"/>
  <c r="D151" i="4" s="1"/>
  <c r="B121" i="6"/>
  <c r="D121" i="4" s="1"/>
  <c r="B109" i="6"/>
  <c r="D109" i="4" s="1"/>
  <c r="C33" i="6"/>
  <c r="E33" i="4" s="1"/>
  <c r="F28" i="11"/>
  <c r="E64" i="5"/>
  <c r="E52" i="5"/>
  <c r="E46" i="5"/>
  <c r="E32" i="5"/>
  <c r="F31" i="11"/>
  <c r="F33" i="11"/>
  <c r="E88" i="5"/>
  <c r="E36" i="5"/>
  <c r="E35" i="5"/>
  <c r="E61" i="5"/>
  <c r="D48" i="5"/>
  <c r="E48" i="5"/>
  <c r="D170" i="5"/>
  <c r="E103" i="5"/>
  <c r="D103" i="5"/>
  <c r="B223" i="7"/>
  <c r="F223" i="4" s="1"/>
  <c r="C50" i="28"/>
  <c r="B80" i="28"/>
  <c r="B213" i="7"/>
  <c r="F213" i="4" s="1"/>
  <c r="B66" i="28"/>
  <c r="B87" i="28"/>
  <c r="B77" i="28"/>
  <c r="B214" i="8"/>
  <c r="B206" i="8"/>
  <c r="C236" i="8"/>
  <c r="B226" i="7"/>
  <c r="F226" i="4" s="1"/>
  <c r="B250" i="7"/>
  <c r="F250" i="4" s="1"/>
  <c r="C194" i="7"/>
  <c r="G194" i="4" s="1"/>
  <c r="B238" i="8"/>
  <c r="B236" i="8"/>
  <c r="B235" i="8"/>
  <c r="B177" i="8"/>
  <c r="B200" i="7"/>
  <c r="F200" i="4" s="1"/>
  <c r="C256" i="7"/>
  <c r="G256" i="4" s="1"/>
  <c r="B242" i="7"/>
  <c r="F242" i="4" s="1"/>
  <c r="C190" i="7"/>
  <c r="G190" i="4" s="1"/>
  <c r="C193" i="11"/>
  <c r="B23" i="28"/>
  <c r="B187" i="6"/>
  <c r="D187" i="4" s="1"/>
  <c r="B68" i="28"/>
  <c r="B237" i="8"/>
  <c r="B253" i="8"/>
  <c r="B215" i="8"/>
  <c r="C209" i="6"/>
  <c r="E209" i="4" s="1"/>
  <c r="B179" i="6"/>
  <c r="D179" i="4" s="1"/>
  <c r="B187" i="8"/>
  <c r="B197" i="8"/>
  <c r="B191" i="6"/>
  <c r="D191" i="4" s="1"/>
  <c r="B179" i="8"/>
  <c r="B233" i="8"/>
  <c r="B251" i="8"/>
  <c r="B241" i="6"/>
  <c r="D241" i="4" s="1"/>
  <c r="B177" i="6"/>
  <c r="D177" i="4" s="1"/>
  <c r="B209" i="8"/>
  <c r="B181" i="6"/>
  <c r="D181" i="4" s="1"/>
  <c r="B247" i="6"/>
  <c r="D247" i="4" s="1"/>
  <c r="B223" i="6"/>
  <c r="D223" i="4" s="1"/>
  <c r="B221" i="6"/>
  <c r="D221" i="4" s="1"/>
  <c r="R180" i="5"/>
  <c r="R178" i="5"/>
  <c r="B250" i="11"/>
  <c r="B203" i="6"/>
  <c r="D203" i="4" s="1"/>
  <c r="C205" i="6"/>
  <c r="E205" i="4" s="1"/>
  <c r="B235" i="6"/>
  <c r="D235" i="4" s="1"/>
  <c r="B233" i="6"/>
  <c r="D233" i="4" s="1"/>
  <c r="E92" i="5"/>
  <c r="E86" i="5"/>
  <c r="E85" i="5"/>
  <c r="E81" i="5"/>
  <c r="E72" i="5"/>
  <c r="E68" i="5"/>
  <c r="E33" i="5"/>
  <c r="E51" i="5"/>
  <c r="N25" i="5"/>
  <c r="D84" i="5"/>
  <c r="E84" i="5"/>
  <c r="F25" i="11"/>
  <c r="F20" i="11"/>
  <c r="D75" i="5"/>
  <c r="E75" i="5"/>
  <c r="D144" i="5"/>
  <c r="D31" i="5"/>
  <c r="E31" i="5"/>
  <c r="J25" i="5"/>
  <c r="E82" i="5"/>
  <c r="E80" i="5"/>
  <c r="E49" i="5"/>
  <c r="E93" i="5"/>
  <c r="D93" i="5"/>
  <c r="N19" i="5"/>
  <c r="O19" i="5"/>
  <c r="F19" i="11"/>
  <c r="D19" i="5"/>
  <c r="E19" i="5"/>
  <c r="F30" i="11"/>
  <c r="F15" i="11"/>
  <c r="E91" i="5"/>
  <c r="D28" i="5"/>
  <c r="E28" i="5"/>
  <c r="J212" i="5" l="1"/>
  <c r="P185" i="5"/>
  <c r="P181" i="5"/>
  <c r="N180" i="5"/>
  <c r="H179" i="5"/>
  <c r="N238" i="5"/>
  <c r="N232" i="5"/>
  <c r="H203" i="5"/>
  <c r="P207" i="5"/>
  <c r="L207" i="5"/>
  <c r="K96" i="5"/>
  <c r="K78" i="5"/>
  <c r="O43" i="5"/>
  <c r="O20" i="5"/>
  <c r="S180" i="5"/>
  <c r="R220" i="5"/>
  <c r="P213" i="5"/>
  <c r="H213" i="5"/>
  <c r="P197" i="5"/>
  <c r="H197" i="5"/>
  <c r="R194" i="5"/>
  <c r="L193" i="5"/>
  <c r="E107" i="5"/>
  <c r="S178" i="5"/>
  <c r="S176" i="5"/>
  <c r="E176" i="5"/>
  <c r="O9" i="5"/>
  <c r="K9" i="5"/>
  <c r="Q64" i="5"/>
  <c r="Q58" i="5"/>
  <c r="Q55" i="5"/>
  <c r="Q51" i="5"/>
  <c r="Q23" i="5"/>
  <c r="C251" i="11"/>
  <c r="C223" i="11"/>
  <c r="C185" i="11"/>
  <c r="C183" i="6"/>
  <c r="E183" i="4" s="1"/>
  <c r="C177" i="6"/>
  <c r="E177" i="4" s="1"/>
  <c r="C123" i="6"/>
  <c r="E123" i="4" s="1"/>
  <c r="C77" i="6"/>
  <c r="E77" i="4" s="1"/>
  <c r="C73" i="6"/>
  <c r="E73" i="4" s="1"/>
  <c r="C69" i="6"/>
  <c r="E69" i="4" s="1"/>
  <c r="C63" i="6"/>
  <c r="E63" i="4" s="1"/>
  <c r="C59" i="6"/>
  <c r="E59" i="4" s="1"/>
  <c r="C57" i="6"/>
  <c r="E57" i="4" s="1"/>
  <c r="C39" i="6"/>
  <c r="E39" i="4" s="1"/>
  <c r="C35" i="6"/>
  <c r="E35" i="4" s="1"/>
  <c r="C178" i="6"/>
  <c r="E178" i="4" s="1"/>
  <c r="C18" i="11"/>
  <c r="F252" i="11"/>
  <c r="F247" i="11"/>
  <c r="F229" i="11"/>
  <c r="F227" i="11"/>
  <c r="F224" i="11"/>
  <c r="F215" i="11"/>
  <c r="F214" i="11"/>
  <c r="F204" i="11"/>
  <c r="F170" i="11"/>
  <c r="F150" i="11"/>
  <c r="F110" i="11"/>
  <c r="J177" i="5"/>
  <c r="H107" i="5"/>
  <c r="F130" i="11"/>
  <c r="F238" i="11"/>
  <c r="F211" i="11"/>
  <c r="F182" i="11"/>
  <c r="F230" i="11"/>
  <c r="F199" i="11"/>
  <c r="F195" i="11"/>
  <c r="F189" i="11"/>
  <c r="F145" i="11"/>
  <c r="F165" i="11"/>
  <c r="F232" i="11"/>
  <c r="S181" i="5"/>
  <c r="E121" i="5"/>
  <c r="F9" i="8"/>
  <c r="D210" i="5"/>
  <c r="D196" i="5"/>
  <c r="D184" i="5"/>
  <c r="P237" i="5"/>
  <c r="H229" i="5"/>
  <c r="L217" i="5"/>
  <c r="P205" i="5"/>
  <c r="H195" i="5"/>
  <c r="N188" i="5"/>
  <c r="C225" i="8"/>
  <c r="C223" i="8"/>
  <c r="C219" i="8"/>
  <c r="C217" i="8"/>
  <c r="C215" i="8"/>
  <c r="C213" i="8"/>
  <c r="C205" i="8"/>
  <c r="C203" i="8"/>
  <c r="C201" i="8"/>
  <c r="C191" i="8"/>
  <c r="C189" i="8"/>
  <c r="C46" i="7"/>
  <c r="G46" i="4" s="1"/>
  <c r="C42" i="7"/>
  <c r="G42" i="4" s="1"/>
  <c r="C38" i="7"/>
  <c r="G38" i="4" s="1"/>
  <c r="B253" i="7"/>
  <c r="F253" i="4" s="1"/>
  <c r="B235" i="7"/>
  <c r="F235" i="4" s="1"/>
  <c r="B231" i="7"/>
  <c r="F231" i="4" s="1"/>
  <c r="B219" i="7"/>
  <c r="F219" i="4" s="1"/>
  <c r="B203" i="7"/>
  <c r="F203" i="4" s="1"/>
  <c r="C201" i="7"/>
  <c r="G201" i="4" s="1"/>
  <c r="B191" i="7"/>
  <c r="F191" i="4" s="1"/>
  <c r="C183" i="7"/>
  <c r="G183" i="4" s="1"/>
  <c r="C181" i="7"/>
  <c r="G181" i="4" s="1"/>
  <c r="B179" i="7"/>
  <c r="F179" i="4" s="1"/>
  <c r="C175" i="7"/>
  <c r="G175" i="4" s="1"/>
  <c r="C121" i="7"/>
  <c r="G121" i="4" s="1"/>
  <c r="C119" i="7"/>
  <c r="G119" i="4" s="1"/>
  <c r="C117" i="7"/>
  <c r="G117" i="4" s="1"/>
  <c r="C115" i="7"/>
  <c r="G115" i="4" s="1"/>
  <c r="C107" i="7"/>
  <c r="G107" i="4" s="1"/>
  <c r="C39" i="7"/>
  <c r="G39" i="4" s="1"/>
  <c r="C37" i="7"/>
  <c r="G37" i="4" s="1"/>
  <c r="C29" i="7"/>
  <c r="G29" i="4" s="1"/>
  <c r="C17" i="7"/>
  <c r="G17" i="4" s="1"/>
  <c r="C9" i="7"/>
  <c r="G9" i="4" s="1"/>
  <c r="C243" i="6"/>
  <c r="E243" i="4" s="1"/>
  <c r="C55" i="28"/>
  <c r="C215" i="6"/>
  <c r="E215" i="4" s="1"/>
  <c r="C213" i="6"/>
  <c r="E213" i="4" s="1"/>
  <c r="C43" i="28"/>
  <c r="C41" i="28"/>
  <c r="C207" i="6"/>
  <c r="E207" i="4" s="1"/>
  <c r="C35" i="28"/>
  <c r="C33" i="28"/>
  <c r="C199" i="6"/>
  <c r="E199" i="4" s="1"/>
  <c r="C197" i="6"/>
  <c r="E197" i="4" s="1"/>
  <c r="C195" i="6"/>
  <c r="E195" i="4" s="1"/>
  <c r="C193" i="6"/>
  <c r="E193" i="4" s="1"/>
  <c r="C21" i="28"/>
  <c r="C19" i="28"/>
  <c r="C181" i="6"/>
  <c r="E181" i="4" s="1"/>
  <c r="C9" i="8"/>
  <c r="B248" i="8"/>
  <c r="B246" i="6"/>
  <c r="D246" i="4" s="1"/>
  <c r="C244" i="8"/>
  <c r="C242" i="8"/>
  <c r="B240" i="8"/>
  <c r="C232" i="8"/>
  <c r="B230" i="8"/>
  <c r="B226" i="8"/>
  <c r="B224" i="6"/>
  <c r="D224" i="4" s="1"/>
  <c r="B222" i="8"/>
  <c r="B218" i="8"/>
  <c r="B216" i="8"/>
  <c r="C210" i="8"/>
  <c r="B208" i="8"/>
  <c r="B204" i="8"/>
  <c r="B202" i="8"/>
  <c r="C198" i="8"/>
  <c r="C196" i="8"/>
  <c r="B194" i="8"/>
  <c r="C188" i="8"/>
  <c r="B180" i="8"/>
  <c r="B170" i="8"/>
  <c r="C168" i="8"/>
  <c r="B158" i="8"/>
  <c r="B138" i="6"/>
  <c r="D138" i="4" s="1"/>
  <c r="C136" i="8"/>
  <c r="C134" i="8"/>
  <c r="B132" i="8"/>
  <c r="C130" i="8"/>
  <c r="C126" i="8"/>
  <c r="B124" i="6"/>
  <c r="D124" i="4" s="1"/>
  <c r="B114" i="8"/>
  <c r="B112" i="8"/>
  <c r="C108" i="8"/>
  <c r="C100" i="8"/>
  <c r="B98" i="8"/>
  <c r="C92" i="8"/>
  <c r="C90" i="8"/>
  <c r="C88" i="8"/>
  <c r="B82" i="6"/>
  <c r="D82" i="4" s="1"/>
  <c r="B76" i="6"/>
  <c r="D76" i="4" s="1"/>
  <c r="C74" i="8"/>
  <c r="B70" i="8"/>
  <c r="B64" i="8"/>
  <c r="B62" i="6"/>
  <c r="D62" i="4" s="1"/>
  <c r="C60" i="8"/>
  <c r="B58" i="8"/>
  <c r="B56" i="8"/>
  <c r="B48" i="6"/>
  <c r="D48" i="4" s="1"/>
  <c r="B42" i="6"/>
  <c r="D42" i="4" s="1"/>
  <c r="B40" i="6"/>
  <c r="D40" i="4" s="1"/>
  <c r="C27" i="6"/>
  <c r="E27" i="4" s="1"/>
  <c r="C92" i="6"/>
  <c r="E92" i="4" s="1"/>
  <c r="C60" i="11"/>
  <c r="C54" i="6"/>
  <c r="E54" i="4" s="1"/>
  <c r="C32" i="6"/>
  <c r="E32" i="4" s="1"/>
  <c r="C28" i="11"/>
  <c r="F10" i="8"/>
  <c r="F253" i="11"/>
  <c r="F251" i="11"/>
  <c r="F248" i="11"/>
  <c r="F246" i="11"/>
  <c r="F245" i="11"/>
  <c r="F244" i="11"/>
  <c r="F243" i="11"/>
  <c r="F242" i="11"/>
  <c r="F241" i="11"/>
  <c r="F239" i="11"/>
  <c r="F237" i="11"/>
  <c r="F236" i="11"/>
  <c r="F235" i="11"/>
  <c r="F234" i="11"/>
  <c r="F233" i="11"/>
  <c r="F231" i="11"/>
  <c r="F228" i="11"/>
  <c r="B17" i="28"/>
  <c r="B19" i="6"/>
  <c r="D19" i="4" s="1"/>
  <c r="C28" i="7"/>
  <c r="G28" i="4" s="1"/>
  <c r="B149" i="7"/>
  <c r="F149" i="4" s="1"/>
  <c r="B29" i="8"/>
  <c r="B190" i="11"/>
  <c r="B164" i="11"/>
  <c r="B54" i="11"/>
  <c r="B54" i="5" s="1"/>
  <c r="B54" i="4" s="1"/>
  <c r="B46" i="11"/>
  <c r="C240" i="7"/>
  <c r="G240" i="4" s="1"/>
  <c r="B42" i="8"/>
  <c r="C138" i="8"/>
  <c r="B21" i="8"/>
  <c r="B17" i="8"/>
  <c r="B13" i="8"/>
  <c r="B13" i="5" s="1"/>
  <c r="B13" i="4" s="1"/>
  <c r="B11" i="8"/>
  <c r="B154" i="11"/>
  <c r="B112" i="11"/>
  <c r="B58" i="11"/>
  <c r="B253" i="11"/>
  <c r="B253" i="5" s="1"/>
  <c r="B253" i="4" s="1"/>
  <c r="B207" i="6"/>
  <c r="D207" i="4" s="1"/>
  <c r="B185" i="6"/>
  <c r="D185" i="4" s="1"/>
  <c r="C120" i="8"/>
  <c r="C48" i="8"/>
  <c r="F226" i="11"/>
  <c r="F223" i="11"/>
  <c r="F221" i="11"/>
  <c r="F219" i="11"/>
  <c r="F218" i="11"/>
  <c r="F217" i="11"/>
  <c r="F216" i="11"/>
  <c r="F213" i="11"/>
  <c r="R211" i="5"/>
  <c r="F210" i="11"/>
  <c r="F209" i="11"/>
  <c r="F207" i="11"/>
  <c r="F205" i="11"/>
  <c r="F203" i="11"/>
  <c r="F202" i="11"/>
  <c r="F201" i="11"/>
  <c r="R199" i="5"/>
  <c r="F198" i="11"/>
  <c r="F197" i="11"/>
  <c r="F196" i="11"/>
  <c r="F194" i="11"/>
  <c r="F193" i="11"/>
  <c r="F192" i="11"/>
  <c r="F190" i="11"/>
  <c r="S187" i="5"/>
  <c r="F187" i="11"/>
  <c r="S185" i="5"/>
  <c r="F185" i="11"/>
  <c r="F184" i="11"/>
  <c r="F183" i="11"/>
  <c r="F181" i="11"/>
  <c r="F180" i="11"/>
  <c r="F179" i="11"/>
  <c r="N177" i="5"/>
  <c r="F177" i="11"/>
  <c r="D177" i="5"/>
  <c r="F174" i="11"/>
  <c r="F173" i="11"/>
  <c r="F172" i="11"/>
  <c r="F171" i="11"/>
  <c r="F169" i="11"/>
  <c r="F167" i="11"/>
  <c r="F166" i="11"/>
  <c r="F163" i="11"/>
  <c r="F162" i="11"/>
  <c r="F161" i="11"/>
  <c r="F158" i="11"/>
  <c r="F157" i="11"/>
  <c r="E157" i="5"/>
  <c r="E155" i="5"/>
  <c r="F154" i="11"/>
  <c r="O153" i="5"/>
  <c r="F153" i="11"/>
  <c r="F152" i="11"/>
  <c r="J151" i="5"/>
  <c r="F149" i="11"/>
  <c r="F147" i="11"/>
  <c r="E147" i="5"/>
  <c r="F146" i="11"/>
  <c r="R145" i="5"/>
  <c r="F140" i="11"/>
  <c r="F137" i="11"/>
  <c r="R135" i="5"/>
  <c r="F134" i="11"/>
  <c r="F132" i="11"/>
  <c r="S127" i="5"/>
  <c r="F127" i="11"/>
  <c r="F125" i="11"/>
  <c r="E125" i="5"/>
  <c r="F124" i="11"/>
  <c r="E123" i="5"/>
  <c r="F122" i="11"/>
  <c r="H120" i="5"/>
  <c r="F119" i="11"/>
  <c r="F118" i="11"/>
  <c r="E117" i="5"/>
  <c r="F114" i="11"/>
  <c r="L111" i="5"/>
  <c r="F111" i="11"/>
  <c r="F109" i="11"/>
  <c r="F108" i="11"/>
  <c r="F107" i="11"/>
  <c r="G106" i="11"/>
  <c r="H63" i="5"/>
  <c r="C32" i="8"/>
  <c r="B233" i="7"/>
  <c r="F233" i="4" s="1"/>
  <c r="B227" i="7"/>
  <c r="F227" i="4" s="1"/>
  <c r="B215" i="7"/>
  <c r="F215" i="4" s="1"/>
  <c r="B207" i="7"/>
  <c r="F207" i="4" s="1"/>
  <c r="B193" i="7"/>
  <c r="F193" i="4" s="1"/>
  <c r="B147" i="7"/>
  <c r="F147" i="4" s="1"/>
  <c r="C147" i="11"/>
  <c r="C127" i="7"/>
  <c r="G127" i="4" s="1"/>
  <c r="B127" i="7"/>
  <c r="F127" i="4" s="1"/>
  <c r="B125" i="7"/>
  <c r="F125" i="4" s="1"/>
  <c r="C125" i="7"/>
  <c r="G125" i="4" s="1"/>
  <c r="B178" i="8"/>
  <c r="B148" i="8"/>
  <c r="B122" i="8"/>
  <c r="C102" i="8"/>
  <c r="C86" i="8"/>
  <c r="B50" i="6"/>
  <c r="D50" i="4" s="1"/>
  <c r="C50" i="8"/>
  <c r="C52" i="6"/>
  <c r="E52" i="4" s="1"/>
  <c r="F222" i="11"/>
  <c r="F200" i="11"/>
  <c r="F191" i="11"/>
  <c r="F188" i="11"/>
  <c r="F178" i="11"/>
  <c r="F176" i="11"/>
  <c r="F175" i="11"/>
  <c r="F168" i="11"/>
  <c r="F160" i="11"/>
  <c r="F159" i="11"/>
  <c r="D151" i="5"/>
  <c r="E151" i="5"/>
  <c r="D145" i="5"/>
  <c r="E145" i="5"/>
  <c r="D141" i="5"/>
  <c r="E141" i="5"/>
  <c r="F133" i="11"/>
  <c r="F121" i="11"/>
  <c r="B237" i="7"/>
  <c r="F237" i="4" s="1"/>
  <c r="C213" i="7"/>
  <c r="G213" i="4" s="1"/>
  <c r="B209" i="11"/>
  <c r="B209" i="5" s="1"/>
  <c r="B209" i="4" s="1"/>
  <c r="B209" i="7"/>
  <c r="F209" i="4" s="1"/>
  <c r="C129" i="11"/>
  <c r="B129" i="7"/>
  <c r="F129" i="4" s="1"/>
  <c r="C84" i="8"/>
  <c r="B80" i="8"/>
  <c r="C54" i="8"/>
  <c r="F240" i="11"/>
  <c r="F220" i="11"/>
  <c r="F208" i="11"/>
  <c r="R183" i="5"/>
  <c r="S183" i="5"/>
  <c r="F164" i="11"/>
  <c r="F141" i="11"/>
  <c r="D133" i="5"/>
  <c r="E133" i="5"/>
  <c r="F128" i="11"/>
  <c r="R115" i="5"/>
  <c r="S115" i="5"/>
  <c r="F115" i="11"/>
  <c r="E112" i="5"/>
  <c r="B203" i="11"/>
  <c r="B203" i="5" s="1"/>
  <c r="B203" i="4" s="1"/>
  <c r="S197" i="5"/>
  <c r="C201" i="6"/>
  <c r="E201" i="4" s="1"/>
  <c r="B177" i="11"/>
  <c r="B255" i="7"/>
  <c r="F255" i="4" s="1"/>
  <c r="B210" i="8"/>
  <c r="D123" i="5"/>
  <c r="B210" i="6"/>
  <c r="D210" i="4" s="1"/>
  <c r="B123" i="7"/>
  <c r="F123" i="4" s="1"/>
  <c r="B245" i="7"/>
  <c r="F245" i="4" s="1"/>
  <c r="B48" i="5"/>
  <c r="B48" i="4" s="1"/>
  <c r="C74" i="7"/>
  <c r="G74" i="4" s="1"/>
  <c r="R187" i="5"/>
  <c r="B74" i="8"/>
  <c r="C64" i="8"/>
  <c r="B150" i="7"/>
  <c r="F150" i="4" s="1"/>
  <c r="B82" i="8"/>
  <c r="D117" i="5"/>
  <c r="E135" i="5"/>
  <c r="R185" i="5"/>
  <c r="B213" i="11"/>
  <c r="C233" i="8"/>
  <c r="E115" i="5"/>
  <c r="C237" i="11"/>
  <c r="B251" i="11"/>
  <c r="C221" i="11"/>
  <c r="B195" i="8"/>
  <c r="C227" i="8"/>
  <c r="E159" i="5"/>
  <c r="E139" i="5"/>
  <c r="C101" i="11"/>
  <c r="C98" i="8"/>
  <c r="B56" i="6"/>
  <c r="D56" i="4" s="1"/>
  <c r="B54" i="6"/>
  <c r="D54" i="4" s="1"/>
  <c r="B90" i="8"/>
  <c r="J10" i="5"/>
  <c r="E149" i="5"/>
  <c r="B126" i="8"/>
  <c r="C218" i="8"/>
  <c r="C12" i="7"/>
  <c r="G12" i="4" s="1"/>
  <c r="C56" i="8"/>
  <c r="C129" i="7"/>
  <c r="G129" i="4" s="1"/>
  <c r="B68" i="7"/>
  <c r="F68" i="4" s="1"/>
  <c r="C133" i="7"/>
  <c r="G133" i="4" s="1"/>
  <c r="E153" i="5"/>
  <c r="B132" i="7"/>
  <c r="F132" i="4" s="1"/>
  <c r="R127" i="5"/>
  <c r="C241" i="11"/>
  <c r="B241" i="11"/>
  <c r="C235" i="7"/>
  <c r="G235" i="4" s="1"/>
  <c r="B217" i="7"/>
  <c r="F217" i="4" s="1"/>
  <c r="B211" i="7"/>
  <c r="F211" i="4" s="1"/>
  <c r="B197" i="7"/>
  <c r="F197" i="4" s="1"/>
  <c r="C189" i="7"/>
  <c r="G189" i="4" s="1"/>
  <c r="B181" i="7"/>
  <c r="F181" i="4" s="1"/>
  <c r="B174" i="8"/>
  <c r="B104" i="8"/>
  <c r="C78" i="8"/>
  <c r="C70" i="8"/>
  <c r="B52" i="8"/>
  <c r="F225" i="11"/>
  <c r="F212" i="11"/>
  <c r="F206" i="11"/>
  <c r="F186" i="11"/>
  <c r="C189" i="6"/>
  <c r="E189" i="4" s="1"/>
  <c r="C211" i="6"/>
  <c r="E211" i="4" s="1"/>
  <c r="B217" i="11"/>
  <c r="B143" i="11"/>
  <c r="B172" i="7"/>
  <c r="F172" i="4" s="1"/>
  <c r="C230" i="8"/>
  <c r="C122" i="8"/>
  <c r="C187" i="8"/>
  <c r="C204" i="8"/>
  <c r="B66" i="7"/>
  <c r="F66" i="4" s="1"/>
  <c r="B125" i="11"/>
  <c r="B125" i="5" s="1"/>
  <c r="B125" i="4" s="1"/>
  <c r="B32" i="8"/>
  <c r="B32" i="5" s="1"/>
  <c r="B32" i="4" s="1"/>
  <c r="E137" i="5"/>
  <c r="S175" i="5"/>
  <c r="E119" i="5"/>
  <c r="C215" i="11"/>
  <c r="C199" i="8"/>
  <c r="C185" i="8"/>
  <c r="C183" i="8"/>
  <c r="B185" i="7"/>
  <c r="F185" i="4" s="1"/>
  <c r="C223" i="7"/>
  <c r="G223" i="4" s="1"/>
  <c r="C226" i="8"/>
  <c r="B232" i="8"/>
  <c r="S207" i="5"/>
  <c r="B52" i="6"/>
  <c r="D52" i="4" s="1"/>
  <c r="E143" i="5"/>
  <c r="B101" i="11"/>
  <c r="B101" i="5" s="1"/>
  <c r="B101" i="4" s="1"/>
  <c r="C80" i="8"/>
  <c r="C72" i="7"/>
  <c r="G72" i="4" s="1"/>
  <c r="C54" i="7"/>
  <c r="G54" i="4" s="1"/>
  <c r="C86" i="7"/>
  <c r="G86" i="4" s="1"/>
  <c r="C102" i="7"/>
  <c r="G102" i="4" s="1"/>
  <c r="C62" i="8"/>
  <c r="B78" i="8"/>
  <c r="C82" i="8"/>
  <c r="E169" i="5"/>
  <c r="S121" i="5"/>
  <c r="E129" i="5"/>
  <c r="B35" i="7"/>
  <c r="F35" i="4" s="1"/>
  <c r="B19" i="7"/>
  <c r="F19" i="4" s="1"/>
  <c r="G148" i="7"/>
  <c r="G133" i="7"/>
  <c r="G117" i="7"/>
  <c r="C80" i="28"/>
  <c r="C52" i="28"/>
  <c r="C202" i="8"/>
  <c r="C200" i="8"/>
  <c r="C175" i="8"/>
  <c r="B175" i="8"/>
  <c r="C171" i="8"/>
  <c r="B167" i="8"/>
  <c r="C167" i="8"/>
  <c r="C137" i="8"/>
  <c r="C129" i="8"/>
  <c r="B113" i="8"/>
  <c r="C113" i="8"/>
  <c r="C105" i="8"/>
  <c r="B65" i="8"/>
  <c r="B65" i="5" s="1"/>
  <c r="B65" i="4" s="1"/>
  <c r="C65" i="8"/>
  <c r="C59" i="8"/>
  <c r="B37" i="8"/>
  <c r="C37" i="8"/>
  <c r="B246" i="7"/>
  <c r="F246" i="4" s="1"/>
  <c r="B244" i="7"/>
  <c r="F244" i="4" s="1"/>
  <c r="C242" i="7"/>
  <c r="G242" i="4" s="1"/>
  <c r="B240" i="7"/>
  <c r="F240" i="4" s="1"/>
  <c r="B238" i="7"/>
  <c r="F238" i="4" s="1"/>
  <c r="B236" i="7"/>
  <c r="F236" i="4" s="1"/>
  <c r="B236" i="11"/>
  <c r="C228" i="11"/>
  <c r="C210" i="11"/>
  <c r="B198" i="7"/>
  <c r="F198" i="4" s="1"/>
  <c r="B194" i="7"/>
  <c r="F194" i="4" s="1"/>
  <c r="B180" i="7"/>
  <c r="F180" i="4" s="1"/>
  <c r="B178" i="7"/>
  <c r="F178" i="4" s="1"/>
  <c r="B176" i="7"/>
  <c r="F176" i="4" s="1"/>
  <c r="B174" i="7"/>
  <c r="F174" i="4" s="1"/>
  <c r="B166" i="7"/>
  <c r="F166" i="4" s="1"/>
  <c r="C166" i="7"/>
  <c r="G166" i="4" s="1"/>
  <c r="C160" i="7"/>
  <c r="G160" i="4" s="1"/>
  <c r="B130" i="7"/>
  <c r="F130" i="4" s="1"/>
  <c r="B128" i="7"/>
  <c r="F128" i="4" s="1"/>
  <c r="B120" i="7"/>
  <c r="F120" i="4" s="1"/>
  <c r="B116" i="7"/>
  <c r="F116" i="4" s="1"/>
  <c r="C114" i="7"/>
  <c r="G114" i="4" s="1"/>
  <c r="B110" i="7"/>
  <c r="F110" i="4" s="1"/>
  <c r="C108" i="7"/>
  <c r="G108" i="4" s="1"/>
  <c r="B108" i="7"/>
  <c r="F108" i="4" s="1"/>
  <c r="C106" i="7"/>
  <c r="G106" i="4" s="1"/>
  <c r="C104" i="7"/>
  <c r="G104" i="4" s="1"/>
  <c r="B104" i="7"/>
  <c r="F104" i="4" s="1"/>
  <c r="B100" i="7"/>
  <c r="F100" i="4" s="1"/>
  <c r="C94" i="7"/>
  <c r="G94" i="4" s="1"/>
  <c r="C92" i="7"/>
  <c r="G92" i="4" s="1"/>
  <c r="B90" i="7"/>
  <c r="F90" i="4" s="1"/>
  <c r="B88" i="7"/>
  <c r="F88" i="4" s="1"/>
  <c r="B86" i="7"/>
  <c r="F86" i="4" s="1"/>
  <c r="C84" i="7"/>
  <c r="G84" i="4" s="1"/>
  <c r="B82" i="7"/>
  <c r="F82" i="4" s="1"/>
  <c r="B80" i="7"/>
  <c r="F80" i="4" s="1"/>
  <c r="C78" i="7"/>
  <c r="G78" i="4" s="1"/>
  <c r="B78" i="7"/>
  <c r="F78" i="4" s="1"/>
  <c r="B76" i="7"/>
  <c r="F76" i="4" s="1"/>
  <c r="C70" i="7"/>
  <c r="G70" i="4" s="1"/>
  <c r="C68" i="7"/>
  <c r="G68" i="4" s="1"/>
  <c r="B68" i="11"/>
  <c r="B68" i="5" s="1"/>
  <c r="B68" i="4" s="1"/>
  <c r="C66" i="7"/>
  <c r="G66" i="4" s="1"/>
  <c r="C64" i="7"/>
  <c r="G64" i="4" s="1"/>
  <c r="B64" i="7"/>
  <c r="F64" i="4" s="1"/>
  <c r="C62" i="7"/>
  <c r="G62" i="4" s="1"/>
  <c r="B60" i="7"/>
  <c r="F60" i="4" s="1"/>
  <c r="C56" i="7"/>
  <c r="G56" i="4" s="1"/>
  <c r="C52" i="7"/>
  <c r="G52" i="4" s="1"/>
  <c r="C50" i="7"/>
  <c r="G50" i="4" s="1"/>
  <c r="B44" i="7"/>
  <c r="F44" i="4" s="1"/>
  <c r="B42" i="7"/>
  <c r="F42" i="4" s="1"/>
  <c r="B38" i="7"/>
  <c r="F38" i="4" s="1"/>
  <c r="C34" i="7"/>
  <c r="G34" i="4" s="1"/>
  <c r="C32" i="11"/>
  <c r="C32" i="7"/>
  <c r="G32" i="4" s="1"/>
  <c r="C30" i="11"/>
  <c r="C26" i="7"/>
  <c r="G26" i="4" s="1"/>
  <c r="C22" i="7"/>
  <c r="G22" i="4" s="1"/>
  <c r="C20" i="7"/>
  <c r="G20" i="4" s="1"/>
  <c r="C16" i="7"/>
  <c r="G16" i="4" s="1"/>
  <c r="C12" i="11"/>
  <c r="C10" i="7"/>
  <c r="G10" i="4" s="1"/>
  <c r="F9" i="7"/>
  <c r="G40" i="7"/>
  <c r="F16" i="7"/>
  <c r="F220" i="7"/>
  <c r="F206" i="7"/>
  <c r="F191" i="7"/>
  <c r="D227" i="5"/>
  <c r="E219" i="5"/>
  <c r="D197" i="5"/>
  <c r="D195" i="5"/>
  <c r="D193" i="5"/>
  <c r="D187" i="5"/>
  <c r="D181" i="5"/>
  <c r="K238" i="5"/>
  <c r="S237" i="5"/>
  <c r="N237" i="5"/>
  <c r="J237" i="5"/>
  <c r="O236" i="5"/>
  <c r="R235" i="5"/>
  <c r="J235" i="5"/>
  <c r="K234" i="5"/>
  <c r="S233" i="5"/>
  <c r="S232" i="5"/>
  <c r="R231" i="5"/>
  <c r="S230" i="5"/>
  <c r="O230" i="5"/>
  <c r="R229" i="5"/>
  <c r="S228" i="5"/>
  <c r="K228" i="5"/>
  <c r="S227" i="5"/>
  <c r="R225" i="5"/>
  <c r="S224" i="5"/>
  <c r="R223" i="5"/>
  <c r="J223" i="5"/>
  <c r="S221" i="5"/>
  <c r="S219" i="5"/>
  <c r="N219" i="5"/>
  <c r="J219" i="5"/>
  <c r="S216" i="5"/>
  <c r="O216" i="5"/>
  <c r="K216" i="5"/>
  <c r="H214" i="5"/>
  <c r="M213" i="5"/>
  <c r="H212" i="5"/>
  <c r="P210" i="5"/>
  <c r="L210" i="5"/>
  <c r="H210" i="5"/>
  <c r="P208" i="5"/>
  <c r="L208" i="5"/>
  <c r="H208" i="5"/>
  <c r="N207" i="5"/>
  <c r="J207" i="5"/>
  <c r="Q206" i="5"/>
  <c r="L206" i="5"/>
  <c r="N205" i="5"/>
  <c r="O203" i="5"/>
  <c r="K203" i="5"/>
  <c r="S202" i="5"/>
  <c r="R201" i="5"/>
  <c r="N201" i="5"/>
  <c r="K201" i="5"/>
  <c r="O196" i="5"/>
  <c r="K196" i="5"/>
  <c r="S195" i="5"/>
  <c r="J195" i="5"/>
  <c r="Q191" i="5"/>
  <c r="M191" i="5"/>
  <c r="Q190" i="5"/>
  <c r="L190" i="5"/>
  <c r="H190" i="5"/>
  <c r="I189" i="5"/>
  <c r="L188" i="5"/>
  <c r="I188" i="5"/>
  <c r="S186" i="5"/>
  <c r="I183" i="5"/>
  <c r="L182" i="5"/>
  <c r="J181" i="5"/>
  <c r="H180" i="5"/>
  <c r="R215" i="5"/>
  <c r="J215" i="5"/>
  <c r="S203" i="5"/>
  <c r="J197" i="5"/>
  <c r="S196" i="5"/>
  <c r="H194" i="5"/>
  <c r="H184" i="5"/>
  <c r="N183" i="5"/>
  <c r="J183" i="5"/>
  <c r="K176" i="5"/>
  <c r="O174" i="5"/>
  <c r="R173" i="5"/>
  <c r="N173" i="5"/>
  <c r="J173" i="5"/>
  <c r="S172" i="5"/>
  <c r="R171" i="5"/>
  <c r="N171" i="5"/>
  <c r="K171" i="5"/>
  <c r="S170" i="5"/>
  <c r="K170" i="5"/>
  <c r="R169" i="5"/>
  <c r="N169" i="5"/>
  <c r="J169" i="5"/>
  <c r="K168" i="5"/>
  <c r="R167" i="5"/>
  <c r="N167" i="5"/>
  <c r="J167" i="5"/>
  <c r="S166" i="5"/>
  <c r="K166" i="5"/>
  <c r="R165" i="5"/>
  <c r="N165" i="5"/>
  <c r="B9" i="28"/>
  <c r="C61" i="28"/>
  <c r="B234" i="8"/>
  <c r="B224" i="8"/>
  <c r="B212" i="8"/>
  <c r="B200" i="8"/>
  <c r="B198" i="8"/>
  <c r="B196" i="8"/>
  <c r="C192" i="8"/>
  <c r="B190" i="8"/>
  <c r="B188" i="8"/>
  <c r="B186" i="8"/>
  <c r="B184" i="8"/>
  <c r="B182" i="8"/>
  <c r="C180" i="7"/>
  <c r="G180" i="4" s="1"/>
  <c r="C178" i="7"/>
  <c r="G178" i="4" s="1"/>
  <c r="C176" i="8"/>
  <c r="C172" i="8"/>
  <c r="C166" i="8"/>
  <c r="C150" i="8"/>
  <c r="C146" i="8"/>
  <c r="C142" i="8"/>
  <c r="C68" i="8"/>
  <c r="C66" i="8"/>
  <c r="C44" i="8"/>
  <c r="P238" i="5"/>
  <c r="L238" i="5"/>
  <c r="H238" i="5"/>
  <c r="P236" i="5"/>
  <c r="L236" i="5"/>
  <c r="H236" i="5"/>
  <c r="P234" i="5"/>
  <c r="L234" i="5"/>
  <c r="P232" i="5"/>
  <c r="L232" i="5"/>
  <c r="H232" i="5"/>
  <c r="P230" i="5"/>
  <c r="L230" i="5"/>
  <c r="H230" i="5"/>
  <c r="P228" i="5"/>
  <c r="L228" i="5"/>
  <c r="J165" i="5"/>
  <c r="S164" i="5"/>
  <c r="K164" i="5"/>
  <c r="R163" i="5"/>
  <c r="N163" i="5"/>
  <c r="K163" i="5"/>
  <c r="O162" i="5"/>
  <c r="R161" i="5"/>
  <c r="N161" i="5"/>
  <c r="O160" i="5"/>
  <c r="K160" i="5"/>
  <c r="R159" i="5"/>
  <c r="N159" i="5"/>
  <c r="J159" i="5"/>
  <c r="S158" i="5"/>
  <c r="O158" i="5"/>
  <c r="S157" i="5"/>
  <c r="O157" i="5"/>
  <c r="K157" i="5"/>
  <c r="O156" i="5"/>
  <c r="K156" i="5"/>
  <c r="R155" i="5"/>
  <c r="N155" i="5"/>
  <c r="I154" i="5"/>
  <c r="Q153" i="5"/>
  <c r="M152" i="5"/>
  <c r="M151" i="5"/>
  <c r="M150" i="5"/>
  <c r="H150" i="5"/>
  <c r="Q148" i="5"/>
  <c r="L148" i="5"/>
  <c r="H148" i="5"/>
  <c r="Q147" i="5"/>
  <c r="I147" i="5"/>
  <c r="P146" i="5"/>
  <c r="L146" i="5"/>
  <c r="I146" i="5"/>
  <c r="M145" i="5"/>
  <c r="Q144" i="5"/>
  <c r="L144" i="5"/>
  <c r="I144" i="5"/>
  <c r="Q143" i="5"/>
  <c r="M143" i="5"/>
  <c r="I143" i="5"/>
  <c r="Q142" i="5"/>
  <c r="L142" i="5"/>
  <c r="H142" i="5"/>
  <c r="Q141" i="5"/>
  <c r="M141" i="5"/>
  <c r="I141" i="5"/>
  <c r="P140" i="5"/>
  <c r="L140" i="5"/>
  <c r="H140" i="5"/>
  <c r="I139" i="5"/>
  <c r="P138" i="5"/>
  <c r="L138" i="5"/>
  <c r="H138" i="5"/>
  <c r="Q137" i="5"/>
  <c r="I137" i="5"/>
  <c r="Q136" i="5"/>
  <c r="I136" i="5"/>
  <c r="M135" i="5"/>
  <c r="I135" i="5"/>
  <c r="P134" i="5"/>
  <c r="L134" i="5"/>
  <c r="I134" i="5"/>
  <c r="Q133" i="5"/>
  <c r="M133" i="5"/>
  <c r="I133" i="5"/>
  <c r="O132" i="5"/>
  <c r="K132" i="5"/>
  <c r="R131" i="5"/>
  <c r="O131" i="5"/>
  <c r="K131" i="5"/>
  <c r="H130" i="5"/>
  <c r="Q129" i="5"/>
  <c r="M129" i="5"/>
  <c r="I129" i="5"/>
  <c r="Q128" i="5"/>
  <c r="M128" i="5"/>
  <c r="I128" i="5"/>
  <c r="O127" i="5"/>
  <c r="K127" i="5"/>
  <c r="Q126" i="5"/>
  <c r="M126" i="5"/>
  <c r="I126" i="5"/>
  <c r="Q125" i="5"/>
  <c r="O124" i="5"/>
  <c r="K124" i="5"/>
  <c r="R123" i="5"/>
  <c r="O123" i="5"/>
  <c r="K123" i="5"/>
  <c r="S122" i="5"/>
  <c r="Q121" i="5"/>
  <c r="M121" i="5"/>
  <c r="O120" i="5"/>
  <c r="S119" i="5"/>
  <c r="O119" i="5"/>
  <c r="J119" i="5"/>
  <c r="P118" i="5"/>
  <c r="I118" i="5"/>
  <c r="N117" i="5"/>
  <c r="S116" i="5"/>
  <c r="O116" i="5"/>
  <c r="K116" i="5"/>
  <c r="I115" i="5"/>
  <c r="O114" i="5"/>
  <c r="K114" i="5"/>
  <c r="R113" i="5"/>
  <c r="O113" i="5"/>
  <c r="K113" i="5"/>
  <c r="Q112" i="5"/>
  <c r="M112" i="5"/>
  <c r="I112" i="5"/>
  <c r="K111" i="5"/>
  <c r="Q110" i="5"/>
  <c r="M110" i="5"/>
  <c r="H110" i="5"/>
  <c r="O109" i="5"/>
  <c r="K109" i="5"/>
  <c r="Q108" i="5"/>
  <c r="M108" i="5"/>
  <c r="I108" i="5"/>
  <c r="O107" i="5"/>
  <c r="K107" i="5"/>
  <c r="Q106" i="5"/>
  <c r="M106" i="5"/>
  <c r="H106" i="5"/>
  <c r="O105" i="5"/>
  <c r="M104" i="5"/>
  <c r="H104" i="5"/>
  <c r="Q102" i="5"/>
  <c r="L102" i="5"/>
  <c r="I102" i="5"/>
  <c r="O101" i="5"/>
  <c r="K101" i="5"/>
  <c r="Q100" i="5"/>
  <c r="M100" i="5"/>
  <c r="H100" i="5"/>
  <c r="H228" i="5"/>
  <c r="P226" i="5"/>
  <c r="L226" i="5"/>
  <c r="P224" i="5"/>
  <c r="L224" i="5"/>
  <c r="H224" i="5"/>
  <c r="P222" i="5"/>
  <c r="L222" i="5"/>
  <c r="P216" i="5"/>
  <c r="L216" i="5"/>
  <c r="H216" i="5"/>
  <c r="R213" i="5"/>
  <c r="R209" i="5"/>
  <c r="N199" i="5"/>
  <c r="J199" i="5"/>
  <c r="L196" i="5"/>
  <c r="H196" i="5"/>
  <c r="R191" i="5"/>
  <c r="N191" i="5"/>
  <c r="J191" i="5"/>
  <c r="P186" i="5"/>
  <c r="L186" i="5"/>
  <c r="H186" i="5"/>
  <c r="J185" i="5"/>
  <c r="R179" i="5"/>
  <c r="N179" i="5"/>
  <c r="P178" i="5"/>
  <c r="L178" i="5"/>
  <c r="H178" i="5"/>
  <c r="R205" i="5"/>
  <c r="P176" i="5"/>
  <c r="L176" i="5"/>
  <c r="J175" i="5"/>
  <c r="P174" i="5"/>
  <c r="L174" i="5"/>
  <c r="P172" i="5"/>
  <c r="L172" i="5"/>
  <c r="P170" i="5"/>
  <c r="L170" i="5"/>
  <c r="P168" i="5"/>
  <c r="L168" i="5"/>
  <c r="P166" i="5"/>
  <c r="L166" i="5"/>
  <c r="P164" i="5"/>
  <c r="L164" i="5"/>
  <c r="L162" i="5"/>
  <c r="L160" i="5"/>
  <c r="P158" i="5"/>
  <c r="L158" i="5"/>
  <c r="P156" i="5"/>
  <c r="L156" i="5"/>
  <c r="R153" i="5"/>
  <c r="N153" i="5"/>
  <c r="J153" i="5"/>
  <c r="R151" i="5"/>
  <c r="N151" i="5"/>
  <c r="R149" i="5"/>
  <c r="N149" i="5"/>
  <c r="R147" i="5"/>
  <c r="N147" i="5"/>
  <c r="N145" i="5"/>
  <c r="R143" i="5"/>
  <c r="N143" i="5"/>
  <c r="R141" i="5"/>
  <c r="N141" i="5"/>
  <c r="N139" i="5"/>
  <c r="R137" i="5"/>
  <c r="N137" i="5"/>
  <c r="J137" i="5"/>
  <c r="N135" i="5"/>
  <c r="R133" i="5"/>
  <c r="N133" i="5"/>
  <c r="P132" i="5"/>
  <c r="L132" i="5"/>
  <c r="R129" i="5"/>
  <c r="N129" i="5"/>
  <c r="R125" i="5"/>
  <c r="N125" i="5"/>
  <c r="P124" i="5"/>
  <c r="L124" i="5"/>
  <c r="P122" i="5"/>
  <c r="L122" i="5"/>
  <c r="N121" i="5"/>
  <c r="P120" i="5"/>
  <c r="L120" i="5"/>
  <c r="P98" i="5"/>
  <c r="M98" i="5"/>
  <c r="K97" i="5"/>
  <c r="Q96" i="5"/>
  <c r="I96" i="5"/>
  <c r="Q94" i="5"/>
  <c r="I94" i="5"/>
  <c r="M92" i="5"/>
  <c r="H92" i="5"/>
  <c r="O91" i="5"/>
  <c r="K91" i="5"/>
  <c r="Q90" i="5"/>
  <c r="M90" i="5"/>
  <c r="I90" i="5"/>
  <c r="P88" i="5"/>
  <c r="L88" i="5"/>
  <c r="O87" i="5"/>
  <c r="L86" i="5"/>
  <c r="H86" i="5"/>
  <c r="M84" i="5"/>
  <c r="H84" i="5"/>
  <c r="O83" i="5"/>
  <c r="K83" i="5"/>
  <c r="P82" i="5"/>
  <c r="M82" i="5"/>
  <c r="K81" i="5"/>
  <c r="P80" i="5"/>
  <c r="H80" i="5"/>
  <c r="O79" i="5"/>
  <c r="L78" i="5"/>
  <c r="K77" i="5"/>
  <c r="H76" i="5"/>
  <c r="O75" i="5"/>
  <c r="K75" i="5"/>
  <c r="P74" i="5"/>
  <c r="L74" i="5"/>
  <c r="H74" i="5"/>
  <c r="O73" i="5"/>
  <c r="P72" i="5"/>
  <c r="H72" i="5"/>
  <c r="K71" i="5"/>
  <c r="P70" i="5"/>
  <c r="L70" i="5"/>
  <c r="H70" i="5"/>
  <c r="Q68" i="5"/>
  <c r="M68" i="5"/>
  <c r="H68" i="5"/>
  <c r="O67" i="5"/>
  <c r="Q66" i="5"/>
  <c r="M66" i="5"/>
  <c r="H66" i="5"/>
  <c r="O65" i="5"/>
  <c r="K65" i="5"/>
  <c r="K64" i="5"/>
  <c r="K63" i="5"/>
  <c r="K61" i="5"/>
  <c r="O59" i="5"/>
  <c r="K59" i="5"/>
  <c r="K58" i="5"/>
  <c r="P57" i="5"/>
  <c r="K55" i="5"/>
  <c r="O54" i="5"/>
  <c r="O53" i="5"/>
  <c r="K53" i="5"/>
  <c r="O52" i="5"/>
  <c r="K52" i="5"/>
  <c r="O51" i="5"/>
  <c r="K51" i="5"/>
  <c r="K50" i="5"/>
  <c r="O49" i="5"/>
  <c r="O47" i="5"/>
  <c r="O46" i="5"/>
  <c r="L45" i="5"/>
  <c r="O44" i="5"/>
  <c r="O42" i="5"/>
  <c r="H40" i="5"/>
  <c r="I39" i="5"/>
  <c r="K38" i="5"/>
  <c r="K37" i="5"/>
  <c r="K35" i="5"/>
  <c r="I27" i="5"/>
  <c r="K23" i="5"/>
  <c r="K21" i="5"/>
  <c r="K14" i="5"/>
  <c r="G212" i="11"/>
  <c r="I107" i="5"/>
  <c r="P116" i="5"/>
  <c r="L116" i="5"/>
  <c r="N115" i="5"/>
  <c r="P114" i="5"/>
  <c r="L114" i="5"/>
  <c r="N112" i="5"/>
  <c r="H109" i="5"/>
  <c r="S193" i="5"/>
  <c r="S177" i="5"/>
  <c r="E175" i="5"/>
  <c r="E173" i="5"/>
  <c r="E171" i="5"/>
  <c r="E167" i="5"/>
  <c r="E163" i="5"/>
  <c r="E161" i="5"/>
  <c r="G224" i="11"/>
  <c r="E106" i="5"/>
  <c r="E100" i="5"/>
  <c r="E97" i="5"/>
  <c r="E94" i="5"/>
  <c r="E90" i="5"/>
  <c r="E67" i="5"/>
  <c r="O170" i="5"/>
  <c r="I148" i="5"/>
  <c r="O10" i="5"/>
  <c r="K10" i="5"/>
  <c r="K47" i="5"/>
  <c r="K93" i="5"/>
  <c r="B56" i="5"/>
  <c r="B56" i="4" s="1"/>
  <c r="R233" i="5"/>
  <c r="R232" i="5"/>
  <c r="F105" i="7"/>
  <c r="F50" i="7"/>
  <c r="E53" i="5"/>
  <c r="P64" i="5"/>
  <c r="S117" i="5"/>
  <c r="E113" i="5"/>
  <c r="F240" i="7"/>
  <c r="F228" i="7"/>
  <c r="F193" i="7"/>
  <c r="H154" i="5"/>
  <c r="N59" i="5"/>
  <c r="J176" i="5"/>
  <c r="N158" i="5"/>
  <c r="F246" i="7"/>
  <c r="F195" i="7"/>
  <c r="H146" i="5"/>
  <c r="M140" i="5"/>
  <c r="N47" i="5"/>
  <c r="K46" i="5"/>
  <c r="F86" i="8"/>
  <c r="J123" i="5"/>
  <c r="R186" i="5"/>
  <c r="R219" i="5"/>
  <c r="C187" i="7"/>
  <c r="G187" i="4" s="1"/>
  <c r="B45" i="11"/>
  <c r="B45" i="5" s="1"/>
  <c r="B45" i="4" s="1"/>
  <c r="B45" i="7"/>
  <c r="F45" i="4" s="1"/>
  <c r="B235" i="11"/>
  <c r="B235" i="5" s="1"/>
  <c r="B235" i="4" s="1"/>
  <c r="C209" i="11"/>
  <c r="B215" i="11"/>
  <c r="C190" i="8"/>
  <c r="B187" i="7"/>
  <c r="F187" i="4" s="1"/>
  <c r="B42" i="11"/>
  <c r="B42" i="5" s="1"/>
  <c r="B42" i="4" s="1"/>
  <c r="B115" i="7"/>
  <c r="F115" i="4" s="1"/>
  <c r="B84" i="11"/>
  <c r="C123" i="7"/>
  <c r="G123" i="4" s="1"/>
  <c r="B154" i="7"/>
  <c r="F154" i="4" s="1"/>
  <c r="C52" i="11"/>
  <c r="C76" i="7"/>
  <c r="G76" i="4" s="1"/>
  <c r="C153" i="7"/>
  <c r="G153" i="4" s="1"/>
  <c r="C218" i="7"/>
  <c r="G218" i="4" s="1"/>
  <c r="B214" i="7"/>
  <c r="F214" i="4" s="1"/>
  <c r="C206" i="7"/>
  <c r="G206" i="4" s="1"/>
  <c r="B202" i="7"/>
  <c r="F202" i="4" s="1"/>
  <c r="C198" i="7"/>
  <c r="G198" i="4" s="1"/>
  <c r="B192" i="7"/>
  <c r="F192" i="4" s="1"/>
  <c r="B121" i="7"/>
  <c r="F121" i="4" s="1"/>
  <c r="B119" i="7"/>
  <c r="F119" i="4" s="1"/>
  <c r="B103" i="7"/>
  <c r="F103" i="4" s="1"/>
  <c r="C93" i="7"/>
  <c r="G93" i="4" s="1"/>
  <c r="B69" i="7"/>
  <c r="F69" i="4" s="1"/>
  <c r="C162" i="7"/>
  <c r="G162" i="4" s="1"/>
  <c r="C144" i="7"/>
  <c r="G144" i="4" s="1"/>
  <c r="B144" i="7"/>
  <c r="F144" i="4" s="1"/>
  <c r="B48" i="7"/>
  <c r="F48" i="4" s="1"/>
  <c r="C48" i="7"/>
  <c r="G48" i="4" s="1"/>
  <c r="C24" i="7"/>
  <c r="G24" i="4" s="1"/>
  <c r="C24" i="11"/>
  <c r="C246" i="7"/>
  <c r="G246" i="4" s="1"/>
  <c r="B192" i="8"/>
  <c r="C180" i="8"/>
  <c r="C44" i="7"/>
  <c r="G44" i="4" s="1"/>
  <c r="B52" i="5"/>
  <c r="B52" i="4" s="1"/>
  <c r="B64" i="11"/>
  <c r="B50" i="11"/>
  <c r="B56" i="7"/>
  <c r="F56" i="4" s="1"/>
  <c r="C167" i="11"/>
  <c r="B117" i="11"/>
  <c r="B221" i="7"/>
  <c r="F221" i="4" s="1"/>
  <c r="C233" i="7"/>
  <c r="G233" i="4" s="1"/>
  <c r="C227" i="7"/>
  <c r="G227" i="4" s="1"/>
  <c r="C209" i="7"/>
  <c r="G209" i="4" s="1"/>
  <c r="C207" i="7"/>
  <c r="G207" i="4" s="1"/>
  <c r="B122" i="7"/>
  <c r="F122" i="4" s="1"/>
  <c r="B76" i="8"/>
  <c r="C76" i="8"/>
  <c r="B70" i="7"/>
  <c r="F70" i="4" s="1"/>
  <c r="C74" i="28"/>
  <c r="B195" i="7"/>
  <c r="F195" i="4" s="1"/>
  <c r="C193" i="8"/>
  <c r="C185" i="7"/>
  <c r="G185" i="4" s="1"/>
  <c r="C174" i="8"/>
  <c r="B170" i="7"/>
  <c r="F170" i="4" s="1"/>
  <c r="B168" i="7"/>
  <c r="F168" i="4" s="1"/>
  <c r="B164" i="7"/>
  <c r="F164" i="4" s="1"/>
  <c r="C158" i="8"/>
  <c r="B156" i="7"/>
  <c r="F156" i="4" s="1"/>
  <c r="B152" i="7"/>
  <c r="F152" i="4" s="1"/>
  <c r="B148" i="7"/>
  <c r="F148" i="4" s="1"/>
  <c r="B146" i="7"/>
  <c r="F146" i="4" s="1"/>
  <c r="C144" i="8"/>
  <c r="C140" i="8"/>
  <c r="C118" i="8"/>
  <c r="C114" i="8"/>
  <c r="C112" i="8"/>
  <c r="C100" i="7"/>
  <c r="G100" i="4" s="1"/>
  <c r="C61" i="8"/>
  <c r="B59" i="7"/>
  <c r="F59" i="4" s="1"/>
  <c r="B57" i="7"/>
  <c r="F57" i="4" s="1"/>
  <c r="B55" i="7"/>
  <c r="F55" i="4" s="1"/>
  <c r="B53" i="7"/>
  <c r="F53" i="4" s="1"/>
  <c r="C51" i="8"/>
  <c r="B49" i="7"/>
  <c r="F49" i="4" s="1"/>
  <c r="C146" i="7"/>
  <c r="G146" i="4" s="1"/>
  <c r="C140" i="7"/>
  <c r="G140" i="4" s="1"/>
  <c r="C110" i="7"/>
  <c r="G110" i="4" s="1"/>
  <c r="C60" i="7"/>
  <c r="G60" i="4" s="1"/>
  <c r="B9" i="11"/>
  <c r="F164" i="7"/>
  <c r="G159" i="7"/>
  <c r="F156" i="7"/>
  <c r="G150" i="7"/>
  <c r="G143" i="7"/>
  <c r="G138" i="7"/>
  <c r="G124" i="7"/>
  <c r="G109" i="7"/>
  <c r="G99" i="7"/>
  <c r="G82" i="7"/>
  <c r="F79" i="7"/>
  <c r="F73" i="7"/>
  <c r="G64" i="7"/>
  <c r="F63" i="7"/>
  <c r="F62" i="7"/>
  <c r="G59" i="7"/>
  <c r="F53" i="7"/>
  <c r="F51" i="7"/>
  <c r="G49" i="7"/>
  <c r="F48" i="7"/>
  <c r="F42" i="7"/>
  <c r="F39" i="7"/>
  <c r="F38" i="7"/>
  <c r="F34" i="7"/>
  <c r="F33" i="7"/>
  <c r="G30" i="7"/>
  <c r="F26" i="7"/>
  <c r="F21" i="7"/>
  <c r="F20" i="7"/>
  <c r="F19" i="7"/>
  <c r="G15" i="7"/>
  <c r="F13" i="7"/>
  <c r="G10" i="7"/>
  <c r="F248" i="7"/>
  <c r="F243" i="7"/>
  <c r="F242" i="7"/>
  <c r="F238" i="7"/>
  <c r="F234" i="7"/>
  <c r="F233" i="7"/>
  <c r="F232" i="7"/>
  <c r="F229" i="7"/>
  <c r="F225" i="7"/>
  <c r="F223" i="7"/>
  <c r="F222" i="7"/>
  <c r="F217" i="7"/>
  <c r="F216" i="7"/>
  <c r="F212" i="7"/>
  <c r="F211" i="7"/>
  <c r="F209" i="7"/>
  <c r="F203" i="7"/>
  <c r="F202" i="7"/>
  <c r="F200" i="7"/>
  <c r="F198" i="7"/>
  <c r="F197" i="7"/>
  <c r="F194" i="7"/>
  <c r="F192" i="7"/>
  <c r="F190" i="7"/>
  <c r="F185" i="7"/>
  <c r="F184" i="7"/>
  <c r="F183" i="7"/>
  <c r="F182" i="7"/>
  <c r="F179" i="7"/>
  <c r="B19" i="28"/>
  <c r="B144" i="6"/>
  <c r="D144" i="4" s="1"/>
  <c r="B112" i="6"/>
  <c r="D112" i="4" s="1"/>
  <c r="B96" i="6"/>
  <c r="D96" i="4" s="1"/>
  <c r="C164" i="8"/>
  <c r="B249" i="7"/>
  <c r="F249" i="4" s="1"/>
  <c r="B247" i="7"/>
  <c r="F247" i="4" s="1"/>
  <c r="B239" i="7"/>
  <c r="F239" i="4" s="1"/>
  <c r="C69" i="28"/>
  <c r="B229" i="7"/>
  <c r="F229" i="4" s="1"/>
  <c r="B225" i="7"/>
  <c r="F225" i="4" s="1"/>
  <c r="C179" i="7"/>
  <c r="G179" i="4" s="1"/>
  <c r="C194" i="8"/>
  <c r="B175" i="7"/>
  <c r="F175" i="4" s="1"/>
  <c r="B155" i="7"/>
  <c r="F155" i="4" s="1"/>
  <c r="B135" i="7"/>
  <c r="F135" i="4" s="1"/>
  <c r="B58" i="7"/>
  <c r="F58" i="4" s="1"/>
  <c r="C69" i="7"/>
  <c r="G69" i="4" s="1"/>
  <c r="B44" i="8"/>
  <c r="C40" i="8"/>
  <c r="C29" i="8"/>
  <c r="C25" i="8"/>
  <c r="C23" i="8"/>
  <c r="C21" i="8"/>
  <c r="C17" i="8"/>
  <c r="C15" i="8"/>
  <c r="C13" i="8"/>
  <c r="C11" i="8"/>
  <c r="C248" i="11"/>
  <c r="C232" i="6"/>
  <c r="E232" i="4" s="1"/>
  <c r="C222" i="11"/>
  <c r="C166" i="11"/>
  <c r="C148" i="11"/>
  <c r="C72" i="6"/>
  <c r="E72" i="4" s="1"/>
  <c r="C60" i="6"/>
  <c r="E60" i="4" s="1"/>
  <c r="C54" i="11"/>
  <c r="C50" i="11"/>
  <c r="C26" i="11"/>
  <c r="C20" i="11"/>
  <c r="C10" i="11"/>
  <c r="B92" i="6"/>
  <c r="D92" i="4" s="1"/>
  <c r="B60" i="6"/>
  <c r="D60" i="4" s="1"/>
  <c r="G57" i="6"/>
  <c r="F50" i="6"/>
  <c r="F48" i="6"/>
  <c r="F79" i="28"/>
  <c r="F76" i="28"/>
  <c r="F74" i="28"/>
  <c r="F254" i="8"/>
  <c r="G243" i="8"/>
  <c r="G223" i="8"/>
  <c r="G207" i="8"/>
  <c r="F187" i="8"/>
  <c r="F181" i="8"/>
  <c r="F153" i="8"/>
  <c r="G59" i="8"/>
  <c r="F33" i="8"/>
  <c r="G248" i="11"/>
  <c r="G240" i="11"/>
  <c r="G233" i="11"/>
  <c r="G227" i="11"/>
  <c r="G208" i="11"/>
  <c r="G190" i="11"/>
  <c r="S174" i="5"/>
  <c r="E174" i="5"/>
  <c r="E172" i="5"/>
  <c r="E170" i="5"/>
  <c r="E168" i="5"/>
  <c r="E166" i="5"/>
  <c r="M165" i="5"/>
  <c r="G165" i="11"/>
  <c r="E164" i="5"/>
  <c r="E162" i="5"/>
  <c r="E160" i="5"/>
  <c r="E158" i="5"/>
  <c r="E156" i="5"/>
  <c r="E154" i="5"/>
  <c r="E152" i="5"/>
  <c r="E150" i="5"/>
  <c r="E144" i="5"/>
  <c r="G143" i="11"/>
  <c r="E142" i="5"/>
  <c r="K140" i="5"/>
  <c r="E140" i="5"/>
  <c r="E138" i="5"/>
  <c r="E136" i="5"/>
  <c r="E134" i="5"/>
  <c r="S132" i="5"/>
  <c r="E132" i="5"/>
  <c r="S130" i="5"/>
  <c r="E130" i="5"/>
  <c r="S126" i="5"/>
  <c r="E126" i="5"/>
  <c r="S124" i="5"/>
  <c r="S120" i="5"/>
  <c r="E120" i="5"/>
  <c r="E118" i="5"/>
  <c r="E116" i="5"/>
  <c r="S114" i="5"/>
  <c r="E114" i="5"/>
  <c r="S111" i="5"/>
  <c r="G111" i="11"/>
  <c r="E111" i="5"/>
  <c r="G110" i="11"/>
  <c r="E108" i="5"/>
  <c r="G107" i="11"/>
  <c r="G101" i="11"/>
  <c r="L97" i="5"/>
  <c r="F97" i="11"/>
  <c r="G90" i="11"/>
  <c r="F87" i="11"/>
  <c r="H85" i="5"/>
  <c r="G82" i="11"/>
  <c r="F79" i="11"/>
  <c r="M75" i="5"/>
  <c r="G73" i="11"/>
  <c r="G65" i="11"/>
  <c r="M61" i="5"/>
  <c r="M49" i="5"/>
  <c r="L47" i="5"/>
  <c r="G45" i="11"/>
  <c r="Q42" i="5"/>
  <c r="F38" i="11"/>
  <c r="Q10" i="5"/>
  <c r="G9" i="11"/>
  <c r="S189" i="5"/>
  <c r="G241" i="11"/>
  <c r="G210" i="11"/>
  <c r="G182" i="11"/>
  <c r="G173" i="11"/>
  <c r="G145" i="11"/>
  <c r="G129" i="11"/>
  <c r="G83" i="11"/>
  <c r="G77" i="11"/>
  <c r="F55" i="11"/>
  <c r="F52" i="11"/>
  <c r="G36" i="11"/>
  <c r="G18" i="11"/>
  <c r="F65" i="11"/>
  <c r="G223" i="11"/>
  <c r="G219" i="11"/>
  <c r="G215" i="11"/>
  <c r="G154" i="11"/>
  <c r="G135" i="11"/>
  <c r="G120" i="11"/>
  <c r="G109" i="11"/>
  <c r="F60" i="11"/>
  <c r="G16" i="11"/>
  <c r="F82" i="11"/>
  <c r="G234" i="11"/>
  <c r="G132" i="11"/>
  <c r="G118" i="11"/>
  <c r="F93" i="11"/>
  <c r="F91" i="11"/>
  <c r="F61" i="11"/>
  <c r="G22" i="11"/>
  <c r="F83" i="11"/>
  <c r="O164" i="5"/>
  <c r="S156" i="5"/>
  <c r="M153" i="5"/>
  <c r="M137" i="5"/>
  <c r="Q98" i="5"/>
  <c r="Q92" i="5"/>
  <c r="P66" i="5"/>
  <c r="J157" i="5"/>
  <c r="H137" i="5"/>
  <c r="R196" i="5"/>
  <c r="P153" i="5"/>
  <c r="N54" i="5"/>
  <c r="K42" i="5"/>
  <c r="O71" i="5"/>
  <c r="L110" i="5"/>
  <c r="O37" i="5"/>
  <c r="F101" i="8"/>
  <c r="I140" i="5"/>
  <c r="L150" i="5"/>
  <c r="N157" i="5"/>
  <c r="G56" i="8"/>
  <c r="Q149" i="5"/>
  <c r="Q139" i="5"/>
  <c r="Q115" i="5"/>
  <c r="P90" i="5"/>
  <c r="Q80" i="5"/>
  <c r="J81" i="5"/>
  <c r="J97" i="5"/>
  <c r="O77" i="5"/>
  <c r="R122" i="5"/>
  <c r="K62" i="5"/>
  <c r="K60" i="5"/>
  <c r="K87" i="5"/>
  <c r="S131" i="5"/>
  <c r="S173" i="5"/>
  <c r="G85" i="8"/>
  <c r="Q70" i="5"/>
  <c r="J166" i="5"/>
  <c r="O155" i="5"/>
  <c r="H134" i="5"/>
  <c r="O226" i="5"/>
  <c r="I151" i="5"/>
  <c r="M102" i="5"/>
  <c r="P94" i="5"/>
  <c r="Q88" i="5"/>
  <c r="M80" i="5"/>
  <c r="N107" i="5"/>
  <c r="J111" i="5"/>
  <c r="P143" i="5"/>
  <c r="R203" i="5"/>
  <c r="O64" i="5"/>
  <c r="K49" i="5"/>
  <c r="Q146" i="5"/>
  <c r="J56" i="5"/>
  <c r="H115" i="5"/>
  <c r="R166" i="5"/>
  <c r="R170" i="5"/>
  <c r="Q118" i="5"/>
  <c r="O167" i="5"/>
  <c r="N113" i="5"/>
  <c r="F68" i="28"/>
  <c r="F50" i="28"/>
  <c r="O232" i="5"/>
  <c r="K224" i="5"/>
  <c r="I206" i="5"/>
  <c r="J201" i="5"/>
  <c r="L191" i="5"/>
  <c r="S226" i="5"/>
  <c r="F20" i="28"/>
  <c r="S223" i="5"/>
  <c r="M190" i="5"/>
  <c r="R228" i="5"/>
  <c r="R221" i="5"/>
  <c r="S238" i="5"/>
  <c r="K219" i="5"/>
  <c r="I208" i="5"/>
  <c r="J203" i="5"/>
  <c r="P190" i="5"/>
  <c r="P179" i="5"/>
  <c r="S218" i="5"/>
  <c r="F62" i="28"/>
  <c r="R202" i="5"/>
  <c r="F87" i="28"/>
  <c r="F56" i="28"/>
  <c r="F38" i="28"/>
  <c r="N230" i="5"/>
  <c r="N226" i="5"/>
  <c r="I199" i="5"/>
  <c r="I191" i="5"/>
  <c r="Q185" i="5"/>
  <c r="O234" i="5"/>
  <c r="K222" i="5"/>
  <c r="F48" i="28"/>
  <c r="F17" i="28"/>
  <c r="R230" i="5"/>
  <c r="R216" i="5"/>
  <c r="F51" i="6"/>
  <c r="F23" i="6"/>
  <c r="G207" i="11"/>
  <c r="G200" i="11"/>
  <c r="G180" i="11"/>
  <c r="G175" i="11"/>
  <c r="G174" i="11"/>
  <c r="G164" i="11"/>
  <c r="G159" i="11"/>
  <c r="G153" i="11"/>
  <c r="G148" i="11"/>
  <c r="G139" i="11"/>
  <c r="G133" i="11"/>
  <c r="G131" i="11"/>
  <c r="G119" i="11"/>
  <c r="G115" i="11"/>
  <c r="G102" i="11"/>
  <c r="F102" i="11"/>
  <c r="G92" i="11"/>
  <c r="F92" i="11"/>
  <c r="G89" i="11"/>
  <c r="F89" i="11"/>
  <c r="I88" i="5"/>
  <c r="H88" i="5"/>
  <c r="G88" i="11"/>
  <c r="G76" i="11"/>
  <c r="F75" i="11"/>
  <c r="G75" i="11"/>
  <c r="F71" i="11"/>
  <c r="F70" i="11"/>
  <c r="G70" i="11"/>
  <c r="I70" i="5"/>
  <c r="I68" i="5"/>
  <c r="G68" i="11"/>
  <c r="F68" i="11"/>
  <c r="F66" i="11"/>
  <c r="G66" i="11"/>
  <c r="G54" i="11"/>
  <c r="F53" i="11"/>
  <c r="P52" i="5"/>
  <c r="Q52" i="5"/>
  <c r="G33" i="11"/>
  <c r="G23" i="11"/>
  <c r="G21" i="11"/>
  <c r="G13" i="11"/>
  <c r="I83" i="5"/>
  <c r="Q53" i="5"/>
  <c r="F54" i="11"/>
  <c r="P55" i="5"/>
  <c r="F11" i="6"/>
  <c r="G242" i="11"/>
  <c r="G189" i="11"/>
  <c r="G178" i="11"/>
  <c r="G177" i="11"/>
  <c r="G144" i="11"/>
  <c r="G136" i="11"/>
  <c r="I125" i="5"/>
  <c r="G125" i="11"/>
  <c r="G123" i="11"/>
  <c r="G121" i="11"/>
  <c r="I106" i="5"/>
  <c r="F106" i="11"/>
  <c r="F101" i="11"/>
  <c r="F100" i="11"/>
  <c r="G100" i="11"/>
  <c r="F99" i="11"/>
  <c r="G85" i="11"/>
  <c r="F85" i="11"/>
  <c r="F77" i="11"/>
  <c r="G74" i="11"/>
  <c r="F74" i="11"/>
  <c r="G67" i="11"/>
  <c r="F67" i="11"/>
  <c r="P63" i="5"/>
  <c r="Q63" i="5"/>
  <c r="G63" i="11"/>
  <c r="F63" i="11"/>
  <c r="Q61" i="5"/>
  <c r="P61" i="5"/>
  <c r="G59" i="11"/>
  <c r="F59" i="11"/>
  <c r="P37" i="5"/>
  <c r="Q37" i="5"/>
  <c r="G24" i="11"/>
  <c r="I11" i="5"/>
  <c r="G11" i="11"/>
  <c r="K110" i="5"/>
  <c r="P51" i="5"/>
  <c r="Q62" i="5"/>
  <c r="G55" i="11"/>
  <c r="F73" i="11"/>
  <c r="P58" i="5"/>
  <c r="F76" i="11"/>
  <c r="G87" i="11"/>
  <c r="F61" i="6"/>
  <c r="G214" i="11"/>
  <c r="G201" i="11"/>
  <c r="G184" i="11"/>
  <c r="G181" i="11"/>
  <c r="G179" i="11"/>
  <c r="G169" i="11"/>
  <c r="G166" i="11"/>
  <c r="G117" i="11"/>
  <c r="G116" i="11"/>
  <c r="G114" i="11"/>
  <c r="F105" i="11"/>
  <c r="G104" i="11"/>
  <c r="F104" i="11"/>
  <c r="G103" i="11"/>
  <c r="F98" i="11"/>
  <c r="G97" i="11"/>
  <c r="F96" i="11"/>
  <c r="F95" i="11"/>
  <c r="G94" i="11"/>
  <c r="F90" i="11"/>
  <c r="F86" i="11"/>
  <c r="G86" i="11"/>
  <c r="G84" i="11"/>
  <c r="F84" i="11"/>
  <c r="G81" i="11"/>
  <c r="F80" i="11"/>
  <c r="G80" i="11"/>
  <c r="G78" i="11"/>
  <c r="F78" i="11"/>
  <c r="F72" i="11"/>
  <c r="F69" i="11"/>
  <c r="G64" i="11"/>
  <c r="F64" i="11"/>
  <c r="F62" i="11"/>
  <c r="G62" i="11"/>
  <c r="G61" i="11"/>
  <c r="G60" i="11"/>
  <c r="G58" i="11"/>
  <c r="G57" i="11"/>
  <c r="F57" i="11"/>
  <c r="F56" i="11"/>
  <c r="H56" i="5"/>
  <c r="G56" i="11"/>
  <c r="P54" i="5"/>
  <c r="Q54" i="5"/>
  <c r="G51" i="11"/>
  <c r="F51" i="11"/>
  <c r="G34" i="11"/>
  <c r="G19" i="11"/>
  <c r="F81" i="11"/>
  <c r="G98" i="11"/>
  <c r="F58" i="11"/>
  <c r="F88" i="11"/>
  <c r="G71" i="11"/>
  <c r="G72" i="11"/>
  <c r="G99" i="11"/>
  <c r="F94" i="11"/>
  <c r="F103" i="11"/>
  <c r="L80" i="5"/>
  <c r="S154" i="5"/>
  <c r="E128" i="5"/>
  <c r="E122" i="5"/>
  <c r="P101" i="5"/>
  <c r="P99" i="5"/>
  <c r="L89" i="5"/>
  <c r="P83" i="5"/>
  <c r="P75" i="5"/>
  <c r="L75" i="5"/>
  <c r="L67" i="5"/>
  <c r="L62" i="5"/>
  <c r="L61" i="5"/>
  <c r="L58" i="5"/>
  <c r="L54" i="5"/>
  <c r="L51" i="5"/>
  <c r="E127" i="5"/>
  <c r="K172" i="5"/>
  <c r="J172" i="5"/>
  <c r="R160" i="5"/>
  <c r="S160" i="5"/>
  <c r="P154" i="5"/>
  <c r="Q154" i="5"/>
  <c r="P150" i="5"/>
  <c r="Q150" i="5"/>
  <c r="L130" i="5"/>
  <c r="M130" i="5"/>
  <c r="I121" i="5"/>
  <c r="H121" i="5"/>
  <c r="I98" i="5"/>
  <c r="H98" i="5"/>
  <c r="O95" i="5"/>
  <c r="N95" i="5"/>
  <c r="L94" i="5"/>
  <c r="M94" i="5"/>
  <c r="N93" i="5"/>
  <c r="O93" i="5"/>
  <c r="H82" i="5"/>
  <c r="I82" i="5"/>
  <c r="L76" i="5"/>
  <c r="M76" i="5"/>
  <c r="I57" i="5"/>
  <c r="H57" i="5"/>
  <c r="I45" i="5"/>
  <c r="H41" i="5"/>
  <c r="Q36" i="5"/>
  <c r="H129" i="5"/>
  <c r="Q140" i="5"/>
  <c r="G199" i="8"/>
  <c r="J124" i="5"/>
  <c r="K12" i="5"/>
  <c r="G91" i="8"/>
  <c r="O48" i="5"/>
  <c r="P148" i="5"/>
  <c r="O165" i="5"/>
  <c r="N174" i="5"/>
  <c r="K158" i="5"/>
  <c r="Q175" i="5"/>
  <c r="K162" i="5"/>
  <c r="J162" i="5"/>
  <c r="K155" i="5"/>
  <c r="J155" i="5"/>
  <c r="L136" i="5"/>
  <c r="M136" i="5"/>
  <c r="L96" i="5"/>
  <c r="M96" i="5"/>
  <c r="P86" i="5"/>
  <c r="Q86" i="5"/>
  <c r="Q84" i="5"/>
  <c r="P84" i="5"/>
  <c r="Q78" i="5"/>
  <c r="P78" i="5"/>
  <c r="I78" i="5"/>
  <c r="H78" i="5"/>
  <c r="L57" i="5"/>
  <c r="M57" i="5"/>
  <c r="N38" i="5"/>
  <c r="O38" i="5"/>
  <c r="M45" i="5"/>
  <c r="Q43" i="5"/>
  <c r="Q41" i="5"/>
  <c r="L40" i="5"/>
  <c r="M30" i="5"/>
  <c r="O111" i="5"/>
  <c r="H90" i="5"/>
  <c r="K69" i="5"/>
  <c r="F42" i="8"/>
  <c r="P110" i="5"/>
  <c r="O58" i="5"/>
  <c r="I138" i="5"/>
  <c r="J65" i="5"/>
  <c r="R116" i="5"/>
  <c r="O62" i="5"/>
  <c r="I86" i="5"/>
  <c r="Q135" i="5"/>
  <c r="K173" i="5"/>
  <c r="K99" i="5"/>
  <c r="I72" i="5"/>
  <c r="K174" i="5"/>
  <c r="K105" i="5"/>
  <c r="K119" i="5"/>
  <c r="I150" i="5"/>
  <c r="L82" i="5"/>
  <c r="H136" i="5"/>
  <c r="P102" i="5"/>
  <c r="H144" i="5"/>
  <c r="J71" i="5"/>
  <c r="P108" i="5"/>
  <c r="J75" i="5"/>
  <c r="L151" i="5"/>
  <c r="S215" i="5"/>
  <c r="N46" i="5"/>
  <c r="I104" i="5"/>
  <c r="J164" i="5"/>
  <c r="N83" i="5"/>
  <c r="N132" i="5"/>
  <c r="J101" i="5"/>
  <c r="I74" i="5"/>
  <c r="K48" i="5"/>
  <c r="J83" i="5"/>
  <c r="M138" i="5"/>
  <c r="I142" i="5"/>
  <c r="J168" i="5"/>
  <c r="I76" i="5"/>
  <c r="N42" i="5"/>
  <c r="M146" i="5"/>
  <c r="F62" i="8"/>
  <c r="K67" i="5"/>
  <c r="M144" i="5"/>
  <c r="J59" i="5"/>
  <c r="Q57" i="5"/>
  <c r="K79" i="5"/>
  <c r="L90" i="5"/>
  <c r="N44" i="5"/>
  <c r="O55" i="5"/>
  <c r="J38" i="5"/>
  <c r="K44" i="5"/>
  <c r="O60" i="5"/>
  <c r="N49" i="5"/>
  <c r="L68" i="5"/>
  <c r="I110" i="5"/>
  <c r="N131" i="5"/>
  <c r="M148" i="5"/>
  <c r="S165" i="5"/>
  <c r="N73" i="5"/>
  <c r="J160" i="5"/>
  <c r="J156" i="5"/>
  <c r="I130" i="5"/>
  <c r="L143" i="5"/>
  <c r="L98" i="5"/>
  <c r="O81" i="5"/>
  <c r="M115" i="5"/>
  <c r="Q82" i="5"/>
  <c r="O99" i="5"/>
  <c r="O168" i="5"/>
  <c r="J170" i="5"/>
  <c r="R172" i="5"/>
  <c r="I84" i="5"/>
  <c r="M134" i="5"/>
  <c r="I80" i="5"/>
  <c r="L84" i="5"/>
  <c r="N91" i="5"/>
  <c r="P129" i="5"/>
  <c r="P136" i="5"/>
  <c r="J163" i="5"/>
  <c r="O117" i="5"/>
  <c r="J55" i="5"/>
  <c r="J171" i="5"/>
  <c r="F251" i="8"/>
  <c r="F227" i="8"/>
  <c r="O176" i="5"/>
  <c r="N176" i="5"/>
  <c r="H175" i="5"/>
  <c r="I175" i="5"/>
  <c r="N172" i="5"/>
  <c r="O172" i="5"/>
  <c r="L154" i="5"/>
  <c r="M154" i="5"/>
  <c r="I153" i="5"/>
  <c r="H153" i="5"/>
  <c r="Q152" i="5"/>
  <c r="P152" i="5"/>
  <c r="I152" i="5"/>
  <c r="H152" i="5"/>
  <c r="Q151" i="5"/>
  <c r="P151" i="5"/>
  <c r="M139" i="5"/>
  <c r="L139" i="5"/>
  <c r="P130" i="5"/>
  <c r="Q130" i="5"/>
  <c r="L125" i="5"/>
  <c r="M125" i="5"/>
  <c r="L118" i="5"/>
  <c r="M118" i="5"/>
  <c r="J117" i="5"/>
  <c r="K117" i="5"/>
  <c r="N97" i="5"/>
  <c r="O97" i="5"/>
  <c r="Q76" i="5"/>
  <c r="P76" i="5"/>
  <c r="L72" i="5"/>
  <c r="M72" i="5"/>
  <c r="N69" i="5"/>
  <c r="O69" i="5"/>
  <c r="F66" i="8"/>
  <c r="N12" i="5"/>
  <c r="O12" i="5"/>
  <c r="M43" i="5"/>
  <c r="M41" i="5"/>
  <c r="M39" i="5"/>
  <c r="M33" i="5"/>
  <c r="N119" i="5"/>
  <c r="J50" i="5"/>
  <c r="N105" i="5"/>
  <c r="R157" i="5"/>
  <c r="J58" i="5"/>
  <c r="K54" i="5"/>
  <c r="I92" i="5"/>
  <c r="I66" i="5"/>
  <c r="K122" i="5"/>
  <c r="J77" i="5"/>
  <c r="J91" i="5"/>
  <c r="N162" i="5"/>
  <c r="O50" i="5"/>
  <c r="I100" i="5"/>
  <c r="L108" i="5"/>
  <c r="O85" i="5"/>
  <c r="R164" i="5"/>
  <c r="M86" i="5"/>
  <c r="Q138" i="5"/>
  <c r="M142" i="5"/>
  <c r="F26" i="8"/>
  <c r="L135" i="5"/>
  <c r="M70" i="5"/>
  <c r="O89" i="5"/>
  <c r="H126" i="5"/>
  <c r="N120" i="5"/>
  <c r="O56" i="5"/>
  <c r="M88" i="5"/>
  <c r="K56" i="5"/>
  <c r="G76" i="8"/>
  <c r="M78" i="5"/>
  <c r="M74" i="5"/>
  <c r="J63" i="5"/>
  <c r="K103" i="5"/>
  <c r="O166" i="5"/>
  <c r="P68" i="5"/>
  <c r="K165" i="5"/>
  <c r="N75" i="5"/>
  <c r="N156" i="5"/>
  <c r="N170" i="5"/>
  <c r="S155" i="5"/>
  <c r="J37" i="5"/>
  <c r="Q74" i="5"/>
  <c r="S168" i="5"/>
  <c r="I149" i="5"/>
  <c r="S162" i="5"/>
  <c r="N101" i="5"/>
  <c r="O122" i="5"/>
  <c r="H147" i="5"/>
  <c r="S113" i="5"/>
  <c r="S123" i="5"/>
  <c r="Q134" i="5"/>
  <c r="P96" i="5"/>
  <c r="O61" i="5"/>
  <c r="N79" i="5"/>
  <c r="N87" i="5"/>
  <c r="J131" i="5"/>
  <c r="M175" i="5"/>
  <c r="L112" i="5"/>
  <c r="R119" i="5"/>
  <c r="L66" i="5"/>
  <c r="R158" i="5"/>
  <c r="L149" i="5"/>
  <c r="L145" i="5"/>
  <c r="H145" i="5"/>
  <c r="P141" i="5"/>
  <c r="L141" i="5"/>
  <c r="P139" i="5"/>
  <c r="P137" i="5"/>
  <c r="P133" i="5"/>
  <c r="L133" i="5"/>
  <c r="H133" i="5"/>
  <c r="J132" i="5"/>
  <c r="L129" i="5"/>
  <c r="N124" i="5"/>
  <c r="P121" i="5"/>
  <c r="N116" i="5"/>
  <c r="N114" i="5"/>
  <c r="J114" i="5"/>
  <c r="J107" i="5"/>
  <c r="K89" i="5"/>
  <c r="K85" i="5"/>
  <c r="K73" i="5"/>
  <c r="O63" i="5"/>
  <c r="E228" i="5"/>
  <c r="D220" i="5"/>
  <c r="D218" i="5"/>
  <c r="D216" i="5"/>
  <c r="D214" i="5"/>
  <c r="D212" i="5"/>
  <c r="D208" i="5"/>
  <c r="D206" i="5"/>
  <c r="D204" i="5"/>
  <c r="D202" i="5"/>
  <c r="D200" i="5"/>
  <c r="D198" i="5"/>
  <c r="D194" i="5"/>
  <c r="D192" i="5"/>
  <c r="D190" i="5"/>
  <c r="D188" i="5"/>
  <c r="D186" i="5"/>
  <c r="D182" i="5"/>
  <c r="D180" i="5"/>
  <c r="D178" i="5"/>
  <c r="L237" i="5"/>
  <c r="P235" i="5"/>
  <c r="L235" i="5"/>
  <c r="H235" i="5"/>
  <c r="P233" i="5"/>
  <c r="L233" i="5"/>
  <c r="H233" i="5"/>
  <c r="P231" i="5"/>
  <c r="L231" i="5"/>
  <c r="H231" i="5"/>
  <c r="P229" i="5"/>
  <c r="L229" i="5"/>
  <c r="P227" i="5"/>
  <c r="L227" i="5"/>
  <c r="P225" i="5"/>
  <c r="L225" i="5"/>
  <c r="P223" i="5"/>
  <c r="L223" i="5"/>
  <c r="H223" i="5"/>
  <c r="P221" i="5"/>
  <c r="L221" i="5"/>
  <c r="H221" i="5"/>
  <c r="P220" i="5"/>
  <c r="L220" i="5"/>
  <c r="H220" i="5"/>
  <c r="P218" i="5"/>
  <c r="L218" i="5"/>
  <c r="H218" i="5"/>
  <c r="P217" i="5"/>
  <c r="N215" i="5"/>
  <c r="N211" i="5"/>
  <c r="J211" i="5"/>
  <c r="N209" i="5"/>
  <c r="J209" i="5"/>
  <c r="L205" i="5"/>
  <c r="H205" i="5"/>
  <c r="N204" i="5"/>
  <c r="J204" i="5"/>
  <c r="P202" i="5"/>
  <c r="L202" i="5"/>
  <c r="P200" i="5"/>
  <c r="L200" i="5"/>
  <c r="P198" i="5"/>
  <c r="L198" i="5"/>
  <c r="L195" i="5"/>
  <c r="L194" i="5"/>
  <c r="N193" i="5"/>
  <c r="J193" i="5"/>
  <c r="N192" i="5"/>
  <c r="J192" i="5"/>
  <c r="N189" i="5"/>
  <c r="J189" i="5"/>
  <c r="R188" i="5"/>
  <c r="J188" i="5"/>
  <c r="P187" i="5"/>
  <c r="L187" i="5"/>
  <c r="H187" i="5"/>
  <c r="P184" i="5"/>
  <c r="L184" i="5"/>
  <c r="F256" i="8"/>
  <c r="F253" i="8"/>
  <c r="F252" i="8"/>
  <c r="F243" i="8"/>
  <c r="F242" i="8"/>
  <c r="F241" i="8"/>
  <c r="F239" i="8"/>
  <c r="F233" i="8"/>
  <c r="F231" i="8"/>
  <c r="F228" i="8"/>
  <c r="F223" i="8"/>
  <c r="F221" i="8"/>
  <c r="F215" i="8"/>
  <c r="F210" i="8"/>
  <c r="F176" i="6"/>
  <c r="H177" i="5"/>
  <c r="L177" i="5"/>
  <c r="P177" i="5"/>
  <c r="F208" i="8"/>
  <c r="F207" i="8"/>
  <c r="F206" i="8"/>
  <c r="F200" i="8"/>
  <c r="F196" i="8"/>
  <c r="F195" i="8"/>
  <c r="F192" i="8"/>
  <c r="F191" i="8"/>
  <c r="F186" i="8"/>
  <c r="F185" i="8"/>
  <c r="F184" i="8"/>
  <c r="F182" i="8"/>
  <c r="F180" i="8"/>
  <c r="F179" i="8"/>
  <c r="F178" i="8"/>
  <c r="I171" i="5"/>
  <c r="F161" i="8"/>
  <c r="F150" i="8"/>
  <c r="K149" i="5"/>
  <c r="F139" i="8"/>
  <c r="M111" i="5"/>
  <c r="O110" i="5"/>
  <c r="Q107" i="5"/>
  <c r="M105" i="5"/>
  <c r="Q103" i="5"/>
  <c r="M103" i="5"/>
  <c r="F102" i="8"/>
  <c r="M101" i="5"/>
  <c r="O100" i="5"/>
  <c r="M99" i="5"/>
  <c r="O98" i="5"/>
  <c r="K98" i="5"/>
  <c r="Q97" i="5"/>
  <c r="M97" i="5"/>
  <c r="O96" i="5"/>
  <c r="Q95" i="5"/>
  <c r="I95" i="5"/>
  <c r="O94" i="5"/>
  <c r="M91" i="5"/>
  <c r="F91" i="8"/>
  <c r="O90" i="5"/>
  <c r="O88" i="5"/>
  <c r="M87" i="5"/>
  <c r="O86" i="5"/>
  <c r="M85" i="5"/>
  <c r="G84" i="8"/>
  <c r="M83" i="5"/>
  <c r="O82" i="5"/>
  <c r="Q81" i="5"/>
  <c r="K80" i="5"/>
  <c r="M79" i="5"/>
  <c r="O78" i="5"/>
  <c r="I77" i="5"/>
  <c r="F75" i="8"/>
  <c r="Q73" i="5"/>
  <c r="M73" i="5"/>
  <c r="O70" i="5"/>
  <c r="O68" i="5"/>
  <c r="M64" i="5"/>
  <c r="M63" i="5"/>
  <c r="F61" i="8"/>
  <c r="G53" i="8"/>
  <c r="I52" i="5"/>
  <c r="G41" i="8"/>
  <c r="O33" i="5"/>
  <c r="K30" i="5"/>
  <c r="O25" i="5"/>
  <c r="K25" i="5"/>
  <c r="O22" i="5"/>
  <c r="K22" i="5"/>
  <c r="K19" i="5"/>
  <c r="O173" i="5"/>
  <c r="S171" i="5"/>
  <c r="O171" i="5"/>
  <c r="S169" i="5"/>
  <c r="O169" i="5"/>
  <c r="K169" i="5"/>
  <c r="S167" i="5"/>
  <c r="S163" i="5"/>
  <c r="O163" i="5"/>
  <c r="S161" i="5"/>
  <c r="O161" i="5"/>
  <c r="S159" i="5"/>
  <c r="O159" i="5"/>
  <c r="K159" i="5"/>
  <c r="Q72" i="5"/>
  <c r="O228" i="5"/>
  <c r="S235" i="5"/>
  <c r="S229" i="5"/>
  <c r="M185" i="5"/>
  <c r="K186" i="5"/>
  <c r="H188" i="5"/>
  <c r="K230" i="5"/>
  <c r="O186" i="5"/>
  <c r="I180" i="5"/>
  <c r="Q210" i="5"/>
  <c r="R227" i="5"/>
  <c r="N203" i="5"/>
  <c r="K236" i="5"/>
  <c r="K181" i="5"/>
  <c r="J196" i="5"/>
  <c r="S222" i="5"/>
  <c r="J228" i="5"/>
  <c r="N236" i="5"/>
  <c r="H206" i="5"/>
  <c r="J224" i="5"/>
  <c r="I185" i="5"/>
  <c r="O224" i="5"/>
  <c r="R224" i="5"/>
  <c r="I190" i="5"/>
  <c r="R195" i="5"/>
  <c r="Q208" i="5"/>
  <c r="R237" i="5"/>
  <c r="P206" i="5"/>
  <c r="S236" i="5"/>
  <c r="S200" i="5"/>
  <c r="K232" i="5"/>
  <c r="N196" i="5"/>
  <c r="L213" i="5"/>
  <c r="O222" i="5"/>
  <c r="J216" i="5"/>
  <c r="N216" i="5"/>
  <c r="S225" i="5"/>
  <c r="F78" i="28"/>
  <c r="F77" i="28"/>
  <c r="F75" i="28"/>
  <c r="F73" i="28"/>
  <c r="F69" i="28"/>
  <c r="F61" i="28"/>
  <c r="F49" i="28"/>
  <c r="F47" i="28"/>
  <c r="F27" i="28"/>
  <c r="F26" i="28"/>
  <c r="F11" i="28"/>
  <c r="D237" i="5"/>
  <c r="D235" i="5"/>
  <c r="D233" i="5"/>
  <c r="D229" i="5"/>
  <c r="E227" i="5"/>
  <c r="D225" i="5"/>
  <c r="D223" i="5"/>
  <c r="D221" i="5"/>
  <c r="D219" i="5"/>
  <c r="D217" i="5"/>
  <c r="D215" i="5"/>
  <c r="D211" i="5"/>
  <c r="D209" i="5"/>
  <c r="D207" i="5"/>
  <c r="D205" i="5"/>
  <c r="D203" i="5"/>
  <c r="D201" i="5"/>
  <c r="D199" i="5"/>
  <c r="E197" i="5"/>
  <c r="E193" i="5"/>
  <c r="D191" i="5"/>
  <c r="D189" i="5"/>
  <c r="D185" i="5"/>
  <c r="D183" i="5"/>
  <c r="E181" i="5"/>
  <c r="D179" i="5"/>
  <c r="N235" i="5"/>
  <c r="O233" i="5"/>
  <c r="N231" i="5"/>
  <c r="N229" i="5"/>
  <c r="O227" i="5"/>
  <c r="J227" i="5"/>
  <c r="N225" i="5"/>
  <c r="N221" i="5"/>
  <c r="N220" i="5"/>
  <c r="J220" i="5"/>
  <c r="N218" i="5"/>
  <c r="S217" i="5"/>
  <c r="N217" i="5"/>
  <c r="J217" i="5"/>
  <c r="P215" i="5"/>
  <c r="L215" i="5"/>
  <c r="M211" i="5"/>
  <c r="L209" i="5"/>
  <c r="H209" i="5"/>
  <c r="P204" i="5"/>
  <c r="L204" i="5"/>
  <c r="O202" i="5"/>
  <c r="N200" i="5"/>
  <c r="N198" i="5"/>
  <c r="L197" i="5"/>
  <c r="O195" i="5"/>
  <c r="N194" i="5"/>
  <c r="P193" i="5"/>
  <c r="P192" i="5"/>
  <c r="M192" i="5"/>
  <c r="R190" i="5"/>
  <c r="P189" i="5"/>
  <c r="L189" i="5"/>
  <c r="P188" i="5"/>
  <c r="N187" i="5"/>
  <c r="K187" i="5"/>
  <c r="N185" i="5"/>
  <c r="H183" i="5"/>
  <c r="S231" i="5"/>
  <c r="O219" i="5"/>
  <c r="G48" i="7"/>
  <c r="G21" i="7"/>
  <c r="G42" i="7"/>
  <c r="G174" i="7"/>
  <c r="F172" i="7"/>
  <c r="F107" i="7"/>
  <c r="F92" i="7"/>
  <c r="F72" i="7"/>
  <c r="F57" i="7"/>
  <c r="F56" i="7"/>
  <c r="F40" i="7"/>
  <c r="F22" i="7"/>
  <c r="F11" i="7"/>
  <c r="F10" i="7"/>
  <c r="F207" i="7"/>
  <c r="F205" i="7"/>
  <c r="F204" i="7"/>
  <c r="F201" i="7"/>
  <c r="F196" i="7"/>
  <c r="F189" i="7"/>
  <c r="F186" i="7"/>
  <c r="F181" i="7"/>
  <c r="F178" i="7"/>
  <c r="P50" i="5"/>
  <c r="Q50" i="5"/>
  <c r="F50" i="11"/>
  <c r="G50" i="11"/>
  <c r="F49" i="11"/>
  <c r="G49" i="11"/>
  <c r="G48" i="11"/>
  <c r="F48" i="11"/>
  <c r="F47" i="11"/>
  <c r="G46" i="11"/>
  <c r="F46" i="11"/>
  <c r="P45" i="5"/>
  <c r="Q45" i="5"/>
  <c r="G44" i="11"/>
  <c r="H43" i="5"/>
  <c r="I43" i="5"/>
  <c r="F43" i="11"/>
  <c r="F42" i="11"/>
  <c r="F40" i="11"/>
  <c r="I40" i="5"/>
  <c r="F39" i="11"/>
  <c r="G39" i="11"/>
  <c r="G38" i="11"/>
  <c r="F37" i="11"/>
  <c r="F36" i="11"/>
  <c r="G35" i="11"/>
  <c r="G32" i="11"/>
  <c r="G31" i="11"/>
  <c r="G30" i="11"/>
  <c r="G29" i="11"/>
  <c r="G27" i="11"/>
  <c r="G26" i="11"/>
  <c r="G25" i="11"/>
  <c r="G20" i="11"/>
  <c r="G17" i="11"/>
  <c r="G15" i="11"/>
  <c r="G14" i="11"/>
  <c r="G12" i="11"/>
  <c r="G10" i="11"/>
  <c r="I33" i="5"/>
  <c r="F45" i="11"/>
  <c r="Q47" i="5"/>
  <c r="G41" i="11"/>
  <c r="G43" i="11"/>
  <c r="F35" i="11"/>
  <c r="G40" i="11"/>
  <c r="I41" i="5"/>
  <c r="I15" i="5"/>
  <c r="G47" i="11"/>
  <c r="F44" i="11"/>
  <c r="L43" i="5"/>
  <c r="Q46" i="5"/>
  <c r="F176" i="7"/>
  <c r="F171" i="7"/>
  <c r="F168" i="7"/>
  <c r="G167" i="7"/>
  <c r="F162" i="7"/>
  <c r="F161" i="7"/>
  <c r="F160" i="7"/>
  <c r="F159" i="7"/>
  <c r="G158" i="7"/>
  <c r="F155" i="7"/>
  <c r="F153" i="7"/>
  <c r="F152" i="7"/>
  <c r="F151" i="7"/>
  <c r="F150" i="7"/>
  <c r="F146" i="7"/>
  <c r="F145" i="7"/>
  <c r="F144" i="7"/>
  <c r="F143" i="7"/>
  <c r="F139" i="7"/>
  <c r="F138" i="7"/>
  <c r="F133" i="7"/>
  <c r="F132" i="7"/>
  <c r="F130" i="7"/>
  <c r="G130" i="7"/>
  <c r="G129" i="7"/>
  <c r="F125" i="7"/>
  <c r="F124" i="7"/>
  <c r="F122" i="7"/>
  <c r="F121" i="7"/>
  <c r="F120" i="7"/>
  <c r="G119" i="7"/>
  <c r="F118" i="7"/>
  <c r="F117" i="7"/>
  <c r="F115" i="7"/>
  <c r="F109" i="7"/>
  <c r="F106" i="7"/>
  <c r="G104" i="7"/>
  <c r="F103" i="7"/>
  <c r="F101" i="7"/>
  <c r="F99" i="7"/>
  <c r="F98" i="7"/>
  <c r="F97" i="7"/>
  <c r="F94" i="7"/>
  <c r="F93" i="7"/>
  <c r="F91" i="7"/>
  <c r="F90" i="7"/>
  <c r="F87" i="7"/>
  <c r="F86" i="7"/>
  <c r="G85" i="7"/>
  <c r="F84" i="7"/>
  <c r="F80" i="7"/>
  <c r="F77" i="7"/>
  <c r="F76" i="7"/>
  <c r="F75" i="7"/>
  <c r="F74" i="7"/>
  <c r="G72" i="7"/>
  <c r="F70" i="7"/>
  <c r="F68" i="7"/>
  <c r="F66" i="7"/>
  <c r="F64" i="7"/>
  <c r="F60" i="7"/>
  <c r="F58" i="7"/>
  <c r="F54" i="7"/>
  <c r="F52" i="7"/>
  <c r="F47" i="7"/>
  <c r="F46" i="7"/>
  <c r="F45" i="7"/>
  <c r="F44" i="7"/>
  <c r="F43" i="7"/>
  <c r="F41" i="7"/>
  <c r="F37" i="7"/>
  <c r="F36" i="7"/>
  <c r="F35" i="7"/>
  <c r="G35" i="7"/>
  <c r="F32" i="7"/>
  <c r="F31" i="7"/>
  <c r="F29" i="7"/>
  <c r="F28" i="7"/>
  <c r="F27" i="7"/>
  <c r="F23" i="7"/>
  <c r="F18" i="7"/>
  <c r="F15" i="7"/>
  <c r="F12" i="7"/>
  <c r="F255" i="7"/>
  <c r="F247" i="7"/>
  <c r="F245" i="7"/>
  <c r="F244" i="7"/>
  <c r="F241" i="7"/>
  <c r="F236" i="7"/>
  <c r="F235" i="7"/>
  <c r="F231" i="7"/>
  <c r="F230" i="7"/>
  <c r="F227" i="7"/>
  <c r="F226" i="7"/>
  <c r="F224" i="7"/>
  <c r="F221" i="7"/>
  <c r="F219" i="7"/>
  <c r="F218" i="7"/>
  <c r="F215" i="7"/>
  <c r="F214" i="7"/>
  <c r="F213" i="7"/>
  <c r="F210" i="7"/>
  <c r="F208" i="7"/>
  <c r="F188" i="7"/>
  <c r="Q49" i="5"/>
  <c r="G42" i="11"/>
  <c r="Q48" i="5"/>
  <c r="F34" i="11"/>
  <c r="M40" i="5"/>
  <c r="I48" i="5"/>
  <c r="Q40" i="5"/>
  <c r="G37" i="11"/>
  <c r="F41" i="11"/>
  <c r="G158" i="11"/>
  <c r="G157" i="11"/>
  <c r="F156" i="11"/>
  <c r="G156" i="11"/>
  <c r="F155" i="11"/>
  <c r="G155" i="11"/>
  <c r="G152" i="11"/>
  <c r="G151" i="11"/>
  <c r="F151" i="11"/>
  <c r="H151" i="5"/>
  <c r="G150" i="11"/>
  <c r="F148" i="11"/>
  <c r="F144" i="11"/>
  <c r="H143" i="5"/>
  <c r="F143" i="11"/>
  <c r="G142" i="11"/>
  <c r="F142" i="11"/>
  <c r="H141" i="5"/>
  <c r="G141" i="11"/>
  <c r="G140" i="11"/>
  <c r="F139" i="11"/>
  <c r="H139" i="5"/>
  <c r="F138" i="11"/>
  <c r="G138" i="11"/>
  <c r="G137" i="11"/>
  <c r="F136" i="11"/>
  <c r="H135" i="5"/>
  <c r="F135" i="11"/>
  <c r="G134" i="11"/>
  <c r="F131" i="11"/>
  <c r="G130" i="11"/>
  <c r="F129" i="11"/>
  <c r="G128" i="11"/>
  <c r="G127" i="11"/>
  <c r="G126" i="11"/>
  <c r="F126" i="11"/>
  <c r="G124" i="11"/>
  <c r="F123" i="11"/>
  <c r="G122" i="11"/>
  <c r="J120" i="5"/>
  <c r="F120" i="11"/>
  <c r="R118" i="5"/>
  <c r="S118" i="5"/>
  <c r="F117" i="11"/>
  <c r="F116" i="11"/>
  <c r="J116" i="5"/>
  <c r="F113" i="11"/>
  <c r="G113" i="11"/>
  <c r="H112" i="5"/>
  <c r="F112" i="11"/>
  <c r="G112" i="11"/>
  <c r="D110" i="5"/>
  <c r="E110" i="5"/>
  <c r="D109" i="5"/>
  <c r="E109" i="5"/>
  <c r="G108" i="11"/>
  <c r="G105" i="11"/>
  <c r="G96" i="11"/>
  <c r="K95" i="5"/>
  <c r="G95" i="11"/>
  <c r="G93" i="11"/>
  <c r="G91" i="11"/>
  <c r="G79" i="11"/>
  <c r="G69" i="11"/>
  <c r="F187" i="7"/>
  <c r="F180" i="7"/>
  <c r="M50" i="5"/>
  <c r="L49" i="5"/>
  <c r="L48" i="5"/>
  <c r="M47" i="5"/>
  <c r="M44" i="5"/>
  <c r="P42" i="5"/>
  <c r="L42" i="5"/>
  <c r="H42" i="5"/>
  <c r="Q38" i="5"/>
  <c r="L37" i="5"/>
  <c r="Q35" i="5"/>
  <c r="M35" i="5"/>
  <c r="I35" i="5"/>
  <c r="I26" i="5"/>
  <c r="I23" i="5"/>
  <c r="I21" i="5"/>
  <c r="Q18" i="5"/>
  <c r="I16" i="5"/>
  <c r="Q14" i="5"/>
  <c r="M14" i="5"/>
  <c r="I14" i="5"/>
  <c r="Q9" i="5"/>
  <c r="M9" i="5"/>
  <c r="G246" i="11"/>
  <c r="G239" i="11"/>
  <c r="G237" i="11"/>
  <c r="G228" i="11"/>
  <c r="G225" i="11"/>
  <c r="G220" i="11"/>
  <c r="G217" i="11"/>
  <c r="G216" i="11"/>
  <c r="G213" i="11"/>
  <c r="G211" i="11"/>
  <c r="G209" i="11"/>
  <c r="G204" i="11"/>
  <c r="G203" i="11"/>
  <c r="G194" i="11"/>
  <c r="G193" i="11"/>
  <c r="G192" i="11"/>
  <c r="G191" i="11"/>
  <c r="G188" i="11"/>
  <c r="G187" i="11"/>
  <c r="G186" i="11"/>
  <c r="G185" i="11"/>
  <c r="G183" i="11"/>
  <c r="G176" i="11"/>
  <c r="G172" i="11"/>
  <c r="G171" i="11"/>
  <c r="G170" i="11"/>
  <c r="G168" i="11"/>
  <c r="K167" i="5"/>
  <c r="G167" i="11"/>
  <c r="G163" i="11"/>
  <c r="G162" i="11"/>
  <c r="K161" i="5"/>
  <c r="G161" i="11"/>
  <c r="G160" i="11"/>
  <c r="E39" i="5"/>
  <c r="P147" i="5"/>
  <c r="L121" i="5"/>
  <c r="P112" i="5"/>
  <c r="N109" i="5"/>
  <c r="H45" i="5"/>
  <c r="P43" i="5"/>
  <c r="L41" i="5"/>
  <c r="E148" i="5"/>
  <c r="E146" i="5"/>
  <c r="F255" i="8"/>
  <c r="F249" i="8"/>
  <c r="F247" i="8"/>
  <c r="F245" i="8"/>
  <c r="F236" i="8"/>
  <c r="F225" i="8"/>
  <c r="J225" i="5"/>
  <c r="N223" i="5"/>
  <c r="O223" i="5"/>
  <c r="H222" i="5"/>
  <c r="F222" i="8"/>
  <c r="F216" i="8"/>
  <c r="F213" i="8"/>
  <c r="F211" i="8"/>
  <c r="F204" i="8"/>
  <c r="F202" i="8"/>
  <c r="F201" i="8"/>
  <c r="F199" i="8"/>
  <c r="F197" i="8"/>
  <c r="F194" i="8"/>
  <c r="F193" i="8"/>
  <c r="G193" i="8"/>
  <c r="F189" i="8"/>
  <c r="H174" i="5"/>
  <c r="F174" i="8"/>
  <c r="G173" i="8"/>
  <c r="F173" i="8"/>
  <c r="H173" i="5"/>
  <c r="H172" i="5"/>
  <c r="F172" i="8"/>
  <c r="H166" i="5"/>
  <c r="F166" i="8"/>
  <c r="H160" i="5"/>
  <c r="F160" i="8"/>
  <c r="H158" i="5"/>
  <c r="F158" i="8"/>
  <c r="F152" i="8"/>
  <c r="F151" i="8"/>
  <c r="F147" i="8"/>
  <c r="J147" i="5"/>
  <c r="J146" i="5"/>
  <c r="F146" i="8"/>
  <c r="J145" i="5"/>
  <c r="F145" i="8"/>
  <c r="J143" i="5"/>
  <c r="F143" i="8"/>
  <c r="J136" i="5"/>
  <c r="F136" i="8"/>
  <c r="J135" i="5"/>
  <c r="F135" i="8"/>
  <c r="F134" i="8"/>
  <c r="F126" i="8"/>
  <c r="J125" i="5"/>
  <c r="F125" i="8"/>
  <c r="J118" i="5"/>
  <c r="F118" i="8"/>
  <c r="H113" i="5"/>
  <c r="F113" i="8"/>
  <c r="P111" i="5"/>
  <c r="Q111" i="5"/>
  <c r="F110" i="8"/>
  <c r="L109" i="5"/>
  <c r="M109" i="5"/>
  <c r="O108" i="5"/>
  <c r="N108" i="5"/>
  <c r="F108" i="8"/>
  <c r="J108" i="5"/>
  <c r="K108" i="5"/>
  <c r="L107" i="5"/>
  <c r="M107" i="5"/>
  <c r="J106" i="5"/>
  <c r="G106" i="8"/>
  <c r="F106" i="8"/>
  <c r="K106" i="5"/>
  <c r="N104" i="5"/>
  <c r="O104" i="5"/>
  <c r="I99" i="5"/>
  <c r="H99" i="5"/>
  <c r="G99" i="8"/>
  <c r="G97" i="8"/>
  <c r="F97" i="8"/>
  <c r="H97" i="5"/>
  <c r="I97" i="5"/>
  <c r="J96" i="5"/>
  <c r="G96" i="8"/>
  <c r="F96" i="8"/>
  <c r="L95" i="5"/>
  <c r="M95" i="5"/>
  <c r="K94" i="5"/>
  <c r="J94" i="5"/>
  <c r="F94" i="8"/>
  <c r="G94" i="8"/>
  <c r="H93" i="5"/>
  <c r="G93" i="8"/>
  <c r="F93" i="8"/>
  <c r="P87" i="5"/>
  <c r="Q87" i="5"/>
  <c r="I87" i="5"/>
  <c r="F87" i="8"/>
  <c r="G82" i="8"/>
  <c r="K82" i="5"/>
  <c r="F82" i="8"/>
  <c r="P79" i="5"/>
  <c r="Q79" i="5"/>
  <c r="G78" i="8"/>
  <c r="F78" i="8"/>
  <c r="F76" i="8"/>
  <c r="K76" i="5"/>
  <c r="F74" i="8"/>
  <c r="K74" i="5"/>
  <c r="J74" i="5"/>
  <c r="G74" i="8"/>
  <c r="L69" i="5"/>
  <c r="M69" i="5"/>
  <c r="H67" i="5"/>
  <c r="I67" i="5"/>
  <c r="G67" i="8"/>
  <c r="F67" i="8"/>
  <c r="P65" i="5"/>
  <c r="Q65" i="5"/>
  <c r="L65" i="5"/>
  <c r="M65" i="5"/>
  <c r="F65" i="8"/>
  <c r="I65" i="5"/>
  <c r="G65" i="8"/>
  <c r="I64" i="5"/>
  <c r="G64" i="8"/>
  <c r="G63" i="8"/>
  <c r="F63" i="8"/>
  <c r="I63" i="5"/>
  <c r="H60" i="5"/>
  <c r="I60" i="5"/>
  <c r="F60" i="8"/>
  <c r="M59" i="5"/>
  <c r="L59" i="5"/>
  <c r="I58" i="5"/>
  <c r="H58" i="5"/>
  <c r="G58" i="8"/>
  <c r="G57" i="8"/>
  <c r="K57" i="5"/>
  <c r="F57" i="8"/>
  <c r="F56" i="8"/>
  <c r="I56" i="5"/>
  <c r="H54" i="5"/>
  <c r="G54" i="8"/>
  <c r="I54" i="5"/>
  <c r="L52" i="5"/>
  <c r="M52" i="5"/>
  <c r="G51" i="8"/>
  <c r="H51" i="5"/>
  <c r="F51" i="8"/>
  <c r="I50" i="5"/>
  <c r="G50" i="8"/>
  <c r="H50" i="5"/>
  <c r="F49" i="8"/>
  <c r="G49" i="8"/>
  <c r="H48" i="5"/>
  <c r="G48" i="8"/>
  <c r="F48" i="8"/>
  <c r="H47" i="5"/>
  <c r="G47" i="8"/>
  <c r="H46" i="5"/>
  <c r="G46" i="8"/>
  <c r="F46" i="8"/>
  <c r="F45" i="8"/>
  <c r="G45" i="8"/>
  <c r="K45" i="5"/>
  <c r="H44" i="5"/>
  <c r="I44" i="5"/>
  <c r="F44" i="8"/>
  <c r="G44" i="8"/>
  <c r="J179" i="5"/>
  <c r="Q101" i="5"/>
  <c r="J19" i="5"/>
  <c r="H189" i="5"/>
  <c r="J194" i="5"/>
  <c r="J231" i="5"/>
  <c r="E215" i="5"/>
  <c r="L63" i="5"/>
  <c r="L35" i="5"/>
  <c r="O92" i="5"/>
  <c r="N78" i="5"/>
  <c r="J22" i="5"/>
  <c r="P107" i="5"/>
  <c r="N227" i="5"/>
  <c r="H14" i="5"/>
  <c r="H16" i="5"/>
  <c r="M48" i="5"/>
  <c r="K84" i="5"/>
  <c r="O229" i="5"/>
  <c r="M131" i="5"/>
  <c r="B215" i="5"/>
  <c r="B215" i="4" s="1"/>
  <c r="M209" i="5"/>
  <c r="H204" i="5"/>
  <c r="G211" i="8"/>
  <c r="G227" i="8"/>
  <c r="O217" i="5"/>
  <c r="J221" i="5"/>
  <c r="N202" i="5"/>
  <c r="N100" i="5"/>
  <c r="J102" i="5"/>
  <c r="P81" i="5"/>
  <c r="P97" i="5"/>
  <c r="M23" i="5"/>
  <c r="N88" i="5"/>
  <c r="M62" i="5"/>
  <c r="H215" i="5"/>
  <c r="M26" i="5"/>
  <c r="O32" i="5"/>
  <c r="I49" i="5"/>
  <c r="L14" i="5"/>
  <c r="L50" i="5"/>
  <c r="Q19" i="5"/>
  <c r="J82" i="5"/>
  <c r="H91" i="5"/>
  <c r="O76" i="5"/>
  <c r="Q99" i="5"/>
  <c r="H161" i="5"/>
  <c r="O74" i="5"/>
  <c r="J152" i="5"/>
  <c r="F155" i="8"/>
  <c r="G110" i="8"/>
  <c r="F138" i="8"/>
  <c r="G108" i="8"/>
  <c r="L83" i="5"/>
  <c r="L101" i="5"/>
  <c r="F248" i="8"/>
  <c r="G248" i="8"/>
  <c r="F246" i="8"/>
  <c r="F237" i="8"/>
  <c r="K237" i="5"/>
  <c r="G237" i="8"/>
  <c r="F234" i="8"/>
  <c r="F224" i="8"/>
  <c r="F219" i="8"/>
  <c r="F218" i="8"/>
  <c r="F217" i="8"/>
  <c r="F214" i="8"/>
  <c r="F209" i="8"/>
  <c r="I209" i="5"/>
  <c r="F205" i="8"/>
  <c r="F203" i="8"/>
  <c r="F198" i="8"/>
  <c r="F190" i="8"/>
  <c r="F176" i="8"/>
  <c r="H176" i="5"/>
  <c r="H168" i="5"/>
  <c r="F168" i="8"/>
  <c r="F167" i="8"/>
  <c r="H167" i="5"/>
  <c r="H159" i="5"/>
  <c r="F159" i="8"/>
  <c r="H156" i="5"/>
  <c r="F156" i="8"/>
  <c r="F149" i="8"/>
  <c r="J149" i="5"/>
  <c r="F148" i="8"/>
  <c r="F142" i="8"/>
  <c r="J142" i="5"/>
  <c r="J141" i="5"/>
  <c r="F141" i="8"/>
  <c r="J133" i="5"/>
  <c r="F133" i="8"/>
  <c r="F132" i="8"/>
  <c r="H132" i="5"/>
  <c r="F129" i="8"/>
  <c r="H127" i="5"/>
  <c r="F127" i="8"/>
  <c r="H124" i="5"/>
  <c r="F124" i="8"/>
  <c r="F121" i="8"/>
  <c r="J121" i="5"/>
  <c r="H119" i="5"/>
  <c r="F119" i="8"/>
  <c r="J115" i="5"/>
  <c r="F115" i="8"/>
  <c r="F114" i="8"/>
  <c r="H114" i="5"/>
  <c r="K112" i="5"/>
  <c r="J112" i="5"/>
  <c r="F112" i="8"/>
  <c r="G112" i="8"/>
  <c r="F111" i="8"/>
  <c r="H111" i="5"/>
  <c r="I111" i="5"/>
  <c r="G111" i="8"/>
  <c r="P109" i="5"/>
  <c r="Q109" i="5"/>
  <c r="F109" i="8"/>
  <c r="I109" i="5"/>
  <c r="G107" i="8"/>
  <c r="F107" i="8"/>
  <c r="F103" i="8"/>
  <c r="I103" i="5"/>
  <c r="H103" i="5"/>
  <c r="N102" i="5"/>
  <c r="O102" i="5"/>
  <c r="G101" i="8"/>
  <c r="I101" i="5"/>
  <c r="H95" i="5"/>
  <c r="G95" i="8"/>
  <c r="F95" i="8"/>
  <c r="Q93" i="5"/>
  <c r="P93" i="5"/>
  <c r="F92" i="8"/>
  <c r="G92" i="8"/>
  <c r="P91" i="5"/>
  <c r="Q91" i="5"/>
  <c r="J90" i="5"/>
  <c r="K90" i="5"/>
  <c r="F90" i="8"/>
  <c r="P89" i="5"/>
  <c r="Q89" i="5"/>
  <c r="F89" i="8"/>
  <c r="G89" i="8"/>
  <c r="F88" i="8"/>
  <c r="K88" i="5"/>
  <c r="G88" i="8"/>
  <c r="J88" i="5"/>
  <c r="Q85" i="5"/>
  <c r="P85" i="5"/>
  <c r="H81" i="5"/>
  <c r="G81" i="8"/>
  <c r="F81" i="8"/>
  <c r="I81" i="5"/>
  <c r="J80" i="5"/>
  <c r="G80" i="8"/>
  <c r="F80" i="8"/>
  <c r="F79" i="8"/>
  <c r="I79" i="5"/>
  <c r="G79" i="8"/>
  <c r="Q77" i="5"/>
  <c r="P77" i="5"/>
  <c r="M77" i="5"/>
  <c r="L77" i="5"/>
  <c r="F73" i="8"/>
  <c r="G73" i="8"/>
  <c r="G72" i="8"/>
  <c r="K72" i="5"/>
  <c r="F72" i="8"/>
  <c r="J72" i="5"/>
  <c r="M71" i="5"/>
  <c r="L71" i="5"/>
  <c r="J70" i="5"/>
  <c r="K70" i="5"/>
  <c r="F70" i="8"/>
  <c r="H69" i="5"/>
  <c r="I69" i="5"/>
  <c r="F69" i="8"/>
  <c r="G69" i="8"/>
  <c r="K68" i="5"/>
  <c r="G68" i="8"/>
  <c r="J68" i="5"/>
  <c r="N66" i="5"/>
  <c r="O66" i="5"/>
  <c r="H62" i="5"/>
  <c r="I62" i="5"/>
  <c r="L60" i="5"/>
  <c r="M60" i="5"/>
  <c r="N57" i="5"/>
  <c r="O57" i="5"/>
  <c r="M56" i="5"/>
  <c r="L56" i="5"/>
  <c r="G55" i="8"/>
  <c r="H55" i="5"/>
  <c r="F55" i="8"/>
  <c r="F52" i="8"/>
  <c r="G52" i="8"/>
  <c r="L46" i="5"/>
  <c r="M46" i="5"/>
  <c r="O41" i="5"/>
  <c r="N41" i="5"/>
  <c r="K41" i="5"/>
  <c r="F41" i="8"/>
  <c r="N40" i="5"/>
  <c r="O40" i="5"/>
  <c r="K40" i="5"/>
  <c r="G40" i="8"/>
  <c r="F40" i="8"/>
  <c r="J40" i="5"/>
  <c r="N39" i="5"/>
  <c r="O39" i="5"/>
  <c r="F39" i="8"/>
  <c r="K39" i="5"/>
  <c r="G39" i="8"/>
  <c r="J39" i="5"/>
  <c r="L38" i="5"/>
  <c r="M38" i="5"/>
  <c r="G38" i="8"/>
  <c r="F38" i="8"/>
  <c r="I38" i="5"/>
  <c r="H37" i="5"/>
  <c r="G37" i="8"/>
  <c r="F37" i="8"/>
  <c r="I37" i="5"/>
  <c r="N36" i="5"/>
  <c r="O36" i="5"/>
  <c r="J36" i="5"/>
  <c r="F36" i="8"/>
  <c r="J233" i="5"/>
  <c r="L192" i="5"/>
  <c r="J110" i="5"/>
  <c r="J187" i="5"/>
  <c r="H192" i="5"/>
  <c r="O231" i="5"/>
  <c r="H79" i="5"/>
  <c r="P95" i="5"/>
  <c r="P35" i="5"/>
  <c r="O80" i="5"/>
  <c r="N110" i="5"/>
  <c r="I28" i="5"/>
  <c r="M16" i="5"/>
  <c r="O84" i="5"/>
  <c r="I91" i="5"/>
  <c r="F163" i="8"/>
  <c r="N195" i="5"/>
  <c r="R217" i="5"/>
  <c r="J205" i="5"/>
  <c r="G214" i="8"/>
  <c r="K231" i="5"/>
  <c r="J200" i="5"/>
  <c r="J198" i="5"/>
  <c r="J202" i="5"/>
  <c r="J218" i="5"/>
  <c r="M67" i="5"/>
  <c r="K102" i="5"/>
  <c r="M51" i="5"/>
  <c r="K17" i="5"/>
  <c r="Q117" i="5"/>
  <c r="K36" i="5"/>
  <c r="N90" i="5"/>
  <c r="J76" i="5"/>
  <c r="M54" i="5"/>
  <c r="F99" i="8"/>
  <c r="M42" i="5"/>
  <c r="N82" i="5"/>
  <c r="I73" i="5"/>
  <c r="Q83" i="5"/>
  <c r="M58" i="5"/>
  <c r="M37" i="5"/>
  <c r="G87" i="8"/>
  <c r="G70" i="8"/>
  <c r="F50" i="8"/>
  <c r="H64" i="5"/>
  <c r="G61" i="8"/>
  <c r="I46" i="5"/>
  <c r="L85" i="5"/>
  <c r="G196" i="8"/>
  <c r="L99" i="5"/>
  <c r="H52" i="5"/>
  <c r="F157" i="8"/>
  <c r="G18" i="8"/>
  <c r="F123" i="8"/>
  <c r="I93" i="5"/>
  <c r="O13" i="5"/>
  <c r="O112" i="5"/>
  <c r="F250" i="8"/>
  <c r="F244" i="8"/>
  <c r="F240" i="8"/>
  <c r="G240" i="8"/>
  <c r="F238" i="8"/>
  <c r="F235" i="8"/>
  <c r="F232" i="8"/>
  <c r="F230" i="8"/>
  <c r="J229" i="5"/>
  <c r="F229" i="8"/>
  <c r="F226" i="8"/>
  <c r="F220" i="8"/>
  <c r="F212" i="8"/>
  <c r="F188" i="8"/>
  <c r="F177" i="8"/>
  <c r="H170" i="5"/>
  <c r="F170" i="8"/>
  <c r="F169" i="8"/>
  <c r="F165" i="8"/>
  <c r="H164" i="5"/>
  <c r="F164" i="8"/>
  <c r="H162" i="5"/>
  <c r="F162" i="8"/>
  <c r="P160" i="5"/>
  <c r="Q160" i="5"/>
  <c r="J144" i="5"/>
  <c r="F144" i="8"/>
  <c r="N142" i="5"/>
  <c r="O142" i="5"/>
  <c r="F140" i="8"/>
  <c r="J140" i="5"/>
  <c r="S139" i="5"/>
  <c r="R139" i="5"/>
  <c r="F137" i="8"/>
  <c r="H131" i="5"/>
  <c r="F131" i="8"/>
  <c r="J130" i="5"/>
  <c r="F130" i="8"/>
  <c r="J128" i="5"/>
  <c r="F128" i="8"/>
  <c r="H122" i="5"/>
  <c r="F122" i="8"/>
  <c r="I120" i="5"/>
  <c r="F120" i="8"/>
  <c r="F117" i="8"/>
  <c r="H117" i="5"/>
  <c r="H116" i="5"/>
  <c r="F116" i="8"/>
  <c r="N106" i="5"/>
  <c r="O106" i="5"/>
  <c r="Q105" i="5"/>
  <c r="P105" i="5"/>
  <c r="F105" i="8"/>
  <c r="G105" i="8"/>
  <c r="I105" i="5"/>
  <c r="K104" i="5"/>
  <c r="G104" i="8"/>
  <c r="J104" i="5"/>
  <c r="F104" i="8"/>
  <c r="K100" i="5"/>
  <c r="F100" i="8"/>
  <c r="G100" i="8"/>
  <c r="J100" i="5"/>
  <c r="G98" i="8"/>
  <c r="F98" i="8"/>
  <c r="J98" i="5"/>
  <c r="M93" i="5"/>
  <c r="L93" i="5"/>
  <c r="I85" i="5"/>
  <c r="F85" i="8"/>
  <c r="J84" i="5"/>
  <c r="F84" i="8"/>
  <c r="H83" i="5"/>
  <c r="F83" i="8"/>
  <c r="L81" i="5"/>
  <c r="M81" i="5"/>
  <c r="H77" i="5"/>
  <c r="F77" i="8"/>
  <c r="G77" i="8"/>
  <c r="H75" i="5"/>
  <c r="I75" i="5"/>
  <c r="G75" i="8"/>
  <c r="N72" i="5"/>
  <c r="O72" i="5"/>
  <c r="P71" i="5"/>
  <c r="Q71" i="5"/>
  <c r="H71" i="5"/>
  <c r="G71" i="8"/>
  <c r="F71" i="8"/>
  <c r="P69" i="5"/>
  <c r="Q69" i="5"/>
  <c r="P67" i="5"/>
  <c r="Q67" i="5"/>
  <c r="J66" i="5"/>
  <c r="K66" i="5"/>
  <c r="G66" i="8"/>
  <c r="H59" i="5"/>
  <c r="F59" i="8"/>
  <c r="F53" i="8"/>
  <c r="I53" i="5"/>
  <c r="P44" i="5"/>
  <c r="Q44" i="5"/>
  <c r="G43" i="8"/>
  <c r="J43" i="5"/>
  <c r="F43" i="8"/>
  <c r="K43" i="5"/>
  <c r="G42" i="8"/>
  <c r="I42" i="5"/>
  <c r="N34" i="5"/>
  <c r="O34" i="5"/>
  <c r="K34" i="5"/>
  <c r="F34" i="8"/>
  <c r="J33" i="5"/>
  <c r="K33" i="5"/>
  <c r="J32" i="5"/>
  <c r="K32" i="5"/>
  <c r="N31" i="5"/>
  <c r="O31" i="5"/>
  <c r="N30" i="5"/>
  <c r="O30" i="5"/>
  <c r="L28" i="5"/>
  <c r="M28" i="5"/>
  <c r="N27" i="5"/>
  <c r="O27" i="5"/>
  <c r="L24" i="5"/>
  <c r="M24" i="5"/>
  <c r="I24" i="5"/>
  <c r="H24" i="5"/>
  <c r="P21" i="5"/>
  <c r="Q21" i="5"/>
  <c r="M21" i="5"/>
  <c r="L21" i="5"/>
  <c r="L18" i="5"/>
  <c r="M18" i="5"/>
  <c r="N17" i="5"/>
  <c r="O17" i="5"/>
  <c r="N15" i="5"/>
  <c r="O15" i="5"/>
  <c r="J15" i="5"/>
  <c r="K15" i="5"/>
  <c r="K13" i="5"/>
  <c r="J13" i="5"/>
  <c r="L12" i="5"/>
  <c r="M12" i="5"/>
  <c r="I12" i="5"/>
  <c r="H12" i="5"/>
  <c r="L11" i="5"/>
  <c r="M11" i="5"/>
  <c r="I9" i="5"/>
  <c r="G9" i="8"/>
  <c r="L64" i="5"/>
  <c r="H53" i="5"/>
  <c r="J92" i="5"/>
  <c r="K145" i="5"/>
  <c r="I192" i="5"/>
  <c r="I89" i="5"/>
  <c r="M161" i="5"/>
  <c r="K86" i="5"/>
  <c r="H21" i="5"/>
  <c r="I47" i="5"/>
  <c r="K20" i="5"/>
  <c r="N33" i="5"/>
  <c r="J150" i="5"/>
  <c r="N233" i="5"/>
  <c r="Q16" i="5"/>
  <c r="I157" i="5"/>
  <c r="G202" i="8"/>
  <c r="G219" i="8"/>
  <c r="G238" i="8"/>
  <c r="G183" i="8"/>
  <c r="I59" i="5"/>
  <c r="O45" i="5"/>
  <c r="L73" i="5"/>
  <c r="I55" i="5"/>
  <c r="I51" i="5"/>
  <c r="I61" i="5"/>
  <c r="H61" i="5"/>
  <c r="K31" i="5"/>
  <c r="F183" i="8"/>
  <c r="M89" i="5"/>
  <c r="L87" i="5"/>
  <c r="F47" i="8"/>
  <c r="F64" i="8"/>
  <c r="G90" i="8"/>
  <c r="G86" i="8"/>
  <c r="H87" i="5"/>
  <c r="I18" i="5"/>
  <c r="L44" i="5"/>
  <c r="Q75" i="5"/>
  <c r="F68" i="8"/>
  <c r="F154" i="8"/>
  <c r="G103" i="8"/>
  <c r="F175" i="8"/>
  <c r="G83" i="8"/>
  <c r="F171" i="8"/>
  <c r="B41" i="5"/>
  <c r="B41" i="4" s="1"/>
  <c r="E233" i="5"/>
  <c r="E231" i="5"/>
  <c r="N65" i="5"/>
  <c r="N53" i="5"/>
  <c r="N51" i="5"/>
  <c r="J51" i="5"/>
  <c r="P211" i="5"/>
  <c r="L211" i="5"/>
  <c r="N184" i="5"/>
  <c r="L183" i="5"/>
  <c r="K29" i="5"/>
  <c r="O26" i="5"/>
  <c r="O24" i="5"/>
  <c r="O21" i="5"/>
  <c r="K18" i="5"/>
  <c r="O16" i="5"/>
  <c r="S198" i="5"/>
  <c r="S184" i="5"/>
  <c r="Q167" i="5"/>
  <c r="M167" i="5"/>
  <c r="Q164" i="5"/>
  <c r="M164" i="5"/>
  <c r="Q162" i="5"/>
  <c r="M162" i="5"/>
  <c r="M160" i="5"/>
  <c r="Q158" i="5"/>
  <c r="M158" i="5"/>
  <c r="Q156" i="5"/>
  <c r="M156" i="5"/>
  <c r="S153" i="5"/>
  <c r="K153" i="5"/>
  <c r="S151" i="5"/>
  <c r="O151" i="5"/>
  <c r="K151" i="5"/>
  <c r="S149" i="5"/>
  <c r="O149" i="5"/>
  <c r="S147" i="5"/>
  <c r="O147" i="5"/>
  <c r="S145" i="5"/>
  <c r="O145" i="5"/>
  <c r="S143" i="5"/>
  <c r="O143" i="5"/>
  <c r="K143" i="5"/>
  <c r="S141" i="5"/>
  <c r="O141" i="5"/>
  <c r="O139" i="5"/>
  <c r="O137" i="5"/>
  <c r="S135" i="5"/>
  <c r="S133" i="5"/>
  <c r="O133" i="5"/>
  <c r="Q132" i="5"/>
  <c r="M132" i="5"/>
  <c r="S129" i="5"/>
  <c r="O129" i="5"/>
  <c r="S125" i="5"/>
  <c r="O125" i="5"/>
  <c r="Q124" i="5"/>
  <c r="M124" i="5"/>
  <c r="Q122" i="5"/>
  <c r="M122" i="5"/>
  <c r="O121" i="5"/>
  <c r="K121" i="5"/>
  <c r="Q120" i="5"/>
  <c r="M120" i="5"/>
  <c r="Q116" i="5"/>
  <c r="M116" i="5"/>
  <c r="O115" i="5"/>
  <c r="K115" i="5"/>
  <c r="Q114" i="5"/>
  <c r="M114" i="5"/>
  <c r="I114" i="5"/>
  <c r="P100" i="5"/>
  <c r="F80" i="28"/>
  <c r="F18" i="28"/>
  <c r="F63" i="28"/>
  <c r="Q177" i="5"/>
  <c r="F42" i="28"/>
  <c r="H237" i="5"/>
  <c r="F52" i="28"/>
  <c r="R189" i="5"/>
  <c r="F66" i="28"/>
  <c r="H234" i="5"/>
  <c r="F65" i="28"/>
  <c r="F59" i="28"/>
  <c r="F58" i="28"/>
  <c r="H226" i="5"/>
  <c r="H225" i="5"/>
  <c r="F57" i="28"/>
  <c r="F54" i="28"/>
  <c r="F53" i="28"/>
  <c r="F51" i="28"/>
  <c r="H219" i="5"/>
  <c r="J213" i="5"/>
  <c r="G45" i="28"/>
  <c r="F40" i="28"/>
  <c r="J208" i="5"/>
  <c r="R182" i="5"/>
  <c r="S182" i="5"/>
  <c r="F46" i="28"/>
  <c r="F25" i="28"/>
  <c r="G41" i="28"/>
  <c r="F70" i="28"/>
  <c r="F64" i="28"/>
  <c r="H217" i="5"/>
  <c r="F21" i="28"/>
  <c r="F22" i="28"/>
  <c r="F23" i="28"/>
  <c r="I177" i="5"/>
  <c r="F71" i="28"/>
  <c r="F34" i="28"/>
  <c r="H202" i="5"/>
  <c r="F33" i="28"/>
  <c r="H200" i="5"/>
  <c r="F32" i="28"/>
  <c r="F60" i="28"/>
  <c r="F24" i="28"/>
  <c r="M177" i="5"/>
  <c r="F31" i="28"/>
  <c r="F55" i="28"/>
  <c r="F9" i="28"/>
  <c r="F39" i="28"/>
  <c r="E192" i="5"/>
  <c r="E190" i="5"/>
  <c r="E188" i="5"/>
  <c r="E186" i="5"/>
  <c r="E184" i="5"/>
  <c r="E182" i="5"/>
  <c r="E180" i="5"/>
  <c r="E178" i="5"/>
  <c r="Q219" i="5"/>
  <c r="I217" i="5"/>
  <c r="O214" i="5"/>
  <c r="K214" i="5"/>
  <c r="O212" i="5"/>
  <c r="K212" i="5"/>
  <c r="S210" i="5"/>
  <c r="O210" i="5"/>
  <c r="K210" i="5"/>
  <c r="S208" i="5"/>
  <c r="O208" i="5"/>
  <c r="I207" i="5"/>
  <c r="O206" i="5"/>
  <c r="K206" i="5"/>
  <c r="Q205" i="5"/>
  <c r="M205" i="5"/>
  <c r="I205" i="5"/>
  <c r="K204" i="5"/>
  <c r="Q203" i="5"/>
  <c r="M203" i="5"/>
  <c r="I203" i="5"/>
  <c r="S190" i="5"/>
  <c r="O188" i="5"/>
  <c r="O182" i="5"/>
  <c r="K182" i="5"/>
  <c r="Q181" i="5"/>
  <c r="M181" i="5"/>
  <c r="I181" i="5"/>
  <c r="O180" i="5"/>
  <c r="K180" i="5"/>
  <c r="G175" i="7"/>
  <c r="G173" i="7"/>
  <c r="G172" i="7"/>
  <c r="G169" i="7"/>
  <c r="G168" i="7"/>
  <c r="G165" i="7"/>
  <c r="G163" i="7"/>
  <c r="G162" i="7"/>
  <c r="G161" i="7"/>
  <c r="G160" i="7"/>
  <c r="G157" i="7"/>
  <c r="G156" i="7"/>
  <c r="G155" i="7"/>
  <c r="G154" i="7"/>
  <c r="G152" i="7"/>
  <c r="G151" i="7"/>
  <c r="G149" i="7"/>
  <c r="G147" i="7"/>
  <c r="G146" i="7"/>
  <c r="G145" i="7"/>
  <c r="G144" i="7"/>
  <c r="G142" i="7"/>
  <c r="G141" i="7"/>
  <c r="G140" i="7"/>
  <c r="G139" i="7"/>
  <c r="G137" i="7"/>
  <c r="G136" i="7"/>
  <c r="G134" i="7"/>
  <c r="G132" i="7"/>
  <c r="G131" i="7"/>
  <c r="G128" i="7"/>
  <c r="G127" i="7"/>
  <c r="G126" i="7"/>
  <c r="G125" i="7"/>
  <c r="G123" i="7"/>
  <c r="G121" i="7"/>
  <c r="G120" i="7"/>
  <c r="G118" i="7"/>
  <c r="G116" i="7"/>
  <c r="G115" i="7"/>
  <c r="G114" i="7"/>
  <c r="G113" i="7"/>
  <c r="G112" i="7"/>
  <c r="G111" i="7"/>
  <c r="G108" i="7"/>
  <c r="G107" i="7"/>
  <c r="G105" i="7"/>
  <c r="G101" i="7"/>
  <c r="G100" i="7"/>
  <c r="G96" i="7"/>
  <c r="G95" i="7"/>
  <c r="G92" i="7"/>
  <c r="G91" i="7"/>
  <c r="G90" i="7"/>
  <c r="G89" i="7"/>
  <c r="G88" i="7"/>
  <c r="G84" i="7"/>
  <c r="G83" i="7"/>
  <c r="G80" i="7"/>
  <c r="G79" i="7"/>
  <c r="G75" i="7"/>
  <c r="G74" i="7"/>
  <c r="G70" i="7"/>
  <c r="G68" i="7"/>
  <c r="G66" i="7"/>
  <c r="G65" i="7"/>
  <c r="G63" i="7"/>
  <c r="G61" i="7"/>
  <c r="G60" i="7"/>
  <c r="G57" i="7"/>
  <c r="G56" i="7"/>
  <c r="G55" i="7"/>
  <c r="G54" i="7"/>
  <c r="G52" i="7"/>
  <c r="G51" i="7"/>
  <c r="G50" i="7"/>
  <c r="G46" i="7"/>
  <c r="G45" i="7"/>
  <c r="G44" i="7"/>
  <c r="G38" i="7"/>
  <c r="G37" i="7"/>
  <c r="G36" i="7"/>
  <c r="G34" i="7"/>
  <c r="G33" i="7"/>
  <c r="G32" i="7"/>
  <c r="G31" i="7"/>
  <c r="G29" i="7"/>
  <c r="G28" i="7"/>
  <c r="G25" i="7"/>
  <c r="G18" i="7"/>
  <c r="G17" i="7"/>
  <c r="G14" i="7"/>
  <c r="G13" i="7"/>
  <c r="G11" i="7"/>
  <c r="G235" i="7"/>
  <c r="G232" i="7"/>
  <c r="G203" i="7"/>
  <c r="G153" i="7"/>
  <c r="F175" i="7"/>
  <c r="F174" i="7"/>
  <c r="F173" i="7"/>
  <c r="F170" i="7"/>
  <c r="F169" i="7"/>
  <c r="F167" i="7"/>
  <c r="F165" i="7"/>
  <c r="F163" i="7"/>
  <c r="F158" i="7"/>
  <c r="F157" i="7"/>
  <c r="F154" i="7"/>
  <c r="F149" i="7"/>
  <c r="F148" i="7"/>
  <c r="F147" i="7"/>
  <c r="F142" i="7"/>
  <c r="F141" i="7"/>
  <c r="F140" i="7"/>
  <c r="F137" i="7"/>
  <c r="F136" i="7"/>
  <c r="F135" i="7"/>
  <c r="F134" i="7"/>
  <c r="F131" i="7"/>
  <c r="F129" i="7"/>
  <c r="F128" i="7"/>
  <c r="F127" i="7"/>
  <c r="F126" i="7"/>
  <c r="F123" i="7"/>
  <c r="F119" i="7"/>
  <c r="F116" i="7"/>
  <c r="F114" i="7"/>
  <c r="F113" i="7"/>
  <c r="F112" i="7"/>
  <c r="F111" i="7"/>
  <c r="F110" i="7"/>
  <c r="F108" i="7"/>
  <c r="F104" i="7"/>
  <c r="F102" i="7"/>
  <c r="F100" i="7"/>
  <c r="F96" i="7"/>
  <c r="F95" i="7"/>
  <c r="F89" i="7"/>
  <c r="F88" i="7"/>
  <c r="F85" i="7"/>
  <c r="F83" i="7"/>
  <c r="F82" i="7"/>
  <c r="F81" i="7"/>
  <c r="F78" i="7"/>
  <c r="F71" i="7"/>
  <c r="F69" i="7"/>
  <c r="F67" i="7"/>
  <c r="F65" i="7"/>
  <c r="F61" i="7"/>
  <c r="F59" i="7"/>
  <c r="F55" i="7"/>
  <c r="F49" i="7"/>
  <c r="F30" i="7"/>
  <c r="F25" i="7"/>
  <c r="F24" i="7"/>
  <c r="F17" i="7"/>
  <c r="F14" i="7"/>
  <c r="F250" i="7"/>
  <c r="F239" i="7"/>
  <c r="F237" i="7"/>
  <c r="F199" i="7"/>
  <c r="C237" i="7"/>
  <c r="G237" i="4" s="1"/>
  <c r="C237" i="8"/>
  <c r="C231" i="8"/>
  <c r="C231" i="7"/>
  <c r="G231" i="4" s="1"/>
  <c r="C229" i="7"/>
  <c r="G229" i="4" s="1"/>
  <c r="C229" i="8"/>
  <c r="C221" i="7"/>
  <c r="G221" i="4" s="1"/>
  <c r="C221" i="8"/>
  <c r="C211" i="7"/>
  <c r="G211" i="4" s="1"/>
  <c r="C211" i="8"/>
  <c r="B97" i="8"/>
  <c r="B97" i="7"/>
  <c r="F97" i="4" s="1"/>
  <c r="B95" i="7"/>
  <c r="F95" i="4" s="1"/>
  <c r="C95" i="8"/>
  <c r="B91" i="7"/>
  <c r="F91" i="4" s="1"/>
  <c r="B91" i="8"/>
  <c r="C91" i="7"/>
  <c r="G91" i="4" s="1"/>
  <c r="C89" i="8"/>
  <c r="B89" i="8"/>
  <c r="B87" i="8"/>
  <c r="C87" i="8"/>
  <c r="B83" i="8"/>
  <c r="B83" i="5" s="1"/>
  <c r="B83" i="4" s="1"/>
  <c r="C83" i="8"/>
  <c r="B81" i="8"/>
  <c r="B81" i="7"/>
  <c r="F81" i="4" s="1"/>
  <c r="C77" i="8"/>
  <c r="B77" i="8"/>
  <c r="C75" i="8"/>
  <c r="B75" i="8"/>
  <c r="B75" i="5" s="1"/>
  <c r="B75" i="4" s="1"/>
  <c r="B73" i="7"/>
  <c r="F73" i="4" s="1"/>
  <c r="C73" i="8"/>
  <c r="C73" i="7"/>
  <c r="G73" i="4" s="1"/>
  <c r="B71" i="8"/>
  <c r="B71" i="5" s="1"/>
  <c r="B71" i="4" s="1"/>
  <c r="C71" i="8"/>
  <c r="B43" i="11"/>
  <c r="B43" i="5" s="1"/>
  <c r="B43" i="4" s="1"/>
  <c r="C43" i="11"/>
  <c r="C43" i="7"/>
  <c r="G43" i="4" s="1"/>
  <c r="C46" i="8"/>
  <c r="B46" i="6"/>
  <c r="D46" i="4" s="1"/>
  <c r="B38" i="8"/>
  <c r="B38" i="5" s="1"/>
  <c r="B38" i="4" s="1"/>
  <c r="C38" i="8"/>
  <c r="B36" i="8"/>
  <c r="B36" i="5" s="1"/>
  <c r="B36" i="4" s="1"/>
  <c r="C36" i="8"/>
  <c r="C34" i="8"/>
  <c r="B34" i="8"/>
  <c r="C31" i="6"/>
  <c r="E31" i="4" s="1"/>
  <c r="C31" i="8"/>
  <c r="C64" i="11"/>
  <c r="C64" i="6"/>
  <c r="E64" i="4" s="1"/>
  <c r="C62" i="6"/>
  <c r="E62" i="4" s="1"/>
  <c r="C62" i="11"/>
  <c r="C56" i="6"/>
  <c r="E56" i="4" s="1"/>
  <c r="C56" i="11"/>
  <c r="C48" i="6"/>
  <c r="E48" i="4" s="1"/>
  <c r="C48" i="11"/>
  <c r="C48" i="5" s="1"/>
  <c r="C48" i="4" s="1"/>
  <c r="C46" i="6"/>
  <c r="E46" i="4" s="1"/>
  <c r="C46" i="11"/>
  <c r="C44" i="6"/>
  <c r="E44" i="4" s="1"/>
  <c r="C44" i="11"/>
  <c r="C42" i="6"/>
  <c r="E42" i="4" s="1"/>
  <c r="C42" i="11"/>
  <c r="C40" i="6"/>
  <c r="E40" i="4" s="1"/>
  <c r="C34" i="6"/>
  <c r="E34" i="4" s="1"/>
  <c r="C34" i="11"/>
  <c r="C209" i="8"/>
  <c r="C203" i="7"/>
  <c r="G203" i="4" s="1"/>
  <c r="C245" i="7"/>
  <c r="G245" i="4" s="1"/>
  <c r="C23" i="6"/>
  <c r="E23" i="4" s="1"/>
  <c r="C42" i="8"/>
  <c r="C79" i="8"/>
  <c r="B46" i="8"/>
  <c r="B34" i="6"/>
  <c r="D34" i="4" s="1"/>
  <c r="B43" i="7"/>
  <c r="F43" i="4" s="1"/>
  <c r="B220" i="7"/>
  <c r="F220" i="4" s="1"/>
  <c r="B52" i="28"/>
  <c r="C207" i="8"/>
  <c r="C215" i="7"/>
  <c r="G215" i="4" s="1"/>
  <c r="C178" i="8"/>
  <c r="C176" i="7"/>
  <c r="G176" i="4" s="1"/>
  <c r="B38" i="6"/>
  <c r="D38" i="4" s="1"/>
  <c r="C41" i="7"/>
  <c r="G41" i="4" s="1"/>
  <c r="C36" i="6"/>
  <c r="E36" i="4" s="1"/>
  <c r="B73" i="8"/>
  <c r="M55" i="5"/>
  <c r="L55" i="5"/>
  <c r="L53" i="5"/>
  <c r="M53" i="5"/>
  <c r="P39" i="5"/>
  <c r="Q39" i="5"/>
  <c r="P38" i="5"/>
  <c r="H35" i="5"/>
  <c r="M29" i="5"/>
  <c r="Q24" i="5"/>
  <c r="B41" i="7"/>
  <c r="F41" i="4" s="1"/>
  <c r="B39" i="7"/>
  <c r="F39" i="4" s="1"/>
  <c r="B37" i="7"/>
  <c r="F37" i="4" s="1"/>
  <c r="C27" i="8"/>
  <c r="C19" i="8"/>
  <c r="C124" i="7"/>
  <c r="G124" i="4" s="1"/>
  <c r="F166" i="7"/>
  <c r="B225" i="5"/>
  <c r="B225" i="4" s="1"/>
  <c r="B156" i="8"/>
  <c r="B53" i="8"/>
  <c r="B53" i="5" s="1"/>
  <c r="B53" i="4" s="1"/>
  <c r="B146" i="8"/>
  <c r="B160" i="7"/>
  <c r="F160" i="4" s="1"/>
  <c r="C49" i="8"/>
  <c r="C53" i="8"/>
  <c r="C63" i="8"/>
  <c r="B168" i="8"/>
  <c r="B65" i="7"/>
  <c r="F65" i="4" s="1"/>
  <c r="B55" i="8"/>
  <c r="C33" i="8"/>
  <c r="B39" i="8"/>
  <c r="C43" i="8"/>
  <c r="B140" i="8"/>
  <c r="B49" i="8"/>
  <c r="B27" i="8"/>
  <c r="B59" i="8"/>
  <c r="C47" i="7"/>
  <c r="G47" i="4" s="1"/>
  <c r="B9" i="7"/>
  <c r="F9" i="4" s="1"/>
  <c r="B57" i="8"/>
  <c r="B57" i="5" s="1"/>
  <c r="B57" i="4" s="1"/>
  <c r="G62" i="8"/>
  <c r="F58" i="8"/>
  <c r="Q26" i="5"/>
  <c r="H49" i="5"/>
  <c r="B49" i="28"/>
  <c r="B45" i="28"/>
  <c r="B29" i="28"/>
  <c r="C13" i="28"/>
  <c r="C22" i="11"/>
  <c r="C148" i="8"/>
  <c r="C172" i="7"/>
  <c r="G172" i="4" s="1"/>
  <c r="C39" i="8"/>
  <c r="C57" i="8"/>
  <c r="B63" i="7"/>
  <c r="F63" i="4" s="1"/>
  <c r="C41" i="8"/>
  <c r="C152" i="8"/>
  <c r="C156" i="8"/>
  <c r="H65" i="5"/>
  <c r="B158" i="7"/>
  <c r="F158" i="4" s="1"/>
  <c r="F54" i="8"/>
  <c r="G60" i="8"/>
  <c r="K27" i="5"/>
  <c r="J30" i="5"/>
  <c r="C61" i="7"/>
  <c r="G61" i="4" s="1"/>
  <c r="C55" i="7"/>
  <c r="G55" i="4" s="1"/>
  <c r="C51" i="7"/>
  <c r="G51" i="4" s="1"/>
  <c r="B93" i="5"/>
  <c r="B93" i="4" s="1"/>
  <c r="C84" i="28"/>
  <c r="C82" i="28"/>
  <c r="C76" i="28"/>
  <c r="C72" i="28"/>
  <c r="B201" i="7"/>
  <c r="F201" i="4" s="1"/>
  <c r="C173" i="7"/>
  <c r="G173" i="4" s="1"/>
  <c r="C171" i="7"/>
  <c r="G171" i="4" s="1"/>
  <c r="C169" i="7"/>
  <c r="G169" i="4" s="1"/>
  <c r="C155" i="7"/>
  <c r="G155" i="4" s="1"/>
  <c r="C147" i="7"/>
  <c r="G147" i="4" s="1"/>
  <c r="C145" i="7"/>
  <c r="G145" i="4" s="1"/>
  <c r="C135" i="7"/>
  <c r="G135" i="4" s="1"/>
  <c r="C124" i="8"/>
  <c r="C120" i="7"/>
  <c r="G120" i="4" s="1"/>
  <c r="C116" i="7"/>
  <c r="G116" i="4" s="1"/>
  <c r="B169" i="7"/>
  <c r="F169" i="4" s="1"/>
  <c r="B139" i="7"/>
  <c r="F139" i="4" s="1"/>
  <c r="B105" i="7"/>
  <c r="F105" i="4" s="1"/>
  <c r="C87" i="7"/>
  <c r="G87" i="4" s="1"/>
  <c r="C83" i="7"/>
  <c r="G83" i="4" s="1"/>
  <c r="C75" i="7"/>
  <c r="G75" i="4" s="1"/>
  <c r="B121" i="8"/>
  <c r="B115" i="8"/>
  <c r="B256" i="11"/>
  <c r="B254" i="11"/>
  <c r="B252" i="11"/>
  <c r="B248" i="6"/>
  <c r="D248" i="4" s="1"/>
  <c r="C246" i="6"/>
  <c r="E246" i="4" s="1"/>
  <c r="C244" i="11"/>
  <c r="B242" i="11"/>
  <c r="C236" i="6"/>
  <c r="E236" i="4" s="1"/>
  <c r="C230" i="6"/>
  <c r="E230" i="4" s="1"/>
  <c r="C226" i="6"/>
  <c r="E226" i="4" s="1"/>
  <c r="B222" i="6"/>
  <c r="D222" i="4" s="1"/>
  <c r="C220" i="6"/>
  <c r="E220" i="4" s="1"/>
  <c r="C208" i="11"/>
  <c r="C206" i="11"/>
  <c r="B200" i="11"/>
  <c r="B196" i="11"/>
  <c r="C194" i="11"/>
  <c r="C192" i="11"/>
  <c r="C188" i="11"/>
  <c r="C186" i="11"/>
  <c r="C184" i="11"/>
  <c r="C182" i="11"/>
  <c r="C180" i="6"/>
  <c r="E180" i="4" s="1"/>
  <c r="C138" i="6"/>
  <c r="E138" i="4" s="1"/>
  <c r="C128" i="6"/>
  <c r="E128" i="4" s="1"/>
  <c r="B124" i="11"/>
  <c r="C110" i="6"/>
  <c r="E110" i="4" s="1"/>
  <c r="C104" i="6"/>
  <c r="E104" i="4" s="1"/>
  <c r="C86" i="6"/>
  <c r="E86" i="4" s="1"/>
  <c r="C76" i="6"/>
  <c r="E76" i="4" s="1"/>
  <c r="C58" i="11"/>
  <c r="B44" i="11"/>
  <c r="B34" i="11"/>
  <c r="C16" i="11"/>
  <c r="B14" i="11"/>
  <c r="C42" i="28"/>
  <c r="B13" i="28"/>
  <c r="C162" i="8"/>
  <c r="C160" i="8"/>
  <c r="C111" i="8"/>
  <c r="C109" i="8"/>
  <c r="C101" i="8"/>
  <c r="C18" i="7"/>
  <c r="G18" i="4" s="1"/>
  <c r="B248" i="7"/>
  <c r="F248" i="4" s="1"/>
  <c r="B218" i="7"/>
  <c r="F218" i="4" s="1"/>
  <c r="B182" i="7"/>
  <c r="F182" i="4" s="1"/>
  <c r="B126" i="7"/>
  <c r="F126" i="4" s="1"/>
  <c r="C40" i="7"/>
  <c r="G40" i="4" s="1"/>
  <c r="B29" i="7"/>
  <c r="F29" i="4" s="1"/>
  <c r="C27" i="7"/>
  <c r="G27" i="4" s="1"/>
  <c r="B17" i="7"/>
  <c r="F17" i="4" s="1"/>
  <c r="C13" i="7"/>
  <c r="G13" i="4" s="1"/>
  <c r="G9" i="7"/>
  <c r="G106" i="7"/>
  <c r="G98" i="7"/>
  <c r="G94" i="7"/>
  <c r="G86" i="7"/>
  <c r="G77" i="7"/>
  <c r="G76" i="7"/>
  <c r="G71" i="7"/>
  <c r="G62" i="7"/>
  <c r="G58" i="7"/>
  <c r="G53" i="7"/>
  <c r="G41" i="7"/>
  <c r="G39" i="7"/>
  <c r="G27" i="7"/>
  <c r="G20" i="7"/>
  <c r="G19" i="7"/>
  <c r="G12" i="7"/>
  <c r="C87" i="28"/>
  <c r="C85" i="28"/>
  <c r="C47" i="28"/>
  <c r="B32" i="6"/>
  <c r="D32" i="4" s="1"/>
  <c r="B26" i="8"/>
  <c r="C16" i="6"/>
  <c r="E16" i="4" s="1"/>
  <c r="C10" i="6"/>
  <c r="E10" i="4" s="1"/>
  <c r="C9" i="6"/>
  <c r="E9" i="4" s="1"/>
  <c r="C253" i="11"/>
  <c r="C247" i="11"/>
  <c r="B243" i="11"/>
  <c r="C239" i="11"/>
  <c r="C225" i="11"/>
  <c r="B223" i="11"/>
  <c r="B223" i="5" s="1"/>
  <c r="B223" i="4" s="1"/>
  <c r="B209" i="6"/>
  <c r="D209" i="4" s="1"/>
  <c r="B201" i="11"/>
  <c r="B201" i="5" s="1"/>
  <c r="B201" i="4" s="1"/>
  <c r="B199" i="6"/>
  <c r="D199" i="4" s="1"/>
  <c r="C197" i="11"/>
  <c r="C195" i="11"/>
  <c r="C187" i="11"/>
  <c r="C179" i="6"/>
  <c r="E179" i="4" s="1"/>
  <c r="C177" i="11"/>
  <c r="C173" i="6"/>
  <c r="E173" i="4" s="1"/>
  <c r="C169" i="11"/>
  <c r="C161" i="6"/>
  <c r="E161" i="4" s="1"/>
  <c r="C159" i="6"/>
  <c r="E159" i="4" s="1"/>
  <c r="B157" i="6"/>
  <c r="D157" i="4" s="1"/>
  <c r="B155" i="11"/>
  <c r="C155" i="5" s="1"/>
  <c r="C155" i="4" s="1"/>
  <c r="C151" i="6"/>
  <c r="E151" i="4" s="1"/>
  <c r="C147" i="6"/>
  <c r="E147" i="4" s="1"/>
  <c r="C135" i="11"/>
  <c r="C131" i="11"/>
  <c r="C123" i="11"/>
  <c r="B121" i="11"/>
  <c r="B121" i="5" s="1"/>
  <c r="B121" i="4" s="1"/>
  <c r="B111" i="6"/>
  <c r="D111" i="4" s="1"/>
  <c r="B103" i="6"/>
  <c r="D103" i="4" s="1"/>
  <c r="B101" i="6"/>
  <c r="D101" i="4" s="1"/>
  <c r="B99" i="6"/>
  <c r="D99" i="4" s="1"/>
  <c r="C93" i="6"/>
  <c r="E93" i="4" s="1"/>
  <c r="B89" i="6"/>
  <c r="D89" i="4" s="1"/>
  <c r="C87" i="6"/>
  <c r="E87" i="4" s="1"/>
  <c r="C85" i="6"/>
  <c r="E85" i="4" s="1"/>
  <c r="B81" i="6"/>
  <c r="D81" i="4" s="1"/>
  <c r="B77" i="6"/>
  <c r="D77" i="4" s="1"/>
  <c r="C75" i="11"/>
  <c r="B73" i="11"/>
  <c r="B69" i="6"/>
  <c r="D69" i="4" s="1"/>
  <c r="C65" i="6"/>
  <c r="E65" i="4" s="1"/>
  <c r="C59" i="11"/>
  <c r="B57" i="6"/>
  <c r="D57" i="4" s="1"/>
  <c r="B55" i="6"/>
  <c r="D55" i="4" s="1"/>
  <c r="B53" i="6"/>
  <c r="D53" i="4" s="1"/>
  <c r="B49" i="6"/>
  <c r="D49" i="4" s="1"/>
  <c r="C43" i="6"/>
  <c r="E43" i="4" s="1"/>
  <c r="B35" i="6"/>
  <c r="D35" i="4" s="1"/>
  <c r="B33" i="6"/>
  <c r="D33" i="4" s="1"/>
  <c r="B27" i="6"/>
  <c r="D27" i="4" s="1"/>
  <c r="C21" i="6"/>
  <c r="E21" i="4" s="1"/>
  <c r="C15" i="6"/>
  <c r="E15" i="4" s="1"/>
  <c r="G176" i="6"/>
  <c r="G84" i="28"/>
  <c r="G77" i="28"/>
  <c r="Q238" i="5"/>
  <c r="M238" i="5"/>
  <c r="Q236" i="5"/>
  <c r="M236" i="5"/>
  <c r="Q234" i="5"/>
  <c r="M234" i="5"/>
  <c r="Q232" i="5"/>
  <c r="M232" i="5"/>
  <c r="I232" i="5"/>
  <c r="Q230" i="5"/>
  <c r="M230" i="5"/>
  <c r="Q228" i="5"/>
  <c r="M228" i="5"/>
  <c r="Q226" i="5"/>
  <c r="M226" i="5"/>
  <c r="Q224" i="5"/>
  <c r="M224" i="5"/>
  <c r="I224" i="5"/>
  <c r="Q222" i="5"/>
  <c r="M222" i="5"/>
  <c r="I222" i="5"/>
  <c r="Q220" i="5"/>
  <c r="M220" i="5"/>
  <c r="S201" i="5"/>
  <c r="I220" i="5"/>
  <c r="M218" i="5"/>
  <c r="G50" i="28"/>
  <c r="Q216" i="5"/>
  <c r="M216" i="5"/>
  <c r="O215" i="5"/>
  <c r="S213" i="5"/>
  <c r="O213" i="5"/>
  <c r="K213" i="5"/>
  <c r="S211" i="5"/>
  <c r="O211" i="5"/>
  <c r="G43" i="28"/>
  <c r="S209" i="5"/>
  <c r="O209" i="5"/>
  <c r="K209" i="5"/>
  <c r="G26" i="28"/>
  <c r="G25" i="28"/>
  <c r="G24" i="28"/>
  <c r="G17" i="28"/>
  <c r="G250" i="8"/>
  <c r="G247" i="8"/>
  <c r="G246" i="8"/>
  <c r="G244" i="8"/>
  <c r="G242" i="8"/>
  <c r="G241" i="8"/>
  <c r="G239" i="8"/>
  <c r="G235" i="8"/>
  <c r="G234" i="8"/>
  <c r="G232" i="8"/>
  <c r="G231" i="8"/>
  <c r="G229" i="8"/>
  <c r="G228" i="8"/>
  <c r="G226" i="8"/>
  <c r="G224" i="8"/>
  <c r="G222" i="8"/>
  <c r="S220" i="5"/>
  <c r="O220" i="5"/>
  <c r="K220" i="5"/>
  <c r="O218" i="5"/>
  <c r="G218" i="8"/>
  <c r="G217" i="8"/>
  <c r="Q215" i="5"/>
  <c r="M215" i="5"/>
  <c r="I215" i="5"/>
  <c r="Q213" i="5"/>
  <c r="I213" i="5"/>
  <c r="G212" i="8"/>
  <c r="Q211" i="5"/>
  <c r="I211" i="5"/>
  <c r="G210" i="8"/>
  <c r="G209" i="8"/>
  <c r="G208" i="8"/>
  <c r="G206" i="8"/>
  <c r="G205" i="8"/>
  <c r="G204" i="8"/>
  <c r="G203" i="8"/>
  <c r="G201" i="8"/>
  <c r="K200" i="5"/>
  <c r="O198" i="5"/>
  <c r="G197" i="8"/>
  <c r="G195" i="8"/>
  <c r="O194" i="5"/>
  <c r="Q193" i="5"/>
  <c r="M193" i="5"/>
  <c r="I193" i="5"/>
  <c r="G192" i="8"/>
  <c r="G191" i="8"/>
  <c r="G190" i="8"/>
  <c r="Q189" i="5"/>
  <c r="M189" i="5"/>
  <c r="G189" i="8"/>
  <c r="G188" i="8"/>
  <c r="G187" i="8"/>
  <c r="G185" i="8"/>
  <c r="G184" i="8"/>
  <c r="Q183" i="5"/>
  <c r="G182" i="8"/>
  <c r="G181" i="8"/>
  <c r="G180" i="8"/>
  <c r="G179" i="8"/>
  <c r="G177" i="8"/>
  <c r="M149" i="5"/>
  <c r="M147" i="5"/>
  <c r="Q145" i="5"/>
  <c r="I145" i="5"/>
  <c r="Q179" i="5"/>
  <c r="I179" i="5"/>
  <c r="K178" i="5"/>
  <c r="K120" i="5"/>
  <c r="P106" i="5"/>
  <c r="L106" i="5"/>
  <c r="L104" i="5"/>
  <c r="O103" i="5"/>
  <c r="L100" i="5"/>
  <c r="H96" i="5"/>
  <c r="H94" i="5"/>
  <c r="P92" i="5"/>
  <c r="L92" i="5"/>
  <c r="G175" i="8"/>
  <c r="Q174" i="5"/>
  <c r="M174" i="5"/>
  <c r="Q172" i="5"/>
  <c r="M172" i="5"/>
  <c r="Q170" i="5"/>
  <c r="M170" i="5"/>
  <c r="Q168" i="5"/>
  <c r="M168" i="5"/>
  <c r="Q166" i="5"/>
  <c r="M166" i="5"/>
  <c r="Q165" i="5"/>
  <c r="Q163" i="5"/>
  <c r="M163" i="5"/>
  <c r="Q161" i="5"/>
  <c r="G161" i="8"/>
  <c r="Q159" i="5"/>
  <c r="M159" i="5"/>
  <c r="Q157" i="5"/>
  <c r="M157" i="5"/>
  <c r="G156" i="8"/>
  <c r="Q155" i="5"/>
  <c r="M155" i="5"/>
  <c r="O154" i="5"/>
  <c r="S152" i="5"/>
  <c r="O152" i="5"/>
  <c r="S150" i="5"/>
  <c r="O150" i="5"/>
  <c r="K150" i="5"/>
  <c r="S148" i="5"/>
  <c r="O148" i="5"/>
  <c r="K148" i="5"/>
  <c r="S146" i="5"/>
  <c r="O146" i="5"/>
  <c r="G145" i="8"/>
  <c r="S144" i="5"/>
  <c r="O144" i="5"/>
  <c r="S142" i="5"/>
  <c r="G142" i="8"/>
  <c r="S140" i="5"/>
  <c r="O140" i="5"/>
  <c r="G140" i="8"/>
  <c r="S138" i="5"/>
  <c r="O138" i="5"/>
  <c r="S136" i="5"/>
  <c r="O136" i="5"/>
  <c r="K136" i="5"/>
  <c r="S134" i="5"/>
  <c r="O134" i="5"/>
  <c r="Q131" i="5"/>
  <c r="O130" i="5"/>
  <c r="S128" i="5"/>
  <c r="O128" i="5"/>
  <c r="Q127" i="5"/>
  <c r="M127" i="5"/>
  <c r="O126" i="5"/>
  <c r="Q123" i="5"/>
  <c r="M123" i="5"/>
  <c r="Q119" i="5"/>
  <c r="M119" i="5"/>
  <c r="G119" i="8"/>
  <c r="O118" i="5"/>
  <c r="K118" i="5"/>
  <c r="M117" i="5"/>
  <c r="Q113" i="5"/>
  <c r="M113" i="5"/>
  <c r="I113" i="5"/>
  <c r="J64" i="5"/>
  <c r="J61" i="5"/>
  <c r="L39" i="5"/>
  <c r="H39" i="5"/>
  <c r="P36" i="5"/>
  <c r="Q34" i="5"/>
  <c r="M34" i="5"/>
  <c r="G24" i="8"/>
  <c r="G23" i="8"/>
  <c r="G21" i="8"/>
  <c r="M19" i="5"/>
  <c r="M17" i="5"/>
  <c r="M15" i="5"/>
  <c r="M10" i="5"/>
  <c r="O238" i="5"/>
  <c r="S234" i="5"/>
  <c r="E74" i="5"/>
  <c r="L105" i="5"/>
  <c r="H105" i="5"/>
  <c r="P103" i="5"/>
  <c r="L103" i="5"/>
  <c r="H101" i="5"/>
  <c r="L91" i="5"/>
  <c r="E29" i="5"/>
  <c r="B228" i="6"/>
  <c r="D228" i="4" s="1"/>
  <c r="C228" i="6"/>
  <c r="E228" i="4" s="1"/>
  <c r="B224" i="11"/>
  <c r="C224" i="6"/>
  <c r="E224" i="4" s="1"/>
  <c r="B218" i="6"/>
  <c r="D218" i="4" s="1"/>
  <c r="C218" i="11"/>
  <c r="B216" i="6"/>
  <c r="D216" i="4" s="1"/>
  <c r="C216" i="11"/>
  <c r="C216" i="6"/>
  <c r="E216" i="4" s="1"/>
  <c r="B198" i="6"/>
  <c r="D198" i="4" s="1"/>
  <c r="B198" i="11"/>
  <c r="B178" i="11"/>
  <c r="C178" i="11"/>
  <c r="C176" i="6"/>
  <c r="E176" i="4" s="1"/>
  <c r="B176" i="11"/>
  <c r="B176" i="5" s="1"/>
  <c r="B176" i="4" s="1"/>
  <c r="B174" i="11"/>
  <c r="B174" i="6"/>
  <c r="D174" i="4" s="1"/>
  <c r="C174" i="6"/>
  <c r="E174" i="4" s="1"/>
  <c r="B172" i="6"/>
  <c r="D172" i="4" s="1"/>
  <c r="C172" i="6"/>
  <c r="E172" i="4" s="1"/>
  <c r="B170" i="6"/>
  <c r="D170" i="4" s="1"/>
  <c r="C170" i="6"/>
  <c r="E170" i="4" s="1"/>
  <c r="B170" i="11"/>
  <c r="B168" i="11"/>
  <c r="B168" i="6"/>
  <c r="D168" i="4" s="1"/>
  <c r="C166" i="6"/>
  <c r="E166" i="4" s="1"/>
  <c r="B166" i="6"/>
  <c r="D166" i="4" s="1"/>
  <c r="B164" i="6"/>
  <c r="D164" i="4" s="1"/>
  <c r="C164" i="6"/>
  <c r="E164" i="4" s="1"/>
  <c r="C164" i="11"/>
  <c r="B162" i="6"/>
  <c r="D162" i="4" s="1"/>
  <c r="C162" i="11"/>
  <c r="B160" i="6"/>
  <c r="D160" i="4" s="1"/>
  <c r="C160" i="11"/>
  <c r="C160" i="6"/>
  <c r="E160" i="4" s="1"/>
  <c r="B158" i="6"/>
  <c r="D158" i="4" s="1"/>
  <c r="B158" i="11"/>
  <c r="C158" i="11"/>
  <c r="C158" i="6"/>
  <c r="E158" i="4" s="1"/>
  <c r="B156" i="6"/>
  <c r="D156" i="4" s="1"/>
  <c r="C156" i="6"/>
  <c r="E156" i="4" s="1"/>
  <c r="C156" i="11"/>
  <c r="C154" i="11"/>
  <c r="C154" i="6"/>
  <c r="E154" i="4" s="1"/>
  <c r="B154" i="6"/>
  <c r="D154" i="4" s="1"/>
  <c r="B152" i="6"/>
  <c r="D152" i="4" s="1"/>
  <c r="C152" i="6"/>
  <c r="E152" i="4" s="1"/>
  <c r="C152" i="11"/>
  <c r="C150" i="11"/>
  <c r="B150" i="6"/>
  <c r="D150" i="4" s="1"/>
  <c r="C150" i="6"/>
  <c r="E150" i="4" s="1"/>
  <c r="B148" i="11"/>
  <c r="B148" i="6"/>
  <c r="D148" i="4" s="1"/>
  <c r="B146" i="6"/>
  <c r="D146" i="4" s="1"/>
  <c r="C146" i="11"/>
  <c r="B146" i="11"/>
  <c r="C142" i="6"/>
  <c r="E142" i="4" s="1"/>
  <c r="B142" i="6"/>
  <c r="D142" i="4" s="1"/>
  <c r="C140" i="6"/>
  <c r="E140" i="4" s="1"/>
  <c r="B140" i="6"/>
  <c r="D140" i="4" s="1"/>
  <c r="B136" i="11"/>
  <c r="B136" i="5" s="1"/>
  <c r="B136" i="4" s="1"/>
  <c r="C136" i="6"/>
  <c r="E136" i="4" s="1"/>
  <c r="B136" i="6"/>
  <c r="D136" i="4" s="1"/>
  <c r="B134" i="6"/>
  <c r="D134" i="4" s="1"/>
  <c r="C134" i="11"/>
  <c r="B130" i="11"/>
  <c r="B130" i="5" s="1"/>
  <c r="B130" i="4" s="1"/>
  <c r="B130" i="6"/>
  <c r="D130" i="4" s="1"/>
  <c r="C130" i="6"/>
  <c r="E130" i="4" s="1"/>
  <c r="C126" i="6"/>
  <c r="E126" i="4" s="1"/>
  <c r="B126" i="11"/>
  <c r="B126" i="6"/>
  <c r="D126" i="4" s="1"/>
  <c r="C122" i="6"/>
  <c r="E122" i="4" s="1"/>
  <c r="B122" i="11"/>
  <c r="B120" i="11"/>
  <c r="B120" i="6"/>
  <c r="D120" i="4" s="1"/>
  <c r="C120" i="6"/>
  <c r="E120" i="4" s="1"/>
  <c r="B118" i="6"/>
  <c r="D118" i="4" s="1"/>
  <c r="C118" i="6"/>
  <c r="E118" i="4" s="1"/>
  <c r="B116" i="6"/>
  <c r="D116" i="4" s="1"/>
  <c r="B116" i="11"/>
  <c r="B114" i="6"/>
  <c r="D114" i="4" s="1"/>
  <c r="C114" i="6"/>
  <c r="E114" i="4" s="1"/>
  <c r="C114" i="11"/>
  <c r="B108" i="6"/>
  <c r="D108" i="4" s="1"/>
  <c r="C108" i="6"/>
  <c r="E108" i="4" s="1"/>
  <c r="B106" i="6"/>
  <c r="D106" i="4" s="1"/>
  <c r="C106" i="11"/>
  <c r="B102" i="6"/>
  <c r="D102" i="4" s="1"/>
  <c r="C102" i="11"/>
  <c r="B102" i="11"/>
  <c r="B100" i="6"/>
  <c r="D100" i="4" s="1"/>
  <c r="C100" i="6"/>
  <c r="E100" i="4" s="1"/>
  <c r="B100" i="11"/>
  <c r="B100" i="5" s="1"/>
  <c r="B100" i="4" s="1"/>
  <c r="C100" i="11"/>
  <c r="B98" i="6"/>
  <c r="D98" i="4" s="1"/>
  <c r="B98" i="11"/>
  <c r="B94" i="11"/>
  <c r="B94" i="5" s="1"/>
  <c r="B94" i="4" s="1"/>
  <c r="C94" i="6"/>
  <c r="E94" i="4" s="1"/>
  <c r="C90" i="11"/>
  <c r="B90" i="6"/>
  <c r="D90" i="4" s="1"/>
  <c r="C88" i="6"/>
  <c r="E88" i="4" s="1"/>
  <c r="C88" i="11"/>
  <c r="C84" i="6"/>
  <c r="E84" i="4" s="1"/>
  <c r="C84" i="11"/>
  <c r="C82" i="11"/>
  <c r="C82" i="6"/>
  <c r="E82" i="4" s="1"/>
  <c r="B80" i="11"/>
  <c r="B80" i="6"/>
  <c r="D80" i="4" s="1"/>
  <c r="B78" i="6"/>
  <c r="D78" i="4" s="1"/>
  <c r="C78" i="6"/>
  <c r="E78" i="4" s="1"/>
  <c r="B74" i="11"/>
  <c r="C74" i="11"/>
  <c r="B72" i="6"/>
  <c r="D72" i="4" s="1"/>
  <c r="C72" i="11"/>
  <c r="C70" i="11"/>
  <c r="B70" i="6"/>
  <c r="D70" i="4" s="1"/>
  <c r="B70" i="11"/>
  <c r="B68" i="6"/>
  <c r="D68" i="4" s="1"/>
  <c r="C68" i="11"/>
  <c r="C68" i="6"/>
  <c r="E68" i="4" s="1"/>
  <c r="B66" i="11"/>
  <c r="B66" i="5" s="1"/>
  <c r="B66" i="4" s="1"/>
  <c r="B66" i="6"/>
  <c r="D66" i="4" s="1"/>
  <c r="B194" i="11"/>
  <c r="B246" i="11"/>
  <c r="C254" i="11"/>
  <c r="B236" i="5"/>
  <c r="B236" i="4" s="1"/>
  <c r="B226" i="6"/>
  <c r="D226" i="4" s="1"/>
  <c r="C222" i="6"/>
  <c r="E222" i="4" s="1"/>
  <c r="C236" i="11"/>
  <c r="C198" i="11"/>
  <c r="C254" i="6"/>
  <c r="E254" i="4" s="1"/>
  <c r="B78" i="11"/>
  <c r="C66" i="11"/>
  <c r="B114" i="11"/>
  <c r="C78" i="11"/>
  <c r="C90" i="6"/>
  <c r="E90" i="4" s="1"/>
  <c r="B86" i="6"/>
  <c r="D86" i="4" s="1"/>
  <c r="B86" i="11"/>
  <c r="B76" i="11"/>
  <c r="C173" i="11"/>
  <c r="C157" i="6"/>
  <c r="E157" i="4" s="1"/>
  <c r="C135" i="6"/>
  <c r="E135" i="4" s="1"/>
  <c r="C112" i="6"/>
  <c r="E112" i="4" s="1"/>
  <c r="C103" i="6"/>
  <c r="E103" i="4" s="1"/>
  <c r="C121" i="11"/>
  <c r="B74" i="6"/>
  <c r="D74" i="4" s="1"/>
  <c r="C116" i="6"/>
  <c r="E116" i="4" s="1"/>
  <c r="B128" i="6"/>
  <c r="D128" i="4" s="1"/>
  <c r="C144" i="6"/>
  <c r="E144" i="4" s="1"/>
  <c r="B156" i="11"/>
  <c r="C155" i="6"/>
  <c r="E155" i="4" s="1"/>
  <c r="B94" i="6"/>
  <c r="D94" i="4" s="1"/>
  <c r="B161" i="6"/>
  <c r="D161" i="4" s="1"/>
  <c r="B169" i="11"/>
  <c r="B150" i="11"/>
  <c r="C140" i="11"/>
  <c r="B134" i="11"/>
  <c r="C132" i="11"/>
  <c r="C128" i="11"/>
  <c r="C120" i="11"/>
  <c r="C118" i="11"/>
  <c r="C116" i="11"/>
  <c r="B132" i="11"/>
  <c r="B132" i="6"/>
  <c r="D132" i="4" s="1"/>
  <c r="C248" i="6"/>
  <c r="E248" i="4" s="1"/>
  <c r="C86" i="11"/>
  <c r="C66" i="6"/>
  <c r="E66" i="4" s="1"/>
  <c r="C70" i="6"/>
  <c r="E70" i="4" s="1"/>
  <c r="C146" i="6"/>
  <c r="E146" i="4" s="1"/>
  <c r="B72" i="11"/>
  <c r="C124" i="6"/>
  <c r="E124" i="4" s="1"/>
  <c r="B110" i="6"/>
  <c r="D110" i="4" s="1"/>
  <c r="C110" i="11"/>
  <c r="C98" i="6"/>
  <c r="E98" i="4" s="1"/>
  <c r="B118" i="11"/>
  <c r="C132" i="6"/>
  <c r="E132" i="4" s="1"/>
  <c r="C148" i="6"/>
  <c r="E148" i="4" s="1"/>
  <c r="B172" i="11"/>
  <c r="B172" i="5" s="1"/>
  <c r="B172" i="4" s="1"/>
  <c r="C124" i="11"/>
  <c r="B237" i="11"/>
  <c r="B237" i="5" s="1"/>
  <c r="B237" i="4" s="1"/>
  <c r="C237" i="6"/>
  <c r="E237" i="4" s="1"/>
  <c r="C233" i="11"/>
  <c r="B233" i="11"/>
  <c r="B233" i="5" s="1"/>
  <c r="B233" i="4" s="1"/>
  <c r="C231" i="11"/>
  <c r="B231" i="11"/>
  <c r="B231" i="5" s="1"/>
  <c r="B231" i="4" s="1"/>
  <c r="C229" i="11"/>
  <c r="B229" i="11"/>
  <c r="C227" i="11"/>
  <c r="B227" i="6"/>
  <c r="D227" i="4" s="1"/>
  <c r="C219" i="11"/>
  <c r="B219" i="11"/>
  <c r="B219" i="5" s="1"/>
  <c r="B219" i="4" s="1"/>
  <c r="C217" i="6"/>
  <c r="E217" i="4" s="1"/>
  <c r="B217" i="6"/>
  <c r="D217" i="4" s="1"/>
  <c r="C217" i="11"/>
  <c r="C213" i="11"/>
  <c r="B213" i="6"/>
  <c r="D213" i="4" s="1"/>
  <c r="C211" i="11"/>
  <c r="B211" i="11"/>
  <c r="B211" i="5" s="1"/>
  <c r="B211" i="4" s="1"/>
  <c r="C207" i="11"/>
  <c r="B207" i="11"/>
  <c r="B207" i="5" s="1"/>
  <c r="B207" i="4" s="1"/>
  <c r="B205" i="6"/>
  <c r="D205" i="4" s="1"/>
  <c r="B205" i="11"/>
  <c r="C203" i="11"/>
  <c r="C203" i="6"/>
  <c r="E203" i="4" s="1"/>
  <c r="B193" i="6"/>
  <c r="D193" i="4" s="1"/>
  <c r="B193" i="11"/>
  <c r="B191" i="11"/>
  <c r="B191" i="5" s="1"/>
  <c r="B191" i="4" s="1"/>
  <c r="C191" i="11"/>
  <c r="C191" i="6"/>
  <c r="E191" i="4" s="1"/>
  <c r="B189" i="11"/>
  <c r="B189" i="5" s="1"/>
  <c r="B189" i="4" s="1"/>
  <c r="B189" i="6"/>
  <c r="D189" i="4" s="1"/>
  <c r="B187" i="11"/>
  <c r="C187" i="6"/>
  <c r="E187" i="4" s="1"/>
  <c r="B185" i="11"/>
  <c r="C185" i="6"/>
  <c r="E185" i="4" s="1"/>
  <c r="C183" i="11"/>
  <c r="B183" i="6"/>
  <c r="D183" i="4" s="1"/>
  <c r="C175" i="11"/>
  <c r="B175" i="11"/>
  <c r="C175" i="6"/>
  <c r="E175" i="4" s="1"/>
  <c r="C171" i="6"/>
  <c r="E171" i="4" s="1"/>
  <c r="B171" i="6"/>
  <c r="D171" i="4" s="1"/>
  <c r="C171" i="11"/>
  <c r="B167" i="11"/>
  <c r="C167" i="6"/>
  <c r="E167" i="4" s="1"/>
  <c r="B167" i="6"/>
  <c r="D167" i="4" s="1"/>
  <c r="B165" i="6"/>
  <c r="D165" i="4" s="1"/>
  <c r="C165" i="6"/>
  <c r="E165" i="4" s="1"/>
  <c r="B163" i="6"/>
  <c r="D163" i="4" s="1"/>
  <c r="C163" i="6"/>
  <c r="E163" i="4" s="1"/>
  <c r="B153" i="6"/>
  <c r="D153" i="4" s="1"/>
  <c r="C153" i="11"/>
  <c r="C153" i="6"/>
  <c r="E153" i="4" s="1"/>
  <c r="B149" i="6"/>
  <c r="D149" i="4" s="1"/>
  <c r="C149" i="6"/>
  <c r="E149" i="4" s="1"/>
  <c r="C145" i="11"/>
  <c r="C145" i="6"/>
  <c r="E145" i="4" s="1"/>
  <c r="C143" i="6"/>
  <c r="E143" i="4" s="1"/>
  <c r="C143" i="11"/>
  <c r="B141" i="11"/>
  <c r="B141" i="5" s="1"/>
  <c r="B141" i="4" s="1"/>
  <c r="B141" i="6"/>
  <c r="D141" i="4" s="1"/>
  <c r="C141" i="6"/>
  <c r="E141" i="4" s="1"/>
  <c r="C141" i="11"/>
  <c r="B139" i="11"/>
  <c r="B139" i="5" s="1"/>
  <c r="B139" i="4" s="1"/>
  <c r="C139" i="6"/>
  <c r="E139" i="4" s="1"/>
  <c r="B139" i="6"/>
  <c r="D139" i="4" s="1"/>
  <c r="C137" i="6"/>
  <c r="E137" i="4" s="1"/>
  <c r="C137" i="11"/>
  <c r="B137" i="6"/>
  <c r="D137" i="4" s="1"/>
  <c r="C133" i="6"/>
  <c r="E133" i="4" s="1"/>
  <c r="B133" i="6"/>
  <c r="D133" i="4" s="1"/>
  <c r="B133" i="11"/>
  <c r="C131" i="6"/>
  <c r="E131" i="4" s="1"/>
  <c r="B131" i="6"/>
  <c r="D131" i="4" s="1"/>
  <c r="B129" i="11"/>
  <c r="B129" i="5" s="1"/>
  <c r="B129" i="4" s="1"/>
  <c r="C129" i="6"/>
  <c r="E129" i="4" s="1"/>
  <c r="B127" i="6"/>
  <c r="D127" i="4" s="1"/>
  <c r="B127" i="11"/>
  <c r="C127" i="6"/>
  <c r="E127" i="4" s="1"/>
  <c r="B125" i="6"/>
  <c r="D125" i="4" s="1"/>
  <c r="C125" i="11"/>
  <c r="B119" i="11"/>
  <c r="B119" i="5" s="1"/>
  <c r="B119" i="4" s="1"/>
  <c r="C119" i="11"/>
  <c r="C117" i="11"/>
  <c r="C117" i="6"/>
  <c r="E117" i="4" s="1"/>
  <c r="B117" i="6"/>
  <c r="D117" i="4" s="1"/>
  <c r="B115" i="6"/>
  <c r="D115" i="4" s="1"/>
  <c r="C115" i="6"/>
  <c r="E115" i="4" s="1"/>
  <c r="B115" i="11"/>
  <c r="B109" i="11"/>
  <c r="C109" i="6"/>
  <c r="E109" i="4" s="1"/>
  <c r="C109" i="11"/>
  <c r="B107" i="11"/>
  <c r="B107" i="5" s="1"/>
  <c r="B107" i="4" s="1"/>
  <c r="C107" i="6"/>
  <c r="E107" i="4" s="1"/>
  <c r="C107" i="11"/>
  <c r="B107" i="6"/>
  <c r="D107" i="4" s="1"/>
  <c r="C105" i="6"/>
  <c r="E105" i="4" s="1"/>
  <c r="B105" i="11"/>
  <c r="B105" i="5" s="1"/>
  <c r="B105" i="4" s="1"/>
  <c r="C97" i="6"/>
  <c r="E97" i="4" s="1"/>
  <c r="C97" i="11"/>
  <c r="B95" i="6"/>
  <c r="D95" i="4" s="1"/>
  <c r="C95" i="11"/>
  <c r="B91" i="11"/>
  <c r="B91" i="6"/>
  <c r="D91" i="4" s="1"/>
  <c r="C83" i="11"/>
  <c r="B83" i="6"/>
  <c r="D83" i="4" s="1"/>
  <c r="C83" i="6"/>
  <c r="E83" i="4" s="1"/>
  <c r="B79" i="6"/>
  <c r="D79" i="4" s="1"/>
  <c r="C79" i="6"/>
  <c r="E79" i="4" s="1"/>
  <c r="C71" i="6"/>
  <c r="E71" i="4" s="1"/>
  <c r="B71" i="6"/>
  <c r="D71" i="4" s="1"/>
  <c r="C71" i="11"/>
  <c r="C67" i="6"/>
  <c r="E67" i="4" s="1"/>
  <c r="B67" i="11"/>
  <c r="B63" i="6"/>
  <c r="D63" i="4" s="1"/>
  <c r="B63" i="11"/>
  <c r="B63" i="5" s="1"/>
  <c r="B63" i="4" s="1"/>
  <c r="B61" i="6"/>
  <c r="D61" i="4" s="1"/>
  <c r="C61" i="6"/>
  <c r="E61" i="4" s="1"/>
  <c r="B61" i="11"/>
  <c r="B61" i="5" s="1"/>
  <c r="B61" i="4" s="1"/>
  <c r="B51" i="11"/>
  <c r="B51" i="5" s="1"/>
  <c r="B51" i="4" s="1"/>
  <c r="C51" i="6"/>
  <c r="E51" i="4" s="1"/>
  <c r="C51" i="11"/>
  <c r="C45" i="6"/>
  <c r="E45" i="4" s="1"/>
  <c r="B45" i="6"/>
  <c r="D45" i="4" s="1"/>
  <c r="C41" i="11"/>
  <c r="C41" i="6"/>
  <c r="E41" i="4" s="1"/>
  <c r="B39" i="11"/>
  <c r="C39" i="11"/>
  <c r="B37" i="6"/>
  <c r="D37" i="4" s="1"/>
  <c r="C37" i="11"/>
  <c r="C29" i="11"/>
  <c r="C29" i="6"/>
  <c r="E29" i="4" s="1"/>
  <c r="B25" i="6"/>
  <c r="D25" i="4" s="1"/>
  <c r="C25" i="6"/>
  <c r="E25" i="4" s="1"/>
  <c r="C17" i="6"/>
  <c r="E17" i="4" s="1"/>
  <c r="C17" i="11"/>
  <c r="C13" i="6"/>
  <c r="E13" i="4" s="1"/>
  <c r="C13" i="11"/>
  <c r="C11" i="6"/>
  <c r="E11" i="4" s="1"/>
  <c r="B11" i="6"/>
  <c r="D11" i="4" s="1"/>
  <c r="C244" i="6"/>
  <c r="E244" i="4" s="1"/>
  <c r="B244" i="6"/>
  <c r="D244" i="4" s="1"/>
  <c r="B244" i="11"/>
  <c r="C242" i="6"/>
  <c r="E242" i="4" s="1"/>
  <c r="B242" i="6"/>
  <c r="D242" i="4" s="1"/>
  <c r="C242" i="11"/>
  <c r="C240" i="11"/>
  <c r="B240" i="11"/>
  <c r="C240" i="6"/>
  <c r="E240" i="4" s="1"/>
  <c r="B238" i="6"/>
  <c r="D238" i="4" s="1"/>
  <c r="B238" i="11"/>
  <c r="C238" i="11"/>
  <c r="C234" i="6"/>
  <c r="E234" i="4" s="1"/>
  <c r="C234" i="11"/>
  <c r="B104" i="6"/>
  <c r="D104" i="4" s="1"/>
  <c r="B104" i="11"/>
  <c r="B234" i="6"/>
  <c r="D234" i="4" s="1"/>
  <c r="C196" i="6"/>
  <c r="E196" i="4" s="1"/>
  <c r="C104" i="11"/>
  <c r="B88" i="11"/>
  <c r="C76" i="11"/>
  <c r="C246" i="11"/>
  <c r="B248" i="11"/>
  <c r="C238" i="6"/>
  <c r="E238" i="4" s="1"/>
  <c r="B221" i="5"/>
  <c r="B221" i="4" s="1"/>
  <c r="B230" i="6"/>
  <c r="D230" i="4" s="1"/>
  <c r="B180" i="11"/>
  <c r="B240" i="6"/>
  <c r="D240" i="4" s="1"/>
  <c r="B90" i="11"/>
  <c r="B108" i="11"/>
  <c r="B69" i="5"/>
  <c r="B69" i="4" s="1"/>
  <c r="B88" i="6"/>
  <c r="D88" i="4" s="1"/>
  <c r="C80" i="6"/>
  <c r="E80" i="4" s="1"/>
  <c r="C80" i="11"/>
  <c r="C201" i="11"/>
  <c r="C199" i="11"/>
  <c r="C179" i="11"/>
  <c r="B227" i="11"/>
  <c r="B227" i="5" s="1"/>
  <c r="B227" i="4" s="1"/>
  <c r="C119" i="6"/>
  <c r="E119" i="4" s="1"/>
  <c r="B65" i="6"/>
  <c r="D65" i="4" s="1"/>
  <c r="B166" i="11"/>
  <c r="B128" i="11"/>
  <c r="B128" i="5" s="1"/>
  <c r="B128" i="4" s="1"/>
  <c r="C189" i="11"/>
  <c r="C102" i="6"/>
  <c r="E102" i="4" s="1"/>
  <c r="B122" i="6"/>
  <c r="D122" i="4" s="1"/>
  <c r="C134" i="6"/>
  <c r="E134" i="4" s="1"/>
  <c r="B152" i="11"/>
  <c r="C162" i="6"/>
  <c r="E162" i="4" s="1"/>
  <c r="B176" i="6"/>
  <c r="D176" i="4" s="1"/>
  <c r="C101" i="6"/>
  <c r="E101" i="4" s="1"/>
  <c r="B119" i="6"/>
  <c r="D119" i="4" s="1"/>
  <c r="C95" i="6"/>
  <c r="E95" i="4" s="1"/>
  <c r="B153" i="11"/>
  <c r="B151" i="11"/>
  <c r="B149" i="11"/>
  <c r="B149" i="5" s="1"/>
  <c r="B149" i="4" s="1"/>
  <c r="B147" i="11"/>
  <c r="B147" i="5" s="1"/>
  <c r="B147" i="4" s="1"/>
  <c r="B145" i="11"/>
  <c r="B145" i="5" s="1"/>
  <c r="B145" i="4" s="1"/>
  <c r="B137" i="11"/>
  <c r="B137" i="5" s="1"/>
  <c r="B137" i="4" s="1"/>
  <c r="B135" i="11"/>
  <c r="C133" i="11"/>
  <c r="C127" i="11"/>
  <c r="F9" i="5"/>
  <c r="B197" i="11"/>
  <c r="B195" i="11"/>
  <c r="B183" i="11"/>
  <c r="B181" i="11"/>
  <c r="B179" i="11"/>
  <c r="B179" i="5" s="1"/>
  <c r="B179" i="4" s="1"/>
  <c r="C94" i="11"/>
  <c r="C9" i="11"/>
  <c r="G248" i="6"/>
  <c r="F235" i="6"/>
  <c r="F228" i="6"/>
  <c r="F225" i="6"/>
  <c r="G220" i="6"/>
  <c r="F216" i="6"/>
  <c r="F208" i="6"/>
  <c r="F201" i="6"/>
  <c r="F200" i="6"/>
  <c r="G195" i="6"/>
  <c r="G189" i="6"/>
  <c r="F187" i="6"/>
  <c r="F174" i="6"/>
  <c r="F170" i="6"/>
  <c r="F165" i="6"/>
  <c r="G158" i="6"/>
  <c r="F154" i="6"/>
  <c r="F148" i="6"/>
  <c r="F142" i="6"/>
  <c r="F140" i="6"/>
  <c r="F136" i="6"/>
  <c r="F133" i="6"/>
  <c r="F124" i="6"/>
  <c r="F121" i="6"/>
  <c r="F115" i="6"/>
  <c r="F107" i="6"/>
  <c r="F106" i="6"/>
  <c r="F103" i="6"/>
  <c r="F99" i="6"/>
  <c r="F97" i="6"/>
  <c r="F95" i="6"/>
  <c r="F93" i="6"/>
  <c r="F91" i="6"/>
  <c r="F89" i="6"/>
  <c r="F88" i="6"/>
  <c r="F85" i="6"/>
  <c r="F81" i="6"/>
  <c r="F80" i="6"/>
  <c r="F76" i="6"/>
  <c r="F68" i="6"/>
  <c r="F66" i="6"/>
  <c r="F59" i="6"/>
  <c r="F54" i="6"/>
  <c r="F52" i="6"/>
  <c r="F47" i="6"/>
  <c r="F46" i="6"/>
  <c r="G44" i="6"/>
  <c r="F43" i="6"/>
  <c r="G40" i="6"/>
  <c r="F39" i="6"/>
  <c r="F33" i="6"/>
  <c r="F31" i="6"/>
  <c r="G30" i="6"/>
  <c r="F27" i="6"/>
  <c r="G23" i="6"/>
  <c r="F21" i="6"/>
  <c r="F19" i="6"/>
  <c r="F15" i="6"/>
  <c r="G11" i="6"/>
  <c r="G9" i="6"/>
  <c r="B234" i="11"/>
  <c r="B228" i="11"/>
  <c r="C224" i="11"/>
  <c r="B222" i="11"/>
  <c r="B216" i="11"/>
  <c r="C214" i="11"/>
  <c r="B210" i="11"/>
  <c r="B208" i="11"/>
  <c r="B206" i="11"/>
  <c r="C204" i="11"/>
  <c r="C200" i="11"/>
  <c r="C190" i="11"/>
  <c r="B188" i="11"/>
  <c r="B186" i="11"/>
  <c r="B184" i="11"/>
  <c r="C180" i="11"/>
  <c r="C176" i="11"/>
  <c r="C174" i="11"/>
  <c r="C172" i="11"/>
  <c r="C170" i="11"/>
  <c r="C168" i="11"/>
  <c r="B103" i="11"/>
  <c r="B103" i="5" s="1"/>
  <c r="B103" i="4" s="1"/>
  <c r="B99" i="11"/>
  <c r="B99" i="5" s="1"/>
  <c r="B99" i="4" s="1"/>
  <c r="B97" i="11"/>
  <c r="B95" i="11"/>
  <c r="C93" i="11"/>
  <c r="B60" i="11"/>
  <c r="B16" i="11"/>
  <c r="C58" i="6"/>
  <c r="E58" i="4" s="1"/>
  <c r="B44" i="6"/>
  <c r="D44" i="4" s="1"/>
  <c r="B173" i="11"/>
  <c r="B173" i="5" s="1"/>
  <c r="B173" i="4" s="1"/>
  <c r="B171" i="11"/>
  <c r="B165" i="11"/>
  <c r="C157" i="11"/>
  <c r="C151" i="11"/>
  <c r="C112" i="11"/>
  <c r="B110" i="11"/>
  <c r="B110" i="5" s="1"/>
  <c r="B110" i="4" s="1"/>
  <c r="C108" i="11"/>
  <c r="C67" i="11"/>
  <c r="C49" i="11"/>
  <c r="C47" i="11"/>
  <c r="C45" i="11"/>
  <c r="C45" i="5" s="1"/>
  <c r="C45" i="4" s="1"/>
  <c r="C38" i="11"/>
  <c r="B35" i="11"/>
  <c r="B35" i="5" s="1"/>
  <c r="B35" i="4" s="1"/>
  <c r="C23" i="11"/>
  <c r="C21" i="11"/>
  <c r="C11" i="11"/>
  <c r="C249" i="6"/>
  <c r="E249" i="4" s="1"/>
  <c r="C247" i="6"/>
  <c r="E247" i="4" s="1"/>
  <c r="C241" i="6"/>
  <c r="E241" i="4" s="1"/>
  <c r="C229" i="6"/>
  <c r="E229" i="4" s="1"/>
  <c r="C223" i="6"/>
  <c r="E223" i="4" s="1"/>
  <c r="C219" i="6"/>
  <c r="E219" i="4" s="1"/>
  <c r="C168" i="6"/>
  <c r="E168" i="4" s="1"/>
  <c r="C235" i="11"/>
  <c r="B162" i="11"/>
  <c r="B160" i="11"/>
  <c r="B160" i="5" s="1"/>
  <c r="B160" i="4" s="1"/>
  <c r="B131" i="11"/>
  <c r="B131" i="5" s="1"/>
  <c r="B131" i="4" s="1"/>
  <c r="C115" i="11"/>
  <c r="C105" i="11"/>
  <c r="B82" i="11"/>
  <c r="B30" i="11"/>
  <c r="B26" i="11"/>
  <c r="C14" i="11"/>
  <c r="B43" i="6"/>
  <c r="D43" i="4" s="1"/>
  <c r="M202" i="5"/>
  <c r="Q200" i="5"/>
  <c r="M200" i="5"/>
  <c r="I200" i="5"/>
  <c r="O199" i="5"/>
  <c r="K199" i="5"/>
  <c r="M198" i="5"/>
  <c r="O197" i="5"/>
  <c r="Q196" i="5"/>
  <c r="M196" i="5"/>
  <c r="I196" i="5"/>
  <c r="Q194" i="5"/>
  <c r="S191" i="5"/>
  <c r="O191" i="5"/>
  <c r="M186" i="5"/>
  <c r="O185" i="5"/>
  <c r="M184" i="5"/>
  <c r="I184" i="5"/>
  <c r="O183" i="5"/>
  <c r="K183" i="5"/>
  <c r="S179" i="5"/>
  <c r="O179" i="5"/>
  <c r="K179" i="5"/>
  <c r="Q178" i="5"/>
  <c r="M178" i="5"/>
  <c r="I178" i="5"/>
  <c r="E237" i="5"/>
  <c r="E229" i="5"/>
  <c r="E225" i="5"/>
  <c r="E223" i="5"/>
  <c r="E221" i="5"/>
  <c r="E217" i="5"/>
  <c r="E213" i="5"/>
  <c r="E209" i="5"/>
  <c r="E207" i="5"/>
  <c r="E205" i="5"/>
  <c r="E203" i="5"/>
  <c r="E201" i="5"/>
  <c r="E199" i="5"/>
  <c r="E195" i="5"/>
  <c r="E191" i="5"/>
  <c r="E189" i="5"/>
  <c r="E187" i="5"/>
  <c r="E185" i="5"/>
  <c r="E183" i="5"/>
  <c r="E179" i="5"/>
  <c r="O237" i="5"/>
  <c r="O235" i="5"/>
  <c r="K233" i="5"/>
  <c r="K227" i="5"/>
  <c r="O225" i="5"/>
  <c r="K225" i="5"/>
  <c r="K223" i="5"/>
  <c r="O221" i="5"/>
  <c r="K221" i="5"/>
  <c r="S205" i="5"/>
  <c r="O205" i="5"/>
  <c r="Q204" i="5"/>
  <c r="M204" i="5"/>
  <c r="S199" i="5"/>
  <c r="Q192" i="5"/>
  <c r="Q188" i="5"/>
  <c r="M188" i="5"/>
  <c r="O187" i="5"/>
  <c r="Q186" i="5"/>
  <c r="Q176" i="5"/>
  <c r="M176" i="5"/>
  <c r="O175" i="5"/>
  <c r="Q173" i="5"/>
  <c r="M173" i="5"/>
  <c r="I173" i="5"/>
  <c r="Q171" i="5"/>
  <c r="M171" i="5"/>
  <c r="Q169" i="5"/>
  <c r="M169" i="5"/>
  <c r="G218" i="11"/>
  <c r="Q29" i="5"/>
  <c r="I29" i="5"/>
  <c r="B236" i="6"/>
  <c r="D236" i="4" s="1"/>
  <c r="B232" i="6"/>
  <c r="D232" i="4" s="1"/>
  <c r="B220" i="6"/>
  <c r="D220" i="4" s="1"/>
  <c r="B212" i="6"/>
  <c r="D212" i="4" s="1"/>
  <c r="C190" i="6"/>
  <c r="E190" i="4" s="1"/>
  <c r="B178" i="6"/>
  <c r="D178" i="4" s="1"/>
  <c r="C218" i="6"/>
  <c r="E218" i="4" s="1"/>
  <c r="B147" i="6"/>
  <c r="D147" i="4" s="1"/>
  <c r="B135" i="6"/>
  <c r="D135" i="4" s="1"/>
  <c r="B113" i="6"/>
  <c r="D113" i="4" s="1"/>
  <c r="C111" i="6"/>
  <c r="E111" i="4" s="1"/>
  <c r="B93" i="6"/>
  <c r="D93" i="4" s="1"/>
  <c r="B85" i="6"/>
  <c r="D85" i="4" s="1"/>
  <c r="C19" i="6"/>
  <c r="E19" i="4" s="1"/>
  <c r="C169" i="6"/>
  <c r="E169" i="4" s="1"/>
  <c r="B169" i="6"/>
  <c r="D169" i="4" s="1"/>
  <c r="B169" i="8"/>
  <c r="C169" i="8"/>
  <c r="B28" i="6"/>
  <c r="D28" i="4" s="1"/>
  <c r="C28" i="8"/>
  <c r="C28" i="6"/>
  <c r="E28" i="4" s="1"/>
  <c r="B24" i="8"/>
  <c r="B24" i="5" s="1"/>
  <c r="B24" i="4" s="1"/>
  <c r="C24" i="8"/>
  <c r="B24" i="6"/>
  <c r="D24" i="4" s="1"/>
  <c r="C24" i="6"/>
  <c r="E24" i="4" s="1"/>
  <c r="B18" i="8"/>
  <c r="B18" i="5" s="1"/>
  <c r="B18" i="4" s="1"/>
  <c r="C18" i="8"/>
  <c r="C18" i="6"/>
  <c r="E18" i="4" s="1"/>
  <c r="B18" i="6"/>
  <c r="D18" i="4" s="1"/>
  <c r="B12" i="8"/>
  <c r="B12" i="5" s="1"/>
  <c r="B12" i="4" s="1"/>
  <c r="C12" i="6"/>
  <c r="E12" i="4" s="1"/>
  <c r="B12" i="6"/>
  <c r="D12" i="4" s="1"/>
  <c r="C12" i="8"/>
  <c r="F245" i="6"/>
  <c r="F236" i="6"/>
  <c r="F226" i="6"/>
  <c r="G203" i="6"/>
  <c r="G190" i="6"/>
  <c r="F173" i="6"/>
  <c r="G171" i="6"/>
  <c r="F171" i="6"/>
  <c r="F164" i="6"/>
  <c r="F161" i="6"/>
  <c r="G161" i="6"/>
  <c r="F160" i="6"/>
  <c r="F159" i="6"/>
  <c r="F153" i="6"/>
  <c r="F151" i="6"/>
  <c r="G150" i="6"/>
  <c r="F150" i="6"/>
  <c r="F141" i="6"/>
  <c r="G141" i="6"/>
  <c r="F137" i="6"/>
  <c r="F132" i="6"/>
  <c r="F128" i="6"/>
  <c r="F127" i="6"/>
  <c r="G122" i="6"/>
  <c r="F122" i="6"/>
  <c r="F118" i="6"/>
  <c r="F114" i="6"/>
  <c r="F112" i="6"/>
  <c r="G111" i="6"/>
  <c r="F111" i="6"/>
  <c r="F110" i="6"/>
  <c r="G110" i="6"/>
  <c r="G105" i="6"/>
  <c r="F105" i="6"/>
  <c r="F101" i="6"/>
  <c r="G101" i="6"/>
  <c r="F100" i="6"/>
  <c r="F98" i="6"/>
  <c r="F96" i="6"/>
  <c r="G87" i="6"/>
  <c r="F87" i="6"/>
  <c r="F86" i="6"/>
  <c r="G86" i="6"/>
  <c r="F83" i="6"/>
  <c r="F79" i="6"/>
  <c r="G79" i="6"/>
  <c r="F78" i="6"/>
  <c r="G78" i="6"/>
  <c r="F71" i="6"/>
  <c r="F70" i="6"/>
  <c r="F65" i="6"/>
  <c r="G65" i="6"/>
  <c r="G71" i="6"/>
  <c r="B30" i="8"/>
  <c r="C30" i="6"/>
  <c r="E30" i="4" s="1"/>
  <c r="C30" i="8"/>
  <c r="B30" i="6"/>
  <c r="D30" i="4" s="1"/>
  <c r="B22" i="8"/>
  <c r="B22" i="5" s="1"/>
  <c r="B22" i="4" s="1"/>
  <c r="C22" i="6"/>
  <c r="E22" i="4" s="1"/>
  <c r="C22" i="8"/>
  <c r="B22" i="6"/>
  <c r="D22" i="4" s="1"/>
  <c r="B14" i="6"/>
  <c r="D14" i="4" s="1"/>
  <c r="C14" i="8"/>
  <c r="C14" i="6"/>
  <c r="E14" i="4" s="1"/>
  <c r="F233" i="6"/>
  <c r="F231" i="6"/>
  <c r="G227" i="6"/>
  <c r="G207" i="6"/>
  <c r="F207" i="6"/>
  <c r="F177" i="6"/>
  <c r="F167" i="6"/>
  <c r="F163" i="6"/>
  <c r="G162" i="6"/>
  <c r="F162" i="6"/>
  <c r="F155" i="6"/>
  <c r="F149" i="6"/>
  <c r="F143" i="6"/>
  <c r="F138" i="6"/>
  <c r="G138" i="6"/>
  <c r="F130" i="6"/>
  <c r="G130" i="6"/>
  <c r="F126" i="6"/>
  <c r="F125" i="6"/>
  <c r="F119" i="6"/>
  <c r="F116" i="6"/>
  <c r="F113" i="6"/>
  <c r="G90" i="6"/>
  <c r="F90" i="6"/>
  <c r="F84" i="6"/>
  <c r="G84" i="6"/>
  <c r="F77" i="6"/>
  <c r="G75" i="6"/>
  <c r="F75" i="6"/>
  <c r="F74" i="6"/>
  <c r="G74" i="6"/>
  <c r="G64" i="6"/>
  <c r="F64" i="6"/>
  <c r="G160" i="6"/>
  <c r="G112" i="6"/>
  <c r="B26" i="6"/>
  <c r="D26" i="4" s="1"/>
  <c r="C26" i="8"/>
  <c r="C26" i="6"/>
  <c r="E26" i="4" s="1"/>
  <c r="B20" i="8"/>
  <c r="B20" i="5" s="1"/>
  <c r="B20" i="4" s="1"/>
  <c r="C20" i="8"/>
  <c r="C20" i="6"/>
  <c r="E20" i="4" s="1"/>
  <c r="B20" i="6"/>
  <c r="D20" i="4" s="1"/>
  <c r="B16" i="8"/>
  <c r="C16" i="8"/>
  <c r="B16" i="6"/>
  <c r="D16" i="4" s="1"/>
  <c r="B10" i="8"/>
  <c r="C10" i="8"/>
  <c r="B10" i="6"/>
  <c r="D10" i="4" s="1"/>
  <c r="G239" i="6"/>
  <c r="F229" i="6"/>
  <c r="F224" i="6"/>
  <c r="F221" i="6"/>
  <c r="F196" i="6"/>
  <c r="F185" i="6"/>
  <c r="F181" i="6"/>
  <c r="F175" i="6"/>
  <c r="F172" i="6"/>
  <c r="F169" i="6"/>
  <c r="F168" i="6"/>
  <c r="G168" i="6"/>
  <c r="F166" i="6"/>
  <c r="F157" i="6"/>
  <c r="F156" i="6"/>
  <c r="G156" i="6"/>
  <c r="F152" i="6"/>
  <c r="F147" i="6"/>
  <c r="F146" i="6"/>
  <c r="F145" i="6"/>
  <c r="G145" i="6"/>
  <c r="G144" i="6"/>
  <c r="F144" i="6"/>
  <c r="F139" i="6"/>
  <c r="F135" i="6"/>
  <c r="G135" i="6"/>
  <c r="G134" i="6"/>
  <c r="F134" i="6"/>
  <c r="F131" i="6"/>
  <c r="F129" i="6"/>
  <c r="F123" i="6"/>
  <c r="G123" i="6"/>
  <c r="F120" i="6"/>
  <c r="F117" i="6"/>
  <c r="G117" i="6"/>
  <c r="F109" i="6"/>
  <c r="F108" i="6"/>
  <c r="F104" i="6"/>
  <c r="F102" i="6"/>
  <c r="F94" i="6"/>
  <c r="G92" i="6"/>
  <c r="F92" i="6"/>
  <c r="F82" i="6"/>
  <c r="F73" i="6"/>
  <c r="G72" i="6"/>
  <c r="F72" i="6"/>
  <c r="F69" i="6"/>
  <c r="G67" i="6"/>
  <c r="F67" i="6"/>
  <c r="F158" i="6"/>
  <c r="F62" i="6"/>
  <c r="F57" i="6"/>
  <c r="F55" i="6"/>
  <c r="G55" i="6"/>
  <c r="F45" i="6"/>
  <c r="G45" i="6"/>
  <c r="F41" i="6"/>
  <c r="G41" i="6"/>
  <c r="F35" i="6"/>
  <c r="F26" i="6"/>
  <c r="F24" i="6"/>
  <c r="F17" i="6"/>
  <c r="G17" i="6"/>
  <c r="F10" i="6"/>
  <c r="G245" i="8"/>
  <c r="G236" i="8"/>
  <c r="G216" i="8"/>
  <c r="G198" i="8"/>
  <c r="G194" i="8"/>
  <c r="G186" i="8"/>
  <c r="I168" i="5"/>
  <c r="G168" i="8"/>
  <c r="I167" i="5"/>
  <c r="G167" i="8"/>
  <c r="G160" i="8"/>
  <c r="G157" i="8"/>
  <c r="G155" i="8"/>
  <c r="I155" i="5"/>
  <c r="G154" i="8"/>
  <c r="K154" i="5"/>
  <c r="G135" i="8"/>
  <c r="G134" i="8"/>
  <c r="K134" i="5"/>
  <c r="G131" i="8"/>
  <c r="K129" i="5"/>
  <c r="G129" i="8"/>
  <c r="I124" i="5"/>
  <c r="G124" i="8"/>
  <c r="I123" i="5"/>
  <c r="G123" i="8"/>
  <c r="G117" i="8"/>
  <c r="G116" i="8"/>
  <c r="I116" i="5"/>
  <c r="G36" i="8"/>
  <c r="H36" i="5"/>
  <c r="I34" i="5"/>
  <c r="G34" i="8"/>
  <c r="H33" i="5"/>
  <c r="G33" i="8"/>
  <c r="F32" i="8"/>
  <c r="G32" i="8"/>
  <c r="H32" i="5"/>
  <c r="H30" i="5"/>
  <c r="I30" i="5"/>
  <c r="F30" i="8"/>
  <c r="G30" i="8"/>
  <c r="J28" i="5"/>
  <c r="K28" i="5"/>
  <c r="G28" i="8"/>
  <c r="H27" i="5"/>
  <c r="G27" i="8"/>
  <c r="F27" i="8"/>
  <c r="F25" i="8"/>
  <c r="I25" i="5"/>
  <c r="H25" i="5"/>
  <c r="G25" i="8"/>
  <c r="H22" i="5"/>
  <c r="F22" i="8"/>
  <c r="G22" i="8"/>
  <c r="I22" i="5"/>
  <c r="H20" i="5"/>
  <c r="F20" i="5" s="1"/>
  <c r="I20" i="5"/>
  <c r="G20" i="8"/>
  <c r="F20" i="8"/>
  <c r="H19" i="5"/>
  <c r="G19" i="8"/>
  <c r="I19" i="5"/>
  <c r="F19" i="8"/>
  <c r="J14" i="5"/>
  <c r="G14" i="8"/>
  <c r="F14" i="8"/>
  <c r="N11" i="5"/>
  <c r="O11" i="5"/>
  <c r="Q197" i="5"/>
  <c r="M31" i="5"/>
  <c r="M27" i="5"/>
  <c r="K229" i="5"/>
  <c r="J18" i="5"/>
  <c r="O18" i="5"/>
  <c r="L15" i="5"/>
  <c r="K235" i="5"/>
  <c r="J24" i="5"/>
  <c r="K142" i="5"/>
  <c r="F23" i="8"/>
  <c r="I204" i="5"/>
  <c r="G200" i="8"/>
  <c r="G213" i="8"/>
  <c r="K218" i="5"/>
  <c r="I160" i="5"/>
  <c r="H34" i="5"/>
  <c r="K217" i="5"/>
  <c r="K205" i="5"/>
  <c r="K135" i="5"/>
  <c r="M13" i="5"/>
  <c r="F44" i="6"/>
  <c r="G233" i="8"/>
  <c r="Q20" i="5"/>
  <c r="G21" i="6"/>
  <c r="G26" i="8"/>
  <c r="G143" i="8"/>
  <c r="O23" i="5"/>
  <c r="G136" i="8"/>
  <c r="G115" i="8"/>
  <c r="L19" i="5"/>
  <c r="F60" i="6"/>
  <c r="G58" i="6"/>
  <c r="F58" i="6"/>
  <c r="F53" i="6"/>
  <c r="G53" i="6"/>
  <c r="F49" i="6"/>
  <c r="F40" i="6"/>
  <c r="F37" i="6"/>
  <c r="G32" i="6"/>
  <c r="G29" i="6"/>
  <c r="F29" i="6"/>
  <c r="F28" i="6"/>
  <c r="G28" i="6"/>
  <c r="F18" i="6"/>
  <c r="G18" i="6"/>
  <c r="F14" i="6"/>
  <c r="G14" i="6"/>
  <c r="G176" i="8"/>
  <c r="I176" i="5"/>
  <c r="I169" i="5"/>
  <c r="G169" i="8"/>
  <c r="I164" i="5"/>
  <c r="G164" i="8"/>
  <c r="G163" i="8"/>
  <c r="I163" i="5"/>
  <c r="I162" i="5"/>
  <c r="G162" i="8"/>
  <c r="G159" i="8"/>
  <c r="G152" i="8"/>
  <c r="K147" i="5"/>
  <c r="G147" i="8"/>
  <c r="G146" i="8"/>
  <c r="G139" i="8"/>
  <c r="K138" i="5"/>
  <c r="G138" i="8"/>
  <c r="G137" i="8"/>
  <c r="K130" i="5"/>
  <c r="G130" i="8"/>
  <c r="G126" i="8"/>
  <c r="K126" i="5"/>
  <c r="G121" i="8"/>
  <c r="G120" i="8"/>
  <c r="G118" i="8"/>
  <c r="L36" i="5"/>
  <c r="M36" i="5"/>
  <c r="G35" i="8"/>
  <c r="J35" i="5"/>
  <c r="F35" i="8"/>
  <c r="F31" i="8"/>
  <c r="G31" i="8"/>
  <c r="H31" i="5"/>
  <c r="I31" i="5"/>
  <c r="N29" i="5"/>
  <c r="O29" i="5"/>
  <c r="Q17" i="5"/>
  <c r="P17" i="5"/>
  <c r="H17" i="5"/>
  <c r="F17" i="8"/>
  <c r="G17" i="8"/>
  <c r="J16" i="5"/>
  <c r="K16" i="5"/>
  <c r="G16" i="8"/>
  <c r="F16" i="8"/>
  <c r="G15" i="8"/>
  <c r="F15" i="8"/>
  <c r="Q13" i="5"/>
  <c r="P13" i="5"/>
  <c r="F13" i="8"/>
  <c r="G13" i="8"/>
  <c r="I10" i="5"/>
  <c r="G10" i="8"/>
  <c r="M197" i="5"/>
  <c r="I32" i="5"/>
  <c r="K194" i="5"/>
  <c r="L34" i="5"/>
  <c r="J23" i="5"/>
  <c r="F23" i="5" s="1"/>
  <c r="Q15" i="5"/>
  <c r="I17" i="5"/>
  <c r="N21" i="5"/>
  <c r="I161" i="5"/>
  <c r="G215" i="8"/>
  <c r="G220" i="8"/>
  <c r="K24" i="5"/>
  <c r="F32" i="6"/>
  <c r="G27" i="6"/>
  <c r="M20" i="5"/>
  <c r="N16" i="5"/>
  <c r="K11" i="5"/>
  <c r="I119" i="5"/>
  <c r="I36" i="5"/>
  <c r="I159" i="5"/>
  <c r="F24" i="8"/>
  <c r="F63" i="6"/>
  <c r="F56" i="6"/>
  <c r="G46" i="6"/>
  <c r="F42" i="6"/>
  <c r="G42" i="6"/>
  <c r="G38" i="6"/>
  <c r="G36" i="6"/>
  <c r="F36" i="6"/>
  <c r="F34" i="6"/>
  <c r="G34" i="6"/>
  <c r="F30" i="6"/>
  <c r="G25" i="6"/>
  <c r="F25" i="6"/>
  <c r="F22" i="6"/>
  <c r="G22" i="6"/>
  <c r="F20" i="6"/>
  <c r="G20" i="6"/>
  <c r="G16" i="6"/>
  <c r="F16" i="6"/>
  <c r="G13" i="6"/>
  <c r="F13" i="6"/>
  <c r="F12" i="6"/>
  <c r="G12" i="6"/>
  <c r="F9" i="6"/>
  <c r="G230" i="8"/>
  <c r="G221" i="8"/>
  <c r="G178" i="8"/>
  <c r="G174" i="8"/>
  <c r="I174" i="5"/>
  <c r="G172" i="8"/>
  <c r="I172" i="5"/>
  <c r="G171" i="8"/>
  <c r="I170" i="5"/>
  <c r="G170" i="8"/>
  <c r="G166" i="8"/>
  <c r="I166" i="5"/>
  <c r="G165" i="8"/>
  <c r="I165" i="5"/>
  <c r="I158" i="5"/>
  <c r="G158" i="8"/>
  <c r="G153" i="8"/>
  <c r="G151" i="8"/>
  <c r="G150" i="8"/>
  <c r="G149" i="8"/>
  <c r="G148" i="8"/>
  <c r="K144" i="5"/>
  <c r="G144" i="8"/>
  <c r="G141" i="8"/>
  <c r="K141" i="5"/>
  <c r="G133" i="8"/>
  <c r="G132" i="8"/>
  <c r="I132" i="5"/>
  <c r="K128" i="5"/>
  <c r="G128" i="8"/>
  <c r="I127" i="5"/>
  <c r="G127" i="8"/>
  <c r="K125" i="5"/>
  <c r="G125" i="8"/>
  <c r="I122" i="5"/>
  <c r="G122" i="8"/>
  <c r="G114" i="8"/>
  <c r="F29" i="8"/>
  <c r="G29" i="8"/>
  <c r="J29" i="5"/>
  <c r="P27" i="5"/>
  <c r="Q27" i="5"/>
  <c r="L25" i="5"/>
  <c r="M25" i="5"/>
  <c r="P22" i="5"/>
  <c r="Q22" i="5"/>
  <c r="L22" i="5"/>
  <c r="M22" i="5"/>
  <c r="F21" i="8"/>
  <c r="J21" i="5"/>
  <c r="O14" i="5"/>
  <c r="N14" i="5"/>
  <c r="F12" i="8"/>
  <c r="G12" i="8"/>
  <c r="G11" i="8"/>
  <c r="F11" i="8"/>
  <c r="S194" i="5"/>
  <c r="M32" i="5"/>
  <c r="P34" i="5"/>
  <c r="L17" i="5"/>
  <c r="N26" i="5"/>
  <c r="F26" i="5" s="1"/>
  <c r="F18" i="8"/>
  <c r="G225" i="8"/>
  <c r="I197" i="5"/>
  <c r="K195" i="5"/>
  <c r="I117" i="5"/>
  <c r="I131" i="5"/>
  <c r="K26" i="5"/>
  <c r="Q28" i="5"/>
  <c r="G26" i="6"/>
  <c r="F38" i="6"/>
  <c r="G43" i="6"/>
  <c r="O35" i="5"/>
  <c r="I13" i="5"/>
  <c r="Q25" i="5"/>
  <c r="K175" i="5"/>
  <c r="G10" i="6"/>
  <c r="G49" i="6"/>
  <c r="G31" i="6"/>
  <c r="F28" i="8"/>
  <c r="I156" i="5"/>
  <c r="K152" i="5"/>
  <c r="G113" i="8"/>
  <c r="B150" i="5"/>
  <c r="B150" i="4" s="1"/>
  <c r="J109" i="5"/>
  <c r="G109" i="8"/>
  <c r="Q104" i="5"/>
  <c r="P104" i="5"/>
  <c r="G102" i="8"/>
  <c r="H102" i="5"/>
  <c r="C240" i="8"/>
  <c r="P56" i="5"/>
  <c r="Q56" i="5"/>
  <c r="C214" i="8"/>
  <c r="C208" i="8"/>
  <c r="C206" i="8"/>
  <c r="B127" i="8"/>
  <c r="B123" i="8"/>
  <c r="C55" i="8"/>
  <c r="B28" i="8"/>
  <c r="B28" i="5" s="1"/>
  <c r="B28" i="4" s="1"/>
  <c r="C113" i="6"/>
  <c r="E113" i="4" s="1"/>
  <c r="P144" i="5"/>
  <c r="P142" i="5"/>
  <c r="J139" i="5"/>
  <c r="K137" i="5"/>
  <c r="O135" i="5"/>
  <c r="K133" i="5"/>
  <c r="J129" i="5"/>
  <c r="N123" i="5"/>
  <c r="C256" i="8"/>
  <c r="C246" i="8"/>
  <c r="C159" i="8"/>
  <c r="C97" i="8"/>
  <c r="B85" i="8"/>
  <c r="C81" i="8"/>
  <c r="B40" i="8"/>
  <c r="B40" i="5" s="1"/>
  <c r="B40" i="4" s="1"/>
  <c r="B9" i="5"/>
  <c r="B9" i="4" s="1"/>
  <c r="B256" i="8"/>
  <c r="B254" i="8"/>
  <c r="B252" i="8"/>
  <c r="B250" i="8"/>
  <c r="B246" i="8"/>
  <c r="B244" i="8"/>
  <c r="B242" i="8"/>
  <c r="C238" i="8"/>
  <c r="C234" i="8"/>
  <c r="C222" i="8"/>
  <c r="C182" i="8"/>
  <c r="B135" i="8"/>
  <c r="C127" i="8"/>
  <c r="B84" i="6"/>
  <c r="D84" i="4" s="1"/>
  <c r="C50" i="6"/>
  <c r="E50" i="4" s="1"/>
  <c r="B36" i="6"/>
  <c r="D36" i="4" s="1"/>
  <c r="L173" i="5"/>
  <c r="P162" i="5"/>
  <c r="J161" i="5"/>
  <c r="C38" i="28"/>
  <c r="B206" i="6"/>
  <c r="D206" i="4" s="1"/>
  <c r="B38" i="28"/>
  <c r="B200" i="6"/>
  <c r="D200" i="4" s="1"/>
  <c r="C200" i="6"/>
  <c r="E200" i="4" s="1"/>
  <c r="C32" i="28"/>
  <c r="B28" i="28"/>
  <c r="B196" i="6"/>
  <c r="D196" i="4" s="1"/>
  <c r="B188" i="6"/>
  <c r="D188" i="4" s="1"/>
  <c r="C20" i="28"/>
  <c r="C188" i="6"/>
  <c r="E188" i="4" s="1"/>
  <c r="C16" i="28"/>
  <c r="C184" i="6"/>
  <c r="E184" i="4" s="1"/>
  <c r="B184" i="6"/>
  <c r="D184" i="4" s="1"/>
  <c r="F247" i="6"/>
  <c r="G247" i="6"/>
  <c r="F242" i="6"/>
  <c r="G242" i="6"/>
  <c r="F240" i="6"/>
  <c r="F239" i="6"/>
  <c r="F238" i="6"/>
  <c r="F237" i="6"/>
  <c r="G237" i="6"/>
  <c r="F232" i="6"/>
  <c r="F222" i="6"/>
  <c r="G222" i="6"/>
  <c r="F219" i="6"/>
  <c r="G219" i="6"/>
  <c r="F217" i="6"/>
  <c r="G217" i="6"/>
  <c r="G213" i="6"/>
  <c r="F213" i="6"/>
  <c r="F212" i="6"/>
  <c r="F211" i="6"/>
  <c r="F210" i="6"/>
  <c r="G206" i="6"/>
  <c r="F206" i="6"/>
  <c r="G205" i="6"/>
  <c r="F205" i="6"/>
  <c r="F204" i="6"/>
  <c r="G199" i="6"/>
  <c r="F199" i="6"/>
  <c r="G192" i="6"/>
  <c r="F192" i="6"/>
  <c r="F191" i="6"/>
  <c r="G191" i="6"/>
  <c r="F184" i="6"/>
  <c r="G184" i="6"/>
  <c r="F182" i="6"/>
  <c r="F178" i="6"/>
  <c r="G79" i="28"/>
  <c r="G73" i="28"/>
  <c r="G33" i="28"/>
  <c r="I201" i="5"/>
  <c r="G27" i="28"/>
  <c r="G23" i="28"/>
  <c r="G19" i="28"/>
  <c r="M207" i="5"/>
  <c r="Q201" i="5"/>
  <c r="G42" i="28"/>
  <c r="G39" i="28"/>
  <c r="G64" i="28"/>
  <c r="G10" i="28"/>
  <c r="G28" i="28"/>
  <c r="G204" i="6"/>
  <c r="B190" i="6"/>
  <c r="D190" i="4" s="1"/>
  <c r="G196" i="6"/>
  <c r="G36" i="28"/>
  <c r="G44" i="28"/>
  <c r="G52" i="28"/>
  <c r="G212" i="6"/>
  <c r="F203" i="6"/>
  <c r="C212" i="6"/>
  <c r="E212" i="4" s="1"/>
  <c r="G35" i="28"/>
  <c r="K211" i="5"/>
  <c r="C214" i="6"/>
  <c r="E214" i="4" s="1"/>
  <c r="C46" i="28"/>
  <c r="B214" i="6"/>
  <c r="D214" i="4" s="1"/>
  <c r="B208" i="6"/>
  <c r="D208" i="4" s="1"/>
  <c r="B40" i="28"/>
  <c r="C36" i="28"/>
  <c r="B204" i="6"/>
  <c r="D204" i="4" s="1"/>
  <c r="B30" i="28"/>
  <c r="C198" i="6"/>
  <c r="E198" i="4" s="1"/>
  <c r="B194" i="6"/>
  <c r="D194" i="4" s="1"/>
  <c r="B26" i="28"/>
  <c r="C194" i="6"/>
  <c r="E194" i="4" s="1"/>
  <c r="B186" i="6"/>
  <c r="D186" i="4" s="1"/>
  <c r="C186" i="6"/>
  <c r="E186" i="4" s="1"/>
  <c r="C18" i="28"/>
  <c r="B182" i="6"/>
  <c r="D182" i="4" s="1"/>
  <c r="B14" i="28"/>
  <c r="C182" i="6"/>
  <c r="E182" i="4" s="1"/>
  <c r="B180" i="6"/>
  <c r="D180" i="4" s="1"/>
  <c r="C12" i="28"/>
  <c r="B12" i="28"/>
  <c r="C208" i="6"/>
  <c r="E208" i="4" s="1"/>
  <c r="F248" i="6"/>
  <c r="F246" i="6"/>
  <c r="G244" i="6"/>
  <c r="F244" i="6"/>
  <c r="F243" i="6"/>
  <c r="G243" i="6"/>
  <c r="F241" i="6"/>
  <c r="G235" i="6"/>
  <c r="F234" i="6"/>
  <c r="G209" i="6"/>
  <c r="G202" i="6"/>
  <c r="F202" i="6"/>
  <c r="G200" i="6"/>
  <c r="F198" i="6"/>
  <c r="F197" i="6"/>
  <c r="G197" i="6"/>
  <c r="F186" i="6"/>
  <c r="F180" i="6"/>
  <c r="G180" i="6"/>
  <c r="F179" i="6"/>
  <c r="G179" i="6"/>
  <c r="G53" i="28"/>
  <c r="G47" i="28"/>
  <c r="G34" i="28"/>
  <c r="G20" i="28"/>
  <c r="G18" i="28"/>
  <c r="F209" i="6"/>
  <c r="B18" i="28"/>
  <c r="C40" i="28"/>
  <c r="B10" i="28"/>
  <c r="K188" i="5"/>
  <c r="C204" i="6"/>
  <c r="E204" i="4" s="1"/>
  <c r="C245" i="6"/>
  <c r="E245" i="4" s="1"/>
  <c r="C77" i="28"/>
  <c r="C239" i="6"/>
  <c r="E239" i="4" s="1"/>
  <c r="C71" i="28"/>
  <c r="C235" i="6"/>
  <c r="E235" i="4" s="1"/>
  <c r="C67" i="28"/>
  <c r="C233" i="6"/>
  <c r="E233" i="4" s="1"/>
  <c r="C65" i="28"/>
  <c r="C231" i="6"/>
  <c r="E231" i="4" s="1"/>
  <c r="C63" i="28"/>
  <c r="C227" i="6"/>
  <c r="E227" i="4" s="1"/>
  <c r="C59" i="28"/>
  <c r="C57" i="28"/>
  <c r="C225" i="6"/>
  <c r="E225" i="4" s="1"/>
  <c r="C53" i="28"/>
  <c r="C221" i="6"/>
  <c r="E221" i="4" s="1"/>
  <c r="C202" i="6"/>
  <c r="E202" i="4" s="1"/>
  <c r="B202" i="6"/>
  <c r="D202" i="4" s="1"/>
  <c r="C192" i="6"/>
  <c r="E192" i="4" s="1"/>
  <c r="B192" i="6"/>
  <c r="D192" i="4" s="1"/>
  <c r="G230" i="6"/>
  <c r="F230" i="6"/>
  <c r="F227" i="6"/>
  <c r="F223" i="6"/>
  <c r="G223" i="6"/>
  <c r="G221" i="6"/>
  <c r="F220" i="6"/>
  <c r="G218" i="6"/>
  <c r="F218" i="6"/>
  <c r="F215" i="6"/>
  <c r="G215" i="6"/>
  <c r="G214" i="6"/>
  <c r="F195" i="6"/>
  <c r="F194" i="6"/>
  <c r="G194" i="6"/>
  <c r="F193" i="6"/>
  <c r="G193" i="6"/>
  <c r="F190" i="6"/>
  <c r="F189" i="6"/>
  <c r="F188" i="6"/>
  <c r="G188" i="6"/>
  <c r="F183" i="6"/>
  <c r="G76" i="28"/>
  <c r="G51" i="28"/>
  <c r="G48" i="28"/>
  <c r="G40" i="28"/>
  <c r="K208" i="5"/>
  <c r="I219" i="5"/>
  <c r="Q207" i="5"/>
  <c r="O204" i="5"/>
  <c r="M201" i="5"/>
  <c r="K215" i="5"/>
  <c r="G49" i="28"/>
  <c r="F214" i="6"/>
  <c r="C14" i="28"/>
  <c r="C44" i="28"/>
  <c r="B36" i="28"/>
  <c r="C30" i="28"/>
  <c r="B16" i="28"/>
  <c r="I214" i="5"/>
  <c r="M210" i="5"/>
  <c r="I210" i="5"/>
  <c r="F16" i="28"/>
  <c r="F15" i="28"/>
  <c r="G13" i="28"/>
  <c r="G12" i="28"/>
  <c r="P194" i="5"/>
  <c r="B32" i="28"/>
  <c r="C24" i="28"/>
  <c r="B24" i="28"/>
  <c r="B157" i="11"/>
  <c r="B157" i="5" s="1"/>
  <c r="B157" i="4" s="1"/>
  <c r="B83" i="7"/>
  <c r="F83" i="4" s="1"/>
  <c r="C67" i="7"/>
  <c r="G67" i="4" s="1"/>
  <c r="B163" i="11"/>
  <c r="C163" i="7"/>
  <c r="G163" i="4" s="1"/>
  <c r="C163" i="11"/>
  <c r="B161" i="11"/>
  <c r="B161" i="5" s="1"/>
  <c r="B161" i="4" s="1"/>
  <c r="C161" i="11"/>
  <c r="B159" i="7"/>
  <c r="F159" i="4" s="1"/>
  <c r="C159" i="11"/>
  <c r="B159" i="11"/>
  <c r="C159" i="7"/>
  <c r="G159" i="4" s="1"/>
  <c r="C89" i="11"/>
  <c r="C89" i="7"/>
  <c r="G89" i="4" s="1"/>
  <c r="B89" i="7"/>
  <c r="F89" i="4" s="1"/>
  <c r="B87" i="11"/>
  <c r="C87" i="11"/>
  <c r="C85" i="7"/>
  <c r="G85" i="4" s="1"/>
  <c r="B85" i="11"/>
  <c r="C85" i="11"/>
  <c r="B81" i="11"/>
  <c r="C81" i="11"/>
  <c r="C81" i="7"/>
  <c r="G81" i="4" s="1"/>
  <c r="B79" i="11"/>
  <c r="C79" i="7"/>
  <c r="G79" i="4" s="1"/>
  <c r="C79" i="11"/>
  <c r="B77" i="11"/>
  <c r="C77" i="7"/>
  <c r="G77" i="4" s="1"/>
  <c r="C77" i="11"/>
  <c r="C65" i="7"/>
  <c r="G65" i="4" s="1"/>
  <c r="C65" i="11"/>
  <c r="C63" i="7"/>
  <c r="G63" i="4" s="1"/>
  <c r="C63" i="11"/>
  <c r="C57" i="7"/>
  <c r="G57" i="4" s="1"/>
  <c r="C57" i="11"/>
  <c r="C53" i="7"/>
  <c r="G53" i="4" s="1"/>
  <c r="C53" i="11"/>
  <c r="C36" i="7"/>
  <c r="G36" i="4" s="1"/>
  <c r="C36" i="11"/>
  <c r="C35" i="7"/>
  <c r="G35" i="4" s="1"/>
  <c r="C35" i="11"/>
  <c r="C33" i="11"/>
  <c r="C33" i="7"/>
  <c r="G33" i="4" s="1"/>
  <c r="B33" i="11"/>
  <c r="C31" i="7"/>
  <c r="G31" i="4" s="1"/>
  <c r="B31" i="7"/>
  <c r="F31" i="4" s="1"/>
  <c r="C31" i="11"/>
  <c r="B31" i="11"/>
  <c r="C27" i="11"/>
  <c r="B27" i="7"/>
  <c r="F27" i="4" s="1"/>
  <c r="B27" i="11"/>
  <c r="B25" i="7"/>
  <c r="F25" i="4" s="1"/>
  <c r="C25" i="7"/>
  <c r="G25" i="4" s="1"/>
  <c r="C25" i="11"/>
  <c r="B21" i="11"/>
  <c r="C21" i="7"/>
  <c r="G21" i="4" s="1"/>
  <c r="C19" i="11"/>
  <c r="C19" i="7"/>
  <c r="G19" i="4" s="1"/>
  <c r="B19" i="11"/>
  <c r="B19" i="5" s="1"/>
  <c r="B19" i="4" s="1"/>
  <c r="C15" i="11"/>
  <c r="C15" i="7"/>
  <c r="G15" i="4" s="1"/>
  <c r="B11" i="7"/>
  <c r="F11" i="4" s="1"/>
  <c r="C11" i="7"/>
  <c r="G11" i="4" s="1"/>
  <c r="B11" i="11"/>
  <c r="G176" i="7"/>
  <c r="G171" i="7"/>
  <c r="G170" i="7"/>
  <c r="G166" i="7"/>
  <c r="G164" i="7"/>
  <c r="G135" i="7"/>
  <c r="G122" i="7"/>
  <c r="C165" i="11"/>
  <c r="B161" i="7"/>
  <c r="F161" i="4" s="1"/>
  <c r="B25" i="11"/>
  <c r="B25" i="5" s="1"/>
  <c r="B25" i="4" s="1"/>
  <c r="B232" i="11"/>
  <c r="C232" i="11"/>
  <c r="B157" i="7"/>
  <c r="F157" i="4" s="1"/>
  <c r="C40" i="11"/>
  <c r="B29" i="11"/>
  <c r="C49" i="7"/>
  <c r="G49" i="4" s="1"/>
  <c r="C69" i="11"/>
  <c r="C69" i="5" s="1"/>
  <c r="C69" i="4" s="1"/>
  <c r="B87" i="7"/>
  <c r="F87" i="4" s="1"/>
  <c r="B222" i="7"/>
  <c r="F222" i="4" s="1"/>
  <c r="C200" i="7"/>
  <c r="G200" i="4" s="1"/>
  <c r="C165" i="7"/>
  <c r="G165" i="4" s="1"/>
  <c r="C161" i="7"/>
  <c r="G161" i="4" s="1"/>
  <c r="C157" i="7"/>
  <c r="G157" i="4" s="1"/>
  <c r="B144" i="11"/>
  <c r="C144" i="11"/>
  <c r="C142" i="11"/>
  <c r="B142" i="11"/>
  <c r="C138" i="11"/>
  <c r="B138" i="11"/>
  <c r="B138" i="7"/>
  <c r="F138" i="4" s="1"/>
  <c r="C136" i="11"/>
  <c r="B136" i="7"/>
  <c r="F136" i="4" s="1"/>
  <c r="C130" i="7"/>
  <c r="G130" i="4" s="1"/>
  <c r="C130" i="11"/>
  <c r="C126" i="7"/>
  <c r="G126" i="4" s="1"/>
  <c r="C126" i="11"/>
  <c r="C122" i="7"/>
  <c r="G122" i="4" s="1"/>
  <c r="C122" i="11"/>
  <c r="G110" i="7"/>
  <c r="G103" i="7"/>
  <c r="G102" i="7"/>
  <c r="G97" i="7"/>
  <c r="G93" i="7"/>
  <c r="G87" i="7"/>
  <c r="G81" i="7"/>
  <c r="G78" i="7"/>
  <c r="G73" i="7"/>
  <c r="G69" i="7"/>
  <c r="G67" i="7"/>
  <c r="G47" i="7"/>
  <c r="G43" i="7"/>
  <c r="G26" i="7"/>
  <c r="G24" i="7"/>
  <c r="G23" i="7"/>
  <c r="G22" i="7"/>
  <c r="G16" i="7"/>
  <c r="B15" i="11"/>
  <c r="B15" i="5" s="1"/>
  <c r="B15" i="4" s="1"/>
  <c r="G252" i="11"/>
  <c r="G247" i="11"/>
  <c r="G245" i="11"/>
  <c r="G244" i="11"/>
  <c r="G243" i="11"/>
  <c r="G238" i="11"/>
  <c r="G236" i="11"/>
  <c r="G235" i="11"/>
  <c r="G232" i="11"/>
  <c r="G231" i="11"/>
  <c r="G230" i="11"/>
  <c r="G229" i="11"/>
  <c r="K226" i="5"/>
  <c r="G226" i="11"/>
  <c r="G222" i="11"/>
  <c r="G221" i="11"/>
  <c r="G206" i="11"/>
  <c r="G205" i="11"/>
  <c r="K202" i="5"/>
  <c r="G202" i="11"/>
  <c r="G199" i="11"/>
  <c r="G198" i="11"/>
  <c r="G197" i="11"/>
  <c r="G196" i="11"/>
  <c r="G195" i="11"/>
  <c r="G149" i="11"/>
  <c r="G147" i="11"/>
  <c r="K146" i="5"/>
  <c r="G146" i="11"/>
  <c r="J53" i="5"/>
  <c r="G53" i="11"/>
  <c r="G52" i="11"/>
  <c r="G28" i="11"/>
  <c r="B230" i="11"/>
  <c r="C230" i="11"/>
  <c r="C226" i="11"/>
  <c r="B226" i="11"/>
  <c r="B220" i="11"/>
  <c r="C220" i="11"/>
  <c r="C212" i="11"/>
  <c r="B212" i="11"/>
  <c r="B204" i="11"/>
  <c r="C204" i="7"/>
  <c r="G204" i="4" s="1"/>
  <c r="C202" i="11"/>
  <c r="B202" i="11"/>
  <c r="C202" i="7"/>
  <c r="G202" i="4" s="1"/>
  <c r="C196" i="11"/>
  <c r="B196" i="7"/>
  <c r="F196" i="4" s="1"/>
  <c r="B192" i="11"/>
  <c r="C192" i="7"/>
  <c r="G192" i="4" s="1"/>
  <c r="B98" i="7"/>
  <c r="F98" i="4" s="1"/>
  <c r="C98" i="11"/>
  <c r="B96" i="11"/>
  <c r="B96" i="5" s="1"/>
  <c r="B96" i="4" s="1"/>
  <c r="C96" i="11"/>
  <c r="B96" i="7"/>
  <c r="F96" i="4" s="1"/>
  <c r="C92" i="11"/>
  <c r="B92" i="11"/>
  <c r="B182" i="11"/>
  <c r="C196" i="7"/>
  <c r="G196" i="4" s="1"/>
  <c r="C208" i="7"/>
  <c r="G208" i="4" s="1"/>
  <c r="B214" i="11"/>
  <c r="B218" i="11"/>
  <c r="B206" i="7"/>
  <c r="F206" i="4" s="1"/>
  <c r="C182" i="7"/>
  <c r="G182" i="4" s="1"/>
  <c r="B204" i="7"/>
  <c r="F204" i="4" s="1"/>
  <c r="C98" i="7"/>
  <c r="G98" i="4" s="1"/>
  <c r="B184" i="7"/>
  <c r="F184" i="4" s="1"/>
  <c r="B47" i="5"/>
  <c r="B47" i="4" s="1"/>
  <c r="B140" i="11"/>
  <c r="B113" i="11"/>
  <c r="B113" i="7"/>
  <c r="F113" i="4" s="1"/>
  <c r="C111" i="7"/>
  <c r="G111" i="4" s="1"/>
  <c r="B111" i="11"/>
  <c r="C111" i="11"/>
  <c r="C103" i="7"/>
  <c r="G103" i="4" s="1"/>
  <c r="C103" i="11"/>
  <c r="C241" i="7"/>
  <c r="G241" i="4" s="1"/>
  <c r="C239" i="7"/>
  <c r="G239" i="4" s="1"/>
  <c r="B140" i="7"/>
  <c r="F140" i="4" s="1"/>
  <c r="C132" i="7"/>
  <c r="G132" i="4" s="1"/>
  <c r="C128" i="7"/>
  <c r="G128" i="4" s="1"/>
  <c r="C82" i="7"/>
  <c r="G82" i="4" s="1"/>
  <c r="C59" i="7"/>
  <c r="G59" i="4" s="1"/>
  <c r="C45" i="7"/>
  <c r="G45" i="4" s="1"/>
  <c r="B112" i="7"/>
  <c r="F112" i="4" s="1"/>
  <c r="C181" i="11"/>
  <c r="C141" i="7"/>
  <c r="G141" i="4" s="1"/>
  <c r="C112" i="7"/>
  <c r="G112" i="4" s="1"/>
  <c r="B54" i="7"/>
  <c r="F54" i="4" s="1"/>
  <c r="B46" i="7"/>
  <c r="F46" i="4" s="1"/>
  <c r="C245" i="11"/>
  <c r="C55" i="11"/>
  <c r="P60" i="5"/>
  <c r="Q60" i="5"/>
  <c r="C184" i="7"/>
  <c r="G184" i="4" s="1"/>
  <c r="O200" i="5"/>
  <c r="K198" i="5"/>
  <c r="E177" i="5"/>
  <c r="K177" i="5"/>
  <c r="O177" i="5"/>
  <c r="D238" i="5"/>
  <c r="D232" i="5"/>
  <c r="D228" i="5"/>
  <c r="E222" i="5"/>
  <c r="E220" i="5"/>
  <c r="E218" i="5"/>
  <c r="E216" i="5"/>
  <c r="E214" i="5"/>
  <c r="E212" i="5"/>
  <c r="E210" i="5"/>
  <c r="E208" i="5"/>
  <c r="E206" i="5"/>
  <c r="E204" i="5"/>
  <c r="E202" i="5"/>
  <c r="E200" i="5"/>
  <c r="E198" i="5"/>
  <c r="E196" i="5"/>
  <c r="E194" i="5"/>
  <c r="Q237" i="5"/>
  <c r="M237" i="5"/>
  <c r="M235" i="5"/>
  <c r="Q233" i="5"/>
  <c r="M233" i="5"/>
  <c r="Q231" i="5"/>
  <c r="M231" i="5"/>
  <c r="Q229" i="5"/>
  <c r="M229" i="5"/>
  <c r="Q227" i="5"/>
  <c r="M227" i="5"/>
  <c r="Q225" i="5"/>
  <c r="M225" i="5"/>
  <c r="M223" i="5"/>
  <c r="Q221" i="5"/>
  <c r="M221" i="5"/>
  <c r="M219" i="5"/>
  <c r="Q217" i="5"/>
  <c r="M217" i="5"/>
  <c r="S214" i="5"/>
  <c r="P182" i="5"/>
  <c r="M182" i="5"/>
  <c r="N181" i="5"/>
  <c r="P180" i="5"/>
  <c r="L180" i="5"/>
  <c r="J236" i="5"/>
  <c r="R156" i="5"/>
  <c r="P128" i="5"/>
  <c r="L128" i="5"/>
  <c r="H128" i="5"/>
  <c r="N127" i="5"/>
  <c r="J127" i="5"/>
  <c r="P126" i="5"/>
  <c r="L126" i="5"/>
  <c r="H118" i="5"/>
  <c r="J113" i="5"/>
  <c r="N98" i="5"/>
  <c r="N52" i="5"/>
  <c r="J52" i="5"/>
  <c r="Q12" i="5"/>
  <c r="Q59" i="5"/>
  <c r="C191" i="7"/>
  <c r="G191" i="4" s="1"/>
  <c r="C174" i="7"/>
  <c r="G174" i="4" s="1"/>
  <c r="C158" i="7"/>
  <c r="G158" i="4" s="1"/>
  <c r="C136" i="7"/>
  <c r="G136" i="4" s="1"/>
  <c r="C90" i="7"/>
  <c r="G90" i="4" s="1"/>
  <c r="B15" i="7"/>
  <c r="F15" i="4" s="1"/>
  <c r="B13" i="7"/>
  <c r="F13" i="4" s="1"/>
  <c r="C113" i="11"/>
  <c r="R214" i="5"/>
  <c r="N197" i="5"/>
  <c r="P196" i="5"/>
  <c r="M195" i="5"/>
  <c r="I195" i="5"/>
  <c r="M194" i="5"/>
  <c r="I194" i="5"/>
  <c r="O193" i="5"/>
  <c r="K193" i="5"/>
  <c r="S192" i="5"/>
  <c r="O192" i="5"/>
  <c r="K192" i="5"/>
  <c r="K191" i="5"/>
  <c r="O190" i="5"/>
  <c r="O189" i="5"/>
  <c r="K189" i="5"/>
  <c r="S188" i="5"/>
  <c r="Q187" i="5"/>
  <c r="M187" i="5"/>
  <c r="I187" i="5"/>
  <c r="I186" i="5"/>
  <c r="K185" i="5"/>
  <c r="Q184" i="5"/>
  <c r="H108" i="5"/>
  <c r="N70" i="5"/>
  <c r="N68" i="5"/>
  <c r="C47" i="5"/>
  <c r="C47" i="4" s="1"/>
  <c r="C157" i="8"/>
  <c r="C165" i="8"/>
  <c r="C224" i="8"/>
  <c r="B116" i="8"/>
  <c r="B164" i="8"/>
  <c r="C164" i="7"/>
  <c r="G164" i="4" s="1"/>
  <c r="B154" i="8"/>
  <c r="C154" i="8"/>
  <c r="B142" i="7"/>
  <c r="F142" i="4" s="1"/>
  <c r="C142" i="7"/>
  <c r="G142" i="4" s="1"/>
  <c r="B134" i="8"/>
  <c r="B134" i="7"/>
  <c r="F134" i="4" s="1"/>
  <c r="B84" i="8"/>
  <c r="B84" i="7"/>
  <c r="F84" i="4" s="1"/>
  <c r="C149" i="7"/>
  <c r="G149" i="4" s="1"/>
  <c r="C149" i="8"/>
  <c r="B124" i="8"/>
  <c r="B124" i="7"/>
  <c r="F124" i="4" s="1"/>
  <c r="B118" i="7"/>
  <c r="F118" i="4" s="1"/>
  <c r="C118" i="7"/>
  <c r="G118" i="4" s="1"/>
  <c r="B118" i="8"/>
  <c r="B99" i="7"/>
  <c r="F99" i="4" s="1"/>
  <c r="C99" i="7"/>
  <c r="G99" i="4" s="1"/>
  <c r="C99" i="8"/>
  <c r="B95" i="8"/>
  <c r="C95" i="7"/>
  <c r="G95" i="4" s="1"/>
  <c r="C93" i="8"/>
  <c r="B93" i="7"/>
  <c r="F93" i="4" s="1"/>
  <c r="B14" i="8"/>
  <c r="C14" i="7"/>
  <c r="G14" i="4" s="1"/>
  <c r="B14" i="7"/>
  <c r="F14" i="4" s="1"/>
  <c r="C186" i="8"/>
  <c r="C97" i="7"/>
  <c r="G97" i="4" s="1"/>
  <c r="B165" i="7"/>
  <c r="F165" i="4" s="1"/>
  <c r="B165" i="8"/>
  <c r="B163" i="8"/>
  <c r="C163" i="8"/>
  <c r="B163" i="7"/>
  <c r="F163" i="4" s="1"/>
  <c r="B153" i="8"/>
  <c r="C153" i="8"/>
  <c r="B151" i="7"/>
  <c r="F151" i="4" s="1"/>
  <c r="C151" i="7"/>
  <c r="G151" i="4" s="1"/>
  <c r="B143" i="8"/>
  <c r="C143" i="7"/>
  <c r="G143" i="4" s="1"/>
  <c r="B137" i="7"/>
  <c r="F137" i="4" s="1"/>
  <c r="C137" i="7"/>
  <c r="G137" i="4" s="1"/>
  <c r="C131" i="7"/>
  <c r="G131" i="4" s="1"/>
  <c r="C131" i="8"/>
  <c r="B106" i="7"/>
  <c r="F106" i="4" s="1"/>
  <c r="C106" i="8"/>
  <c r="B106" i="8"/>
  <c r="B62" i="7"/>
  <c r="F62" i="4" s="1"/>
  <c r="B62" i="8"/>
  <c r="B50" i="8"/>
  <c r="B50" i="7"/>
  <c r="F50" i="4" s="1"/>
  <c r="C170" i="7"/>
  <c r="G170" i="4" s="1"/>
  <c r="C170" i="8"/>
  <c r="B117" i="7"/>
  <c r="F117" i="4" s="1"/>
  <c r="B117" i="8"/>
  <c r="B23" i="8"/>
  <c r="B23" i="7"/>
  <c r="F23" i="4" s="1"/>
  <c r="C23" i="7"/>
  <c r="G23" i="4" s="1"/>
  <c r="C113" i="7"/>
  <c r="G113" i="4" s="1"/>
  <c r="B92" i="7"/>
  <c r="F92" i="4" s="1"/>
  <c r="C101" i="7"/>
  <c r="G101" i="4" s="1"/>
  <c r="C96" i="7"/>
  <c r="G96" i="4" s="1"/>
  <c r="B85" i="7"/>
  <c r="F85" i="4" s="1"/>
  <c r="C236" i="7"/>
  <c r="G236" i="4" s="1"/>
  <c r="C222" i="7"/>
  <c r="G222" i="4" s="1"/>
  <c r="B189" i="7"/>
  <c r="F189" i="4" s="1"/>
  <c r="C228" i="8"/>
  <c r="C168" i="7"/>
  <c r="G168" i="4" s="1"/>
  <c r="C107" i="8"/>
  <c r="C94" i="8"/>
  <c r="B61" i="7"/>
  <c r="F61" i="4" s="1"/>
  <c r="C148" i="7"/>
  <c r="G148" i="4" s="1"/>
  <c r="C138" i="7"/>
  <c r="G138" i="4" s="1"/>
  <c r="C134" i="7"/>
  <c r="G134" i="4" s="1"/>
  <c r="M208" i="5"/>
  <c r="O207" i="5"/>
  <c r="K207" i="5"/>
  <c r="M206" i="5"/>
  <c r="O201" i="5"/>
  <c r="Q199" i="5"/>
  <c r="M199" i="5"/>
  <c r="C71" i="7"/>
  <c r="G71" i="4" s="1"/>
  <c r="C109" i="7"/>
  <c r="G109" i="4" s="1"/>
  <c r="B94" i="7"/>
  <c r="F94" i="4" s="1"/>
  <c r="C85" i="8"/>
  <c r="B109" i="8"/>
  <c r="B109" i="7"/>
  <c r="F109" i="4" s="1"/>
  <c r="B208" i="7"/>
  <c r="F208" i="4" s="1"/>
  <c r="C186" i="7"/>
  <c r="G186" i="4" s="1"/>
  <c r="C220" i="8"/>
  <c r="C216" i="8"/>
  <c r="C212" i="8"/>
  <c r="C184" i="8"/>
  <c r="C167" i="7"/>
  <c r="G167" i="4" s="1"/>
  <c r="C156" i="7"/>
  <c r="G156" i="4" s="1"/>
  <c r="C150" i="7"/>
  <c r="G150" i="4" s="1"/>
  <c r="C145" i="8"/>
  <c r="C58" i="8"/>
  <c r="B162" i="7"/>
  <c r="F162" i="4" s="1"/>
  <c r="C152" i="7"/>
  <c r="G152" i="4" s="1"/>
  <c r="B102" i="7"/>
  <c r="F102" i="4" s="1"/>
  <c r="C154" i="7"/>
  <c r="G154" i="4" s="1"/>
  <c r="B77" i="7"/>
  <c r="F77" i="4" s="1"/>
  <c r="B75" i="7"/>
  <c r="F75" i="4" s="1"/>
  <c r="G245" i="7"/>
  <c r="G237" i="7"/>
  <c r="G199" i="7"/>
  <c r="G187" i="7"/>
  <c r="G184" i="7"/>
  <c r="C177" i="7"/>
  <c r="G177" i="4" s="1"/>
  <c r="C9" i="28"/>
  <c r="B83" i="28"/>
  <c r="C83" i="28"/>
  <c r="B251" i="7"/>
  <c r="F251" i="4" s="1"/>
  <c r="C219" i="7"/>
  <c r="G219" i="4" s="1"/>
  <c r="C51" i="28"/>
  <c r="C31" i="28"/>
  <c r="B199" i="7"/>
  <c r="F199" i="4" s="1"/>
  <c r="C199" i="7"/>
  <c r="G199" i="4" s="1"/>
  <c r="B31" i="28"/>
  <c r="B199" i="5" s="1"/>
  <c r="B199" i="4" s="1"/>
  <c r="C195" i="7"/>
  <c r="G195" i="4" s="1"/>
  <c r="C27" i="28"/>
  <c r="F177" i="7"/>
  <c r="G177" i="7"/>
  <c r="G241" i="7"/>
  <c r="G236" i="7"/>
  <c r="G231" i="7"/>
  <c r="G230" i="7"/>
  <c r="G228" i="7"/>
  <c r="G227" i="7"/>
  <c r="G223" i="7"/>
  <c r="G219" i="7"/>
  <c r="G215" i="7"/>
  <c r="G209" i="7"/>
  <c r="G208" i="7"/>
  <c r="G206" i="7"/>
  <c r="G204" i="7"/>
  <c r="G201" i="7"/>
  <c r="G200" i="7"/>
  <c r="G186" i="7"/>
  <c r="G183" i="7"/>
  <c r="G178" i="7"/>
  <c r="D234" i="5"/>
  <c r="E234" i="5"/>
  <c r="D230" i="5"/>
  <c r="E230" i="5"/>
  <c r="D226" i="5"/>
  <c r="E226" i="5"/>
  <c r="D224" i="5"/>
  <c r="E224" i="5"/>
  <c r="G80" i="28"/>
  <c r="G78" i="28"/>
  <c r="G72" i="28"/>
  <c r="G71" i="28"/>
  <c r="G66" i="28"/>
  <c r="I234" i="5"/>
  <c r="I230" i="5"/>
  <c r="G62" i="28"/>
  <c r="G59" i="28"/>
  <c r="I227" i="5"/>
  <c r="I226" i="5"/>
  <c r="G58" i="28"/>
  <c r="G56" i="28"/>
  <c r="E232" i="5"/>
  <c r="C23" i="28"/>
  <c r="D222" i="5"/>
  <c r="C247" i="7"/>
  <c r="G247" i="4" s="1"/>
  <c r="C79" i="28"/>
  <c r="C217" i="7"/>
  <c r="G217" i="4" s="1"/>
  <c r="C49" i="28"/>
  <c r="C193" i="7"/>
  <c r="G193" i="4" s="1"/>
  <c r="C25" i="28"/>
  <c r="G248" i="7"/>
  <c r="G246" i="7"/>
  <c r="G244" i="7"/>
  <c r="G242" i="7"/>
  <c r="G240" i="7"/>
  <c r="G234" i="7"/>
  <c r="G226" i="7"/>
  <c r="G224" i="7"/>
  <c r="G222" i="7"/>
  <c r="G217" i="7"/>
  <c r="G216" i="7"/>
  <c r="G214" i="7"/>
  <c r="G213" i="7"/>
  <c r="G211" i="7"/>
  <c r="G205" i="7"/>
  <c r="G198" i="7"/>
  <c r="G192" i="7"/>
  <c r="G191" i="7"/>
  <c r="G190" i="7"/>
  <c r="G188" i="7"/>
  <c r="G181" i="7"/>
  <c r="G180" i="7"/>
  <c r="G179" i="7"/>
  <c r="I238" i="5"/>
  <c r="G70" i="28"/>
  <c r="G60" i="28"/>
  <c r="G55" i="28"/>
  <c r="I223" i="5"/>
  <c r="E238" i="5"/>
  <c r="I228" i="5"/>
  <c r="C197" i="7"/>
  <c r="G197" i="4" s="1"/>
  <c r="C29" i="28"/>
  <c r="G247" i="7"/>
  <c r="G243" i="7"/>
  <c r="G239" i="7"/>
  <c r="G238" i="7"/>
  <c r="G233" i="7"/>
  <c r="G229" i="7"/>
  <c r="G225" i="7"/>
  <c r="G221" i="7"/>
  <c r="G220" i="7"/>
  <c r="G218" i="7"/>
  <c r="G212" i="7"/>
  <c r="G210" i="7"/>
  <c r="G207" i="7"/>
  <c r="G202" i="7"/>
  <c r="G197" i="7"/>
  <c r="G196" i="7"/>
  <c r="G195" i="7"/>
  <c r="G194" i="7"/>
  <c r="G193" i="7"/>
  <c r="G189" i="7"/>
  <c r="G185" i="7"/>
  <c r="G182" i="7"/>
  <c r="D236" i="5"/>
  <c r="E236" i="5"/>
  <c r="G74" i="28"/>
  <c r="G69" i="28"/>
  <c r="I236" i="5"/>
  <c r="G68" i="28"/>
  <c r="G67" i="28"/>
  <c r="I235" i="5"/>
  <c r="I233" i="5"/>
  <c r="G65" i="28"/>
  <c r="I231" i="5"/>
  <c r="G63" i="28"/>
  <c r="I229" i="5"/>
  <c r="G61" i="28"/>
  <c r="G57" i="28"/>
  <c r="I225" i="5"/>
  <c r="F10" i="28"/>
  <c r="G46" i="28"/>
  <c r="G15" i="28"/>
  <c r="M183" i="5"/>
  <c r="I221" i="5"/>
  <c r="Q182" i="5"/>
  <c r="B48" i="28"/>
  <c r="B216" i="7"/>
  <c r="F216" i="4" s="1"/>
  <c r="C48" i="28"/>
  <c r="C216" i="7"/>
  <c r="G216" i="4" s="1"/>
  <c r="C214" i="7"/>
  <c r="G214" i="4" s="1"/>
  <c r="B46" i="28"/>
  <c r="B44" i="28"/>
  <c r="B212" i="7"/>
  <c r="F212" i="4" s="1"/>
  <c r="C212" i="7"/>
  <c r="G212" i="4" s="1"/>
  <c r="B210" i="7"/>
  <c r="F210" i="4" s="1"/>
  <c r="B42" i="28"/>
  <c r="C22" i="28"/>
  <c r="B22" i="28"/>
  <c r="B190" i="7"/>
  <c r="F190" i="4" s="1"/>
  <c r="B20" i="28"/>
  <c r="C188" i="7"/>
  <c r="G188" i="4" s="1"/>
  <c r="B188" i="7"/>
  <c r="F188" i="4" s="1"/>
  <c r="P214" i="5"/>
  <c r="Q214" i="5"/>
  <c r="M214" i="5"/>
  <c r="L214" i="5"/>
  <c r="P212" i="5"/>
  <c r="Q212" i="5"/>
  <c r="M212" i="5"/>
  <c r="L212" i="5"/>
  <c r="I212" i="5"/>
  <c r="F44" i="28"/>
  <c r="F43" i="28"/>
  <c r="H211" i="5"/>
  <c r="P209" i="5"/>
  <c r="Q209" i="5"/>
  <c r="F41" i="28"/>
  <c r="I237" i="5"/>
  <c r="G16" i="28"/>
  <c r="O178" i="5"/>
  <c r="O184" i="5"/>
  <c r="M180" i="5"/>
  <c r="M179" i="5"/>
  <c r="Q180" i="5"/>
  <c r="J184" i="5"/>
  <c r="B70" i="28"/>
  <c r="C238" i="7"/>
  <c r="G238" i="4" s="1"/>
  <c r="C234" i="7"/>
  <c r="G234" i="4" s="1"/>
  <c r="B234" i="7"/>
  <c r="F234" i="4" s="1"/>
  <c r="C232" i="7"/>
  <c r="G232" i="4" s="1"/>
  <c r="B232" i="7"/>
  <c r="F232" i="4" s="1"/>
  <c r="C230" i="7"/>
  <c r="G230" i="4" s="1"/>
  <c r="B230" i="7"/>
  <c r="F230" i="4" s="1"/>
  <c r="B228" i="7"/>
  <c r="F228" i="4" s="1"/>
  <c r="B60" i="28"/>
  <c r="C228" i="7"/>
  <c r="G228" i="4" s="1"/>
  <c r="B56" i="28"/>
  <c r="B224" i="7"/>
  <c r="F224" i="4" s="1"/>
  <c r="B34" i="28"/>
  <c r="C34" i="28"/>
  <c r="I198" i="5"/>
  <c r="H198" i="5"/>
  <c r="F30" i="28"/>
  <c r="G30" i="28"/>
  <c r="F29" i="28"/>
  <c r="G29" i="28"/>
  <c r="Q195" i="5"/>
  <c r="P195" i="5"/>
  <c r="K190" i="5"/>
  <c r="G22" i="28"/>
  <c r="G54" i="28"/>
  <c r="H182" i="5"/>
  <c r="I182" i="5"/>
  <c r="F14" i="28"/>
  <c r="I216" i="5"/>
  <c r="G11" i="28"/>
  <c r="I218" i="5"/>
  <c r="G14" i="28"/>
  <c r="K184" i="5"/>
  <c r="O181" i="5"/>
  <c r="B243" i="7"/>
  <c r="F243" i="4" s="1"/>
  <c r="C243" i="7"/>
  <c r="G243" i="4" s="1"/>
  <c r="C75" i="28"/>
  <c r="B75" i="28"/>
  <c r="C73" i="28"/>
  <c r="B73" i="28"/>
  <c r="B241" i="7"/>
  <c r="F241" i="4" s="1"/>
  <c r="C54" i="28"/>
  <c r="B37" i="28"/>
  <c r="B205" i="7"/>
  <c r="F205" i="4" s="1"/>
  <c r="C205" i="7"/>
  <c r="G205" i="4" s="1"/>
  <c r="B183" i="7"/>
  <c r="F183" i="4" s="1"/>
  <c r="B15" i="28"/>
  <c r="C15" i="28"/>
  <c r="G38" i="28"/>
  <c r="G37" i="28"/>
  <c r="G32" i="28"/>
  <c r="G31" i="28"/>
  <c r="B61" i="28"/>
  <c r="C70" i="28"/>
  <c r="C28" i="28"/>
  <c r="C26" i="28"/>
  <c r="C10" i="28"/>
  <c r="C37" i="28"/>
  <c r="C225" i="7"/>
  <c r="G225" i="4" s="1"/>
  <c r="C224" i="7"/>
  <c r="G224" i="4" s="1"/>
  <c r="F72" i="28"/>
  <c r="F67" i="28"/>
  <c r="F28" i="28"/>
  <c r="F12" i="28"/>
  <c r="R238" i="5"/>
  <c r="J238" i="5"/>
  <c r="J234" i="5"/>
  <c r="H227" i="5"/>
  <c r="Q223" i="5"/>
  <c r="G75" i="28"/>
  <c r="F45" i="28"/>
  <c r="S212" i="5"/>
  <c r="F36" i="28"/>
  <c r="F35" i="28"/>
  <c r="G9" i="28"/>
  <c r="F13" i="28"/>
  <c r="F37" i="28"/>
  <c r="G21" i="28"/>
  <c r="F19" i="28"/>
  <c r="N175" i="5"/>
  <c r="L152" i="5"/>
  <c r="N94" i="5"/>
  <c r="H89" i="5"/>
  <c r="H15" i="5"/>
  <c r="D231" i="5"/>
  <c r="Q218" i="5"/>
  <c r="N213" i="5"/>
  <c r="D213" i="5"/>
  <c r="E211" i="5"/>
  <c r="Q202" i="5"/>
  <c r="I202" i="5"/>
  <c r="Q198" i="5"/>
  <c r="K197" i="5"/>
  <c r="H193" i="5"/>
  <c r="R192" i="5"/>
  <c r="P191" i="5"/>
  <c r="P183" i="5"/>
  <c r="N160" i="5"/>
  <c r="N144" i="5"/>
  <c r="J134" i="5"/>
  <c r="N67" i="5"/>
  <c r="K139" i="5"/>
  <c r="R128" i="5"/>
  <c r="P125" i="5"/>
  <c r="L79" i="5"/>
  <c r="I71" i="5"/>
  <c r="P41" i="5"/>
  <c r="L10" i="5"/>
  <c r="G91" i="6"/>
  <c r="G83" i="6"/>
  <c r="Q235" i="5"/>
  <c r="P73" i="5"/>
  <c r="H73" i="5"/>
  <c r="J45" i="5"/>
  <c r="H38" i="5"/>
  <c r="G109" i="6"/>
  <c r="G103" i="6"/>
  <c r="G99" i="6"/>
  <c r="G95" i="6"/>
  <c r="G89" i="6"/>
  <c r="G81" i="6"/>
  <c r="G73" i="6"/>
  <c r="G61" i="6"/>
  <c r="G47" i="6"/>
  <c r="G35" i="6"/>
  <c r="G33" i="6"/>
  <c r="G15" i="6"/>
  <c r="E235" i="5"/>
  <c r="E17" i="5"/>
  <c r="G241" i="6"/>
  <c r="G234" i="6"/>
  <c r="G229" i="6"/>
  <c r="G224" i="6"/>
  <c r="G208" i="6"/>
  <c r="G186" i="6"/>
  <c r="G181" i="6"/>
  <c r="G174" i="6"/>
  <c r="G169" i="6"/>
  <c r="G164" i="6"/>
  <c r="G155" i="6"/>
  <c r="G151" i="6"/>
  <c r="G146" i="6"/>
  <c r="G139" i="6"/>
  <c r="G132" i="6"/>
  <c r="G127" i="6"/>
  <c r="G121" i="6"/>
  <c r="G116" i="6"/>
  <c r="G104" i="6"/>
  <c r="G82" i="6"/>
  <c r="G76" i="6"/>
  <c r="G68" i="6"/>
  <c r="G54" i="6"/>
  <c r="G48" i="6"/>
  <c r="E165" i="5"/>
  <c r="S137" i="5"/>
  <c r="E62" i="5"/>
  <c r="Q11" i="5"/>
  <c r="G245" i="6"/>
  <c r="G236" i="6"/>
  <c r="G231" i="6"/>
  <c r="G225" i="6"/>
  <c r="G210" i="6"/>
  <c r="G187" i="6"/>
  <c r="G182" i="6"/>
  <c r="G175" i="6"/>
  <c r="G170" i="6"/>
  <c r="G165" i="6"/>
  <c r="G157" i="6"/>
  <c r="G152" i="6"/>
  <c r="G147" i="6"/>
  <c r="G140" i="6"/>
  <c r="G133" i="6"/>
  <c r="G128" i="6"/>
  <c r="G124" i="6"/>
  <c r="G118" i="6"/>
  <c r="G113" i="6"/>
  <c r="G106" i="6"/>
  <c r="G100" i="6"/>
  <c r="G96" i="6"/>
  <c r="G77" i="6"/>
  <c r="G69" i="6"/>
  <c r="G62" i="6"/>
  <c r="G56" i="6"/>
  <c r="G50" i="6"/>
  <c r="G37" i="6"/>
  <c r="G19" i="6"/>
  <c r="G246" i="6"/>
  <c r="G240" i="6"/>
  <c r="G238" i="6"/>
  <c r="G233" i="6"/>
  <c r="G232" i="6"/>
  <c r="G228" i="6"/>
  <c r="G226" i="6"/>
  <c r="G216" i="6"/>
  <c r="G211" i="6"/>
  <c r="G201" i="6"/>
  <c r="G198" i="6"/>
  <c r="G185" i="6"/>
  <c r="G183" i="6"/>
  <c r="G178" i="6"/>
  <c r="G177" i="6"/>
  <c r="G173" i="6"/>
  <c r="G172" i="6"/>
  <c r="G167" i="6"/>
  <c r="G166" i="6"/>
  <c r="G163" i="6"/>
  <c r="G159" i="6"/>
  <c r="G154" i="6"/>
  <c r="G153" i="6"/>
  <c r="G149" i="6"/>
  <c r="G148" i="6"/>
  <c r="G143" i="6"/>
  <c r="G142" i="6"/>
  <c r="G137" i="6"/>
  <c r="G136" i="6"/>
  <c r="G131" i="6"/>
  <c r="G129" i="6"/>
  <c r="G126" i="6"/>
  <c r="G125" i="6"/>
  <c r="G120" i="6"/>
  <c r="G119" i="6"/>
  <c r="G115" i="6"/>
  <c r="G114" i="6"/>
  <c r="G108" i="6"/>
  <c r="G107" i="6"/>
  <c r="G102" i="6"/>
  <c r="G98" i="6"/>
  <c r="G97" i="6"/>
  <c r="G94" i="6"/>
  <c r="G93" i="6"/>
  <c r="G88" i="6"/>
  <c r="G85" i="6"/>
  <c r="G80" i="6"/>
  <c r="G70" i="6"/>
  <c r="G66" i="6"/>
  <c r="G63" i="6"/>
  <c r="G60" i="6"/>
  <c r="G59" i="6"/>
  <c r="G52" i="6"/>
  <c r="G51" i="6"/>
  <c r="G39" i="6"/>
  <c r="G24" i="6"/>
  <c r="E131" i="5"/>
  <c r="B247" i="5"/>
  <c r="B247" i="4" s="1"/>
  <c r="B245" i="5"/>
  <c r="B245" i="4" s="1"/>
  <c r="B239" i="5"/>
  <c r="B239" i="4" s="1"/>
  <c r="C96" i="8"/>
  <c r="B111" i="7"/>
  <c r="F111" i="4" s="1"/>
  <c r="B79" i="7"/>
  <c r="F79" i="4" s="1"/>
  <c r="B152" i="8"/>
  <c r="C81" i="28"/>
  <c r="B26" i="7"/>
  <c r="F26" i="4" s="1"/>
  <c r="B107" i="7"/>
  <c r="F107" i="4" s="1"/>
  <c r="B21" i="7"/>
  <c r="F21" i="4" s="1"/>
  <c r="B25" i="28"/>
  <c r="C38" i="6"/>
  <c r="E38" i="4" s="1"/>
  <c r="B72" i="7"/>
  <c r="F72" i="4" s="1"/>
  <c r="B106" i="11"/>
  <c r="C96" i="6"/>
  <c r="E96" i="4" s="1"/>
  <c r="C74" i="6"/>
  <c r="E74" i="4" s="1"/>
  <c r="C210" i="6"/>
  <c r="E210" i="4" s="1"/>
  <c r="C206" i="6"/>
  <c r="E206" i="4" s="1"/>
  <c r="C205" i="11"/>
  <c r="C139" i="11"/>
  <c r="C121" i="6"/>
  <c r="E121" i="4" s="1"/>
  <c r="C255" i="7"/>
  <c r="G255" i="4" s="1"/>
  <c r="C253" i="7"/>
  <c r="G253" i="4" s="1"/>
  <c r="C251" i="7"/>
  <c r="G251" i="4" s="1"/>
  <c r="B71" i="7"/>
  <c r="F71" i="4" s="1"/>
  <c r="B47" i="7"/>
  <c r="F47" i="4" s="1"/>
  <c r="B89" i="11"/>
  <c r="B55" i="11"/>
  <c r="B49" i="11"/>
  <c r="C37" i="6"/>
  <c r="E37" i="4" s="1"/>
  <c r="B23" i="11"/>
  <c r="B17" i="11"/>
  <c r="G254" i="6"/>
  <c r="G252" i="6"/>
  <c r="G88" i="28"/>
  <c r="P256" i="5"/>
  <c r="Q256" i="5"/>
  <c r="L256" i="5"/>
  <c r="M256" i="5"/>
  <c r="F256" i="11"/>
  <c r="H256" i="5"/>
  <c r="I256" i="5"/>
  <c r="R255" i="5"/>
  <c r="S255" i="5"/>
  <c r="N255" i="5"/>
  <c r="O255" i="5"/>
  <c r="J255" i="5"/>
  <c r="K255" i="5"/>
  <c r="D255" i="5"/>
  <c r="E255" i="5"/>
  <c r="P254" i="5"/>
  <c r="Q254" i="5"/>
  <c r="L254" i="5"/>
  <c r="M254" i="5"/>
  <c r="H254" i="5"/>
  <c r="I254" i="5"/>
  <c r="R253" i="5"/>
  <c r="S253" i="5"/>
  <c r="N253" i="5"/>
  <c r="O253" i="5"/>
  <c r="J253" i="5"/>
  <c r="K253" i="5"/>
  <c r="D253" i="5"/>
  <c r="E253" i="5"/>
  <c r="P252" i="5"/>
  <c r="Q252" i="5"/>
  <c r="L252" i="5"/>
  <c r="M252" i="5"/>
  <c r="H252" i="5"/>
  <c r="I252" i="5"/>
  <c r="R251" i="5"/>
  <c r="S251" i="5"/>
  <c r="N251" i="5"/>
  <c r="O251" i="5"/>
  <c r="J251" i="5"/>
  <c r="K251" i="5"/>
  <c r="D251" i="5"/>
  <c r="E251" i="5"/>
  <c r="P250" i="5"/>
  <c r="Q250" i="5"/>
  <c r="L250" i="5"/>
  <c r="M250" i="5"/>
  <c r="H250" i="5"/>
  <c r="I250" i="5"/>
  <c r="R249" i="5"/>
  <c r="S249" i="5"/>
  <c r="N249" i="5"/>
  <c r="O249" i="5"/>
  <c r="J249" i="5"/>
  <c r="K249" i="5"/>
  <c r="D249" i="5"/>
  <c r="E249" i="5"/>
  <c r="P248" i="5"/>
  <c r="Q248" i="5"/>
  <c r="L248" i="5"/>
  <c r="M248" i="5"/>
  <c r="H248" i="5"/>
  <c r="I248" i="5"/>
  <c r="R247" i="5"/>
  <c r="S247" i="5"/>
  <c r="N247" i="5"/>
  <c r="O247" i="5"/>
  <c r="J247" i="5"/>
  <c r="K247" i="5"/>
  <c r="D247" i="5"/>
  <c r="E247" i="5"/>
  <c r="P246" i="5"/>
  <c r="Q246" i="5"/>
  <c r="L246" i="5"/>
  <c r="M246" i="5"/>
  <c r="H246" i="5"/>
  <c r="I246" i="5"/>
  <c r="R245" i="5"/>
  <c r="S245" i="5"/>
  <c r="N245" i="5"/>
  <c r="O245" i="5"/>
  <c r="J245" i="5"/>
  <c r="K245" i="5"/>
  <c r="D245" i="5"/>
  <c r="E245" i="5"/>
  <c r="P244" i="5"/>
  <c r="Q244" i="5"/>
  <c r="L244" i="5"/>
  <c r="M244" i="5"/>
  <c r="H244" i="5"/>
  <c r="I244" i="5"/>
  <c r="R243" i="5"/>
  <c r="S243" i="5"/>
  <c r="N243" i="5"/>
  <c r="O243" i="5"/>
  <c r="J243" i="5"/>
  <c r="K243" i="5"/>
  <c r="D243" i="5"/>
  <c r="E243" i="5"/>
  <c r="P242" i="5"/>
  <c r="Q242" i="5"/>
  <c r="L242" i="5"/>
  <c r="M242" i="5"/>
  <c r="H242" i="5"/>
  <c r="I242" i="5"/>
  <c r="R241" i="5"/>
  <c r="S241" i="5"/>
  <c r="N241" i="5"/>
  <c r="O241" i="5"/>
  <c r="J241" i="5"/>
  <c r="K241" i="5"/>
  <c r="D241" i="5"/>
  <c r="E241" i="5"/>
  <c r="P240" i="5"/>
  <c r="Q240" i="5"/>
  <c r="L240" i="5"/>
  <c r="M240" i="5"/>
  <c r="H240" i="5"/>
  <c r="I240" i="5"/>
  <c r="R239" i="5"/>
  <c r="S239" i="5"/>
  <c r="N239" i="5"/>
  <c r="O239" i="5"/>
  <c r="J239" i="5"/>
  <c r="K239" i="5"/>
  <c r="D239" i="5"/>
  <c r="E239" i="5"/>
  <c r="G250" i="7"/>
  <c r="C258" i="8"/>
  <c r="B258" i="8"/>
  <c r="B257" i="11"/>
  <c r="C257" i="11"/>
  <c r="B257" i="6"/>
  <c r="D257" i="4" s="1"/>
  <c r="C257" i="6"/>
  <c r="E257" i="4" s="1"/>
  <c r="B37" i="11"/>
  <c r="C256" i="11"/>
  <c r="C252" i="11"/>
  <c r="C250" i="11"/>
  <c r="R256" i="5"/>
  <c r="S256" i="5"/>
  <c r="N256" i="5"/>
  <c r="O256" i="5"/>
  <c r="J256" i="5"/>
  <c r="K256" i="5"/>
  <c r="D256" i="5"/>
  <c r="E256" i="5"/>
  <c r="P255" i="5"/>
  <c r="Q255" i="5"/>
  <c r="L255" i="5"/>
  <c r="M255" i="5"/>
  <c r="H255" i="5"/>
  <c r="I255" i="5"/>
  <c r="R254" i="5"/>
  <c r="S254" i="5"/>
  <c r="N254" i="5"/>
  <c r="O254" i="5"/>
  <c r="J254" i="5"/>
  <c r="K254" i="5"/>
  <c r="D254" i="5"/>
  <c r="E254" i="5"/>
  <c r="P253" i="5"/>
  <c r="Q253" i="5"/>
  <c r="L253" i="5"/>
  <c r="M253" i="5"/>
  <c r="H253" i="5"/>
  <c r="I253" i="5"/>
  <c r="R252" i="5"/>
  <c r="S252" i="5"/>
  <c r="N252" i="5"/>
  <c r="O252" i="5"/>
  <c r="J252" i="5"/>
  <c r="K252" i="5"/>
  <c r="D252" i="5"/>
  <c r="E252" i="5"/>
  <c r="P251" i="5"/>
  <c r="Q251" i="5"/>
  <c r="L251" i="5"/>
  <c r="M251" i="5"/>
  <c r="H251" i="5"/>
  <c r="I251" i="5"/>
  <c r="R250" i="5"/>
  <c r="S250" i="5"/>
  <c r="N250" i="5"/>
  <c r="O250" i="5"/>
  <c r="J250" i="5"/>
  <c r="K250" i="5"/>
  <c r="D250" i="5"/>
  <c r="E250" i="5"/>
  <c r="P249" i="5"/>
  <c r="Q249" i="5"/>
  <c r="L249" i="5"/>
  <c r="M249" i="5"/>
  <c r="H249" i="5"/>
  <c r="I249" i="5"/>
  <c r="R248" i="5"/>
  <c r="S248" i="5"/>
  <c r="N248" i="5"/>
  <c r="O248" i="5"/>
  <c r="J248" i="5"/>
  <c r="K248" i="5"/>
  <c r="D248" i="5"/>
  <c r="E248" i="5"/>
  <c r="P247" i="5"/>
  <c r="Q247" i="5"/>
  <c r="L247" i="5"/>
  <c r="M247" i="5"/>
  <c r="H247" i="5"/>
  <c r="I247" i="5"/>
  <c r="R246" i="5"/>
  <c r="S246" i="5"/>
  <c r="N246" i="5"/>
  <c r="O246" i="5"/>
  <c r="J246" i="5"/>
  <c r="K246" i="5"/>
  <c r="D246" i="5"/>
  <c r="E246" i="5"/>
  <c r="P245" i="5"/>
  <c r="Q245" i="5"/>
  <c r="L245" i="5"/>
  <c r="M245" i="5"/>
  <c r="H245" i="5"/>
  <c r="I245" i="5"/>
  <c r="R244" i="5"/>
  <c r="S244" i="5"/>
  <c r="N244" i="5"/>
  <c r="O244" i="5"/>
  <c r="J244" i="5"/>
  <c r="K244" i="5"/>
  <c r="D244" i="5"/>
  <c r="E244" i="5"/>
  <c r="P243" i="5"/>
  <c r="Q243" i="5"/>
  <c r="L243" i="5"/>
  <c r="M243" i="5"/>
  <c r="H243" i="5"/>
  <c r="I243" i="5"/>
  <c r="R242" i="5"/>
  <c r="S242" i="5"/>
  <c r="N242" i="5"/>
  <c r="O242" i="5"/>
  <c r="J242" i="5"/>
  <c r="K242" i="5"/>
  <c r="D242" i="5"/>
  <c r="E242" i="5"/>
  <c r="P241" i="5"/>
  <c r="Q241" i="5"/>
  <c r="L241" i="5"/>
  <c r="M241" i="5"/>
  <c r="H241" i="5"/>
  <c r="I241" i="5"/>
  <c r="R240" i="5"/>
  <c r="S240" i="5"/>
  <c r="N240" i="5"/>
  <c r="O240" i="5"/>
  <c r="J240" i="5"/>
  <c r="K240" i="5"/>
  <c r="D240" i="5"/>
  <c r="E240" i="5"/>
  <c r="P239" i="5"/>
  <c r="Q239" i="5"/>
  <c r="L239" i="5"/>
  <c r="M239" i="5"/>
  <c r="H239" i="5"/>
  <c r="I239" i="5"/>
  <c r="C257" i="8"/>
  <c r="B257" i="8"/>
  <c r="B255" i="8"/>
  <c r="B255" i="5" s="1"/>
  <c r="B255" i="4" s="1"/>
  <c r="C253" i="8"/>
  <c r="B249" i="6"/>
  <c r="D249" i="4" s="1"/>
  <c r="B258" i="11"/>
  <c r="C258" i="11"/>
  <c r="B258" i="6"/>
  <c r="D258" i="4" s="1"/>
  <c r="C258" i="6"/>
  <c r="E258" i="4" s="1"/>
  <c r="B256" i="6"/>
  <c r="D256" i="4" s="1"/>
  <c r="C256" i="6"/>
  <c r="E256" i="4" s="1"/>
  <c r="F83" i="28"/>
  <c r="F82" i="28"/>
  <c r="C251" i="6"/>
  <c r="E251" i="4" s="1"/>
  <c r="F252" i="6"/>
  <c r="F255" i="11"/>
  <c r="G253" i="11"/>
  <c r="G250" i="11"/>
  <c r="F249" i="11"/>
  <c r="F250" i="6"/>
  <c r="F249" i="6"/>
  <c r="C249" i="11"/>
  <c r="G256" i="8"/>
  <c r="G255" i="8"/>
  <c r="G254" i="8"/>
  <c r="G253" i="8"/>
  <c r="G251" i="8"/>
  <c r="G249" i="8"/>
  <c r="B251" i="6"/>
  <c r="D251" i="4" s="1"/>
  <c r="C253" i="6"/>
  <c r="E253" i="4" s="1"/>
  <c r="C255" i="6"/>
  <c r="E255" i="4" s="1"/>
  <c r="C251" i="8"/>
  <c r="C249" i="8"/>
  <c r="G250" i="6"/>
  <c r="G249" i="6"/>
  <c r="C252" i="6"/>
  <c r="E252" i="4" s="1"/>
  <c r="B250" i="6"/>
  <c r="D250" i="4" s="1"/>
  <c r="G255" i="6"/>
  <c r="F254" i="6"/>
  <c r="F253" i="6"/>
  <c r="F251" i="6"/>
  <c r="B253" i="6"/>
  <c r="D253" i="4" s="1"/>
  <c r="B255" i="6"/>
  <c r="D255" i="4" s="1"/>
  <c r="C255" i="8"/>
  <c r="G251" i="6"/>
  <c r="B252" i="6"/>
  <c r="D252" i="4" s="1"/>
  <c r="F255" i="6"/>
  <c r="C88" i="28"/>
  <c r="F88" i="28"/>
  <c r="F86" i="28"/>
  <c r="F85" i="28"/>
  <c r="C86" i="28"/>
  <c r="B82" i="28"/>
  <c r="B254" i="6"/>
  <c r="D254" i="4" s="1"/>
  <c r="F84" i="28"/>
  <c r="G81" i="28"/>
  <c r="G85" i="28"/>
  <c r="G253" i="6"/>
  <c r="C250" i="6"/>
  <c r="E250" i="4" s="1"/>
  <c r="C255" i="11"/>
  <c r="G254" i="11"/>
  <c r="G251" i="11"/>
  <c r="G256" i="11"/>
  <c r="G257" i="7"/>
  <c r="F254" i="7"/>
  <c r="C249" i="7"/>
  <c r="G249" i="4" s="1"/>
  <c r="F250" i="11"/>
  <c r="F254" i="11"/>
  <c r="G255" i="11"/>
  <c r="G249" i="11"/>
  <c r="G252" i="8"/>
  <c r="C252" i="8"/>
  <c r="B257" i="7"/>
  <c r="F257" i="4" s="1"/>
  <c r="G254" i="7"/>
  <c r="C257" i="7"/>
  <c r="G257" i="4" s="1"/>
  <c r="C254" i="8"/>
  <c r="C250" i="8"/>
  <c r="C250" i="7"/>
  <c r="G250" i="4" s="1"/>
  <c r="F257" i="7"/>
  <c r="G256" i="7"/>
  <c r="G255" i="7"/>
  <c r="G253" i="7"/>
  <c r="G252" i="7"/>
  <c r="F251" i="7"/>
  <c r="F249" i="7"/>
  <c r="C254" i="7"/>
  <c r="G254" i="4" s="1"/>
  <c r="G86" i="28"/>
  <c r="C252" i="7"/>
  <c r="G252" i="4" s="1"/>
  <c r="F253" i="7"/>
  <c r="G249" i="7"/>
  <c r="G83" i="28"/>
  <c r="B84" i="28"/>
  <c r="G82" i="28"/>
  <c r="B252" i="7"/>
  <c r="F252" i="4" s="1"/>
  <c r="F256" i="7"/>
  <c r="G251" i="7"/>
  <c r="F81" i="28"/>
  <c r="G87" i="28"/>
  <c r="B81" i="28"/>
  <c r="B249" i="5" s="1"/>
  <c r="F252" i="7"/>
  <c r="B70" i="5" l="1"/>
  <c r="B70" i="4" s="1"/>
  <c r="B230" i="5"/>
  <c r="B230" i="4" s="1"/>
  <c r="B234" i="5"/>
  <c r="B234" i="4" s="1"/>
  <c r="B195" i="5"/>
  <c r="B195" i="4" s="1"/>
  <c r="B217" i="5"/>
  <c r="B217" i="4" s="1"/>
  <c r="C125" i="5"/>
  <c r="C125" i="4" s="1"/>
  <c r="C101" i="5"/>
  <c r="C101" i="4" s="1"/>
  <c r="B112" i="5"/>
  <c r="B112" i="4" s="1"/>
  <c r="B104" i="5"/>
  <c r="B104" i="4" s="1"/>
  <c r="B240" i="5"/>
  <c r="B240" i="4" s="1"/>
  <c r="B248" i="5"/>
  <c r="B248" i="4" s="1"/>
  <c r="B80" i="5"/>
  <c r="B80" i="4" s="1"/>
  <c r="B256" i="5"/>
  <c r="B256" i="4" s="1"/>
  <c r="B58" i="5"/>
  <c r="B58" i="4" s="1"/>
  <c r="F123" i="5"/>
  <c r="C236" i="5"/>
  <c r="C236" i="4" s="1"/>
  <c r="B251" i="5"/>
  <c r="B251" i="4" s="1"/>
  <c r="B213" i="5"/>
  <c r="B213" i="4" s="1"/>
  <c r="B222" i="5"/>
  <c r="B222" i="4" s="1"/>
  <c r="B122" i="5"/>
  <c r="B122" i="4" s="1"/>
  <c r="B250" i="5"/>
  <c r="B250" i="4" s="1"/>
  <c r="B44" i="5"/>
  <c r="B44" i="4" s="1"/>
  <c r="B50" i="5"/>
  <c r="B50" i="4" s="1"/>
  <c r="C60" i="5"/>
  <c r="C60" i="4" s="1"/>
  <c r="F122" i="5"/>
  <c r="C35" i="5"/>
  <c r="C35" i="4" s="1"/>
  <c r="C112" i="5"/>
  <c r="C112" i="4" s="1"/>
  <c r="C52" i="5"/>
  <c r="C52" i="4" s="1"/>
  <c r="B183" i="5"/>
  <c r="B183" i="4" s="1"/>
  <c r="C68" i="5"/>
  <c r="C68" i="4" s="1"/>
  <c r="F201" i="5"/>
  <c r="B77" i="5"/>
  <c r="B77" i="4" s="1"/>
  <c r="B114" i="5"/>
  <c r="B114" i="4" s="1"/>
  <c r="B220" i="5"/>
  <c r="B220" i="4" s="1"/>
  <c r="B180" i="5"/>
  <c r="B180" i="4" s="1"/>
  <c r="B244" i="5"/>
  <c r="B244" i="4" s="1"/>
  <c r="B190" i="5"/>
  <c r="B190" i="4" s="1"/>
  <c r="B78" i="5"/>
  <c r="B78" i="4" s="1"/>
  <c r="F57" i="5"/>
  <c r="F163" i="5"/>
  <c r="C126" i="5"/>
  <c r="C126" i="4" s="1"/>
  <c r="C13" i="5"/>
  <c r="C13" i="4" s="1"/>
  <c r="B74" i="5"/>
  <c r="B74" i="4" s="1"/>
  <c r="B170" i="5"/>
  <c r="B170" i="4" s="1"/>
  <c r="F131" i="5"/>
  <c r="F159" i="5"/>
  <c r="F171" i="5"/>
  <c r="C54" i="5"/>
  <c r="C54" i="4" s="1"/>
  <c r="F86" i="5"/>
  <c r="F138" i="5"/>
  <c r="F165" i="5"/>
  <c r="F169" i="5"/>
  <c r="F210" i="5"/>
  <c r="C65" i="5"/>
  <c r="C65" i="4" s="1"/>
  <c r="B208" i="5"/>
  <c r="B208" i="4" s="1"/>
  <c r="C90" i="5"/>
  <c r="C90" i="4" s="1"/>
  <c r="C41" i="5"/>
  <c r="C41" i="4" s="1"/>
  <c r="B126" i="5"/>
  <c r="B126" i="4" s="1"/>
  <c r="F207" i="5"/>
  <c r="F186" i="5"/>
  <c r="F178" i="5"/>
  <c r="C215" i="5"/>
  <c r="C215" i="4" s="1"/>
  <c r="B177" i="5"/>
  <c r="B177" i="4" s="1"/>
  <c r="F199" i="5"/>
  <c r="C58" i="5"/>
  <c r="C58" i="4" s="1"/>
  <c r="B154" i="5"/>
  <c r="B154" i="4" s="1"/>
  <c r="F181" i="5"/>
  <c r="C105" i="5"/>
  <c r="C105" i="4" s="1"/>
  <c r="C56" i="5"/>
  <c r="C56" i="4" s="1"/>
  <c r="F167" i="5"/>
  <c r="F222" i="5"/>
  <c r="B226" i="5"/>
  <c r="B226" i="4" s="1"/>
  <c r="C36" i="5"/>
  <c r="C36" i="4" s="1"/>
  <c r="C32" i="5"/>
  <c r="C32" i="4" s="1"/>
  <c r="C201" i="5"/>
  <c r="C201" i="4" s="1"/>
  <c r="C203" i="5"/>
  <c r="C203" i="4" s="1"/>
  <c r="C170" i="5"/>
  <c r="C170" i="4" s="1"/>
  <c r="C185" i="5"/>
  <c r="C185" i="4" s="1"/>
  <c r="B132" i="5"/>
  <c r="B132" i="4" s="1"/>
  <c r="B98" i="5"/>
  <c r="B98" i="4" s="1"/>
  <c r="B46" i="5"/>
  <c r="B46" i="4" s="1"/>
  <c r="B64" i="5"/>
  <c r="B64" i="4" s="1"/>
  <c r="C197" i="5"/>
  <c r="C197" i="4" s="1"/>
  <c r="B134" i="5"/>
  <c r="B134" i="4" s="1"/>
  <c r="C237" i="5"/>
  <c r="C237" i="4" s="1"/>
  <c r="C80" i="5"/>
  <c r="C80" i="4" s="1"/>
  <c r="F208" i="5"/>
  <c r="F185" i="5"/>
  <c r="F155" i="5"/>
  <c r="F148" i="5"/>
  <c r="F232" i="5"/>
  <c r="F140" i="5"/>
  <c r="F168" i="5"/>
  <c r="F74" i="5"/>
  <c r="G141" i="5"/>
  <c r="C227" i="5"/>
  <c r="C227" i="4" s="1"/>
  <c r="B185" i="5"/>
  <c r="B185" i="4" s="1"/>
  <c r="C248" i="5"/>
  <c r="C248" i="4" s="1"/>
  <c r="C9" i="5"/>
  <c r="C9" i="4" s="1"/>
  <c r="B127" i="5"/>
  <c r="B127" i="4" s="1"/>
  <c r="C137" i="5"/>
  <c r="C137" i="4" s="1"/>
  <c r="C160" i="5"/>
  <c r="C160" i="4" s="1"/>
  <c r="C209" i="5"/>
  <c r="C209" i="4" s="1"/>
  <c r="B205" i="5"/>
  <c r="B205" i="4" s="1"/>
  <c r="C195" i="5"/>
  <c r="C195" i="4" s="1"/>
  <c r="C189" i="5"/>
  <c r="C189" i="4" s="1"/>
  <c r="C172" i="5"/>
  <c r="C172" i="4" s="1"/>
  <c r="C97" i="5"/>
  <c r="C97" i="4" s="1"/>
  <c r="C83" i="5"/>
  <c r="C83" i="4" s="1"/>
  <c r="F84" i="5"/>
  <c r="F158" i="5"/>
  <c r="F120" i="5"/>
  <c r="F70" i="5"/>
  <c r="B97" i="5"/>
  <c r="B97" i="4" s="1"/>
  <c r="F176" i="5"/>
  <c r="F48" i="5"/>
  <c r="F146" i="5"/>
  <c r="F228" i="5"/>
  <c r="C63" i="5"/>
  <c r="C63" i="4" s="1"/>
  <c r="C64" i="5"/>
  <c r="C64" i="4" s="1"/>
  <c r="C139" i="5"/>
  <c r="C139" i="4" s="1"/>
  <c r="C220" i="5"/>
  <c r="C220" i="4" s="1"/>
  <c r="B117" i="5"/>
  <c r="B117" i="4" s="1"/>
  <c r="C130" i="5"/>
  <c r="C130" i="4" s="1"/>
  <c r="F219" i="5"/>
  <c r="C164" i="5"/>
  <c r="C164" i="4" s="1"/>
  <c r="F149" i="5"/>
  <c r="F157" i="5"/>
  <c r="F174" i="5"/>
  <c r="F76" i="5"/>
  <c r="B27" i="5"/>
  <c r="B27" i="4" s="1"/>
  <c r="C57" i="5"/>
  <c r="C57" i="4" s="1"/>
  <c r="C42" i="5"/>
  <c r="C42" i="4" s="1"/>
  <c r="B252" i="5"/>
  <c r="B252" i="4" s="1"/>
  <c r="B187" i="5"/>
  <c r="B187" i="4" s="1"/>
  <c r="B243" i="5"/>
  <c r="B243" i="4" s="1"/>
  <c r="C210" i="5"/>
  <c r="C210" i="4" s="1"/>
  <c r="B196" i="5"/>
  <c r="B196" i="4" s="1"/>
  <c r="F230" i="5"/>
  <c r="C99" i="5"/>
  <c r="C99" i="4" s="1"/>
  <c r="C147" i="5"/>
  <c r="C147" i="4" s="1"/>
  <c r="B184" i="5"/>
  <c r="B184" i="4" s="1"/>
  <c r="F101" i="5"/>
  <c r="F61" i="5"/>
  <c r="C43" i="5"/>
  <c r="C43" i="4" s="1"/>
  <c r="F43" i="5"/>
  <c r="B60" i="5"/>
  <c r="B60" i="4" s="1"/>
  <c r="C190" i="5"/>
  <c r="C190" i="4" s="1"/>
  <c r="F156" i="5"/>
  <c r="C40" i="5"/>
  <c r="C40" i="4" s="1"/>
  <c r="B87" i="5"/>
  <c r="B87" i="4" s="1"/>
  <c r="F141" i="5"/>
  <c r="F47" i="5"/>
  <c r="C221" i="5"/>
  <c r="C221" i="4" s="1"/>
  <c r="F31" i="5"/>
  <c r="F24" i="5"/>
  <c r="F28" i="5"/>
  <c r="F71" i="5"/>
  <c r="F72" i="5"/>
  <c r="F116" i="5"/>
  <c r="F85" i="5"/>
  <c r="F115" i="5"/>
  <c r="F154" i="5"/>
  <c r="F125" i="5"/>
  <c r="F129" i="5"/>
  <c r="F18" i="5"/>
  <c r="C46" i="5"/>
  <c r="C46" i="4" s="1"/>
  <c r="F226" i="5"/>
  <c r="F117" i="5"/>
  <c r="F205" i="5"/>
  <c r="F114" i="5"/>
  <c r="F133" i="5"/>
  <c r="F153" i="5"/>
  <c r="F190" i="5"/>
  <c r="F197" i="5"/>
  <c r="F224" i="5"/>
  <c r="C211" i="5"/>
  <c r="C211" i="4" s="1"/>
  <c r="C74" i="5"/>
  <c r="C74" i="4" s="1"/>
  <c r="B202" i="5"/>
  <c r="B202" i="4" s="1"/>
  <c r="C119" i="5"/>
  <c r="C119" i="4" s="1"/>
  <c r="C175" i="5"/>
  <c r="C175" i="4" s="1"/>
  <c r="B242" i="5"/>
  <c r="B242" i="4" s="1"/>
  <c r="G112" i="5"/>
  <c r="F91" i="5"/>
  <c r="G9" i="5"/>
  <c r="F37" i="5"/>
  <c r="F132" i="5"/>
  <c r="F172" i="5"/>
  <c r="F143" i="5"/>
  <c r="F151" i="5"/>
  <c r="F124" i="5"/>
  <c r="F62" i="5"/>
  <c r="F83" i="5"/>
  <c r="F137" i="5"/>
  <c r="F63" i="5"/>
  <c r="F130" i="5"/>
  <c r="F142" i="5"/>
  <c r="G80" i="5"/>
  <c r="G107" i="5"/>
  <c r="G100" i="5"/>
  <c r="F11" i="5"/>
  <c r="F77" i="5"/>
  <c r="F55" i="5"/>
  <c r="C247" i="5"/>
  <c r="C247" i="4" s="1"/>
  <c r="B186" i="5"/>
  <c r="B186" i="4" s="1"/>
  <c r="C200" i="5"/>
  <c r="C200" i="4" s="1"/>
  <c r="B246" i="5"/>
  <c r="B246" i="4" s="1"/>
  <c r="G30" i="5"/>
  <c r="F105" i="5"/>
  <c r="F65" i="5"/>
  <c r="C38" i="5"/>
  <c r="C38" i="4" s="1"/>
  <c r="F237" i="5"/>
  <c r="G143" i="5"/>
  <c r="G151" i="5"/>
  <c r="G153" i="5"/>
  <c r="G86" i="5"/>
  <c r="F66" i="5"/>
  <c r="F69" i="5"/>
  <c r="G93" i="5"/>
  <c r="G83" i="5"/>
  <c r="G39" i="5"/>
  <c r="G82" i="5"/>
  <c r="G49" i="5"/>
  <c r="F221" i="5"/>
  <c r="F204" i="5"/>
  <c r="F78" i="5"/>
  <c r="F50" i="5"/>
  <c r="G63" i="5"/>
  <c r="G74" i="5"/>
  <c r="F97" i="5"/>
  <c r="F99" i="5"/>
  <c r="F200" i="5"/>
  <c r="F215" i="5"/>
  <c r="F177" i="5"/>
  <c r="F202" i="5"/>
  <c r="F235" i="5"/>
  <c r="F145" i="5"/>
  <c r="G88" i="5"/>
  <c r="F164" i="5"/>
  <c r="F58" i="5"/>
  <c r="G115" i="5"/>
  <c r="F42" i="5"/>
  <c r="G75" i="5"/>
  <c r="F95" i="5"/>
  <c r="F88" i="5"/>
  <c r="F166" i="5"/>
  <c r="F236" i="5"/>
  <c r="F56" i="5"/>
  <c r="G132" i="5"/>
  <c r="C207" i="5"/>
  <c r="C207" i="4" s="1"/>
  <c r="G85" i="5"/>
  <c r="F100" i="5"/>
  <c r="F203" i="5"/>
  <c r="C177" i="5"/>
  <c r="C177" i="4" s="1"/>
  <c r="B90" i="5"/>
  <c r="B90" i="4" s="1"/>
  <c r="C223" i="5"/>
  <c r="C223" i="4" s="1"/>
  <c r="F108" i="5"/>
  <c r="C122" i="5"/>
  <c r="C122" i="4" s="1"/>
  <c r="C100" i="5"/>
  <c r="C100" i="4" s="1"/>
  <c r="B200" i="5"/>
  <c r="B200" i="4" s="1"/>
  <c r="C231" i="5"/>
  <c r="C231" i="4" s="1"/>
  <c r="G16" i="5"/>
  <c r="F49" i="5"/>
  <c r="F40" i="5"/>
  <c r="F147" i="5"/>
  <c r="C222" i="5"/>
  <c r="C222" i="4" s="1"/>
  <c r="F60" i="5"/>
  <c r="F170" i="5"/>
  <c r="G98" i="5"/>
  <c r="F111" i="5"/>
  <c r="F52" i="5"/>
  <c r="F134" i="5"/>
  <c r="G175" i="5"/>
  <c r="C50" i="5"/>
  <c r="C50" i="4" s="1"/>
  <c r="F113" i="5"/>
  <c r="C53" i="5"/>
  <c r="C53" i="4" s="1"/>
  <c r="C18" i="5"/>
  <c r="C18" i="4" s="1"/>
  <c r="C24" i="5"/>
  <c r="C24" i="4" s="1"/>
  <c r="C213" i="5"/>
  <c r="C213" i="4" s="1"/>
  <c r="C239" i="5"/>
  <c r="C239" i="4" s="1"/>
  <c r="C243" i="5"/>
  <c r="C243" i="4" s="1"/>
  <c r="B181" i="5"/>
  <c r="B181" i="4" s="1"/>
  <c r="F179" i="5"/>
  <c r="F223" i="5"/>
  <c r="F195" i="5"/>
  <c r="C199" i="5"/>
  <c r="C199" i="4" s="1"/>
  <c r="B124" i="5"/>
  <c r="B124" i="4" s="1"/>
  <c r="C84" i="5"/>
  <c r="C84" i="4" s="1"/>
  <c r="C157" i="5"/>
  <c r="C157" i="4" s="1"/>
  <c r="B135" i="5"/>
  <c r="B135" i="4" s="1"/>
  <c r="C187" i="5"/>
  <c r="C187" i="4" s="1"/>
  <c r="C59" i="5"/>
  <c r="C59" i="4" s="1"/>
  <c r="F187" i="5"/>
  <c r="F218" i="5"/>
  <c r="F119" i="5"/>
  <c r="G136" i="5"/>
  <c r="G155" i="5"/>
  <c r="C131" i="5"/>
  <c r="C131" i="4" s="1"/>
  <c r="C149" i="5"/>
  <c r="C149" i="4" s="1"/>
  <c r="G42" i="5"/>
  <c r="B30" i="5"/>
  <c r="B30" i="4" s="1"/>
  <c r="G110" i="5"/>
  <c r="G69" i="5"/>
  <c r="F225" i="5"/>
  <c r="C253" i="5"/>
  <c r="C253" i="4" s="1"/>
  <c r="C93" i="5"/>
  <c r="C93" i="4" s="1"/>
  <c r="G61" i="5"/>
  <c r="C225" i="5"/>
  <c r="C225" i="4" s="1"/>
  <c r="B254" i="5"/>
  <c r="B254" i="4" s="1"/>
  <c r="C150" i="5"/>
  <c r="C150" i="4" s="1"/>
  <c r="F98" i="5"/>
  <c r="C154" i="5"/>
  <c r="C154" i="4" s="1"/>
  <c r="C28" i="5"/>
  <c r="C28" i="4" s="1"/>
  <c r="F136" i="5"/>
  <c r="F109" i="5"/>
  <c r="G168" i="5"/>
  <c r="G92" i="5"/>
  <c r="F106" i="5"/>
  <c r="C240" i="5"/>
  <c r="C240" i="4" s="1"/>
  <c r="F229" i="5"/>
  <c r="F231" i="5"/>
  <c r="F188" i="5"/>
  <c r="F209" i="5"/>
  <c r="F220" i="5"/>
  <c r="F216" i="5"/>
  <c r="F206" i="5"/>
  <c r="F110" i="5"/>
  <c r="G101" i="5"/>
  <c r="G46" i="5"/>
  <c r="F51" i="5"/>
  <c r="G43" i="5"/>
  <c r="G171" i="5"/>
  <c r="G68" i="5"/>
  <c r="G185" i="5"/>
  <c r="B85" i="5"/>
  <c r="B85" i="4" s="1"/>
  <c r="F139" i="5"/>
  <c r="G117" i="5"/>
  <c r="G122" i="5"/>
  <c r="G158" i="5"/>
  <c r="G172" i="5"/>
  <c r="G159" i="5"/>
  <c r="G21" i="5"/>
  <c r="G163" i="5"/>
  <c r="F46" i="5"/>
  <c r="F189" i="5"/>
  <c r="F75" i="5"/>
  <c r="G48" i="5"/>
  <c r="F107" i="5"/>
  <c r="G135" i="5"/>
  <c r="G146" i="5"/>
  <c r="G33" i="5"/>
  <c r="B26" i="5"/>
  <c r="B26" i="4" s="1"/>
  <c r="F217" i="5"/>
  <c r="C193" i="5"/>
  <c r="C193" i="4" s="1"/>
  <c r="F192" i="5"/>
  <c r="F213" i="5"/>
  <c r="C217" i="5"/>
  <c r="C217" i="4" s="1"/>
  <c r="F196" i="5"/>
  <c r="G205" i="5"/>
  <c r="C19" i="5"/>
  <c r="C19" i="4" s="1"/>
  <c r="C96" i="5"/>
  <c r="C96" i="4" s="1"/>
  <c r="G206" i="5"/>
  <c r="C94" i="5"/>
  <c r="C94" i="4" s="1"/>
  <c r="G50" i="5"/>
  <c r="C103" i="5"/>
  <c r="C103" i="4" s="1"/>
  <c r="C114" i="5"/>
  <c r="C114" i="4" s="1"/>
  <c r="F104" i="5"/>
  <c r="G165" i="5"/>
  <c r="G97" i="5"/>
  <c r="G167" i="5"/>
  <c r="B175" i="5"/>
  <c r="B175" i="4" s="1"/>
  <c r="C121" i="5"/>
  <c r="C121" i="4" s="1"/>
  <c r="C66" i="5"/>
  <c r="C66" i="4" s="1"/>
  <c r="F103" i="5"/>
  <c r="G17" i="5"/>
  <c r="F39" i="5"/>
  <c r="G148" i="5"/>
  <c r="G157" i="5"/>
  <c r="F92" i="5"/>
  <c r="G103" i="5"/>
  <c r="G145" i="5"/>
  <c r="G222" i="5"/>
  <c r="G224" i="5"/>
  <c r="G228" i="5"/>
  <c r="C44" i="5"/>
  <c r="C44" i="4" s="1"/>
  <c r="G55" i="5"/>
  <c r="C34" i="5"/>
  <c r="C34" i="4" s="1"/>
  <c r="G45" i="5"/>
  <c r="G71" i="5"/>
  <c r="G139" i="5"/>
  <c r="F135" i="5"/>
  <c r="C194" i="5"/>
  <c r="C194" i="4" s="1"/>
  <c r="F198" i="5"/>
  <c r="C107" i="5"/>
  <c r="C107" i="4" s="1"/>
  <c r="C235" i="5"/>
  <c r="C235" i="4" s="1"/>
  <c r="C110" i="5"/>
  <c r="C110" i="4" s="1"/>
  <c r="G78" i="5"/>
  <c r="F80" i="5"/>
  <c r="F13" i="5"/>
  <c r="G154" i="5"/>
  <c r="C82" i="5"/>
  <c r="C82" i="4" s="1"/>
  <c r="B155" i="5"/>
  <c r="B155" i="4" s="1"/>
  <c r="F82" i="5"/>
  <c r="G99" i="5"/>
  <c r="F233" i="5"/>
  <c r="G37" i="5"/>
  <c r="G62" i="5"/>
  <c r="G77" i="5"/>
  <c r="G91" i="5"/>
  <c r="F93" i="5"/>
  <c r="G95" i="5"/>
  <c r="G102" i="5"/>
  <c r="F112" i="5"/>
  <c r="G121" i="5"/>
  <c r="G149" i="5"/>
  <c r="F44" i="5"/>
  <c r="G54" i="5"/>
  <c r="G57" i="5"/>
  <c r="G58" i="5"/>
  <c r="G76" i="5"/>
  <c r="F87" i="5"/>
  <c r="F96" i="5"/>
  <c r="F79" i="5"/>
  <c r="G230" i="5"/>
  <c r="C145" i="5"/>
  <c r="C145" i="4" s="1"/>
  <c r="C181" i="5"/>
  <c r="C181" i="4" s="1"/>
  <c r="F53" i="5"/>
  <c r="C136" i="5"/>
  <c r="C136" i="4" s="1"/>
  <c r="B194" i="5"/>
  <c r="B194" i="4" s="1"/>
  <c r="F162" i="5"/>
  <c r="C61" i="5"/>
  <c r="C61" i="4" s="1"/>
  <c r="G138" i="5"/>
  <c r="G147" i="5"/>
  <c r="G164" i="5"/>
  <c r="F34" i="5"/>
  <c r="C151" i="5"/>
  <c r="C151" i="4" s="1"/>
  <c r="G106" i="5"/>
  <c r="G53" i="5"/>
  <c r="G114" i="5"/>
  <c r="G51" i="5"/>
  <c r="G150" i="5"/>
  <c r="F21" i="5"/>
  <c r="G64" i="5"/>
  <c r="F12" i="5"/>
  <c r="F30" i="5"/>
  <c r="F32" i="5"/>
  <c r="G66" i="5"/>
  <c r="F81" i="5"/>
  <c r="G105" i="5"/>
  <c r="G120" i="5"/>
  <c r="G140" i="5"/>
  <c r="G90" i="5"/>
  <c r="C244" i="5"/>
  <c r="C244" i="4" s="1"/>
  <c r="G131" i="5"/>
  <c r="G84" i="5"/>
  <c r="G72" i="5"/>
  <c r="G226" i="5"/>
  <c r="F68" i="5"/>
  <c r="G59" i="5"/>
  <c r="C75" i="5"/>
  <c r="C75" i="4" s="1"/>
  <c r="G47" i="5"/>
  <c r="G40" i="5"/>
  <c r="F173" i="5"/>
  <c r="F102" i="5"/>
  <c r="G130" i="5"/>
  <c r="G124" i="5"/>
  <c r="B34" i="5"/>
  <c r="B34" i="4" s="1"/>
  <c r="B115" i="5"/>
  <c r="B115" i="4" s="1"/>
  <c r="G44" i="5"/>
  <c r="F59" i="5"/>
  <c r="G67" i="5"/>
  <c r="G81" i="5"/>
  <c r="F90" i="5"/>
  <c r="G65" i="5"/>
  <c r="G111" i="5"/>
  <c r="G12" i="5"/>
  <c r="F54" i="5"/>
  <c r="F194" i="5"/>
  <c r="G109" i="5"/>
  <c r="G170" i="5"/>
  <c r="G174" i="5"/>
  <c r="G119" i="5"/>
  <c r="C71" i="5"/>
  <c r="C71" i="4" s="1"/>
  <c r="F64" i="5"/>
  <c r="G96" i="5"/>
  <c r="G220" i="5"/>
  <c r="G232" i="5"/>
  <c r="F121" i="5"/>
  <c r="G203" i="5"/>
  <c r="F150" i="5"/>
  <c r="G216" i="5"/>
  <c r="B59" i="5"/>
  <c r="B59" i="4" s="1"/>
  <c r="G133" i="5"/>
  <c r="G87" i="5"/>
  <c r="F17" i="5"/>
  <c r="G166" i="5"/>
  <c r="F35" i="5"/>
  <c r="G116" i="5"/>
  <c r="C115" i="5"/>
  <c r="C115" i="4" s="1"/>
  <c r="C156" i="5"/>
  <c r="C156" i="4" s="1"/>
  <c r="G181" i="5"/>
  <c r="G236" i="5"/>
  <c r="G186" i="5"/>
  <c r="C180" i="5"/>
  <c r="C180" i="4" s="1"/>
  <c r="C198" i="5"/>
  <c r="C198" i="4" s="1"/>
  <c r="B197" i="5"/>
  <c r="B197" i="4" s="1"/>
  <c r="G208" i="5"/>
  <c r="G215" i="5"/>
  <c r="C127" i="5"/>
  <c r="C127" i="4" s="1"/>
  <c r="C51" i="5"/>
  <c r="C51" i="4" s="1"/>
  <c r="B156" i="5"/>
  <c r="B156" i="4" s="1"/>
  <c r="C241" i="5"/>
  <c r="C241" i="4" s="1"/>
  <c r="C245" i="5"/>
  <c r="C245" i="4" s="1"/>
  <c r="F14" i="5"/>
  <c r="G19" i="5"/>
  <c r="G129" i="5"/>
  <c r="G169" i="5"/>
  <c r="B241" i="5"/>
  <c r="B241" i="4" s="1"/>
  <c r="C204" i="5"/>
  <c r="C204" i="4" s="1"/>
  <c r="C15" i="5"/>
  <c r="C15" i="4" s="1"/>
  <c r="C79" i="5"/>
  <c r="C79" i="4" s="1"/>
  <c r="C161" i="5"/>
  <c r="C161" i="4" s="1"/>
  <c r="C206" i="5"/>
  <c r="C206" i="4" s="1"/>
  <c r="C242" i="5"/>
  <c r="C242" i="4" s="1"/>
  <c r="C39" i="5"/>
  <c r="C39" i="4" s="1"/>
  <c r="C141" i="5"/>
  <c r="C141" i="4" s="1"/>
  <c r="B178" i="5"/>
  <c r="B178" i="4" s="1"/>
  <c r="B73" i="5"/>
  <c r="B73" i="4" s="1"/>
  <c r="C73" i="5"/>
  <c r="C73" i="4" s="1"/>
  <c r="G35" i="5"/>
  <c r="G52" i="5"/>
  <c r="G144" i="5"/>
  <c r="G56" i="5"/>
  <c r="F25" i="5"/>
  <c r="F16" i="5"/>
  <c r="G24" i="5"/>
  <c r="G70" i="5"/>
  <c r="G126" i="5"/>
  <c r="G219" i="5"/>
  <c r="G177" i="5"/>
  <c r="G176" i="5"/>
  <c r="F144" i="5"/>
  <c r="F29" i="5"/>
  <c r="G36" i="5"/>
  <c r="G235" i="5"/>
  <c r="G221" i="5"/>
  <c r="G187" i="5"/>
  <c r="G189" i="5"/>
  <c r="F19" i="5"/>
  <c r="G204" i="5"/>
  <c r="G161" i="5"/>
  <c r="G31" i="5"/>
  <c r="G201" i="5"/>
  <c r="G217" i="5"/>
  <c r="G156" i="5"/>
  <c r="G29" i="5"/>
  <c r="G162" i="5"/>
  <c r="G142" i="5"/>
  <c r="G28" i="5"/>
  <c r="B91" i="5"/>
  <c r="B91" i="4" s="1"/>
  <c r="C91" i="5"/>
  <c r="C91" i="4" s="1"/>
  <c r="C146" i="5"/>
  <c r="C146" i="4" s="1"/>
  <c r="B146" i="5"/>
  <c r="B146" i="4" s="1"/>
  <c r="C168" i="5"/>
  <c r="C168" i="4" s="1"/>
  <c r="B168" i="5"/>
  <c r="B168" i="4" s="1"/>
  <c r="B174" i="5"/>
  <c r="B174" i="4" s="1"/>
  <c r="C174" i="5"/>
  <c r="C174" i="4" s="1"/>
  <c r="C229" i="5"/>
  <c r="C229" i="4" s="1"/>
  <c r="C219" i="5"/>
  <c r="C219" i="4" s="1"/>
  <c r="C85" i="5"/>
  <c r="C85" i="4" s="1"/>
  <c r="F161" i="5"/>
  <c r="G196" i="5"/>
  <c r="B39" i="5"/>
  <c r="B39" i="4" s="1"/>
  <c r="B79" i="5"/>
  <c r="B79" i="4" s="1"/>
  <c r="B206" i="5"/>
  <c r="B206" i="4" s="1"/>
  <c r="C26" i="5"/>
  <c r="C26" i="4" s="1"/>
  <c r="B108" i="5"/>
  <c r="B108" i="4" s="1"/>
  <c r="C108" i="5"/>
  <c r="C108" i="4" s="1"/>
  <c r="C67" i="5"/>
  <c r="C67" i="4" s="1"/>
  <c r="C78" i="5"/>
  <c r="C78" i="4" s="1"/>
  <c r="B86" i="5"/>
  <c r="B86" i="4" s="1"/>
  <c r="C86" i="5"/>
  <c r="C86" i="4" s="1"/>
  <c r="C176" i="5"/>
  <c r="C176" i="4" s="1"/>
  <c r="C179" i="5"/>
  <c r="C179" i="4" s="1"/>
  <c r="B151" i="5"/>
  <c r="B151" i="4" s="1"/>
  <c r="C87" i="5"/>
  <c r="C87" i="4" s="1"/>
  <c r="C191" i="5"/>
  <c r="C191" i="4" s="1"/>
  <c r="C232" i="5"/>
  <c r="C232" i="4" s="1"/>
  <c r="C233" i="5"/>
  <c r="C233" i="4" s="1"/>
  <c r="C234" i="5"/>
  <c r="C234" i="4" s="1"/>
  <c r="F22" i="5"/>
  <c r="G18" i="5"/>
  <c r="G229" i="5"/>
  <c r="G20" i="5"/>
  <c r="G25" i="5"/>
  <c r="G32" i="5"/>
  <c r="C30" i="5"/>
  <c r="C30" i="4" s="1"/>
  <c r="C129" i="5"/>
  <c r="C129" i="4" s="1"/>
  <c r="B88" i="5"/>
  <c r="B88" i="4" s="1"/>
  <c r="C88" i="5"/>
  <c r="C88" i="4" s="1"/>
  <c r="B72" i="5"/>
  <c r="B72" i="4" s="1"/>
  <c r="C72" i="5"/>
  <c r="C72" i="4" s="1"/>
  <c r="B102" i="5"/>
  <c r="B102" i="4" s="1"/>
  <c r="C102" i="5"/>
  <c r="C102" i="4" s="1"/>
  <c r="C120" i="5"/>
  <c r="C120" i="4" s="1"/>
  <c r="B120" i="5"/>
  <c r="B120" i="4" s="1"/>
  <c r="G13" i="5"/>
  <c r="B166" i="5"/>
  <c r="B166" i="4" s="1"/>
  <c r="C166" i="5"/>
  <c r="C166" i="4" s="1"/>
  <c r="C76" i="5"/>
  <c r="C76" i="4" s="1"/>
  <c r="B76" i="5"/>
  <c r="B76" i="4" s="1"/>
  <c r="B148" i="5"/>
  <c r="B148" i="4" s="1"/>
  <c r="C148" i="5"/>
  <c r="C148" i="4" s="1"/>
  <c r="G11" i="5"/>
  <c r="G113" i="5"/>
  <c r="C196" i="5"/>
  <c r="C196" i="4" s="1"/>
  <c r="G182" i="5"/>
  <c r="G190" i="5"/>
  <c r="G179" i="5"/>
  <c r="G178" i="5"/>
  <c r="B188" i="5"/>
  <c r="B188" i="4" s="1"/>
  <c r="B212" i="5"/>
  <c r="B212" i="4" s="1"/>
  <c r="C124" i="5"/>
  <c r="C124" i="4" s="1"/>
  <c r="G188" i="5"/>
  <c r="G200" i="5"/>
  <c r="C98" i="5"/>
  <c r="C98" i="4" s="1"/>
  <c r="C138" i="5"/>
  <c r="C138" i="4" s="1"/>
  <c r="G210" i="5"/>
  <c r="G104" i="5"/>
  <c r="G14" i="5"/>
  <c r="G123" i="5"/>
  <c r="C162" i="5"/>
  <c r="C162" i="4" s="1"/>
  <c r="B162" i="5"/>
  <c r="B162" i="4" s="1"/>
  <c r="B67" i="5"/>
  <c r="B67" i="4" s="1"/>
  <c r="B171" i="5"/>
  <c r="B171" i="4" s="1"/>
  <c r="C171" i="5"/>
  <c r="C171" i="4" s="1"/>
  <c r="C128" i="5"/>
  <c r="C128" i="4" s="1"/>
  <c r="C104" i="5"/>
  <c r="C104" i="4" s="1"/>
  <c r="B133" i="5"/>
  <c r="B133" i="4" s="1"/>
  <c r="C133" i="5"/>
  <c r="C133" i="4" s="1"/>
  <c r="B167" i="5"/>
  <c r="B167" i="4" s="1"/>
  <c r="C167" i="5"/>
  <c r="C167" i="4" s="1"/>
  <c r="C132" i="5"/>
  <c r="C132" i="4" s="1"/>
  <c r="B82" i="5"/>
  <c r="B82" i="4" s="1"/>
  <c r="C173" i="5"/>
  <c r="C173" i="4" s="1"/>
  <c r="C70" i="5"/>
  <c r="C70" i="4" s="1"/>
  <c r="B158" i="5"/>
  <c r="B158" i="4" s="1"/>
  <c r="C158" i="5"/>
  <c r="C158" i="4" s="1"/>
  <c r="G27" i="5"/>
  <c r="F27" i="5"/>
  <c r="G137" i="5"/>
  <c r="F126" i="5"/>
  <c r="G225" i="5"/>
  <c r="G23" i="5"/>
  <c r="C135" i="5"/>
  <c r="C135" i="4" s="1"/>
  <c r="F36" i="5"/>
  <c r="B16" i="5"/>
  <c r="B16" i="4" s="1"/>
  <c r="C16" i="5"/>
  <c r="C16" i="4" s="1"/>
  <c r="C20" i="5"/>
  <c r="C20" i="4" s="1"/>
  <c r="C12" i="5"/>
  <c r="C12" i="4" s="1"/>
  <c r="B10" i="5"/>
  <c r="B10" i="4" s="1"/>
  <c r="C10" i="5"/>
  <c r="C10" i="4" s="1"/>
  <c r="C246" i="5"/>
  <c r="C246" i="4" s="1"/>
  <c r="F33" i="5"/>
  <c r="F182" i="5"/>
  <c r="G209" i="5"/>
  <c r="C123" i="5"/>
  <c r="C123" i="4" s="1"/>
  <c r="B123" i="5"/>
  <c r="B123" i="4" s="1"/>
  <c r="G26" i="5"/>
  <c r="G34" i="5"/>
  <c r="G22" i="5"/>
  <c r="B169" i="5"/>
  <c r="B169" i="4" s="1"/>
  <c r="C169" i="5"/>
  <c r="C169" i="4" s="1"/>
  <c r="G128" i="5"/>
  <c r="G197" i="5"/>
  <c r="F214" i="5"/>
  <c r="G233" i="5"/>
  <c r="G173" i="5"/>
  <c r="C22" i="5"/>
  <c r="C22" i="4" s="1"/>
  <c r="C212" i="5"/>
  <c r="C212" i="4" s="1"/>
  <c r="C251" i="5"/>
  <c r="C251" i="4" s="1"/>
  <c r="C205" i="5"/>
  <c r="C205" i="4" s="1"/>
  <c r="G218" i="5"/>
  <c r="F212" i="5"/>
  <c r="B198" i="5"/>
  <c r="B198" i="4" s="1"/>
  <c r="C188" i="5"/>
  <c r="C188" i="4" s="1"/>
  <c r="G237" i="5"/>
  <c r="G211" i="5"/>
  <c r="G231" i="5"/>
  <c r="C184" i="5"/>
  <c r="C184" i="4" s="1"/>
  <c r="C186" i="5"/>
  <c r="C186" i="4" s="1"/>
  <c r="G194" i="5"/>
  <c r="F180" i="5"/>
  <c r="G212" i="5"/>
  <c r="B210" i="5"/>
  <c r="B210" i="4" s="1"/>
  <c r="C178" i="5"/>
  <c r="C178" i="4" s="1"/>
  <c r="G180" i="5"/>
  <c r="G199" i="5"/>
  <c r="C208" i="5"/>
  <c r="C208" i="4" s="1"/>
  <c r="G223" i="5"/>
  <c r="C111" i="5"/>
  <c r="C111" i="4" s="1"/>
  <c r="B111" i="5"/>
  <c r="B111" i="4" s="1"/>
  <c r="B140" i="5"/>
  <c r="B140" i="4" s="1"/>
  <c r="C140" i="5"/>
  <c r="C140" i="4" s="1"/>
  <c r="B142" i="5"/>
  <c r="B142" i="4" s="1"/>
  <c r="C142" i="5"/>
  <c r="C142" i="4" s="1"/>
  <c r="B29" i="5"/>
  <c r="B29" i="4" s="1"/>
  <c r="C29" i="5"/>
  <c r="C29" i="4" s="1"/>
  <c r="B204" i="5"/>
  <c r="B204" i="4" s="1"/>
  <c r="B21" i="5"/>
  <c r="B21" i="4" s="1"/>
  <c r="C21" i="5"/>
  <c r="C21" i="4" s="1"/>
  <c r="C27" i="5"/>
  <c r="C27" i="4" s="1"/>
  <c r="C77" i="5"/>
  <c r="C77" i="4" s="1"/>
  <c r="C159" i="5"/>
  <c r="C159" i="4" s="1"/>
  <c r="B159" i="5"/>
  <c r="B159" i="4" s="1"/>
  <c r="G60" i="5"/>
  <c r="G134" i="5"/>
  <c r="G214" i="5"/>
  <c r="G207" i="5"/>
  <c r="G127" i="5"/>
  <c r="F127" i="5"/>
  <c r="B218" i="5"/>
  <c r="B218" i="4" s="1"/>
  <c r="C218" i="5"/>
  <c r="C218" i="4" s="1"/>
  <c r="B92" i="5"/>
  <c r="B92" i="4" s="1"/>
  <c r="C92" i="5"/>
  <c r="C92" i="4" s="1"/>
  <c r="C192" i="5"/>
  <c r="C192" i="4" s="1"/>
  <c r="B192" i="5"/>
  <c r="B192" i="4" s="1"/>
  <c r="B232" i="5"/>
  <c r="B232" i="4" s="1"/>
  <c r="C25" i="5"/>
  <c r="C25" i="4" s="1"/>
  <c r="C230" i="5"/>
  <c r="C230" i="4" s="1"/>
  <c r="G118" i="5"/>
  <c r="F118" i="5"/>
  <c r="B182" i="5"/>
  <c r="B182" i="4" s="1"/>
  <c r="C182" i="5"/>
  <c r="C182" i="4" s="1"/>
  <c r="C81" i="5"/>
  <c r="C81" i="4" s="1"/>
  <c r="B81" i="5"/>
  <c r="B81" i="4" s="1"/>
  <c r="B113" i="5"/>
  <c r="B113" i="4" s="1"/>
  <c r="C113" i="5"/>
  <c r="C113" i="4" s="1"/>
  <c r="B144" i="5"/>
  <c r="B144" i="4" s="1"/>
  <c r="C144" i="5"/>
  <c r="C144" i="4" s="1"/>
  <c r="B138" i="5"/>
  <c r="B138" i="4" s="1"/>
  <c r="C11" i="5"/>
  <c r="C11" i="4" s="1"/>
  <c r="B11" i="5"/>
  <c r="B11" i="4" s="1"/>
  <c r="B31" i="5"/>
  <c r="B31" i="4" s="1"/>
  <c r="C31" i="5"/>
  <c r="C31" i="4" s="1"/>
  <c r="C33" i="5"/>
  <c r="C33" i="4" s="1"/>
  <c r="B33" i="5"/>
  <c r="B33" i="4" s="1"/>
  <c r="C226" i="5"/>
  <c r="C226" i="4" s="1"/>
  <c r="G108" i="5"/>
  <c r="F175" i="5"/>
  <c r="G198" i="5"/>
  <c r="C134" i="5"/>
  <c r="C134" i="4" s="1"/>
  <c r="B163" i="5"/>
  <c r="B163" i="4" s="1"/>
  <c r="C163" i="5"/>
  <c r="C163" i="4" s="1"/>
  <c r="B164" i="5"/>
  <c r="B164" i="4" s="1"/>
  <c r="C116" i="5"/>
  <c r="C116" i="4" s="1"/>
  <c r="B116" i="5"/>
  <c r="B116" i="4" s="1"/>
  <c r="B84" i="5"/>
  <c r="B84" i="4" s="1"/>
  <c r="F211" i="5"/>
  <c r="B143" i="5"/>
  <c r="B143" i="4" s="1"/>
  <c r="C143" i="5"/>
  <c r="C143" i="4" s="1"/>
  <c r="C153" i="5"/>
  <c r="C153" i="4" s="1"/>
  <c r="B153" i="5"/>
  <c r="B153" i="4" s="1"/>
  <c r="C165" i="5"/>
  <c r="C165" i="4" s="1"/>
  <c r="B165" i="5"/>
  <c r="B165" i="4" s="1"/>
  <c r="B14" i="5"/>
  <c r="B14" i="4" s="1"/>
  <c r="C14" i="5"/>
  <c r="C14" i="4" s="1"/>
  <c r="B95" i="5"/>
  <c r="B95" i="4" s="1"/>
  <c r="C95" i="5"/>
  <c r="C95" i="4" s="1"/>
  <c r="C118" i="5"/>
  <c r="C118" i="4" s="1"/>
  <c r="B118" i="5"/>
  <c r="B118" i="4" s="1"/>
  <c r="C117" i="5"/>
  <c r="C117" i="4" s="1"/>
  <c r="G195" i="5"/>
  <c r="B109" i="5"/>
  <c r="B109" i="4" s="1"/>
  <c r="C109" i="5"/>
  <c r="C109" i="4" s="1"/>
  <c r="C62" i="5"/>
  <c r="C62" i="4" s="1"/>
  <c r="B62" i="5"/>
  <c r="B62" i="4" s="1"/>
  <c r="B224" i="5"/>
  <c r="B224" i="4" s="1"/>
  <c r="C224" i="5"/>
  <c r="C224" i="4" s="1"/>
  <c r="F184" i="5"/>
  <c r="G184" i="5"/>
  <c r="C214" i="5"/>
  <c r="C214" i="4" s="1"/>
  <c r="B214" i="5"/>
  <c r="B214" i="4" s="1"/>
  <c r="B229" i="5"/>
  <c r="B229" i="4" s="1"/>
  <c r="C202" i="5"/>
  <c r="C202" i="4" s="1"/>
  <c r="B228" i="5"/>
  <c r="B228" i="4" s="1"/>
  <c r="C228" i="5"/>
  <c r="C228" i="4" s="1"/>
  <c r="B216" i="5"/>
  <c r="B216" i="4" s="1"/>
  <c r="C216" i="5"/>
  <c r="C216" i="4" s="1"/>
  <c r="C183" i="5"/>
  <c r="C183" i="4" s="1"/>
  <c r="B238" i="5"/>
  <c r="B238" i="4" s="1"/>
  <c r="C238" i="5"/>
  <c r="C238" i="4" s="1"/>
  <c r="F67" i="5"/>
  <c r="F128" i="5"/>
  <c r="F45" i="5"/>
  <c r="C254" i="5"/>
  <c r="C254" i="4" s="1"/>
  <c r="F238" i="5"/>
  <c r="F227" i="5"/>
  <c r="G227" i="5"/>
  <c r="C256" i="5"/>
  <c r="C256" i="4" s="1"/>
  <c r="G234" i="5"/>
  <c r="F234" i="5"/>
  <c r="G238" i="5"/>
  <c r="G213" i="5"/>
  <c r="F41" i="5"/>
  <c r="G41" i="5"/>
  <c r="F183" i="5"/>
  <c r="G183" i="5"/>
  <c r="F15" i="5"/>
  <c r="G15" i="5"/>
  <c r="G192" i="5"/>
  <c r="G125" i="5"/>
  <c r="F73" i="5"/>
  <c r="G73" i="5"/>
  <c r="G79" i="5"/>
  <c r="G191" i="5"/>
  <c r="F191" i="5"/>
  <c r="F89" i="5"/>
  <c r="G89" i="5"/>
  <c r="C255" i="5"/>
  <c r="C255" i="4" s="1"/>
  <c r="C249" i="5"/>
  <c r="C249" i="4" s="1"/>
  <c r="C250" i="5"/>
  <c r="C250" i="4" s="1"/>
  <c r="G202" i="5"/>
  <c r="G94" i="5"/>
  <c r="F94" i="5"/>
  <c r="C252" i="5"/>
  <c r="C252" i="4" s="1"/>
  <c r="G38" i="5"/>
  <c r="F38" i="5"/>
  <c r="G10" i="5"/>
  <c r="F10" i="5"/>
  <c r="G160" i="5"/>
  <c r="F160" i="5"/>
  <c r="F193" i="5"/>
  <c r="G193" i="5"/>
  <c r="G152" i="5"/>
  <c r="F152" i="5"/>
  <c r="F240" i="5"/>
  <c r="F244" i="5"/>
  <c r="F248" i="5"/>
  <c r="F252" i="5"/>
  <c r="F256" i="5"/>
  <c r="F239" i="5"/>
  <c r="G239" i="5"/>
  <c r="F243" i="5"/>
  <c r="G243" i="5"/>
  <c r="F247" i="5"/>
  <c r="G247" i="5"/>
  <c r="F251" i="5"/>
  <c r="G251" i="5"/>
  <c r="F255" i="5"/>
  <c r="G255" i="5"/>
  <c r="C37" i="5"/>
  <c r="C37" i="4" s="1"/>
  <c r="B37" i="5"/>
  <c r="B37" i="4" s="1"/>
  <c r="B257" i="5"/>
  <c r="B257" i="4" s="1"/>
  <c r="C257" i="5"/>
  <c r="C257" i="4" s="1"/>
  <c r="B258" i="5"/>
  <c r="B258" i="4" s="1"/>
  <c r="C258" i="5"/>
  <c r="C258" i="4" s="1"/>
  <c r="G242" i="5"/>
  <c r="G246" i="5"/>
  <c r="G250" i="5"/>
  <c r="G254" i="5"/>
  <c r="B49" i="5"/>
  <c r="B49" i="4" s="1"/>
  <c r="C49" i="5"/>
  <c r="C49" i="4" s="1"/>
  <c r="C106" i="5"/>
  <c r="C106" i="4" s="1"/>
  <c r="B106" i="5"/>
  <c r="B106" i="4" s="1"/>
  <c r="B152" i="5"/>
  <c r="B152" i="4" s="1"/>
  <c r="C152" i="5"/>
  <c r="C152" i="4" s="1"/>
  <c r="F241" i="5"/>
  <c r="G241" i="5"/>
  <c r="F242" i="5"/>
  <c r="F245" i="5"/>
  <c r="G245" i="5"/>
  <c r="F246" i="5"/>
  <c r="F249" i="5"/>
  <c r="G249" i="5"/>
  <c r="F250" i="5"/>
  <c r="F253" i="5"/>
  <c r="G253" i="5"/>
  <c r="F254" i="5"/>
  <c r="B17" i="5"/>
  <c r="B17" i="4" s="1"/>
  <c r="C17" i="5"/>
  <c r="C17" i="4" s="1"/>
  <c r="B55" i="5"/>
  <c r="B55" i="4" s="1"/>
  <c r="C55" i="5"/>
  <c r="C55" i="4" s="1"/>
  <c r="B193" i="5"/>
  <c r="B193" i="4" s="1"/>
  <c r="G240" i="5"/>
  <c r="G244" i="5"/>
  <c r="G248" i="5"/>
  <c r="G252" i="5"/>
  <c r="G256" i="5"/>
  <c r="B23" i="5"/>
  <c r="B23" i="4" s="1"/>
  <c r="C23" i="5"/>
  <c r="C23" i="4" s="1"/>
  <c r="B89" i="5"/>
  <c r="B89" i="4" s="1"/>
  <c r="C89" i="5"/>
  <c r="C89" i="4" s="1"/>
  <c r="B249" i="4"/>
</calcChain>
</file>

<file path=xl/sharedStrings.xml><?xml version="1.0" encoding="utf-8"?>
<sst xmlns="http://schemas.openxmlformats.org/spreadsheetml/2006/main" count="4736" uniqueCount="87">
  <si>
    <t>(миң сом / пайыздар)</t>
  </si>
  <si>
    <t>Мезгил аралыгы</t>
  </si>
  <si>
    <t>Жалпы көлөм</t>
  </si>
  <si>
    <t>Орточо салмактанып алынган чендер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</si>
  <si>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</si>
  <si>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</si>
  <si>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</si>
  <si>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</si>
  <si>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</si>
  <si>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Статистика / "Банк статистикасы" / "Коммерциялык банктар тарабынан жаңыдан кабыл алынган депозиттер, бир мезгил ичинде"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</si>
  <si>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</si>
  <si>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</si>
  <si>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</si>
  <si>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</si>
  <si>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</si>
  <si>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</si>
  <si>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</si>
  <si>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</si>
  <si>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</si>
  <si>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</si>
  <si>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</si>
  <si>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</si>
  <si>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</si>
  <si>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</si>
  <si>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</si>
  <si>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</si>
  <si>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</si>
  <si>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</si>
  <si>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</si>
  <si>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</si>
  <si>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</si>
  <si>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</si>
  <si>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</si>
  <si>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</si>
  <si>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</si>
  <si>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</si>
  <si>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Жетинин айы*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</si>
  <si>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</si>
  <si>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</si>
  <si>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</si>
  <si>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</si>
  <si>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</si>
  <si>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</si>
  <si>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</si>
  <si>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Талап боюнча төлөнүүчү</t>
  </si>
  <si>
    <t>Мөөнөттүү депозиттер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</si>
  <si>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</si>
  <si>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</si>
  <si>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</si>
  <si>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</si>
  <si>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</si>
  <si>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</si>
  <si>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</si>
  <si>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* 2010-жылдын 1-январына чейин жаныдан кабыл алынган депозиттердин көлөмү юридикалык жактардын талап боюнча төлөнүүчү депозиттерине кошулган эмес</t>
  </si>
  <si>
    <t>* 2010-жылдын 1-январына чейин жаныдан кабыл алынган депозиттердин көлөмү талап боюнча төлөнүүчү депозиттерине кошулган эмес</t>
  </si>
  <si>
    <t>* 2010-жылдын 1-январына чейин жаныдан кабыл алынган депозиттердин көлөмү юридикалык жактардын талап боюнча төлөнүүчү дипозиттерине кошулган эмес</t>
  </si>
  <si>
    <t>* 2010-жылдын 1-январына чейин жаныдан кабыл алынган депозиттердин көлөмү талап боюнча төлөнүүчү дипозиттерине кошулган эмес</t>
  </si>
  <si>
    <t xml:space="preserve">1-таблица. Иштеп жаткан коммерциялык банктар тарабынан жаңыдан кабыл алынган депозиттердин динамикасы </t>
  </si>
  <si>
    <t xml:space="preserve">3-таблица. Жеке адамдардын жаңыдан кабыл алынган депозиттеринин жалпы көлөмү жана орточо салмактанып алынган пайыздык чендери </t>
  </si>
  <si>
    <t>4-таблица. Юридикалык жактардын жаңыдан кабыл алынган депозиттеринин жалпы көлөмү жана орточо салмактанып алынган пайыздык чендери*</t>
  </si>
  <si>
    <t>5-таблица. Резидент эместердин жаңыдан кабыл алынган депозиттеринин жалпы көлөмү жана орточо салмактанып алынган пайыздык чендери</t>
  </si>
  <si>
    <t>6-таблица.Улуттук валютада жаңыдан кабыл алынган депозиттердин жалпы көлөмү жана орточо салмактанып алынган пайыздык чендери*</t>
  </si>
  <si>
    <t>7-таблица. Жеке адамдардын улуттук валютада жаңыдан кабыл алынган депозиттердин жалпы көлөмү жана орточо салмактанып алынган пайыздык чендери</t>
  </si>
  <si>
    <t>8-таблица. Юридикалык жактардын улуттук валютада жаңыдан кабыл алынган депозиттердин жалпы көлөмү жана орточо салмактанып алынган пайыздык чендери*</t>
  </si>
  <si>
    <t>9-таблица. Резидент эместердин улуттук валютада жаңыдан кабыл алынган депозиттердин жалпы көлөмү жана орточо салмактанып алынган пайыздык чендери</t>
  </si>
  <si>
    <t>10-таблица. Чет өлкө валютасында жаңыдан кабыл алынган депозиттердин жалпы көлөмү жана орточо салмактанып алынган пайыздык чендери*</t>
  </si>
  <si>
    <t>11-таблица.Жеке адамдардын чет өлкө валютасында жаңыдан кабыл алынган депозиттердин жалпы көлөмү жана орточо салмактанып алынган пайыздык чендери</t>
  </si>
  <si>
    <t>12-таблица.Юридикалык жактардын чет өлкө валютасында жаңыдан кабыл алынган депозиттердин жалпы көлөмү жана орточо салмактанып алынган пайыздык чендери*</t>
  </si>
  <si>
    <t>13-таблица. Резидент эместердин чет өлкө валютасында жаңыдан кабыл алынган депозиттердин жалпы көлөмү жана орточо салмактанып алынган пайыздык чендери</t>
  </si>
  <si>
    <t>2-таблица. Коммерциялык банктардын жаңыдан кабыл алынган депозиттеринин жалпы көлөмү жана орточо салмактанып алынган пайыздык чендери (бир мезгил ичинде)*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</si>
  <si>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</si>
  <si>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</si>
  <si>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</si>
  <si>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</si>
  <si>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</si>
  <si>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</si>
  <si>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</si>
  <si>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</si>
  <si>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*- алдын ала алынган маалыматтар</t>
  </si>
  <si>
    <t>**- алдын ала алынган маалыматтар</t>
  </si>
  <si>
    <t>Чын куран**</t>
  </si>
  <si>
    <t>Чын куран*</t>
  </si>
  <si>
    <t>Бугу*</t>
  </si>
  <si>
    <t>Бугу**</t>
  </si>
  <si>
    <t>Кулжа*</t>
  </si>
  <si>
    <t>Үчтүн айы 2026 ж.</t>
  </si>
  <si>
    <t>Кулжа**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</si>
</sst>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9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1" fillId="2" borderId="4" xfId="0" applyFont="1" applyFill="1" applyBorder="1" applyAlignment="1">
      <alignment horizontal="center" vertical="center" wrapText="1"/>
    </xf>
    <xf numFmtId="14" fontId="3" fillId="0" borderId="12" xfId="1" applyNumberFormat="1" applyFont="1" applyFill="1" applyBorder="1" applyAlignment="1">
      <alignment horizontal="left"/>
    </xf>
    <xf numFmtId="164" fontId="8" fillId="0" borderId="13" xfId="1" applyNumberFormat="1" applyFont="1" applyFill="1" applyBorder="1"/>
    <xf numFmtId="4" fontId="8" fillId="0" borderId="12" xfId="1" applyNumberFormat="1" applyFont="1" applyFill="1" applyBorder="1"/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4" fontId="8" fillId="0" borderId="12" xfId="1" applyNumberFormat="1" applyFont="1" applyFill="1" applyBorder="1" applyAlignment="1">
      <alignment horizontal="right"/>
    </xf>
    <xf numFmtId="14" fontId="3" fillId="0" borderId="14" xfId="1" applyNumberFormat="1" applyFont="1" applyFill="1" applyBorder="1" applyAlignment="1">
      <alignment horizontal="left"/>
    </xf>
    <xf numFmtId="164" fontId="8" fillId="0" borderId="15" xfId="1" applyNumberFormat="1" applyFont="1" applyFill="1" applyBorder="1"/>
    <xf numFmtId="4" fontId="8" fillId="0" borderId="14" xfId="1" applyNumberFormat="1" applyFont="1" applyFill="1" applyBorder="1"/>
    <xf numFmtId="164" fontId="3" fillId="0" borderId="16" xfId="1" applyNumberFormat="1" applyFont="1" applyFill="1" applyBorder="1"/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3" fillId="0" borderId="12" xfId="0" applyFont="1" applyFill="1" applyBorder="1"/>
    <xf numFmtId="164" fontId="3" fillId="0" borderId="0" xfId="0" applyNumberFormat="1" applyFont="1" applyFill="1" applyBorder="1"/>
    <xf numFmtId="4" fontId="3" fillId="0" borderId="12" xfId="0" applyNumberFormat="1" applyFont="1" applyFill="1" applyBorder="1"/>
    <xf numFmtId="0" fontId="3" fillId="0" borderId="14" xfId="0" applyFont="1" applyFill="1" applyBorder="1"/>
    <xf numFmtId="164" fontId="3" fillId="0" borderId="16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8" fillId="0" borderId="14" xfId="1" applyNumberFormat="1" applyFont="1" applyFill="1" applyBorder="1" applyAlignment="1">
      <alignment horizontal="right"/>
    </xf>
    <xf numFmtId="164" fontId="3" fillId="2" borderId="0" xfId="0" applyNumberFormat="1" applyFont="1" applyFill="1"/>
    <xf numFmtId="0" fontId="5" fillId="2" borderId="0" xfId="0" applyFont="1" applyFill="1"/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411"/>
  <sheetViews>
    <sheetView tabSelected="1" zoomScale="75" zoomScaleNormal="75" workbookViewId="0">
      <pane ySplit="8" topLeftCell="A357" activePane="bottomLeft" state="frozen"/>
      <selection activeCell="J129" sqref="J129"/>
      <selection pane="bottomLeft" activeCell="A381" sqref="A381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5" t="s">
        <v>9</v>
      </c>
      <c r="G1" s="2"/>
    </row>
    <row r="2" spans="1:7" ht="15" x14ac:dyDescent="0.25">
      <c r="A2" s="9"/>
      <c r="G2" s="10"/>
    </row>
    <row r="3" spans="1:7" ht="14.25" x14ac:dyDescent="0.2">
      <c r="A3" s="3" t="s">
        <v>57</v>
      </c>
    </row>
    <row r="4" spans="1:7" ht="14.25" x14ac:dyDescent="0.2">
      <c r="A4" s="3"/>
    </row>
    <row r="5" spans="1:7" x14ac:dyDescent="0.2">
      <c r="A5" s="14" t="s">
        <v>0</v>
      </c>
      <c r="B5" s="11"/>
      <c r="C5" s="11"/>
      <c r="D5" s="11"/>
      <c r="E5" s="12"/>
      <c r="F5" s="11"/>
      <c r="G5" s="13"/>
    </row>
    <row r="6" spans="1:7" ht="12.75" customHeight="1" x14ac:dyDescent="0.2">
      <c r="A6" s="43" t="s">
        <v>1</v>
      </c>
      <c r="B6" s="47" t="s">
        <v>2</v>
      </c>
      <c r="C6" s="47" t="s">
        <v>3</v>
      </c>
      <c r="D6" s="42" t="s">
        <v>4</v>
      </c>
      <c r="E6" s="42"/>
      <c r="F6" s="42"/>
      <c r="G6" s="42"/>
    </row>
    <row r="7" spans="1:7" ht="13.5" customHeight="1" x14ac:dyDescent="0.2">
      <c r="A7" s="43"/>
      <c r="B7" s="47"/>
      <c r="C7" s="47"/>
      <c r="D7" s="45" t="s">
        <v>5</v>
      </c>
      <c r="E7" s="46"/>
      <c r="F7" s="45" t="s">
        <v>6</v>
      </c>
      <c r="G7" s="46"/>
    </row>
    <row r="8" spans="1:7" ht="42" x14ac:dyDescent="0.2">
      <c r="A8" s="44"/>
      <c r="B8" s="48"/>
      <c r="C8" s="48"/>
      <c r="D8" s="31" t="s">
        <v>7</v>
      </c>
      <c r="E8" s="31" t="s">
        <v>8</v>
      </c>
      <c r="F8" s="31" t="s">
        <v>7</v>
      </c>
      <c r="G8" s="31" t="s">
        <v>8</v>
      </c>
    </row>
    <row r="9" spans="1:7" ht="14.25" customHeight="1" x14ac:dyDescent="0.2">
      <c r="A9" s="32" t="s">
        <v>10</v>
      </c>
      <c r="B9" s="33">
        <f>'2.жалпы мөөнөт'!B9</f>
        <v>44120.100000000006</v>
      </c>
      <c r="C9" s="34">
        <f>'2.жалпы мөөнөт'!C9</f>
        <v>30.051714751326493</v>
      </c>
      <c r="D9" s="33">
        <f>'6.улут.вал.мөөнөт'!B9</f>
        <v>34495.600000000006</v>
      </c>
      <c r="E9" s="34">
        <f>'6.улут.вал.мөөнөт'!C9</f>
        <v>32.269946311993415</v>
      </c>
      <c r="F9" s="33">
        <f>'10.чет өл.вал.мөөнөт'!B9</f>
        <v>9624.5</v>
      </c>
      <c r="G9" s="34">
        <f>'10.чет өл.вал.мөөнөт'!C9</f>
        <v>22.101252013091589</v>
      </c>
    </row>
    <row r="10" spans="1:7" ht="14.25" customHeight="1" x14ac:dyDescent="0.2">
      <c r="A10" s="32" t="s">
        <v>11</v>
      </c>
      <c r="B10" s="33">
        <f>'2.жалпы мөөнөт'!B10</f>
        <v>44864.900000000009</v>
      </c>
      <c r="C10" s="34">
        <f>'2.жалпы мөөнөт'!C10</f>
        <v>29.080911246876731</v>
      </c>
      <c r="D10" s="33">
        <f>'6.улут.вал.мөөнөт'!B10</f>
        <v>35005.700000000004</v>
      </c>
      <c r="E10" s="34">
        <f>'6.улут.вал.мөөнөт'!C10</f>
        <v>30.598377778476078</v>
      </c>
      <c r="F10" s="33">
        <f>'10.чет өл.вал.мөөнөт'!B10</f>
        <v>9859.2000000000007</v>
      </c>
      <c r="G10" s="34">
        <f>'10.чет өл.вал.мөөнөт'!C10</f>
        <v>23.693052377474846</v>
      </c>
    </row>
    <row r="11" spans="1:7" ht="14.25" customHeight="1" x14ac:dyDescent="0.2">
      <c r="A11" s="32" t="s">
        <v>12</v>
      </c>
      <c r="B11" s="33">
        <f>'2.жалпы мөөнөт'!B11</f>
        <v>47498.899999999994</v>
      </c>
      <c r="C11" s="34">
        <f>'2.жалпы мөөнөт'!C11</f>
        <v>26.537800917494934</v>
      </c>
      <c r="D11" s="33">
        <f>'6.улут.вал.мөөнөт'!B11</f>
        <v>31495.499999999996</v>
      </c>
      <c r="E11" s="34">
        <f>'6.улут.вал.мөөнөт'!C11</f>
        <v>28.254391897255168</v>
      </c>
      <c r="F11" s="33">
        <f>'10.чет өл.вал.мөөнөт'!B11</f>
        <v>16003.399999999998</v>
      </c>
      <c r="G11" s="34">
        <f>'10.чет өл.вал.мөөнөт'!C11</f>
        <v>23.159463114088261</v>
      </c>
    </row>
    <row r="12" spans="1:7" ht="14.25" customHeight="1" x14ac:dyDescent="0.2">
      <c r="A12" s="32" t="s">
        <v>13</v>
      </c>
      <c r="B12" s="33">
        <f>'2.жалпы мөөнөт'!B12</f>
        <v>51267.299999999988</v>
      </c>
      <c r="C12" s="34">
        <f>'2.жалпы мөөнөт'!C12</f>
        <v>26.000048900566256</v>
      </c>
      <c r="D12" s="33">
        <f>'6.улут.вал.мөөнөт'!B12</f>
        <v>35798.899999999994</v>
      </c>
      <c r="E12" s="34">
        <f>'6.улут.вал.мөөнөт'!C12</f>
        <v>29.333886795404336</v>
      </c>
      <c r="F12" s="33">
        <f>'10.чет өл.вал.мөөнөт'!B12</f>
        <v>15468.4</v>
      </c>
      <c r="G12" s="34">
        <f>'10.чет өл.вал.мөөнөт'!C12</f>
        <v>18.284465555584291</v>
      </c>
    </row>
    <row r="13" spans="1:7" ht="14.25" customHeight="1" x14ac:dyDescent="0.2">
      <c r="A13" s="32" t="s">
        <v>14</v>
      </c>
      <c r="B13" s="33">
        <f>'2.жалпы мөөнөт'!B13</f>
        <v>60538.8</v>
      </c>
      <c r="C13" s="34">
        <f>'2.жалпы мөөнөт'!C13</f>
        <v>27.689792628859507</v>
      </c>
      <c r="D13" s="33">
        <f>'6.улут.вал.мөөнөт'!B13</f>
        <v>43233.9</v>
      </c>
      <c r="E13" s="34">
        <f>'6.улут.вал.мөөнөт'!C13</f>
        <v>32.059469999236704</v>
      </c>
      <c r="F13" s="33">
        <f>'10.чет өл.вал.мөөнөт'!B13</f>
        <v>17304.900000000001</v>
      </c>
      <c r="G13" s="34">
        <f>'10.чет өл.вал.мөөнөт'!C13</f>
        <v>16.772757889383925</v>
      </c>
    </row>
    <row r="14" spans="1:7" ht="14.25" customHeight="1" x14ac:dyDescent="0.2">
      <c r="A14" s="32" t="s">
        <v>15</v>
      </c>
      <c r="B14" s="33">
        <f>'2.жалпы мөөнөт'!B14</f>
        <v>50133.5</v>
      </c>
      <c r="C14" s="34">
        <f>'2.жалпы мөөнөт'!C14</f>
        <v>22.579339623206042</v>
      </c>
      <c r="D14" s="33">
        <f>'6.улут.вал.мөөнөт'!B14</f>
        <v>20848.8</v>
      </c>
      <c r="E14" s="34">
        <f>'6.улут.вал.мөөнөт'!C14</f>
        <v>30.847910191473851</v>
      </c>
      <c r="F14" s="33">
        <f>'10.чет өл.вал.мөөнөт'!B14</f>
        <v>29284.699999999997</v>
      </c>
      <c r="G14" s="34">
        <f>'10.чет өл.вал.мөөнөт'!C14</f>
        <v>16.692655652951885</v>
      </c>
    </row>
    <row r="15" spans="1:7" ht="14.25" customHeight="1" x14ac:dyDescent="0.2">
      <c r="A15" s="32" t="s">
        <v>16</v>
      </c>
      <c r="B15" s="33">
        <f>'2.жалпы мөөнөт'!B15</f>
        <v>50764.3</v>
      </c>
      <c r="C15" s="34">
        <f>'2.жалпы мөөнөт'!C15</f>
        <v>24.129365321692603</v>
      </c>
      <c r="D15" s="33">
        <f>'6.улут.вал.мөөнөт'!B15</f>
        <v>33992.199999999997</v>
      </c>
      <c r="E15" s="34">
        <f>'6.улут.вал.мөөнөт'!C15</f>
        <v>30.369710227640461</v>
      </c>
      <c r="F15" s="33">
        <f>'10.чет өл.вал.мөөнөт'!B15</f>
        <v>16772.099999999999</v>
      </c>
      <c r="G15" s="34">
        <f>'10.чет өл.вал.мөөнөт'!C15</f>
        <v>11.481989494458059</v>
      </c>
    </row>
    <row r="16" spans="1:7" ht="14.25" customHeight="1" x14ac:dyDescent="0.2">
      <c r="A16" s="32" t="s">
        <v>17</v>
      </c>
      <c r="B16" s="33">
        <f>'2.жалпы мөөнөт'!B16</f>
        <v>84460.599999999991</v>
      </c>
      <c r="C16" s="34">
        <f>'2.жалпы мөөнөт'!C16</f>
        <v>18.738324023272387</v>
      </c>
      <c r="D16" s="33">
        <f>'6.улут.вал.мөөнөт'!B16</f>
        <v>29397.699999999997</v>
      </c>
      <c r="E16" s="34">
        <f>'6.улут.вал.мөөнөт'!C16</f>
        <v>32.652997343329581</v>
      </c>
      <c r="F16" s="33">
        <f>'10.чет өл.вал.мөөнөт'!B16</f>
        <v>55062.9</v>
      </c>
      <c r="G16" s="34">
        <f>'10.чет өл.вал.мөөнөт'!C16</f>
        <v>11.309376549364453</v>
      </c>
    </row>
    <row r="17" spans="1:7" ht="14.25" customHeight="1" x14ac:dyDescent="0.2">
      <c r="A17" s="32" t="s">
        <v>18</v>
      </c>
      <c r="B17" s="33">
        <f>'2.жалпы мөөнөт'!B17</f>
        <v>60079.8</v>
      </c>
      <c r="C17" s="34">
        <f>'2.жалпы мөөнөт'!C17</f>
        <v>25.757066634709169</v>
      </c>
      <c r="D17" s="33">
        <f>'6.улут.вал.мөөнөт'!B17</f>
        <v>31982.7</v>
      </c>
      <c r="E17" s="34">
        <f>'6.улут.вал.мөөнөт'!C17</f>
        <v>32.981176010780828</v>
      </c>
      <c r="F17" s="33">
        <f>'10.чет өл.вал.мөөнөт'!B17</f>
        <v>28097.1</v>
      </c>
      <c r="G17" s="34">
        <f>'10.чет өл.вал.мөөнөт'!C17</f>
        <v>17.533921792640523</v>
      </c>
    </row>
    <row r="18" spans="1:7" ht="14.25" customHeight="1" x14ac:dyDescent="0.2">
      <c r="A18" s="32" t="s">
        <v>19</v>
      </c>
      <c r="B18" s="33">
        <f>'2.жалпы мөөнөт'!B18</f>
        <v>90226.499999999985</v>
      </c>
      <c r="C18" s="34">
        <f>'2.жалпы мөөнөт'!C18</f>
        <v>24.966312469174802</v>
      </c>
      <c r="D18" s="33">
        <f>'6.улут.вал.мөөнөт'!B18</f>
        <v>44505.9</v>
      </c>
      <c r="E18" s="34">
        <f>'6.улут.вал.мөөнөт'!C18</f>
        <v>38.831866336822756</v>
      </c>
      <c r="F18" s="33">
        <f>'10.чет өл.вал.мөөнөт'!B18</f>
        <v>45720.599999999991</v>
      </c>
      <c r="G18" s="34">
        <f>'10.чет өл.вал.мөөнөт'!C18</f>
        <v>11.4691371504311</v>
      </c>
    </row>
    <row r="19" spans="1:7" ht="14.25" customHeight="1" x14ac:dyDescent="0.2">
      <c r="A19" s="32" t="s">
        <v>20</v>
      </c>
      <c r="B19" s="33">
        <f>'2.жалпы мөөнөт'!B19</f>
        <v>77709.299999999988</v>
      </c>
      <c r="C19" s="34">
        <f>'2.жалпы мөөнөт'!C19</f>
        <v>21.52101075418258</v>
      </c>
      <c r="D19" s="33">
        <f>'6.улут.вал.мөөнөт'!B19</f>
        <v>47523.199999999997</v>
      </c>
      <c r="E19" s="34">
        <f>'6.улут.вал.мөөнөт'!C19</f>
        <v>25.520295960709717</v>
      </c>
      <c r="F19" s="33">
        <f>'10.чет өл.вал.мөөнөт'!B19</f>
        <v>30186.1</v>
      </c>
      <c r="G19" s="34">
        <f>'10.чет өл.вал.мөөнөт'!C19</f>
        <v>15.224774051633037</v>
      </c>
    </row>
    <row r="20" spans="1:7" ht="14.25" customHeight="1" thickBot="1" x14ac:dyDescent="0.25">
      <c r="A20" s="35" t="s">
        <v>21</v>
      </c>
      <c r="B20" s="36">
        <f>'2.жалпы мөөнөт'!B20</f>
        <v>69039.899999999994</v>
      </c>
      <c r="C20" s="37">
        <f>'2.жалпы мөөнөт'!C20</f>
        <v>20.399740845511076</v>
      </c>
      <c r="D20" s="36">
        <f>'6.улут.вал.мөөнөт'!B20</f>
        <v>39096.299999999996</v>
      </c>
      <c r="E20" s="37">
        <f>'6.улут.вал.мөөнөт'!C20</f>
        <v>24.757751705404353</v>
      </c>
      <c r="F20" s="36">
        <f>'10.чет өл.вал.мөөнөт'!B20</f>
        <v>29943.600000000002</v>
      </c>
      <c r="G20" s="37">
        <f>'10.чет өл.вал.мөөнөт'!C20</f>
        <v>14.709640123432052</v>
      </c>
    </row>
    <row r="21" spans="1:7" ht="14.25" customHeight="1" x14ac:dyDescent="0.2">
      <c r="A21" s="32" t="s">
        <v>22</v>
      </c>
      <c r="B21" s="33">
        <f>'2.жалпы мөөнөт'!B21</f>
        <v>119300.29999999999</v>
      </c>
      <c r="C21" s="34">
        <f>'2.жалпы мөөнөт'!C21</f>
        <v>15.685133147192426</v>
      </c>
      <c r="D21" s="33">
        <f>'6.улут.вал.мөөнөт'!B21</f>
        <v>46454.8</v>
      </c>
      <c r="E21" s="34">
        <f>'6.улут.вал.мөөнөт'!C21</f>
        <v>27.763560923736623</v>
      </c>
      <c r="F21" s="33">
        <f>'10.чет өл.вал.мөөнөт'!B21</f>
        <v>72845.499999999985</v>
      </c>
      <c r="G21" s="34">
        <f>'10.чет өл.вал.мөөнөт'!C21</f>
        <v>7.9825166962955869</v>
      </c>
    </row>
    <row r="22" spans="1:7" ht="14.25" customHeight="1" x14ac:dyDescent="0.2">
      <c r="A22" s="32" t="s">
        <v>11</v>
      </c>
      <c r="B22" s="33">
        <f>'2.жалпы мөөнөт'!B22</f>
        <v>114577.60000000001</v>
      </c>
      <c r="C22" s="34">
        <f>'2.жалпы мөөнөт'!C22</f>
        <v>17.8388429239223</v>
      </c>
      <c r="D22" s="33">
        <f>'6.улут.вал.мөөнөт'!B22</f>
        <v>38144.100000000006</v>
      </c>
      <c r="E22" s="34">
        <f>'6.улут.вал.мөөнөт'!C22</f>
        <v>33.162262315797207</v>
      </c>
      <c r="F22" s="33">
        <f>'10.чет өл.вал.мөөнөт'!B22</f>
        <v>76433.5</v>
      </c>
      <c r="G22" s="34">
        <f>'10.чет өл.вал.мөөнөт'!C22</f>
        <v>10.191698129746774</v>
      </c>
    </row>
    <row r="23" spans="1:7" ht="14.25" customHeight="1" x14ac:dyDescent="0.2">
      <c r="A23" s="32" t="s">
        <v>12</v>
      </c>
      <c r="B23" s="33">
        <f>'2.жалпы мөөнөт'!B23</f>
        <v>106598.1</v>
      </c>
      <c r="C23" s="34">
        <f>'2.жалпы мөөнөт'!C23</f>
        <v>27.24285226472141</v>
      </c>
      <c r="D23" s="33">
        <f>'6.улут.вал.мөөнөт'!B23</f>
        <v>57488.200000000004</v>
      </c>
      <c r="E23" s="34">
        <f>'6.улут.вал.мөөнөт'!C23</f>
        <v>39.092838617316247</v>
      </c>
      <c r="F23" s="33">
        <f>'10.чет өл.вал.мөөнөт'!B23</f>
        <v>49109.9</v>
      </c>
      <c r="G23" s="34">
        <f>'10.чет өл.вал.мөөнөт'!C23</f>
        <v>13.371221790311118</v>
      </c>
    </row>
    <row r="24" spans="1:7" ht="14.25" customHeight="1" x14ac:dyDescent="0.2">
      <c r="A24" s="32" t="s">
        <v>13</v>
      </c>
      <c r="B24" s="33">
        <f>'2.жалпы мөөнөт'!B24</f>
        <v>202294.9</v>
      </c>
      <c r="C24" s="34">
        <f>'2.жалпы мөөнөт'!C24</f>
        <v>20.433860764655961</v>
      </c>
      <c r="D24" s="33">
        <f>'6.улут.вал.мөөнөт'!B24</f>
        <v>93681.799999999988</v>
      </c>
      <c r="E24" s="34">
        <f>'6.улут.вал.мөөнөт'!C24</f>
        <v>35.19730780151535</v>
      </c>
      <c r="F24" s="33">
        <f>'10.чет өл.вал.мөөнөт'!B24</f>
        <v>108613.09999999999</v>
      </c>
      <c r="G24" s="34">
        <f>'10.чет өл.вал.мөөнөт'!C24</f>
        <v>7.6999797446164422</v>
      </c>
    </row>
    <row r="25" spans="1:7" ht="14.25" customHeight="1" x14ac:dyDescent="0.2">
      <c r="A25" s="32" t="s">
        <v>14</v>
      </c>
      <c r="B25" s="33">
        <f>'2.жалпы мөөнөт'!B25</f>
        <v>184319.9</v>
      </c>
      <c r="C25" s="34">
        <f>'2.жалпы мөөнөт'!C25</f>
        <v>19.366316474781076</v>
      </c>
      <c r="D25" s="33">
        <f>'6.улут.вал.мөөнөт'!B25</f>
        <v>111507.2</v>
      </c>
      <c r="E25" s="34">
        <f>'6.улут.вал.мөөнөт'!C25</f>
        <v>25.495327727716237</v>
      </c>
      <c r="F25" s="33">
        <f>'10.чет өл.вал.мөөнөт'!B25</f>
        <v>72812.700000000012</v>
      </c>
      <c r="G25" s="34">
        <f>'10.чет өл.вал.мөөнөт'!C25</f>
        <v>9.9801944990365694</v>
      </c>
    </row>
    <row r="26" spans="1:7" ht="14.25" customHeight="1" x14ac:dyDescent="0.2">
      <c r="A26" s="32" t="s">
        <v>15</v>
      </c>
      <c r="B26" s="33">
        <f>'2.жалпы мөөнөт'!B26</f>
        <v>149640.50000000003</v>
      </c>
      <c r="C26" s="34">
        <f>'2.жалпы мөөнөт'!C26</f>
        <v>18.08075924632703</v>
      </c>
      <c r="D26" s="33">
        <f>'6.улут.вал.мөөнөт'!B26</f>
        <v>94783.6</v>
      </c>
      <c r="E26" s="34">
        <f>'6.улут.вал.мөөнөт'!C26</f>
        <v>22.128074392616444</v>
      </c>
      <c r="F26" s="33">
        <f>'10.чет өл.вал.мөөнөт'!B26</f>
        <v>54856.9</v>
      </c>
      <c r="G26" s="34">
        <f>'10.чет өл.вал.мөөнөт'!C26</f>
        <v>11.087671778755269</v>
      </c>
    </row>
    <row r="27" spans="1:7" ht="14.25" customHeight="1" x14ac:dyDescent="0.2">
      <c r="A27" s="32" t="s">
        <v>16</v>
      </c>
      <c r="B27" s="33">
        <f>'2.жалпы мөөнөт'!B27</f>
        <v>231963.1</v>
      </c>
      <c r="C27" s="34">
        <f>'2.жалпы мөөнөт'!C27</f>
        <v>18.709591003913985</v>
      </c>
      <c r="D27" s="33">
        <f>'6.улут.вал.мөөнөт'!B27</f>
        <v>126754.5</v>
      </c>
      <c r="E27" s="34">
        <f>'6.улут.вал.мөөнөт'!C27</f>
        <v>28.949395477083655</v>
      </c>
      <c r="F27" s="33">
        <f>'10.чет өл.вал.мөөнөт'!B27</f>
        <v>105208.59999999999</v>
      </c>
      <c r="G27" s="34">
        <f>'10.чет өл.вал.мөөнөт'!C27</f>
        <v>6.3727545086618393</v>
      </c>
    </row>
    <row r="28" spans="1:7" ht="14.25" customHeight="1" x14ac:dyDescent="0.2">
      <c r="A28" s="32" t="s">
        <v>17</v>
      </c>
      <c r="B28" s="33">
        <f>'2.жалпы мөөнөт'!B28</f>
        <v>188593.1</v>
      </c>
      <c r="C28" s="34">
        <f>'2.жалпы мөөнөт'!C28</f>
        <v>18.867984427850224</v>
      </c>
      <c r="D28" s="33">
        <f>'6.улут.вал.мөөнөт'!B28</f>
        <v>103391.4</v>
      </c>
      <c r="E28" s="34">
        <f>'6.улут.вал.мөөнөт'!C28</f>
        <v>29.276881094559123</v>
      </c>
      <c r="F28" s="33">
        <f>'10.чет өл.вал.мөөнөт'!B28</f>
        <v>85201.700000000012</v>
      </c>
      <c r="G28" s="34">
        <f>'10.чет өл.вал.мөөнөт'!C28</f>
        <v>6.2368937474252277</v>
      </c>
    </row>
    <row r="29" spans="1:7" ht="14.25" customHeight="1" x14ac:dyDescent="0.2">
      <c r="A29" s="32" t="s">
        <v>18</v>
      </c>
      <c r="B29" s="33">
        <f>'2.жалпы мөөнөт'!B29</f>
        <v>302128.90000000002</v>
      </c>
      <c r="C29" s="34">
        <f>'2.жалпы мөөнөт'!C29</f>
        <v>17.158954664714297</v>
      </c>
      <c r="D29" s="33">
        <f>'6.улут.вал.мөөнөт'!B29</f>
        <v>163997.9</v>
      </c>
      <c r="E29" s="34">
        <f>'6.улут.вал.мөөнөт'!C29</f>
        <v>25.398327832246633</v>
      </c>
      <c r="F29" s="33">
        <f>'10.чет өл.вал.мөөнөт'!B29</f>
        <v>138131</v>
      </c>
      <c r="G29" s="34">
        <f>'10.чет өл.вал.мөөнөт'!C29</f>
        <v>7.3766473130578953</v>
      </c>
    </row>
    <row r="30" spans="1:7" ht="14.25" customHeight="1" x14ac:dyDescent="0.2">
      <c r="A30" s="32" t="s">
        <v>19</v>
      </c>
      <c r="B30" s="33">
        <f>'2.жалпы мөөнөт'!B30</f>
        <v>363780.99999999994</v>
      </c>
      <c r="C30" s="34">
        <f>'2.жалпы мөөнөт'!C30</f>
        <v>15.262310906836809</v>
      </c>
      <c r="D30" s="33">
        <f>'6.улут.вал.мөөнөт'!B30</f>
        <v>244407.09999999995</v>
      </c>
      <c r="E30" s="34">
        <f>'6.улут.вал.мөөнөт'!C30</f>
        <v>19.509765444620886</v>
      </c>
      <c r="F30" s="33">
        <f>'10.чет өл.вал.мөөнөт'!B30</f>
        <v>119373.9</v>
      </c>
      <c r="G30" s="34">
        <f>'10.чет өл.вал.мөөнөт'!C30</f>
        <v>6.5660377184627459</v>
      </c>
    </row>
    <row r="31" spans="1:7" ht="14.25" customHeight="1" x14ac:dyDescent="0.2">
      <c r="A31" s="32" t="s">
        <v>20</v>
      </c>
      <c r="B31" s="33">
        <f>'2.жалпы мөөнөт'!B31</f>
        <v>229537.5</v>
      </c>
      <c r="C31" s="34">
        <f>'2.жалпы мөөнөт'!C31</f>
        <v>15.548181521537876</v>
      </c>
      <c r="D31" s="33">
        <f>'6.улут.вал.мөөнөт'!B31</f>
        <v>96648.9</v>
      </c>
      <c r="E31" s="34">
        <f>'6.улут.вал.мөөнөт'!C31</f>
        <v>29.784969420241726</v>
      </c>
      <c r="F31" s="33">
        <f>'10.чет өл.вал.мөөнөт'!B31</f>
        <v>132888.59999999998</v>
      </c>
      <c r="G31" s="34">
        <f>'10.чет өл.вал.мөөнөт'!C31</f>
        <v>5.1938705426951604</v>
      </c>
    </row>
    <row r="32" spans="1:7" ht="14.25" customHeight="1" thickBot="1" x14ac:dyDescent="0.25">
      <c r="A32" s="35" t="s">
        <v>21</v>
      </c>
      <c r="B32" s="36">
        <f>'2.жалпы мөөнөт'!B32</f>
        <v>272404.30000000005</v>
      </c>
      <c r="C32" s="37">
        <f>'2.жалпы мөөнөт'!C32</f>
        <v>16.791778312603725</v>
      </c>
      <c r="D32" s="36">
        <f>'6.улут.вал.мөөнөт'!B32</f>
        <v>117624.60000000002</v>
      </c>
      <c r="E32" s="37">
        <f>'6.улут.вал.мөөнөт'!C32</f>
        <v>32.013462719533152</v>
      </c>
      <c r="F32" s="36">
        <f>'10.чет өл.вал.мөөнөт'!B32</f>
        <v>154779.70000000001</v>
      </c>
      <c r="G32" s="37">
        <f>'10.чет өл.вал.мөөнөт'!C32</f>
        <v>5.2240821632294159</v>
      </c>
    </row>
    <row r="33" spans="1:7" ht="14.25" customHeight="1" x14ac:dyDescent="0.2">
      <c r="A33" s="32" t="s">
        <v>23</v>
      </c>
      <c r="B33" s="33">
        <f>'2.жалпы мөөнөт'!B33</f>
        <v>279652.2</v>
      </c>
      <c r="C33" s="34">
        <f>'2.жалпы мөөнөт'!C33</f>
        <v>19.425503135680678</v>
      </c>
      <c r="D33" s="33">
        <f>'6.улут.вал.мөөнөт'!B33</f>
        <v>147098.4</v>
      </c>
      <c r="E33" s="34">
        <f>'6.улут.вал.мөөнөт'!C33</f>
        <v>30.062446321645918</v>
      </c>
      <c r="F33" s="33">
        <f>'10.чет өл.вал.мөөнөт'!B33</f>
        <v>132553.80000000002</v>
      </c>
      <c r="G33" s="34">
        <f>'10.чет өл.вал.мөөнөт'!C33</f>
        <v>7.6214105819674707</v>
      </c>
    </row>
    <row r="34" spans="1:7" ht="14.25" customHeight="1" x14ac:dyDescent="0.2">
      <c r="A34" s="32" t="s">
        <v>11</v>
      </c>
      <c r="B34" s="33">
        <f>'2.жалпы мөөнөт'!B34</f>
        <v>301642.80000000005</v>
      </c>
      <c r="C34" s="34">
        <f>'2.жалпы мөөнөт'!C34</f>
        <v>16.46451734302957</v>
      </c>
      <c r="D34" s="33">
        <f>'6.улут.вал.мөөнөт'!B34</f>
        <v>148984.00000000003</v>
      </c>
      <c r="E34" s="34">
        <f>'6.улут.вал.мөөнөт'!C34</f>
        <v>26.684991858186109</v>
      </c>
      <c r="F34" s="33">
        <f>'10.чет өл.вал.мөөнөт'!B34</f>
        <v>152658.80000000002</v>
      </c>
      <c r="G34" s="34">
        <f>'10.чет өл.вал.мөөнөт'!C34</f>
        <v>6.4900699140829081</v>
      </c>
    </row>
    <row r="35" spans="1:7" ht="14.25" customHeight="1" x14ac:dyDescent="0.2">
      <c r="A35" s="32" t="s">
        <v>12</v>
      </c>
      <c r="B35" s="33">
        <f>'2.жалпы мөөнөт'!B35</f>
        <v>450210.30000000005</v>
      </c>
      <c r="C35" s="34">
        <f>'2.жалпы мөөнөт'!C35</f>
        <v>22.413648401646959</v>
      </c>
      <c r="D35" s="33">
        <f>'6.улут.вал.мөөнөт'!B35</f>
        <v>275008.30000000005</v>
      </c>
      <c r="E35" s="34">
        <f>'6.улут.вал.мөөнөт'!C35</f>
        <v>33.046575194275945</v>
      </c>
      <c r="F35" s="33">
        <f>'10.чет өл.вал.мөөнөт'!B35</f>
        <v>175202.00000000003</v>
      </c>
      <c r="G35" s="34">
        <f>'10.чет өл.вал.мөөнөт'!C35</f>
        <v>5.7235243090832295</v>
      </c>
    </row>
    <row r="36" spans="1:7" ht="14.25" customHeight="1" x14ac:dyDescent="0.2">
      <c r="A36" s="32" t="s">
        <v>13</v>
      </c>
      <c r="B36" s="33">
        <f>'2.жалпы мөөнөт'!B36</f>
        <v>428159</v>
      </c>
      <c r="C36" s="34">
        <f>'2.жалпы мөөнөт'!C36</f>
        <v>16.780502649716581</v>
      </c>
      <c r="D36" s="33">
        <f>'6.улут.вал.мөөнөт'!B36</f>
        <v>213565.9</v>
      </c>
      <c r="E36" s="34">
        <f>'6.улут.вал.мөөнөт'!C36</f>
        <v>26.312795404135212</v>
      </c>
      <c r="F36" s="33">
        <f>'10.чет өл.вал.мөөнөт'!B36</f>
        <v>214593.09999999998</v>
      </c>
      <c r="G36" s="34">
        <f>'10.чет өл.вал.мөөнөт'!C36</f>
        <v>7.2938384412173551</v>
      </c>
    </row>
    <row r="37" spans="1:7" ht="14.25" customHeight="1" x14ac:dyDescent="0.2">
      <c r="A37" s="32" t="s">
        <v>14</v>
      </c>
      <c r="B37" s="33">
        <f>'2.жалпы мөөнөт'!B37</f>
        <v>346417</v>
      </c>
      <c r="C37" s="34">
        <f>'2.жалпы мөөнөт'!C37</f>
        <v>16.402274143589949</v>
      </c>
      <c r="D37" s="33">
        <f>'6.улут.вал.мөөнөт'!B37</f>
        <v>144806.29999999999</v>
      </c>
      <c r="E37" s="34">
        <f>'6.улут.вал.мөөнөт'!C37</f>
        <v>27.547358409129991</v>
      </c>
      <c r="F37" s="33">
        <f>'10.чет өл.вал.мөөнөт'!B37</f>
        <v>201610.69999999998</v>
      </c>
      <c r="G37" s="34">
        <f>'10.чет өл.вал.мөөнөт'!C37</f>
        <v>8.3973497239977846</v>
      </c>
    </row>
    <row r="38" spans="1:7" ht="14.25" customHeight="1" x14ac:dyDescent="0.2">
      <c r="A38" s="32" t="s">
        <v>15</v>
      </c>
      <c r="B38" s="33">
        <f>'2.жалпы мөөнөт'!B38</f>
        <v>304383.60000000003</v>
      </c>
      <c r="C38" s="34">
        <f>'2.жалпы мөөнөт'!C38</f>
        <v>23.431896876178609</v>
      </c>
      <c r="D38" s="33">
        <f>'6.улут.вал.мөөнөт'!B38</f>
        <v>195246.1</v>
      </c>
      <c r="E38" s="34">
        <f>'6.улут.вал.мөөнөт'!C38</f>
        <v>28.211269817937467</v>
      </c>
      <c r="F38" s="33">
        <f>'10.чет өл.вал.мөөнөт'!B38</f>
        <v>109137.50000000001</v>
      </c>
      <c r="G38" s="34">
        <f>'10.чет өл.вал.мөөнөт'!C38</f>
        <v>14.881637548963461</v>
      </c>
    </row>
    <row r="39" spans="1:7" ht="14.25" customHeight="1" x14ac:dyDescent="0.2">
      <c r="A39" s="32" t="s">
        <v>16</v>
      </c>
      <c r="B39" s="33">
        <f>'2.жалпы мөөнөт'!B39</f>
        <v>496580</v>
      </c>
      <c r="C39" s="34">
        <f>'2.жалпы мөөнөт'!C39</f>
        <v>19.764260973055706</v>
      </c>
      <c r="D39" s="33">
        <f>'6.улут.вал.мөөнөт'!B39</f>
        <v>249566.30000000002</v>
      </c>
      <c r="E39" s="34">
        <f>'6.улут.вал.мөөнөт'!C39</f>
        <v>30.53348951360821</v>
      </c>
      <c r="F39" s="33">
        <f>'10.чет өл.вал.мөөнөт'!B39</f>
        <v>247013.69999999998</v>
      </c>
      <c r="G39" s="34">
        <f>'10.чет өл.вал.мөөнөт'!C39</f>
        <v>8.8837449501788779</v>
      </c>
    </row>
    <row r="40" spans="1:7" ht="14.25" customHeight="1" x14ac:dyDescent="0.2">
      <c r="A40" s="32" t="s">
        <v>17</v>
      </c>
      <c r="B40" s="33">
        <f>'2.жалпы мөөнөт'!B40</f>
        <v>304553</v>
      </c>
      <c r="C40" s="34">
        <f>'2.жалпы мөөнөт'!C40</f>
        <v>20.073488732667219</v>
      </c>
      <c r="D40" s="33">
        <f>'6.улут.вал.мөөнөт'!B40</f>
        <v>157008.6</v>
      </c>
      <c r="E40" s="34">
        <f>'6.улут.вал.мөөнөт'!C40</f>
        <v>29.77605315250247</v>
      </c>
      <c r="F40" s="33">
        <f>'10.чет өл.вал.мөөнөт'!B40</f>
        <v>147544.40000000002</v>
      </c>
      <c r="G40" s="34">
        <f>'10.чет өл.вал.мөөнөт'!C40</f>
        <v>9.7485556551112769</v>
      </c>
    </row>
    <row r="41" spans="1:7" ht="14.25" customHeight="1" x14ac:dyDescent="0.2">
      <c r="A41" s="32" t="s">
        <v>18</v>
      </c>
      <c r="B41" s="33">
        <f>'2.жалпы мөөнөт'!B41</f>
        <v>400081.3</v>
      </c>
      <c r="C41" s="34">
        <f>'2.жалпы мөөнөт'!C41</f>
        <v>24.865005967537094</v>
      </c>
      <c r="D41" s="33">
        <f>'6.улут.вал.мөөнөт'!B41</f>
        <v>199186.3</v>
      </c>
      <c r="E41" s="34">
        <f>'6.улут.вал.мөөнөт'!C41</f>
        <v>36.660140074894706</v>
      </c>
      <c r="F41" s="33">
        <f>'10.чет өл.вал.мөөнөт'!B41</f>
        <v>200895</v>
      </c>
      <c r="G41" s="34">
        <f>'10.чет өл.вал.мөөнөт'!C41</f>
        <v>13.170194643968244</v>
      </c>
    </row>
    <row r="42" spans="1:7" ht="14.25" customHeight="1" x14ac:dyDescent="0.2">
      <c r="A42" s="32" t="s">
        <v>19</v>
      </c>
      <c r="B42" s="33">
        <f>'2.жалпы мөөнөт'!B42</f>
        <v>525064.6</v>
      </c>
      <c r="C42" s="34">
        <f>'2.жалпы мөөнөт'!C42</f>
        <v>29.626727587424483</v>
      </c>
      <c r="D42" s="33">
        <f>'6.улут.вал.мөөнөт'!B42</f>
        <v>259963.3</v>
      </c>
      <c r="E42" s="34">
        <f>'6.улут.вал.мөөнөт'!C42</f>
        <v>42.312227718297166</v>
      </c>
      <c r="F42" s="33">
        <f>'10.чет өл.вал.мөөнөт'!B42</f>
        <v>265101.3</v>
      </c>
      <c r="G42" s="34">
        <f>'10.чет өл.вал.мөөнөт'!C42</f>
        <v>17.187088565767123</v>
      </c>
    </row>
    <row r="43" spans="1:7" ht="14.25" customHeight="1" x14ac:dyDescent="0.2">
      <c r="A43" s="32" t="s">
        <v>20</v>
      </c>
      <c r="B43" s="33">
        <f>'2.жалпы мөөнөт'!B43</f>
        <v>644656.1</v>
      </c>
      <c r="C43" s="34">
        <f>'2.жалпы мөөнөт'!C43</f>
        <v>32.051267595234116</v>
      </c>
      <c r="D43" s="33">
        <f>'6.улут.вал.мөөнөт'!B43</f>
        <v>272363.29999999993</v>
      </c>
      <c r="E43" s="34">
        <f>'6.улут.вал.мөөнөт'!C43</f>
        <v>51.22503742244276</v>
      </c>
      <c r="F43" s="33">
        <f>'10.чет өл.вал.мөөнөт'!B43</f>
        <v>372292.80000000005</v>
      </c>
      <c r="G43" s="34">
        <f>'10.чет өл.вал.мөөнөт'!C43</f>
        <v>18.024052393707315</v>
      </c>
    </row>
    <row r="44" spans="1:7" ht="14.25" customHeight="1" thickBot="1" x14ac:dyDescent="0.25">
      <c r="A44" s="35" t="s">
        <v>21</v>
      </c>
      <c r="B44" s="36">
        <f>'2.жалпы мөөнөт'!B44</f>
        <v>521948.7</v>
      </c>
      <c r="C44" s="37">
        <f>'2.жалпы мөөнөт'!C44</f>
        <v>37.421023182929666</v>
      </c>
      <c r="D44" s="36">
        <f>'6.улут.вал.мөөнөт'!B44</f>
        <v>264465.30000000005</v>
      </c>
      <c r="E44" s="37">
        <f>'6.улут.вал.мөөнөт'!C44</f>
        <v>62.071004245169398</v>
      </c>
      <c r="F44" s="36">
        <f>'10.чет өл.вал.мөөнөт'!B44</f>
        <v>257483.40000000002</v>
      </c>
      <c r="G44" s="37">
        <f>'10.чет өл.вал.мөөнөт'!C44</f>
        <v>12.102635136867075</v>
      </c>
    </row>
    <row r="45" spans="1:7" ht="14.25" customHeight="1" x14ac:dyDescent="0.2">
      <c r="A45" s="32" t="s">
        <v>24</v>
      </c>
      <c r="B45" s="33">
        <f>'2.жалпы мөөнөт'!B45</f>
        <v>513822.1</v>
      </c>
      <c r="C45" s="34">
        <f>'2.жалпы мөөнөт'!C45</f>
        <v>28.785905063250496</v>
      </c>
      <c r="D45" s="33">
        <f>'6.улут.вал.мөөнөт'!B45</f>
        <v>225299.3</v>
      </c>
      <c r="E45" s="34">
        <f>'6.улут.вал.мөөнөт'!C45</f>
        <v>44.483267897414684</v>
      </c>
      <c r="F45" s="33">
        <f>'10.чет өл.вал.мөөнөт'!B45</f>
        <v>288522.8</v>
      </c>
      <c r="G45" s="34">
        <f>'10.чет өл.вал.мөөнөт'!C45</f>
        <v>16.528278080623089</v>
      </c>
    </row>
    <row r="46" spans="1:7" ht="14.25" customHeight="1" x14ac:dyDescent="0.2">
      <c r="A46" s="32" t="s">
        <v>11</v>
      </c>
      <c r="B46" s="33">
        <f>'2.жалпы мөөнөт'!B46</f>
        <v>441854</v>
      </c>
      <c r="C46" s="34">
        <f>'2.жалпы мөөнөт'!C46</f>
        <v>22.014019483811399</v>
      </c>
      <c r="D46" s="33">
        <f>'6.улут.вал.мөөнөт'!B46</f>
        <v>227988.8</v>
      </c>
      <c r="E46" s="34">
        <f>'6.улут.вал.мөөнөт'!C46</f>
        <v>33.669163529085644</v>
      </c>
      <c r="F46" s="33">
        <f>'10.чет өл.вал.мөөнөт'!B46</f>
        <v>213865.2</v>
      </c>
      <c r="G46" s="34">
        <f>'10.чет өл.вал.мөөнөт'!C46</f>
        <v>9.5891728761855628</v>
      </c>
    </row>
    <row r="47" spans="1:7" ht="14.25" customHeight="1" x14ac:dyDescent="0.2">
      <c r="A47" s="32" t="s">
        <v>12</v>
      </c>
      <c r="B47" s="33">
        <f>'2.жалпы мөөнөт'!B47</f>
        <v>681400.39999999991</v>
      </c>
      <c r="C47" s="34">
        <f>'2.жалпы мөөнөт'!C47</f>
        <v>16.141667443987412</v>
      </c>
      <c r="D47" s="33">
        <f>'6.улут.вал.мөөнөт'!B47</f>
        <v>266924.3</v>
      </c>
      <c r="E47" s="34">
        <f>'6.улут.вал.мөөнөт'!C47</f>
        <v>29.627871445200004</v>
      </c>
      <c r="F47" s="33">
        <f>'10.чет өл.вал.мөөнөт'!B47</f>
        <v>414476.1</v>
      </c>
      <c r="G47" s="34">
        <f>'10.чет өл.вал.мөөнөт'!C47</f>
        <v>7.4564970260046364</v>
      </c>
    </row>
    <row r="48" spans="1:7" ht="14.25" customHeight="1" x14ac:dyDescent="0.2">
      <c r="A48" s="32" t="s">
        <v>13</v>
      </c>
      <c r="B48" s="33">
        <f>'2.жалпы мөөнөт'!B48</f>
        <v>551467</v>
      </c>
      <c r="C48" s="34">
        <f>'2.жалпы мөөнөт'!C48</f>
        <v>17.707456081687571</v>
      </c>
      <c r="D48" s="33">
        <f>'6.улут.вал.мөөнөт'!B48</f>
        <v>261651.7</v>
      </c>
      <c r="E48" s="34">
        <f>'6.улут.вал.мөөнөт'!C48</f>
        <v>29.262759703070913</v>
      </c>
      <c r="F48" s="33">
        <f>'10.чет өл.вал.мөөнөт'!B48</f>
        <v>289815.3</v>
      </c>
      <c r="G48" s="34">
        <f>'10.чет өл.вал.мөөнөт'!C48</f>
        <v>7.2750709158557187</v>
      </c>
    </row>
    <row r="49" spans="1:7" ht="14.25" customHeight="1" x14ac:dyDescent="0.2">
      <c r="A49" s="32" t="s">
        <v>14</v>
      </c>
      <c r="B49" s="33">
        <f>'2.жалпы мөөнөт'!B49</f>
        <v>436646.40000000002</v>
      </c>
      <c r="C49" s="34">
        <f>'2.жалпы мөөнөт'!C49</f>
        <v>16.746748952928503</v>
      </c>
      <c r="D49" s="33">
        <f>'6.улут.вал.мөөнөт'!B49</f>
        <v>184290.1</v>
      </c>
      <c r="E49" s="34">
        <f>'6.улут.вал.мөөнөт'!C49</f>
        <v>28.867850622469678</v>
      </c>
      <c r="F49" s="33">
        <f>'10.чет өл.вал.мөөнөт'!B49</f>
        <v>252356.3</v>
      </c>
      <c r="G49" s="34">
        <f>'10.чет өл.вал.мөөнөт'!C49</f>
        <v>7.8949824672496787</v>
      </c>
    </row>
    <row r="50" spans="1:7" ht="14.25" customHeight="1" x14ac:dyDescent="0.2">
      <c r="A50" s="32" t="s">
        <v>15</v>
      </c>
      <c r="B50" s="33">
        <f>'2.жалпы мөөнөт'!B50</f>
        <v>407685.89999999997</v>
      </c>
      <c r="C50" s="34">
        <f>'2.жалпы мөөнөт'!C50</f>
        <v>13.203392388601127</v>
      </c>
      <c r="D50" s="33">
        <f>'6.улут.вал.мөөнөт'!B50</f>
        <v>146467.79999999999</v>
      </c>
      <c r="E50" s="34">
        <f>'6.улут.вал.мөөнөт'!C50</f>
        <v>24.78186917534093</v>
      </c>
      <c r="F50" s="33">
        <f>'10.чет өл.вал.мөөнөт'!B50</f>
        <v>261218.09999999998</v>
      </c>
      <c r="G50" s="34">
        <f>'10.чет өл.вал.мөөнөт'!C50</f>
        <v>6.7112158422406418</v>
      </c>
    </row>
    <row r="51" spans="1:7" ht="14.25" customHeight="1" x14ac:dyDescent="0.2">
      <c r="A51" s="32" t="s">
        <v>16</v>
      </c>
      <c r="B51" s="33">
        <f>'2.жалпы мөөнөт'!B51</f>
        <v>505719.99999999994</v>
      </c>
      <c r="C51" s="34">
        <f>'2.жалпы мөөнөт'!C51</f>
        <v>17.867996413034888</v>
      </c>
      <c r="D51" s="33">
        <f>'6.улут.вал.мөөнөт'!B51</f>
        <v>308509.79999999993</v>
      </c>
      <c r="E51" s="34">
        <f>'6.улут.вал.мөөнөт'!C51</f>
        <v>24.864874739797578</v>
      </c>
      <c r="F51" s="33">
        <f>'10.чет өл.вал.мөөнөт'!B51</f>
        <v>197210.19999999998</v>
      </c>
      <c r="G51" s="34">
        <f>'10.чет өл.вал.мөөнөт'!C51</f>
        <v>6.922287047018866</v>
      </c>
    </row>
    <row r="52" spans="1:7" ht="14.25" customHeight="1" x14ac:dyDescent="0.2">
      <c r="A52" s="32" t="s">
        <v>17</v>
      </c>
      <c r="B52" s="33">
        <f>'2.жалпы мөөнөт'!B52</f>
        <v>665606.6</v>
      </c>
      <c r="C52" s="34">
        <f>'2.жалпы мөөнөт'!C52</f>
        <v>9.5524855372527853</v>
      </c>
      <c r="D52" s="33">
        <f>'6.улут.вал.мөөнөт'!B52</f>
        <v>170158.8</v>
      </c>
      <c r="E52" s="34">
        <f>'6.улут.вал.мөөнөт'!C52</f>
        <v>25.076975595737625</v>
      </c>
      <c r="F52" s="33">
        <f>'10.чет өл.вал.мөөнөт'!B52</f>
        <v>495447.8</v>
      </c>
      <c r="G52" s="34">
        <f>'10.чет өл.вал.мөөнөт'!C52</f>
        <v>4.2206854990576206</v>
      </c>
    </row>
    <row r="53" spans="1:7" ht="14.25" customHeight="1" x14ac:dyDescent="0.2">
      <c r="A53" s="32" t="s">
        <v>18</v>
      </c>
      <c r="B53" s="33">
        <f>'2.жалпы мөөнөт'!B53</f>
        <v>855390.3</v>
      </c>
      <c r="C53" s="34">
        <f>'2.жалпы мөөнөт'!C53</f>
        <v>6.7643872323546326</v>
      </c>
      <c r="D53" s="33">
        <f>'6.улут.вал.мөөнөт'!B53</f>
        <v>294852.2</v>
      </c>
      <c r="E53" s="34">
        <f>'6.улут.вал.мөөнөт'!C53</f>
        <v>12.645985659934029</v>
      </c>
      <c r="F53" s="33">
        <f>'10.чет өл.вал.мөөнөт'!B53</f>
        <v>560538.1</v>
      </c>
      <c r="G53" s="34">
        <f>'10.чет өл.вал.мөөнөт'!C53</f>
        <v>3.6705703519528825</v>
      </c>
    </row>
    <row r="54" spans="1:7" ht="14.25" customHeight="1" x14ac:dyDescent="0.2">
      <c r="A54" s="32" t="s">
        <v>19</v>
      </c>
      <c r="B54" s="33">
        <f>'2.жалпы мөөнөт'!B54</f>
        <v>730682.89999999991</v>
      </c>
      <c r="C54" s="34">
        <f>'2.жалпы мөөнөт'!C54</f>
        <v>13.783449014613588</v>
      </c>
      <c r="D54" s="33">
        <f>'6.улут.вал.мөөнөт'!B54</f>
        <v>297023.19999999995</v>
      </c>
      <c r="E54" s="34">
        <f>'6.улут.вал.мөөнөт'!C54</f>
        <v>28.322099590200363</v>
      </c>
      <c r="F54" s="33">
        <f>'10.чет өл.вал.мөөнөт'!B54</f>
        <v>433659.69999999995</v>
      </c>
      <c r="G54" s="34">
        <f>'10.чет өл.вал.мөөнөт'!C54</f>
        <v>3.8256029946983774</v>
      </c>
    </row>
    <row r="55" spans="1:7" ht="14.25" customHeight="1" x14ac:dyDescent="0.2">
      <c r="A55" s="32" t="s">
        <v>20</v>
      </c>
      <c r="B55" s="33">
        <f>'2.жалпы мөөнөт'!B55</f>
        <v>546869.10000000009</v>
      </c>
      <c r="C55" s="34">
        <f>'2.жалпы мөөнөт'!C55</f>
        <v>11.065150751797823</v>
      </c>
      <c r="D55" s="33">
        <f>'6.улут.вал.мөөнөт'!B55</f>
        <v>185641.4</v>
      </c>
      <c r="E55" s="34">
        <f>'6.улут.вал.мөөнөт'!C55</f>
        <v>23.897952455648362</v>
      </c>
      <c r="F55" s="33">
        <f>'10.чет өл.вал.мөөнөт'!B55</f>
        <v>361227.70000000007</v>
      </c>
      <c r="G55" s="34">
        <f>'10.чет өл.вал.мөөнөт'!C55</f>
        <v>4.4701435742607769</v>
      </c>
    </row>
    <row r="56" spans="1:7" ht="14.25" customHeight="1" thickBot="1" x14ac:dyDescent="0.25">
      <c r="A56" s="35" t="s">
        <v>21</v>
      </c>
      <c r="B56" s="36">
        <f>'2.жалпы мөөнөт'!B56</f>
        <v>649828.79999999993</v>
      </c>
      <c r="C56" s="37">
        <f>'2.жалпы мөөнөт'!C56</f>
        <v>8.6438739941966265</v>
      </c>
      <c r="D56" s="36">
        <f>'6.улут.вал.мөөнөт'!B56</f>
        <v>189860.19999999998</v>
      </c>
      <c r="E56" s="37">
        <f>'6.улут.вал.мөөнөт'!C56</f>
        <v>23.042454411193084</v>
      </c>
      <c r="F56" s="36">
        <f>'10.чет өл.вал.мөөнөт'!B56</f>
        <v>459968.6</v>
      </c>
      <c r="G56" s="37">
        <f>'10.чет өл.вал.мөөнөт'!C56</f>
        <v>2.700604480392792</v>
      </c>
    </row>
    <row r="57" spans="1:7" ht="14.25" customHeight="1" x14ac:dyDescent="0.2">
      <c r="A57" s="32" t="s">
        <v>25</v>
      </c>
      <c r="B57" s="33">
        <f>'2.жалпы мөөнөт'!B57</f>
        <v>533360.39999999991</v>
      </c>
      <c r="C57" s="34">
        <f>'2.жалпы мөөнөт'!C57</f>
        <v>11.365518990536232</v>
      </c>
      <c r="D57" s="33">
        <f>'6.улут.вал.мөөнөт'!B57</f>
        <v>240973.49999999997</v>
      </c>
      <c r="E57" s="34">
        <f>'6.улут.вал.мөөнөт'!C57</f>
        <v>19.120157477896949</v>
      </c>
      <c r="F57" s="33">
        <f>'10.чет өл.вал.мөөнөт'!B57</f>
        <v>292386.89999999997</v>
      </c>
      <c r="G57" s="34">
        <f>'10.чет өл.вал.мөөнөт'!C57</f>
        <v>4.9744584555600824</v>
      </c>
    </row>
    <row r="58" spans="1:7" ht="14.25" customHeight="1" x14ac:dyDescent="0.2">
      <c r="A58" s="32" t="s">
        <v>11</v>
      </c>
      <c r="B58" s="33">
        <f>'2.жалпы мөөнөт'!B58</f>
        <v>681482.8</v>
      </c>
      <c r="C58" s="34">
        <f>'2.жалпы мөөнөт'!C58</f>
        <v>13.399089891923902</v>
      </c>
      <c r="D58" s="33">
        <f>'6.улут.вал.мөөнөт'!B58</f>
        <v>306001.2</v>
      </c>
      <c r="E58" s="34">
        <f>'6.улут.вал.мөөнөт'!C58</f>
        <v>25.797549993267996</v>
      </c>
      <c r="F58" s="33">
        <f>'10.чет өл.вал.мөөнөт'!B58</f>
        <v>375481.59999999992</v>
      </c>
      <c r="G58" s="34">
        <f>'10.чет өл.вал.мөөнөт'!C58</f>
        <v>3.2948832699125608</v>
      </c>
    </row>
    <row r="59" spans="1:7" ht="14.25" customHeight="1" x14ac:dyDescent="0.2">
      <c r="A59" s="32" t="s">
        <v>12</v>
      </c>
      <c r="B59" s="33">
        <f>'2.жалпы мөөнөт'!B59</f>
        <v>530795.60000000009</v>
      </c>
      <c r="C59" s="34">
        <f>'2.жалпы мөөнөт'!C59</f>
        <v>7.763849960323709</v>
      </c>
      <c r="D59" s="33">
        <f>'6.улут.вал.мөөнөт'!B59</f>
        <v>187992.80000000002</v>
      </c>
      <c r="E59" s="34">
        <f>'6.улут.вал.мөөнөт'!C59</f>
        <v>17.645805318076007</v>
      </c>
      <c r="F59" s="33">
        <f>'10.чет өл.вал.мөөнөт'!B59</f>
        <v>342802.80000000005</v>
      </c>
      <c r="G59" s="34">
        <f>'10.чет өл.вал.мөөнөт'!C59</f>
        <v>2.3445930079917661</v>
      </c>
    </row>
    <row r="60" spans="1:7" ht="14.25" customHeight="1" x14ac:dyDescent="0.2">
      <c r="A60" s="32" t="s">
        <v>13</v>
      </c>
      <c r="B60" s="33">
        <f>'2.жалпы мөөнөт'!B60</f>
        <v>553780.9</v>
      </c>
      <c r="C60" s="34">
        <f>'2.жалпы мөөнөт'!C60</f>
        <v>11.341643559754409</v>
      </c>
      <c r="D60" s="33">
        <f>'6.улут.вал.мөөнөт'!B60</f>
        <v>257762.7</v>
      </c>
      <c r="E60" s="34">
        <f>'6.улут.вал.мөөнөт'!C60</f>
        <v>21.048819185242859</v>
      </c>
      <c r="F60" s="33">
        <f>'10.чет өл.вал.мөөнөт'!B60</f>
        <v>296018.2</v>
      </c>
      <c r="G60" s="34">
        <f>'10.чет өл.вал.мөөнөт'!C60</f>
        <v>2.8889612631926007</v>
      </c>
    </row>
    <row r="61" spans="1:7" ht="14.25" customHeight="1" x14ac:dyDescent="0.2">
      <c r="A61" s="32" t="s">
        <v>14</v>
      </c>
      <c r="B61" s="33">
        <f>'2.жалпы мөөнөт'!B61</f>
        <v>557394.4</v>
      </c>
      <c r="C61" s="34">
        <f>'2.жалпы мөөнөт'!C61</f>
        <v>10.375847254654872</v>
      </c>
      <c r="D61" s="33">
        <f>'6.улут.вал.мөөнөт'!B61</f>
        <v>245924.5</v>
      </c>
      <c r="E61" s="34">
        <f>'6.улут.вал.мөөнөт'!C61</f>
        <v>19.685615711326033</v>
      </c>
      <c r="F61" s="33">
        <f>'10.чет өл.вал.мөөнөт'!B61</f>
        <v>311469.90000000002</v>
      </c>
      <c r="G61" s="34">
        <f>'10.чет өл.вал.мөөнөт'!C61</f>
        <v>3.025216735228669</v>
      </c>
    </row>
    <row r="62" spans="1:7" ht="14.25" customHeight="1" x14ac:dyDescent="0.2">
      <c r="A62" s="32" t="s">
        <v>15</v>
      </c>
      <c r="B62" s="33">
        <f>'2.жалпы мөөнөт'!B62</f>
        <v>640653.4</v>
      </c>
      <c r="C62" s="34">
        <f>'2.жалпы мөөнөт'!C62</f>
        <v>6.8724102876844171</v>
      </c>
      <c r="D62" s="33">
        <f>'6.улут.вал.мөөнөт'!B62</f>
        <v>305124.59999999998</v>
      </c>
      <c r="E62" s="34">
        <f>'6.улут.вал.мөөнөт'!C62</f>
        <v>13.279469026751697</v>
      </c>
      <c r="F62" s="33">
        <f>'10.чет өл.вал.мөөнөт'!B62</f>
        <v>335528.79999999993</v>
      </c>
      <c r="G62" s="34">
        <f>'10.чет өл.вал.мөөнөт'!C62</f>
        <v>1.0459320988243039</v>
      </c>
    </row>
    <row r="63" spans="1:7" ht="14.25" customHeight="1" x14ac:dyDescent="0.2">
      <c r="A63" s="32" t="s">
        <v>16</v>
      </c>
      <c r="B63" s="33">
        <f>'2.жалпы мөөнөт'!B63</f>
        <v>545186.5</v>
      </c>
      <c r="C63" s="34">
        <f>'2.жалпы мөөнөт'!C63</f>
        <v>6.708041706828765</v>
      </c>
      <c r="D63" s="33">
        <f>'6.улут.вал.мөөнөт'!B63</f>
        <v>248591.69999999998</v>
      </c>
      <c r="E63" s="34">
        <f>'6.улут.вал.мөөнөт'!C63</f>
        <v>12.120863689334763</v>
      </c>
      <c r="F63" s="33">
        <f>'10.чет өл.вал.мөөнөт'!B63</f>
        <v>296594.8</v>
      </c>
      <c r="G63" s="34">
        <f>'10.чет өл.вал.мөөнөт'!C63</f>
        <v>2.1712709393421599</v>
      </c>
    </row>
    <row r="64" spans="1:7" ht="14.25" customHeight="1" x14ac:dyDescent="0.2">
      <c r="A64" s="32" t="s">
        <v>17</v>
      </c>
      <c r="B64" s="33">
        <f>'2.жалпы мөөнөт'!B64</f>
        <v>661804.89999999991</v>
      </c>
      <c r="C64" s="34">
        <f>'2.жалпы мөөнөт'!C64</f>
        <v>4.5097625372674042</v>
      </c>
      <c r="D64" s="33">
        <f>'6.улут.вал.мөөнөт'!B64</f>
        <v>254798.09999999998</v>
      </c>
      <c r="E64" s="34">
        <f>'6.улут.вал.мөөнөт'!C64</f>
        <v>7.5510419151477199</v>
      </c>
      <c r="F64" s="33">
        <f>'10.чет өл.вал.мөөнөт'!B64</f>
        <v>407006.79999999993</v>
      </c>
      <c r="G64" s="34">
        <f>'10.чет өл.вал.мөөнөт'!C64</f>
        <v>2.6058331506992025</v>
      </c>
    </row>
    <row r="65" spans="1:7" ht="14.25" customHeight="1" x14ac:dyDescent="0.2">
      <c r="A65" s="32" t="s">
        <v>18</v>
      </c>
      <c r="B65" s="33">
        <f>'2.жалпы мөөнөт'!B65</f>
        <v>765458.89999999991</v>
      </c>
      <c r="C65" s="34">
        <f>'2.жалпы мөөнөт'!C65</f>
        <v>3.3735412665526527</v>
      </c>
      <c r="D65" s="33">
        <f>'6.улут.вал.мөөнөт'!B65</f>
        <v>270742.5</v>
      </c>
      <c r="E65" s="34">
        <f>'6.улут.вал.мөөнөт'!C65</f>
        <v>5.8081757647949619</v>
      </c>
      <c r="F65" s="33">
        <f>'10.чет өл.вал.мөөнөт'!B65</f>
        <v>494716.39999999997</v>
      </c>
      <c r="G65" s="34">
        <f>'10.чет өл.вал.мөөнөт'!C65</f>
        <v>2.0411434915034148</v>
      </c>
    </row>
    <row r="66" spans="1:7" ht="14.25" customHeight="1" x14ac:dyDescent="0.2">
      <c r="A66" s="32" t="s">
        <v>19</v>
      </c>
      <c r="B66" s="33">
        <f>'2.жалпы мөөнөт'!B66</f>
        <v>692864.70000000019</v>
      </c>
      <c r="C66" s="34">
        <f>'2.жалпы мөөнөт'!C66</f>
        <v>5.5268581990105696</v>
      </c>
      <c r="D66" s="33">
        <f>'6.улут.вал.мөөнөт'!B66</f>
        <v>272975.7</v>
      </c>
      <c r="E66" s="34">
        <f>'6.улут.вал.мөөнөт'!C66</f>
        <v>10.359707288963815</v>
      </c>
      <c r="F66" s="33">
        <f>'10.чет өл.вал.мөөнөт'!B66</f>
        <v>419889.00000000006</v>
      </c>
      <c r="G66" s="34">
        <f>'10.чет өл.вал.мөөнөт'!C66</f>
        <v>2.3849555453941393</v>
      </c>
    </row>
    <row r="67" spans="1:7" ht="14.25" customHeight="1" x14ac:dyDescent="0.2">
      <c r="A67" s="32" t="s">
        <v>20</v>
      </c>
      <c r="B67" s="33">
        <f>'2.жалпы мөөнөт'!B67</f>
        <v>863102.10000000009</v>
      </c>
      <c r="C67" s="34">
        <f>'2.жалпы мөөнөт'!C67</f>
        <v>5.283426978106065</v>
      </c>
      <c r="D67" s="33">
        <f>'6.улут.вал.мөөнөт'!B67</f>
        <v>290192.40000000002</v>
      </c>
      <c r="E67" s="34">
        <f>'6.улут.вал.мөөнөт'!C67</f>
        <v>10.405455925103482</v>
      </c>
      <c r="F67" s="33">
        <f>'10.чет өл.вал.мөөнөт'!B67</f>
        <v>572909.70000000007</v>
      </c>
      <c r="G67" s="34">
        <f>'10.чет өл.вал.мөөнөт'!C67</f>
        <v>2.6889973969719829</v>
      </c>
    </row>
    <row r="68" spans="1:7" ht="14.25" customHeight="1" thickBot="1" x14ac:dyDescent="0.25">
      <c r="A68" s="35" t="s">
        <v>21</v>
      </c>
      <c r="B68" s="36">
        <f>'2.жалпы мөөнөт'!B68</f>
        <v>737391</v>
      </c>
      <c r="C68" s="37">
        <f>'2.жалпы мөөнөт'!C68</f>
        <v>5.4374072968072564</v>
      </c>
      <c r="D68" s="36">
        <f>'6.улут.вал.мөөнөт'!B68</f>
        <v>310270.90000000002</v>
      </c>
      <c r="E68" s="37">
        <f>'6.улут.вал.мөөнөт'!C68</f>
        <v>10.586973232101364</v>
      </c>
      <c r="F68" s="36">
        <f>'10.чет өл.вал.мөөнөт'!B68</f>
        <v>427120.1</v>
      </c>
      <c r="G68" s="37">
        <f>'10.чет өл.вал.мөөнөт'!C68</f>
        <v>1.6966316757277404</v>
      </c>
    </row>
    <row r="69" spans="1:7" ht="14.25" customHeight="1" x14ac:dyDescent="0.2">
      <c r="A69" s="32" t="s">
        <v>26</v>
      </c>
      <c r="B69" s="33">
        <f>'2.жалпы мөөнөт'!B69</f>
        <v>935491.8</v>
      </c>
      <c r="C69" s="34">
        <f>'2.жалпы мөөнөт'!C69</f>
        <v>4.2573875901424252</v>
      </c>
      <c r="D69" s="33">
        <f>'6.улут.вал.мөөнөт'!B69</f>
        <v>290205</v>
      </c>
      <c r="E69" s="34">
        <f>'6.улут.вал.мөөнөт'!C69</f>
        <v>10.272673916714046</v>
      </c>
      <c r="F69" s="33">
        <f>'10.чет өл.вал.мөөнөт'!B69</f>
        <v>645286.79999999993</v>
      </c>
      <c r="G69" s="34">
        <f>'10.чет өл.вал.мөөнөт'!C69</f>
        <v>1.5521313096750158</v>
      </c>
    </row>
    <row r="70" spans="1:7" ht="14.25" customHeight="1" x14ac:dyDescent="0.2">
      <c r="A70" s="32" t="s">
        <v>11</v>
      </c>
      <c r="B70" s="33">
        <f>'2.жалпы мөөнөт'!B70</f>
        <v>845105.50000000012</v>
      </c>
      <c r="C70" s="34">
        <f>'2.жалпы мөөнөт'!C70</f>
        <v>3.8356908291331671</v>
      </c>
      <c r="D70" s="33">
        <f>'6.улут.вал.мөөнөт'!B70</f>
        <v>220292.39999999997</v>
      </c>
      <c r="E70" s="34">
        <f>'6.улут.вал.мөөнөт'!C70</f>
        <v>10.485571050113398</v>
      </c>
      <c r="F70" s="33">
        <f>'10.чет өл.вал.мөөнөт'!B70</f>
        <v>624813.10000000009</v>
      </c>
      <c r="G70" s="34">
        <f>'10.чет өл.вал.мөөнөт'!C70</f>
        <v>1.4911207911613886</v>
      </c>
    </row>
    <row r="71" spans="1:7" ht="14.25" customHeight="1" x14ac:dyDescent="0.2">
      <c r="A71" s="32" t="s">
        <v>12</v>
      </c>
      <c r="B71" s="33">
        <f>'2.жалпы мөөнөт'!B71</f>
        <v>900216.3</v>
      </c>
      <c r="C71" s="34">
        <f>'2.жалпы мөөнөт'!C71</f>
        <v>3.7307626411563524</v>
      </c>
      <c r="D71" s="33">
        <f>'6.улут.вал.мөөнөт'!B71</f>
        <v>246961.40000000002</v>
      </c>
      <c r="E71" s="34">
        <f>'6.улут.вал.мөөнөт'!C71</f>
        <v>10.939074284483322</v>
      </c>
      <c r="F71" s="33">
        <f>'10.чет өл.вал.мөөнөт'!B71</f>
        <v>653254.9</v>
      </c>
      <c r="G71" s="34">
        <f>'10.чет өл.вал.мөөнөт'!C71</f>
        <v>1.0056782444341403</v>
      </c>
    </row>
    <row r="72" spans="1:7" ht="14.25" customHeight="1" x14ac:dyDescent="0.2">
      <c r="A72" s="32" t="s">
        <v>13</v>
      </c>
      <c r="B72" s="33">
        <f>'2.жалпы мөөнөт'!B72</f>
        <v>903426.79999999981</v>
      </c>
      <c r="C72" s="34">
        <f>'2.жалпы мөөнөт'!C72</f>
        <v>3.6768881861817704</v>
      </c>
      <c r="D72" s="33">
        <f>'6.улут.вал.мөөнөт'!B72</f>
        <v>303286.3</v>
      </c>
      <c r="E72" s="34">
        <f>'6.улут.вал.мөөнөт'!C72</f>
        <v>9.6658070806363501</v>
      </c>
      <c r="F72" s="33">
        <f>'10.чет өл.вал.мөөнөт'!B72</f>
        <v>600140.49999999977</v>
      </c>
      <c r="G72" s="34">
        <f>'10.чет өл.вал.мөөнөт'!C72</f>
        <v>0.65033514985240992</v>
      </c>
    </row>
    <row r="73" spans="1:7" ht="14.25" customHeight="1" x14ac:dyDescent="0.2">
      <c r="A73" s="32" t="s">
        <v>14</v>
      </c>
      <c r="B73" s="33">
        <f>'2.жалпы мөөнөт'!B73</f>
        <v>889841.6</v>
      </c>
      <c r="C73" s="34">
        <f>'2.жалпы мөөнөт'!C73</f>
        <v>2.4195017607628144</v>
      </c>
      <c r="D73" s="33">
        <f>'6.улут.вал.мөөнөт'!B73</f>
        <v>242210.60000000003</v>
      </c>
      <c r="E73" s="34">
        <f>'6.улут.вал.мөөнөт'!C73</f>
        <v>5.7980221757429264</v>
      </c>
      <c r="F73" s="33">
        <f>'10.чет өл.вал.мөөнөт'!B73</f>
        <v>647631</v>
      </c>
      <c r="G73" s="34">
        <f>'10.чет өл.вал.мөөнөт'!C73</f>
        <v>1.1559528311646601</v>
      </c>
    </row>
    <row r="74" spans="1:7" ht="14.25" customHeight="1" x14ac:dyDescent="0.2">
      <c r="A74" s="32" t="s">
        <v>15</v>
      </c>
      <c r="B74" s="33">
        <f>'2.жалпы мөөнөт'!B74</f>
        <v>758627.70000000007</v>
      </c>
      <c r="C74" s="34">
        <f>'2.жалпы мөөнөт'!C74</f>
        <v>2.0651425251147559</v>
      </c>
      <c r="D74" s="33">
        <f>'6.улут.вал.мөөнөт'!B74</f>
        <v>159886.59999999998</v>
      </c>
      <c r="E74" s="34">
        <f>'6.улут.вал.мөөнөт'!C74</f>
        <v>6.9324103771047731</v>
      </c>
      <c r="F74" s="33">
        <f>'10.чет өл.вал.мөөнөт'!B74</f>
        <v>598741.10000000009</v>
      </c>
      <c r="G74" s="34">
        <f>'10.чет өл.вал.мөөнөт'!C74</f>
        <v>0.76539726269000063</v>
      </c>
    </row>
    <row r="75" spans="1:7" ht="14.25" customHeight="1" x14ac:dyDescent="0.2">
      <c r="A75" s="32" t="s">
        <v>16</v>
      </c>
      <c r="B75" s="33">
        <f>'2.жалпы мөөнөт'!B75</f>
        <v>742985.7</v>
      </c>
      <c r="C75" s="34">
        <f>'2.жалпы мөөнөт'!C75</f>
        <v>2.3029031016343922</v>
      </c>
      <c r="D75" s="33">
        <f>'6.улут.вал.мөөнөт'!B75</f>
        <v>171828.5</v>
      </c>
      <c r="E75" s="34">
        <f>'6.улут.вал.мөөнөт'!C75</f>
        <v>6.9192695682031786</v>
      </c>
      <c r="F75" s="33">
        <f>'10.чет өл.вал.мөөнөт'!B75</f>
        <v>571157.19999999995</v>
      </c>
      <c r="G75" s="34">
        <f>'10.чет өл.вал.мөөнөт'!C75</f>
        <v>0.91410274089164933</v>
      </c>
    </row>
    <row r="76" spans="1:7" ht="14.25" customHeight="1" x14ac:dyDescent="0.2">
      <c r="A76" s="32" t="s">
        <v>17</v>
      </c>
      <c r="B76" s="33">
        <f>'2.жалпы мөөнөт'!B76</f>
        <v>737470.39999999991</v>
      </c>
      <c r="C76" s="34">
        <f>'2.жалпы мөөнөт'!C76</f>
        <v>2.1046312299449577</v>
      </c>
      <c r="D76" s="33">
        <f>'6.улут.вал.мөөнөт'!B76</f>
        <v>146419.10000000003</v>
      </c>
      <c r="E76" s="34">
        <f>'6.улут.вал.мөөнөт'!C76</f>
        <v>6.238845485322611</v>
      </c>
      <c r="F76" s="33">
        <f>'10.чет өл.вал.мөөнөт'!B76</f>
        <v>591051.29999999993</v>
      </c>
      <c r="G76" s="34">
        <f>'10.чет өл.вал.мөөнөт'!C76</f>
        <v>1.0804765914566132</v>
      </c>
    </row>
    <row r="77" spans="1:7" ht="14.25" customHeight="1" x14ac:dyDescent="0.2">
      <c r="A77" s="32" t="s">
        <v>18</v>
      </c>
      <c r="B77" s="33">
        <f>'2.жалпы мөөнөт'!B77</f>
        <v>588737.80000000005</v>
      </c>
      <c r="C77" s="34">
        <f>'2.жалпы мөөнөт'!C77</f>
        <v>2.4999687772723269</v>
      </c>
      <c r="D77" s="33">
        <f>'6.улут.вал.мөөнөт'!B77</f>
        <v>146768.30000000002</v>
      </c>
      <c r="E77" s="34">
        <f>'6.улут.вал.мөөнөт'!C77</f>
        <v>8.1145087460984406</v>
      </c>
      <c r="F77" s="33">
        <f>'10.чет өл.вал.мөөнөт'!B77</f>
        <v>441969.5</v>
      </c>
      <c r="G77" s="34">
        <f>'10.чет өл.вал.мөөнөт'!C77</f>
        <v>0.63550417845575324</v>
      </c>
    </row>
    <row r="78" spans="1:7" ht="14.25" customHeight="1" x14ac:dyDescent="0.2">
      <c r="A78" s="32" t="s">
        <v>19</v>
      </c>
      <c r="B78" s="33">
        <f>'2.жалпы мөөнөт'!B78</f>
        <v>879875.50000000012</v>
      </c>
      <c r="C78" s="34">
        <f>'2.жалпы мөөнөт'!C78</f>
        <v>1.5580495967895456</v>
      </c>
      <c r="D78" s="33">
        <f>'6.улут.вал.мөөнөт'!B78</f>
        <v>158166.99999999997</v>
      </c>
      <c r="E78" s="34">
        <f>'6.улут.вал.мөөнөт'!C78</f>
        <v>6.9833477716590711</v>
      </c>
      <c r="F78" s="33">
        <f>'10.чет өл.вал.мөөнөт'!B78</f>
        <v>721708.50000000023</v>
      </c>
      <c r="G78" s="34">
        <f>'10.чет өл.вал.мөөнөт'!C78</f>
        <v>0.36906105581408549</v>
      </c>
    </row>
    <row r="79" spans="1:7" ht="14.25" customHeight="1" x14ac:dyDescent="0.2">
      <c r="A79" s="32" t="s">
        <v>20</v>
      </c>
      <c r="B79" s="33">
        <f>'2.жалпы мөөнөт'!B79</f>
        <v>848824.79999999993</v>
      </c>
      <c r="C79" s="34">
        <f>'2.жалпы мөөнөт'!C79</f>
        <v>1.8834544313502626</v>
      </c>
      <c r="D79" s="33">
        <f>'6.улут.вал.мөөнөт'!B79</f>
        <v>148767.59999999998</v>
      </c>
      <c r="E79" s="34">
        <f>'6.улут.вал.мөөнөт'!C79</f>
        <v>6.9679304431879006</v>
      </c>
      <c r="F79" s="33">
        <f>'10.чет өл.вал.мөөнөт'!B79</f>
        <v>700057.2</v>
      </c>
      <c r="G79" s="34">
        <f>'10.чет өл.вал.мөөнөт'!C79</f>
        <v>0.80296373210646221</v>
      </c>
    </row>
    <row r="80" spans="1:7" ht="14.25" customHeight="1" thickBot="1" x14ac:dyDescent="0.25">
      <c r="A80" s="35" t="s">
        <v>21</v>
      </c>
      <c r="B80" s="36">
        <f>'2.жалпы мөөнөт'!B80</f>
        <v>756559.59999999986</v>
      </c>
      <c r="C80" s="37">
        <f>'2.жалпы мөөнөт'!C80</f>
        <v>3.0239116997524058</v>
      </c>
      <c r="D80" s="36">
        <f>'6.улут.вал.мөөнөт'!B80</f>
        <v>183887.8</v>
      </c>
      <c r="E80" s="37">
        <f>'6.улут.вал.мөөнөт'!C80</f>
        <v>7.7291618693572941</v>
      </c>
      <c r="F80" s="36">
        <f>'10.чет өл.вал.мөөнөт'!B80</f>
        <v>572671.79999999993</v>
      </c>
      <c r="G80" s="37">
        <f>'10.чет өл.вал.мөөнөт'!C80</f>
        <v>1.5130321660678947</v>
      </c>
    </row>
    <row r="81" spans="1:7" ht="14.25" customHeight="1" x14ac:dyDescent="0.2">
      <c r="A81" s="32" t="s">
        <v>27</v>
      </c>
      <c r="B81" s="33">
        <f>'2.жалпы мөөнөт'!B81</f>
        <v>1217381.4000000001</v>
      </c>
      <c r="C81" s="34">
        <f>'2.жалпы мөөнөт'!C81</f>
        <v>1.8257371214970097</v>
      </c>
      <c r="D81" s="33">
        <f>'6.улут.вал.мөөнөт'!B81</f>
        <v>244201.39999999997</v>
      </c>
      <c r="E81" s="34">
        <f>'6.улут.вал.мөөнөт'!C81</f>
        <v>5.5409544457976097</v>
      </c>
      <c r="F81" s="33">
        <f>'10.чет өл.вал.мөөнөт'!B81</f>
        <v>973180</v>
      </c>
      <c r="G81" s="34">
        <f>'10.чет өл.вал.мөөнөт'!C81</f>
        <v>0.89347251279311113</v>
      </c>
    </row>
    <row r="82" spans="1:7" ht="14.25" customHeight="1" x14ac:dyDescent="0.2">
      <c r="A82" s="32" t="s">
        <v>11</v>
      </c>
      <c r="B82" s="33">
        <f>'2.жалпы мөөнөт'!B82</f>
        <v>654348.1</v>
      </c>
      <c r="C82" s="34">
        <f>'2.жалпы мөөнөт'!C82</f>
        <v>1.4584254283003191</v>
      </c>
      <c r="D82" s="33">
        <f>'6.улут.вал.мөөнөт'!B82</f>
        <v>145066.9</v>
      </c>
      <c r="E82" s="34">
        <f>'6.улут.вал.мөөнөт'!C82</f>
        <v>4.6662765730845566</v>
      </c>
      <c r="F82" s="33">
        <f>'10.чет өл.вал.мөөнөт'!B82</f>
        <v>509281.19999999995</v>
      </c>
      <c r="G82" s="34">
        <f>'10.чет өл.вал.мөөнөт'!C82</f>
        <v>0.5446806813210463</v>
      </c>
    </row>
    <row r="83" spans="1:7" ht="14.25" customHeight="1" x14ac:dyDescent="0.2">
      <c r="A83" s="32" t="s">
        <v>12</v>
      </c>
      <c r="B83" s="33">
        <f>'2.жалпы мөөнөт'!B83</f>
        <v>987894.59999999974</v>
      </c>
      <c r="C83" s="34">
        <f>'2.жалпы мөөнөт'!C83</f>
        <v>1.8962781697561668</v>
      </c>
      <c r="D83" s="33">
        <f>'6.улут.вал.мөөнөт'!B83</f>
        <v>189961</v>
      </c>
      <c r="E83" s="34">
        <f>'6.улут.вал.мөөнөт'!C83</f>
        <v>6.7414713230610497</v>
      </c>
      <c r="F83" s="33">
        <f>'10.чет өл.вал.мөөнөт'!B83</f>
        <v>797933.59999999974</v>
      </c>
      <c r="G83" s="34">
        <f>'10.чет өл.вал.мөөнөт'!C83</f>
        <v>0.74280156895260474</v>
      </c>
    </row>
    <row r="84" spans="1:7" ht="14.25" customHeight="1" x14ac:dyDescent="0.2">
      <c r="A84" s="32" t="s">
        <v>13</v>
      </c>
      <c r="B84" s="33">
        <f>'2.жалпы мөөнөт'!B84</f>
        <v>1128582.1000000001</v>
      </c>
      <c r="C84" s="34">
        <f>'2.жалпы мөөнөт'!C84</f>
        <v>1.8746462184718329</v>
      </c>
      <c r="D84" s="33">
        <f>'6.улут.вал.мөөнөт'!B84</f>
        <v>247017.09999999998</v>
      </c>
      <c r="E84" s="34">
        <f>'6.улут.вал.мөөнөт'!C84</f>
        <v>5.5649793313904174</v>
      </c>
      <c r="F84" s="33">
        <f>'10.чет өл.вал.мөөнөт'!B84</f>
        <v>881565</v>
      </c>
      <c r="G84" s="34">
        <f>'10.чет өл.вал.мөөнөт'!C84</f>
        <v>0.8406040507506537</v>
      </c>
    </row>
    <row r="85" spans="1:7" ht="14.25" customHeight="1" x14ac:dyDescent="0.2">
      <c r="A85" s="32" t="s">
        <v>14</v>
      </c>
      <c r="B85" s="33">
        <f>'2.жалпы мөөнөт'!B85</f>
        <v>1080465.5999999999</v>
      </c>
      <c r="C85" s="34">
        <f>'2.жалпы мөөнөт'!C85</f>
        <v>1.1188282930988271</v>
      </c>
      <c r="D85" s="33">
        <f>'6.улут.вал.мөөнөт'!B85</f>
        <v>172619.5</v>
      </c>
      <c r="E85" s="34">
        <f>'6.улут.вал.мөөнөт'!C85</f>
        <v>4.4900843010204525</v>
      </c>
      <c r="F85" s="33">
        <f>'10.чет өл.вал.мөөнөт'!B85</f>
        <v>907846.09999999986</v>
      </c>
      <c r="G85" s="34">
        <f>'10.чет өл.вал.мөөнөт'!C85</f>
        <v>0.47781157621319298</v>
      </c>
    </row>
    <row r="86" spans="1:7" ht="14.25" customHeight="1" x14ac:dyDescent="0.2">
      <c r="A86" s="32" t="s">
        <v>15</v>
      </c>
      <c r="B86" s="33">
        <f>'2.жалпы мөөнөт'!B86</f>
        <v>916808.3</v>
      </c>
      <c r="C86" s="34">
        <f>'2.жалпы мөөнөт'!C86</f>
        <v>1.1587605500517393</v>
      </c>
      <c r="D86" s="33">
        <f>'6.улут.вал.мөөнөт'!B86</f>
        <v>150684.90000000002</v>
      </c>
      <c r="E86" s="34">
        <f>'6.улут.вал.мөөнөт'!C86</f>
        <v>3.9287503260114311</v>
      </c>
      <c r="F86" s="33">
        <f>'10.чет өл.вал.мөөнөт'!B86</f>
        <v>766123.4</v>
      </c>
      <c r="G86" s="34">
        <f>'10.чет өл.вал.мөөнөт'!C86</f>
        <v>0.61394540357336691</v>
      </c>
    </row>
    <row r="87" spans="1:7" ht="14.25" customHeight="1" x14ac:dyDescent="0.2">
      <c r="A87" s="32" t="s">
        <v>16</v>
      </c>
      <c r="B87" s="33">
        <f>'2.жалпы мөөнөт'!B87</f>
        <v>1156606.0000000002</v>
      </c>
      <c r="C87" s="34">
        <f>'2.жалпы мөөнөт'!C87</f>
        <v>1.0613881970178261</v>
      </c>
      <c r="D87" s="33">
        <f>'6.улут.вал.мөөнөт'!B87</f>
        <v>179350.2</v>
      </c>
      <c r="E87" s="34">
        <f>'6.улут.вал.мөөнөт'!C87</f>
        <v>3.7193471877923749</v>
      </c>
      <c r="F87" s="33">
        <f>'10.чет өл.вал.мөөнөт'!B87</f>
        <v>977255.80000000016</v>
      </c>
      <c r="G87" s="34">
        <f>'10.чет өл.вал.мөөнөт'!C87</f>
        <v>0.57358809740499861</v>
      </c>
    </row>
    <row r="88" spans="1:7" ht="14.25" customHeight="1" x14ac:dyDescent="0.2">
      <c r="A88" s="32" t="s">
        <v>17</v>
      </c>
      <c r="B88" s="33">
        <f>'2.жалпы мөөнөт'!B88</f>
        <v>1076202.3000000003</v>
      </c>
      <c r="C88" s="34">
        <f>'2.жалпы мөөнөт'!C88</f>
        <v>1.0352417003754772</v>
      </c>
      <c r="D88" s="33">
        <f>'6.улут.вал.мөөнөт'!B88</f>
        <v>145257</v>
      </c>
      <c r="E88" s="34">
        <f>'6.улут.вал.мөөнөт'!C88</f>
        <v>3.3942371245447727</v>
      </c>
      <c r="F88" s="33">
        <f>'10.чет өл.вал.мөөнөт'!B88</f>
        <v>930945.30000000016</v>
      </c>
      <c r="G88" s="34">
        <f>'10.чет өл.вал.мөөнөт'!C88</f>
        <v>0.66716357770966761</v>
      </c>
    </row>
    <row r="89" spans="1:7" ht="14.25" customHeight="1" x14ac:dyDescent="0.2">
      <c r="A89" s="32" t="s">
        <v>18</v>
      </c>
      <c r="B89" s="33">
        <f>'2.жалпы мөөнөт'!B89</f>
        <v>1153671.8999999999</v>
      </c>
      <c r="C89" s="34">
        <f>'2.жалпы мөөнөт'!C89</f>
        <v>1.1923354360975595</v>
      </c>
      <c r="D89" s="33">
        <f>'6.улут.вал.мөөнөт'!B89</f>
        <v>200176.40000000002</v>
      </c>
      <c r="E89" s="34">
        <f>'6.улут.вал.мөөнөт'!C89</f>
        <v>3.1049747073081537</v>
      </c>
      <c r="F89" s="33">
        <f>'10.чет өл.вал.мөөнөт'!B89</f>
        <v>953495.49999999988</v>
      </c>
      <c r="G89" s="34">
        <f>'10.чет өл.вал.мөөнөт'!C89</f>
        <v>0.79079684067727651</v>
      </c>
    </row>
    <row r="90" spans="1:7" ht="14.25" customHeight="1" x14ac:dyDescent="0.2">
      <c r="A90" s="32" t="s">
        <v>19</v>
      </c>
      <c r="B90" s="33">
        <f>'2.жалпы мөөнөт'!B90</f>
        <v>1688966.9999999998</v>
      </c>
      <c r="C90" s="34">
        <f>'2.жалпы мөөнөт'!C90</f>
        <v>0.85751001706960539</v>
      </c>
      <c r="D90" s="33">
        <f>'6.улут.вал.мөөнөт'!B90</f>
        <v>282581.39999999997</v>
      </c>
      <c r="E90" s="34">
        <f>'6.улут.вал.мөөнөт'!C90</f>
        <v>2.5622895279024029</v>
      </c>
      <c r="F90" s="33">
        <f>'10.чет өл.вал.мөөнөт'!B90</f>
        <v>1406385.5999999999</v>
      </c>
      <c r="G90" s="34">
        <f>'10.чет өл.вал.мөөнөт'!C90</f>
        <v>0.5149731048156353</v>
      </c>
    </row>
    <row r="91" spans="1:7" ht="14.25" customHeight="1" x14ac:dyDescent="0.2">
      <c r="A91" s="32" t="s">
        <v>20</v>
      </c>
      <c r="B91" s="33">
        <f>'2.жалпы мөөнөт'!B91</f>
        <v>1482259.9000000001</v>
      </c>
      <c r="C91" s="34">
        <f>'2.жалпы мөөнөт'!C91</f>
        <v>0.87011116539009103</v>
      </c>
      <c r="D91" s="33">
        <f>'6.улут.вал.мөөнөт'!B91</f>
        <v>282217.7</v>
      </c>
      <c r="E91" s="34">
        <f>'6.улут.вал.мөөнөт'!C91</f>
        <v>2.9178777128436661</v>
      </c>
      <c r="F91" s="33">
        <f>'10.чет өл.вал.мөөнөт'!B91</f>
        <v>1200042.2000000002</v>
      </c>
      <c r="G91" s="34">
        <f>'10.чет өл.вал.мөөнөт'!C91</f>
        <v>0.38853146331020688</v>
      </c>
    </row>
    <row r="92" spans="1:7" ht="14.25" customHeight="1" thickBot="1" x14ac:dyDescent="0.25">
      <c r="A92" s="35" t="s">
        <v>21</v>
      </c>
      <c r="B92" s="36">
        <f>'2.жалпы мөөнөт'!B92</f>
        <v>1461479.5</v>
      </c>
      <c r="C92" s="37">
        <f>'2.жалпы мөөнөт'!C92</f>
        <v>0.87480659222383894</v>
      </c>
      <c r="D92" s="36">
        <f>'6.улут.вал.мөөнөт'!B92</f>
        <v>263765.59999999998</v>
      </c>
      <c r="E92" s="37">
        <f>'6.улут.вал.мөөнөт'!C92</f>
        <v>2.7956038467487798</v>
      </c>
      <c r="F92" s="36">
        <f>'10.чет өл.вал.мөөнөт'!B92</f>
        <v>1197713.8999999999</v>
      </c>
      <c r="G92" s="37">
        <f>'10.чет өл.вал.мөөнөт'!C92</f>
        <v>0.45180053015999894</v>
      </c>
    </row>
    <row r="93" spans="1:7" ht="14.25" customHeight="1" x14ac:dyDescent="0.2">
      <c r="A93" s="32" t="s">
        <v>28</v>
      </c>
      <c r="B93" s="33">
        <f>'2.жалпы мөөнөт'!B93</f>
        <v>1468852.5999999999</v>
      </c>
      <c r="C93" s="34">
        <f>'2.жалпы мөөнөт'!C93</f>
        <v>1.0447981403988391</v>
      </c>
      <c r="D93" s="33">
        <f>'6.улут.вал.мөөнөт'!B93</f>
        <v>362787.3</v>
      </c>
      <c r="E93" s="34">
        <f>'6.улут.вал.мөөнөт'!C93</f>
        <v>2.5184545793085915</v>
      </c>
      <c r="F93" s="33">
        <f>'10.чет өл.вал.мөөнөт'!B93</f>
        <v>1106065.3</v>
      </c>
      <c r="G93" s="34">
        <f>'10.чет өл.вал.мөөнөт'!C93</f>
        <v>0.56144165086817199</v>
      </c>
    </row>
    <row r="94" spans="1:7" ht="14.25" customHeight="1" x14ac:dyDescent="0.2">
      <c r="A94" s="32" t="s">
        <v>11</v>
      </c>
      <c r="B94" s="33">
        <f>'2.жалпы мөөнөт'!B94</f>
        <v>1289314.4000000001</v>
      </c>
      <c r="C94" s="34">
        <f>'2.жалпы мөөнөт'!C94</f>
        <v>0.88936304674794597</v>
      </c>
      <c r="D94" s="33">
        <f>'6.улут.вал.мөөнөт'!B94</f>
        <v>215893</v>
      </c>
      <c r="E94" s="34">
        <f>'6.улут.вал.мөөнөт'!C94</f>
        <v>3.1646689841727147</v>
      </c>
      <c r="F94" s="33">
        <f>'10.чет өл.вал.мөөнөт'!B94</f>
        <v>1073421.4000000001</v>
      </c>
      <c r="G94" s="34">
        <f>'10.чет өл.вал.мөөнөт'!C94</f>
        <v>0.43173976408519515</v>
      </c>
    </row>
    <row r="95" spans="1:7" ht="14.25" customHeight="1" x14ac:dyDescent="0.2">
      <c r="A95" s="32" t="s">
        <v>12</v>
      </c>
      <c r="B95" s="33">
        <f>'2.жалпы мөөнөт'!B95</f>
        <v>1342370.1</v>
      </c>
      <c r="C95" s="34">
        <f>'2.жалпы мөөнөт'!C95</f>
        <v>0.94459613559628608</v>
      </c>
      <c r="D95" s="33">
        <f>'6.улут.вал.мөөнөт'!B95</f>
        <v>254243.7</v>
      </c>
      <c r="E95" s="34">
        <f>'6.улут.вал.мөөнөт'!C95</f>
        <v>2.7141569525616562</v>
      </c>
      <c r="F95" s="33">
        <f>'10.чет өл.вал.мөөнөт'!B95</f>
        <v>1088126.4000000001</v>
      </c>
      <c r="G95" s="34">
        <f>'10.чет өл.вал.мөөнөт'!C95</f>
        <v>0.53113342622695303</v>
      </c>
    </row>
    <row r="96" spans="1:7" ht="14.25" customHeight="1" x14ac:dyDescent="0.2">
      <c r="A96" s="32" t="s">
        <v>13</v>
      </c>
      <c r="B96" s="33">
        <f>'2.жалпы мөөнөт'!B96</f>
        <v>1614516.5</v>
      </c>
      <c r="C96" s="34">
        <f>'2.жалпы мөөнөт'!C96</f>
        <v>0.94331851733940164</v>
      </c>
      <c r="D96" s="33">
        <f>'6.улут.вал.мөөнөт'!B96</f>
        <v>312673.90000000002</v>
      </c>
      <c r="E96" s="34">
        <f>'6.улут.вал.мөөнөт'!C96</f>
        <v>2.8680365198374407</v>
      </c>
      <c r="F96" s="33">
        <f>'10.чет өл.вал.мөөнөт'!B96</f>
        <v>1301842.5999999999</v>
      </c>
      <c r="G96" s="34">
        <f>'10.чет өл.вал.мөөнөт'!C96</f>
        <v>0.48104367378974999</v>
      </c>
    </row>
    <row r="97" spans="1:7" ht="14.25" customHeight="1" x14ac:dyDescent="0.2">
      <c r="A97" s="32" t="s">
        <v>14</v>
      </c>
      <c r="B97" s="33">
        <f>'2.жалпы мөөнөт'!B97</f>
        <v>1923610.2</v>
      </c>
      <c r="C97" s="34">
        <f>'2.жалпы мөөнөт'!C97</f>
        <v>0.89083933324953257</v>
      </c>
      <c r="D97" s="33">
        <f>'6.улут.вал.мөөнөт'!B97</f>
        <v>231285.5</v>
      </c>
      <c r="E97" s="34">
        <f>'6.улут.вал.мөөнөт'!C97</f>
        <v>2.6171102036227958</v>
      </c>
      <c r="F97" s="33">
        <f>'10.чет өл.вал.мөөнөт'!B97</f>
        <v>1692324.7</v>
      </c>
      <c r="G97" s="34">
        <f>'10.чет өл.вал.мөөнөт'!C97</f>
        <v>0.65491450074563118</v>
      </c>
    </row>
    <row r="98" spans="1:7" ht="14.25" customHeight="1" x14ac:dyDescent="0.2">
      <c r="A98" s="32" t="s">
        <v>15</v>
      </c>
      <c r="B98" s="33">
        <f>'2.жалпы мөөнөт'!B98</f>
        <v>1558309.7</v>
      </c>
      <c r="C98" s="34">
        <f>'2.жалпы мөөнөт'!C98</f>
        <v>0.88928020149011455</v>
      </c>
      <c r="D98" s="33">
        <f>'6.улут.вал.мөөнөт'!B98</f>
        <v>261679.3</v>
      </c>
      <c r="E98" s="34">
        <f>'6.улут.вал.мөөнөт'!C98</f>
        <v>2.8838391840699669</v>
      </c>
      <c r="F98" s="33">
        <f>'10.чет өл.вал.мөөнөт'!B98</f>
        <v>1296630.4000000001</v>
      </c>
      <c r="G98" s="34">
        <f>'10.чет өл.вал.мөөнөт'!C98</f>
        <v>0.48674853296668025</v>
      </c>
    </row>
    <row r="99" spans="1:7" ht="14.25" customHeight="1" x14ac:dyDescent="0.2">
      <c r="A99" s="32" t="s">
        <v>16</v>
      </c>
      <c r="B99" s="33">
        <f>'2.жалпы мөөнөт'!B99</f>
        <v>2029620.7999999998</v>
      </c>
      <c r="C99" s="34">
        <f>'2.жалпы мөөнөт'!C99</f>
        <v>0.66598077532512479</v>
      </c>
      <c r="D99" s="33">
        <f>'6.улут.вал.мөөнөт'!B99</f>
        <v>328447.09999999998</v>
      </c>
      <c r="E99" s="34">
        <f>'6.улут.вал.мөөнөт'!C99</f>
        <v>2.2665732807505381</v>
      </c>
      <c r="F99" s="33">
        <f>'10.чет өл.вал.мөөнөт'!B99</f>
        <v>1701173.7</v>
      </c>
      <c r="G99" s="34">
        <f>'10.чет өл.вал.мөөнөт'!C99</f>
        <v>0.35695297487846189</v>
      </c>
    </row>
    <row r="100" spans="1:7" ht="14.25" customHeight="1" x14ac:dyDescent="0.2">
      <c r="A100" s="32" t="s">
        <v>17</v>
      </c>
      <c r="B100" s="33">
        <f>'2.жалпы мөөнөт'!B100</f>
        <v>2009822.6999999997</v>
      </c>
      <c r="C100" s="34">
        <f>'2.жалпы мөөнөт'!C100</f>
        <v>0.85699247550542645</v>
      </c>
      <c r="D100" s="33">
        <f>'6.улут.вал.мөөнөт'!B100</f>
        <v>287355.3</v>
      </c>
      <c r="E100" s="34">
        <f>'6.улут.вал.мөөнөт'!C100</f>
        <v>2.2978847475581627</v>
      </c>
      <c r="F100" s="33">
        <f>'10.чет өл.вал.мөөнөт'!B100</f>
        <v>1722467.4</v>
      </c>
      <c r="G100" s="34">
        <f>'10.чет өл.вал.мөөнөт'!C100</f>
        <v>0.61661171061931264</v>
      </c>
    </row>
    <row r="101" spans="1:7" ht="14.25" customHeight="1" x14ac:dyDescent="0.2">
      <c r="A101" s="32" t="s">
        <v>18</v>
      </c>
      <c r="B101" s="33">
        <f>'2.жалпы мөөнөт'!B101</f>
        <v>2306112.2000000002</v>
      </c>
      <c r="C101" s="34">
        <f>'2.жалпы мөөнөт'!C101</f>
        <v>0.92018878483015676</v>
      </c>
      <c r="D101" s="33">
        <f>'6.улут.вал.мөөнөт'!B101</f>
        <v>266880</v>
      </c>
      <c r="E101" s="34">
        <f>'6.улут.вал.мөөнөт'!C101</f>
        <v>2.1689119979016782</v>
      </c>
      <c r="F101" s="33">
        <f>'10.чет өл.вал.мөөнөт'!B101</f>
        <v>2039232.2000000002</v>
      </c>
      <c r="G101" s="34">
        <f>'10.чет өл.вал.мөөнөт'!C101</f>
        <v>0.75676489857310003</v>
      </c>
    </row>
    <row r="102" spans="1:7" ht="14.25" customHeight="1" x14ac:dyDescent="0.2">
      <c r="A102" s="32" t="s">
        <v>19</v>
      </c>
      <c r="B102" s="33">
        <f>'2.жалпы мөөнөт'!B102</f>
        <v>3296088.9</v>
      </c>
      <c r="C102" s="34">
        <f>'2.жалпы мөөнөт'!C102</f>
        <v>0.53032991039774446</v>
      </c>
      <c r="D102" s="33">
        <f>'6.улут.вал.мөөнөт'!B102</f>
        <v>340688.80000000005</v>
      </c>
      <c r="E102" s="34">
        <f>'6.улут.вал.мөөнөт'!C102</f>
        <v>2.5391405000692711</v>
      </c>
      <c r="F102" s="33">
        <f>'10.чет өл.вал.мөөнөт'!B102</f>
        <v>2955400.0999999996</v>
      </c>
      <c r="G102" s="34">
        <f>'10.чет өл.вал.мөөнөт'!C102</f>
        <v>0.2987608347851109</v>
      </c>
    </row>
    <row r="103" spans="1:7" ht="14.25" customHeight="1" x14ac:dyDescent="0.2">
      <c r="A103" s="32" t="s">
        <v>20</v>
      </c>
      <c r="B103" s="33">
        <f>'2.жалпы мөөнөт'!B103</f>
        <v>4846766</v>
      </c>
      <c r="C103" s="34">
        <f>'2.жалпы мөөнөт'!C103</f>
        <v>0.35184489327522733</v>
      </c>
      <c r="D103" s="33">
        <f>'6.улут.вал.мөөнөт'!B103</f>
        <v>301645.2</v>
      </c>
      <c r="E103" s="34">
        <f>'6.улут.вал.мөөнөт'!C103</f>
        <v>2.1337583028007741</v>
      </c>
      <c r="F103" s="33">
        <f>'10.чет өл.вал.мөөнөт'!B103</f>
        <v>4545120.8</v>
      </c>
      <c r="G103" s="34">
        <f>'10.чет өл.вал.мөөнөт'!C103</f>
        <v>0.23358497226300348</v>
      </c>
    </row>
    <row r="104" spans="1:7" ht="14.25" customHeight="1" thickBot="1" x14ac:dyDescent="0.25">
      <c r="A104" s="35" t="s">
        <v>21</v>
      </c>
      <c r="B104" s="36">
        <f>'2.жалпы мөөнөт'!B104</f>
        <v>8791767.3000000007</v>
      </c>
      <c r="C104" s="37">
        <f>'2.жалпы мөөнөт'!C104</f>
        <v>0.46262221555841226</v>
      </c>
      <c r="D104" s="36">
        <f>'6.улут.вал.мөөнөт'!B104</f>
        <v>438201.30000000005</v>
      </c>
      <c r="E104" s="37">
        <f>'6.улут.вал.мөөнөт'!C104</f>
        <v>2.0630568599408532</v>
      </c>
      <c r="F104" s="36">
        <f>'10.чет өл.вал.мөөнөт'!B104</f>
        <v>8353566.0000000019</v>
      </c>
      <c r="G104" s="37">
        <f>'10.чет өл.вал.мөөнөт'!C104</f>
        <v>0.37866854335022904</v>
      </c>
    </row>
    <row r="105" spans="1:7" ht="14.25" customHeight="1" x14ac:dyDescent="0.2">
      <c r="A105" s="32" t="s">
        <v>29</v>
      </c>
      <c r="B105" s="33">
        <f>'2.жалпы мөөнөт'!B105</f>
        <v>4604259.6000000006</v>
      </c>
      <c r="C105" s="34">
        <f>'2.жалпы мөөнөт'!C105</f>
        <v>0.41791438323764363</v>
      </c>
      <c r="D105" s="33">
        <f>'6.улут.вал.мөөнөт'!B105</f>
        <v>505327.4</v>
      </c>
      <c r="E105" s="34">
        <f>'6.улут.вал.мөөнөт'!C105</f>
        <v>1.4512740710280105</v>
      </c>
      <c r="F105" s="33">
        <f>'10.чет өл.вал.мөөнөт'!B105</f>
        <v>4098932.2</v>
      </c>
      <c r="G105" s="34">
        <f>'10.чет өл.вал.мөөнөт'!C105</f>
        <v>0.29051901809939673</v>
      </c>
    </row>
    <row r="106" spans="1:7" ht="14.25" customHeight="1" x14ac:dyDescent="0.2">
      <c r="A106" s="32" t="s">
        <v>11</v>
      </c>
      <c r="B106" s="33">
        <f>'2.жалпы мөөнөт'!B106</f>
        <v>4591352.7</v>
      </c>
      <c r="C106" s="34">
        <f>'2.жалпы мөөнөт'!C106</f>
        <v>0.40910189648466777</v>
      </c>
      <c r="D106" s="33">
        <f>'6.улут.вал.мөөнөт'!B106</f>
        <v>342204.5</v>
      </c>
      <c r="E106" s="34">
        <f>'6.улут.вал.мөөнөт'!C106</f>
        <v>2.6240494645745454</v>
      </c>
      <c r="F106" s="33">
        <f>'10.чет өл.вал.мөөнөт'!B106</f>
        <v>4249148.2</v>
      </c>
      <c r="G106" s="34">
        <f>'10.чет өл.вал.мөөнөт'!C106</f>
        <v>0.23072143306274892</v>
      </c>
    </row>
    <row r="107" spans="1:7" ht="14.25" customHeight="1" x14ac:dyDescent="0.2">
      <c r="A107" s="32" t="s">
        <v>12</v>
      </c>
      <c r="B107" s="33">
        <f>'2.жалпы мөөнөт'!B107</f>
        <v>3540948.6999999997</v>
      </c>
      <c r="C107" s="34">
        <f>'2.жалпы мөөнөт'!C107</f>
        <v>0.63502609992627124</v>
      </c>
      <c r="D107" s="33">
        <f>'6.улут.вал.мөөнөт'!B107</f>
        <v>418599.7</v>
      </c>
      <c r="E107" s="34">
        <f>'6.улут.вал.мөөнөт'!C107</f>
        <v>2.1951341245586176</v>
      </c>
      <c r="F107" s="33">
        <f>'10.чет өл.вал.мөөнөт'!B107</f>
        <v>3122348.9999999995</v>
      </c>
      <c r="G107" s="34">
        <f>'10.чет өл.вал.мөөнөт'!C107</f>
        <v>0.4258692276231773</v>
      </c>
    </row>
    <row r="108" spans="1:7" ht="14.25" customHeight="1" x14ac:dyDescent="0.2">
      <c r="A108" s="32" t="s">
        <v>13</v>
      </c>
      <c r="B108" s="33">
        <f>'2.жалпы мөөнөт'!B108</f>
        <v>3045796.4</v>
      </c>
      <c r="C108" s="34">
        <f>'2.жалпы мөөнөт'!C108</f>
        <v>0.67286188170686645</v>
      </c>
      <c r="D108" s="33">
        <f>'6.улут.вал.мөөнөт'!B108</f>
        <v>414741.6</v>
      </c>
      <c r="E108" s="34">
        <f>'6.улут.вал.мөөнөт'!C108</f>
        <v>2.8860864957843635</v>
      </c>
      <c r="F108" s="33">
        <f>'10.чет өл.вал.мөөнөт'!B108</f>
        <v>2631054.7999999998</v>
      </c>
      <c r="G108" s="34">
        <f>'10.чет өл.вал.мөөнөт'!C108</f>
        <v>0.3239841929556162</v>
      </c>
    </row>
    <row r="109" spans="1:7" ht="14.25" customHeight="1" x14ac:dyDescent="0.2">
      <c r="A109" s="32" t="s">
        <v>14</v>
      </c>
      <c r="B109" s="33">
        <f>'2.жалпы мөөнөт'!B109</f>
        <v>3420720.0000000005</v>
      </c>
      <c r="C109" s="34">
        <f>'2.жалпы мөөнөт'!C109</f>
        <v>0.61289311362653132</v>
      </c>
      <c r="D109" s="33">
        <f>'6.улут.вал.мөөнөт'!B109</f>
        <v>392742.70000000007</v>
      </c>
      <c r="E109" s="34">
        <f>'6.улут.вал.мөөнөт'!C109</f>
        <v>1.5787048559898074</v>
      </c>
      <c r="F109" s="33">
        <f>'10.чет өл.вал.мөөнөт'!B109</f>
        <v>3027977.3000000003</v>
      </c>
      <c r="G109" s="34">
        <f>'10.чет өл.вал.мөөнөт'!C109</f>
        <v>0.48762285106959025</v>
      </c>
    </row>
    <row r="110" spans="1:7" ht="14.25" customHeight="1" x14ac:dyDescent="0.2">
      <c r="A110" s="32" t="s">
        <v>15</v>
      </c>
      <c r="B110" s="33">
        <f>'2.жалпы мөөнөт'!B110</f>
        <v>7186362.2999999998</v>
      </c>
      <c r="C110" s="34">
        <f>'2.жалпы мөөнөт'!C110</f>
        <v>0.44774262035188511</v>
      </c>
      <c r="D110" s="33">
        <f>'6.улут.вал.мөөнөт'!B110</f>
        <v>470821.39999999991</v>
      </c>
      <c r="E110" s="34">
        <f>'6.улут.вал.мөөнөт'!C110</f>
        <v>1.7951346264209742</v>
      </c>
      <c r="F110" s="33">
        <f>'10.чет өл.вал.мөөнөт'!B110</f>
        <v>6715540.9000000004</v>
      </c>
      <c r="G110" s="34">
        <f>'10.чет өл.вал.мөөнөт'!C110</f>
        <v>0.35327800460570491</v>
      </c>
    </row>
    <row r="111" spans="1:7" ht="14.25" customHeight="1" x14ac:dyDescent="0.2">
      <c r="A111" s="32" t="s">
        <v>16</v>
      </c>
      <c r="B111" s="33">
        <f>'2.жалпы мөөнөт'!B111</f>
        <v>10822017.800000003</v>
      </c>
      <c r="C111" s="34">
        <f>'2.жалпы мөөнөт'!C111</f>
        <v>0.30889517322730697</v>
      </c>
      <c r="D111" s="33">
        <f>'6.улут.вал.мөөнөт'!B111</f>
        <v>508404.60000000003</v>
      </c>
      <c r="E111" s="34">
        <f>'6.улут.вал.мөөнөт'!C111</f>
        <v>2.3124726703888987</v>
      </c>
      <c r="F111" s="33">
        <f>'10.чет өл.вал.мөөнөт'!B111</f>
        <v>10313613.200000003</v>
      </c>
      <c r="G111" s="34">
        <f>'10.чет өл.вал.мөөнөт'!C111</f>
        <v>0.21012978458412607</v>
      </c>
    </row>
    <row r="112" spans="1:7" ht="14.25" customHeight="1" x14ac:dyDescent="0.2">
      <c r="A112" s="32" t="s">
        <v>17</v>
      </c>
      <c r="B112" s="33">
        <f>'2.жалпы мөөнөт'!B112</f>
        <v>12010770.400000002</v>
      </c>
      <c r="C112" s="34">
        <f>'2.жалпы мөөнөт'!C112</f>
        <v>0.23367980125571286</v>
      </c>
      <c r="D112" s="33">
        <f>'6.улут.вал.мөөнөт'!B112</f>
        <v>505469.60000000003</v>
      </c>
      <c r="E112" s="34">
        <f>'6.улут.вал.мөөнөт'!C112</f>
        <v>1.8253269256944433</v>
      </c>
      <c r="F112" s="33">
        <f>'10.чет өл.вал.мөөнөт'!B112</f>
        <v>11505300.800000001</v>
      </c>
      <c r="G112" s="34">
        <f>'10.чет өл.вал.мөөнөт'!C112</f>
        <v>0.16375296932697314</v>
      </c>
    </row>
    <row r="113" spans="1:7" ht="14.25" customHeight="1" x14ac:dyDescent="0.2">
      <c r="A113" s="32" t="s">
        <v>18</v>
      </c>
      <c r="B113" s="33">
        <f>'2.жалпы мөөнөт'!B113</f>
        <v>11792089.000000002</v>
      </c>
      <c r="C113" s="34">
        <f>'2.жалпы мөөнөт'!C113</f>
        <v>0.3232585721664753</v>
      </c>
      <c r="D113" s="33">
        <f>'6.улут.вал.мөөнөт'!B113</f>
        <v>446442.2</v>
      </c>
      <c r="E113" s="34">
        <f>'6.улут.вал.мөөнөт'!C113</f>
        <v>2.3736532321541284</v>
      </c>
      <c r="F113" s="33">
        <f>'10.чет өл.вал.мөөнөт'!B113</f>
        <v>11345646.800000003</v>
      </c>
      <c r="G113" s="34">
        <f>'10.чет өл.вал.мөөнөт'!C113</f>
        <v>0.24257716906893309</v>
      </c>
    </row>
    <row r="114" spans="1:7" ht="14.25" customHeight="1" x14ac:dyDescent="0.2">
      <c r="A114" s="32" t="s">
        <v>19</v>
      </c>
      <c r="B114" s="33">
        <f>'2.жалпы мөөнөт'!B114</f>
        <v>12491343.300000001</v>
      </c>
      <c r="C114" s="34">
        <f>'2.жалпы мөөнөт'!C114</f>
        <v>0.44789463043578331</v>
      </c>
      <c r="D114" s="33">
        <f>'6.улут.вал.мөөнөт'!B114</f>
        <v>647799.50000000012</v>
      </c>
      <c r="E114" s="34">
        <f>'6.улут.вал.мөөнөт'!C114</f>
        <v>1.2960295261110881</v>
      </c>
      <c r="F114" s="33">
        <f>'10.чет өл.вал.мөөнөт'!B114</f>
        <v>11843543.800000001</v>
      </c>
      <c r="G114" s="34">
        <f>'10.чет өл.вал.мөөнөт'!C114</f>
        <v>0.40150468409632584</v>
      </c>
    </row>
    <row r="115" spans="1:7" ht="14.25" customHeight="1" x14ac:dyDescent="0.2">
      <c r="A115" s="32" t="s">
        <v>20</v>
      </c>
      <c r="B115" s="33">
        <f>'2.жалпы мөөнөт'!B115</f>
        <v>13252587.899999999</v>
      </c>
      <c r="C115" s="34">
        <f>'2.жалпы мөөнөт'!C115</f>
        <v>0.17619581689399699</v>
      </c>
      <c r="D115" s="33">
        <f>'6.улут.вал.мөөнөт'!B115</f>
        <v>545506.5</v>
      </c>
      <c r="E115" s="34">
        <f>'6.улут.вал.мөөнөт'!C115</f>
        <v>1.6357531211818741</v>
      </c>
      <c r="F115" s="33">
        <f>'10.чет өл.вал.мөөнөт'!B115</f>
        <v>12707081.399999997</v>
      </c>
      <c r="G115" s="34">
        <f>'10.чет өл.вал.мөөнөт'!C115</f>
        <v>0.11353799866269845</v>
      </c>
    </row>
    <row r="116" spans="1:7" ht="14.25" customHeight="1" thickBot="1" x14ac:dyDescent="0.25">
      <c r="A116" s="35" t="s">
        <v>21</v>
      </c>
      <c r="B116" s="36">
        <f>'2.жалпы мөөнөт'!B116</f>
        <v>14853999.6</v>
      </c>
      <c r="C116" s="37">
        <f>'2.жалпы мөөнөт'!C116</f>
        <v>0.24472758811707521</v>
      </c>
      <c r="D116" s="36">
        <f>'6.улут.вал.мөөнөт'!B116</f>
        <v>704048.89999999991</v>
      </c>
      <c r="E116" s="37">
        <f>'6.улут.вал.мөөнөт'!C116</f>
        <v>1.483124095499617</v>
      </c>
      <c r="F116" s="36">
        <f>'10.чет өл.вал.мөөнөт'!B116</f>
        <v>14149950.699999999</v>
      </c>
      <c r="G116" s="37">
        <f>'10.чет өл.вал.мөөнөт'!C116</f>
        <v>0.18310958553375031</v>
      </c>
    </row>
    <row r="117" spans="1:7" ht="14.25" customHeight="1" x14ac:dyDescent="0.2">
      <c r="A117" s="32" t="s">
        <v>30</v>
      </c>
      <c r="B117" s="33">
        <f>'2.жалпы мөөнөт'!B117</f>
        <v>8854900.8000000007</v>
      </c>
      <c r="C117" s="34">
        <f>'2.жалпы мөөнөт'!C117</f>
        <v>0.49379472043323164</v>
      </c>
      <c r="D117" s="33">
        <f>'6.улут.вал.мөөнөт'!B117</f>
        <v>627015.80000000005</v>
      </c>
      <c r="E117" s="34">
        <f>'6.улут.вал.мөөнөт'!C117</f>
        <v>1.6760999802556806</v>
      </c>
      <c r="F117" s="33">
        <f>'10.чет өл.вал.мөөнөт'!B117</f>
        <v>8227885</v>
      </c>
      <c r="G117" s="34">
        <f>'10.чет өл.вал.мөөнөт'!C117</f>
        <v>0.40369573651065854</v>
      </c>
    </row>
    <row r="118" spans="1:7" ht="14.25" customHeight="1" x14ac:dyDescent="0.2">
      <c r="A118" s="32" t="s">
        <v>11</v>
      </c>
      <c r="B118" s="33">
        <f>'2.жалпы мөөнөт'!B118</f>
        <v>10691605.699999999</v>
      </c>
      <c r="C118" s="34">
        <f>'2.жалпы мөөнөт'!C118</f>
        <v>0.25187511656925399</v>
      </c>
      <c r="D118" s="33">
        <f>'6.улут.вал.мөөнөт'!B118</f>
        <v>522086.89999999991</v>
      </c>
      <c r="E118" s="34">
        <f>'6.улут.вал.мөөнөт'!C118</f>
        <v>1.7837999823401047</v>
      </c>
      <c r="F118" s="33">
        <f>'10.чет өл.вал.мөөнөт'!B118</f>
        <v>10169518.799999999</v>
      </c>
      <c r="G118" s="34">
        <f>'10.чет өл.вал.мөөнөт'!C118</f>
        <v>0.17322853358607293</v>
      </c>
    </row>
    <row r="119" spans="1:7" ht="14.25" customHeight="1" x14ac:dyDescent="0.2">
      <c r="A119" s="32" t="s">
        <v>12</v>
      </c>
      <c r="B119" s="33">
        <f>'2.жалпы мөөнөт'!B119</f>
        <v>12266439.099999998</v>
      </c>
      <c r="C119" s="34">
        <f>'2.жалпы мөөнөт'!C119</f>
        <v>0.24162237735317993</v>
      </c>
      <c r="D119" s="33">
        <f>'6.улут.вал.мөөнөт'!B119</f>
        <v>487181.4</v>
      </c>
      <c r="E119" s="34">
        <f>'6.улут.вал.мөөнөт'!C119</f>
        <v>1.750034997231011</v>
      </c>
      <c r="F119" s="33">
        <f>'10.чет өл.вал.мөөнөт'!B119</f>
        <v>11779257.699999999</v>
      </c>
      <c r="G119" s="34">
        <f>'10.чет өл.вал.мөөнөт'!C119</f>
        <v>0.17923554529246782</v>
      </c>
    </row>
    <row r="120" spans="1:7" ht="14.25" customHeight="1" x14ac:dyDescent="0.2">
      <c r="A120" s="32" t="s">
        <v>13</v>
      </c>
      <c r="B120" s="33">
        <f>'2.жалпы мөөнөт'!B120</f>
        <v>14580227.100000003</v>
      </c>
      <c r="C120" s="34">
        <f>'2.жалпы мөөнөт'!C120</f>
        <v>0.24237296036355974</v>
      </c>
      <c r="D120" s="33">
        <f>'6.улут.вал.мөөнөт'!B120</f>
        <v>557104.80000000005</v>
      </c>
      <c r="E120" s="34">
        <f>'6.улут.вал.мөөнөт'!C120</f>
        <v>1.7198499510325522</v>
      </c>
      <c r="F120" s="33">
        <f>'10.чет өл.вал.мөөнөт'!B120</f>
        <v>14023122.300000003</v>
      </c>
      <c r="G120" s="34">
        <f>'10.чет өл.вал.мөөнөт'!C120</f>
        <v>0.18367636585469985</v>
      </c>
    </row>
    <row r="121" spans="1:7" ht="14.25" customHeight="1" x14ac:dyDescent="0.2">
      <c r="A121" s="32" t="s">
        <v>14</v>
      </c>
      <c r="B121" s="33">
        <f>'2.жалпы мөөнөт'!B121</f>
        <v>9694579.5999999996</v>
      </c>
      <c r="C121" s="34">
        <f>'2.жалпы мөөнөт'!C121</f>
        <v>0.21343434366148278</v>
      </c>
      <c r="D121" s="33">
        <f>'6.улут.вал.мөөнөт'!B121</f>
        <v>508014.20000000007</v>
      </c>
      <c r="E121" s="34">
        <f>'6.улут.вал.мөөнөт'!C121</f>
        <v>1.8654468989252662</v>
      </c>
      <c r="F121" s="33">
        <f>'10.чет өл.вал.мөөнөт'!B121</f>
        <v>9186565.4000000004</v>
      </c>
      <c r="G121" s="34">
        <f>'10.чет өл.вал.мөөнөт'!C121</f>
        <v>0.12207856485732961</v>
      </c>
    </row>
    <row r="122" spans="1:7" ht="14.25" customHeight="1" x14ac:dyDescent="0.2">
      <c r="A122" s="32" t="s">
        <v>15</v>
      </c>
      <c r="B122" s="33">
        <f>'2.жалпы мөөнөт'!B122</f>
        <v>7806894.0999999996</v>
      </c>
      <c r="C122" s="34">
        <f>'2.жалпы мөөнөт'!C122</f>
        <v>0.27343482832692706</v>
      </c>
      <c r="D122" s="33">
        <f>'6.улут.вал.мөөнөт'!B122</f>
        <v>561475.80000000005</v>
      </c>
      <c r="E122" s="34">
        <f>'6.улут.вал.мөөнөт'!C122</f>
        <v>1.6542580998148091</v>
      </c>
      <c r="F122" s="33">
        <f>'10.чет өл.вал.мөөнөт'!B122</f>
        <v>7245418.2999999989</v>
      </c>
      <c r="G122" s="34">
        <f>'10.чет өл.вал.мөөнөт'!C122</f>
        <v>0.16642943279065064</v>
      </c>
    </row>
    <row r="123" spans="1:7" ht="14.25" customHeight="1" x14ac:dyDescent="0.2">
      <c r="A123" s="32" t="s">
        <v>16</v>
      </c>
      <c r="B123" s="33">
        <f>'2.жалпы мөөнөт'!B123</f>
        <v>5145279.3999999994</v>
      </c>
      <c r="C123" s="34">
        <f>'2.жалпы мөөнөт'!C123</f>
        <v>0.57822793529929595</v>
      </c>
      <c r="D123" s="33">
        <f>'6.улут.вал.мөөнөт'!B123</f>
        <v>825835.5</v>
      </c>
      <c r="E123" s="34">
        <f>'6.улут.вал.мөөнөт'!C123</f>
        <v>2.5838036013225394</v>
      </c>
      <c r="F123" s="33">
        <f>'10.чет өл.вал.мөөнөт'!B123</f>
        <v>4319443.8999999994</v>
      </c>
      <c r="G123" s="34">
        <f>'10.чет өл.вал.мөөнөт'!C123</f>
        <v>0.1947814497602342</v>
      </c>
    </row>
    <row r="124" spans="1:7" ht="14.25" customHeight="1" x14ac:dyDescent="0.2">
      <c r="A124" s="32" t="s">
        <v>17</v>
      </c>
      <c r="B124" s="33">
        <f>'2.жалпы мөөнөт'!B124</f>
        <v>3821973.4000000004</v>
      </c>
      <c r="C124" s="34">
        <f>'2.жалпы мөөнөт'!C124</f>
        <v>0.7337165839511075</v>
      </c>
      <c r="D124" s="33">
        <f>'6.улут.вал.мөөнөт'!B124</f>
        <v>737488.2</v>
      </c>
      <c r="E124" s="34">
        <f>'6.улут.вал.мөөнөт'!C124</f>
        <v>2.6796368348673241</v>
      </c>
      <c r="F124" s="33">
        <f>'10.чет өл.вал.мөөнөт'!B124</f>
        <v>3084485.2000000007</v>
      </c>
      <c r="G124" s="34">
        <f>'10.чет өл.вал.мөөнөт'!C124</f>
        <v>0.26845475575632521</v>
      </c>
    </row>
    <row r="125" spans="1:7" ht="14.25" customHeight="1" x14ac:dyDescent="0.2">
      <c r="A125" s="32" t="s">
        <v>18</v>
      </c>
      <c r="B125" s="33">
        <f>'2.жалпы мөөнөт'!B125</f>
        <v>10526492</v>
      </c>
      <c r="C125" s="34">
        <f>'2.жалпы мөөнөт'!C125</f>
        <v>0.37256329829538659</v>
      </c>
      <c r="D125" s="33">
        <f>'6.улут.вал.мөөнөт'!B125</f>
        <v>702899.4</v>
      </c>
      <c r="E125" s="34">
        <f>'6.улут.вал.мөөнөт'!C125</f>
        <v>2.1280090209210596</v>
      </c>
      <c r="F125" s="33">
        <f>'10.чет өл.вал.мөөнөт'!B125</f>
        <v>9823592.6000000015</v>
      </c>
      <c r="G125" s="34">
        <f>'10.чет өл.вал.мөөнөт'!C125</f>
        <v>0.24695734175702685</v>
      </c>
    </row>
    <row r="126" spans="1:7" ht="14.25" customHeight="1" x14ac:dyDescent="0.2">
      <c r="A126" s="32" t="s">
        <v>19</v>
      </c>
      <c r="B126" s="33">
        <f>'2.жалпы мөөнөт'!B126</f>
        <v>13470983.199999997</v>
      </c>
      <c r="C126" s="34">
        <f>'2.жалпы мөөнөт'!C126</f>
        <v>0.26181353815362202</v>
      </c>
      <c r="D126" s="33">
        <f>'6.улут.вал.мөөнөт'!B126</f>
        <v>941860.70000000019</v>
      </c>
      <c r="E126" s="34">
        <f>'6.улут.вал.мөөнөт'!C126</f>
        <v>1.781522750657289</v>
      </c>
      <c r="F126" s="33">
        <f>'10.чет өл.вал.мөөнөт'!B126</f>
        <v>12529122.499999998</v>
      </c>
      <c r="G126" s="34">
        <f>'10.чет өл.вал.мөөнөт'!C126</f>
        <v>0.14757134899112051</v>
      </c>
    </row>
    <row r="127" spans="1:7" ht="14.25" customHeight="1" x14ac:dyDescent="0.2">
      <c r="A127" s="32" t="s">
        <v>20</v>
      </c>
      <c r="B127" s="33">
        <f>'2.жалпы мөөнөт'!B127</f>
        <v>11569447.399999999</v>
      </c>
      <c r="C127" s="34">
        <f>'2.жалпы мөөнөт'!C127</f>
        <v>0.40596228692824171</v>
      </c>
      <c r="D127" s="33">
        <f>'6.улут.вал.мөөнөт'!B127</f>
        <v>817577.10000000021</v>
      </c>
      <c r="E127" s="34">
        <f>'6.улут.вал.мөөнөт'!C127</f>
        <v>2.2860312342407823</v>
      </c>
      <c r="F127" s="33">
        <f>'10.чет өл.вал.мөөнөт'!B127</f>
        <v>10751870.299999999</v>
      </c>
      <c r="G127" s="34">
        <f>'10.чет өл.вал.мөөнөт'!C127</f>
        <v>0.26300099044163505</v>
      </c>
    </row>
    <row r="128" spans="1:7" ht="14.25" customHeight="1" thickBot="1" x14ac:dyDescent="0.25">
      <c r="A128" s="35" t="s">
        <v>21</v>
      </c>
      <c r="B128" s="36">
        <f>'2.жалпы мөөнөт'!B128</f>
        <v>16780270.799999997</v>
      </c>
      <c r="C128" s="37">
        <f>'2.жалпы мөөнөт'!C128</f>
        <v>0.19449518240194316</v>
      </c>
      <c r="D128" s="36">
        <f>'6.улут.вал.мөөнөт'!B128</f>
        <v>687616.1</v>
      </c>
      <c r="E128" s="37">
        <f>'6.улут.вал.мөөнөт'!C128</f>
        <v>1.7424043663317366</v>
      </c>
      <c r="F128" s="36">
        <f>'10.чет өл.вал.мөөнөт'!B128</f>
        <v>16092654.699999999</v>
      </c>
      <c r="G128" s="37">
        <f>'10.чет өл.вал.мөөнөт'!C128</f>
        <v>0.12835523867917206</v>
      </c>
    </row>
    <row r="129" spans="1:7" ht="14.25" customHeight="1" x14ac:dyDescent="0.2">
      <c r="A129" s="32" t="s">
        <v>31</v>
      </c>
      <c r="B129" s="33">
        <f>'2.жалпы мөөнөт'!B129</f>
        <v>11093100.300000001</v>
      </c>
      <c r="C129" s="34">
        <f>'2.жалпы мөөнөт'!C129</f>
        <v>0.27566950909116</v>
      </c>
      <c r="D129" s="33">
        <f>'6.улут.вал.мөөнөт'!B129</f>
        <v>707645.30000000016</v>
      </c>
      <c r="E129" s="34">
        <f>'6.улут.вал.мөөнөт'!C129</f>
        <v>2.5809704551135995</v>
      </c>
      <c r="F129" s="33">
        <f>'10.чет өл.вал.мөөнөт'!B129</f>
        <v>10385455</v>
      </c>
      <c r="G129" s="34">
        <f>'10.чет өл.вал.мөөнөт'!C129</f>
        <v>0.11859065414081521</v>
      </c>
    </row>
    <row r="130" spans="1:7" ht="14.25" customHeight="1" x14ac:dyDescent="0.2">
      <c r="A130" s="32" t="s">
        <v>11</v>
      </c>
      <c r="B130" s="33">
        <f>'2.жалпы мөөнөт'!B130</f>
        <v>6881581.2999999989</v>
      </c>
      <c r="C130" s="34">
        <f>'2.жалпы мөөнөт'!C130</f>
        <v>0.34567751252172241</v>
      </c>
      <c r="D130" s="33">
        <f>'6.улут.вал.мөөнөт'!B130</f>
        <v>700709.70000000007</v>
      </c>
      <c r="E130" s="34">
        <f>'6.улут.вал.мөөнөт'!C130</f>
        <v>2.1025143921940854</v>
      </c>
      <c r="F130" s="33">
        <f>'10.чет өл.вал.мөөнөт'!B130</f>
        <v>6180871.5999999987</v>
      </c>
      <c r="G130" s="34">
        <f>'10.чет өл.вал.мөөнөт'!C130</f>
        <v>0.14650938178363071</v>
      </c>
    </row>
    <row r="131" spans="1:7" ht="14.25" customHeight="1" x14ac:dyDescent="0.2">
      <c r="A131" s="32" t="s">
        <v>12</v>
      </c>
      <c r="B131" s="33">
        <f>'2.жалпы мөөнөт'!B131</f>
        <v>7238807.7000000011</v>
      </c>
      <c r="C131" s="34">
        <f>'2.жалпы мөөнөт'!C131</f>
        <v>0.46439149668252677</v>
      </c>
      <c r="D131" s="33">
        <f>'6.улут.вал.мөөнөт'!B131</f>
        <v>839295.8</v>
      </c>
      <c r="E131" s="34">
        <f>'6.улут.вал.мөөнөт'!C131</f>
        <v>2.0684888331384474</v>
      </c>
      <c r="F131" s="33">
        <f>'10.чет өл.вал.мөөнөт'!B131</f>
        <v>6399511.9000000004</v>
      </c>
      <c r="G131" s="34">
        <f>'10.чет өл.вал.мөөнөт'!C131</f>
        <v>0.25401417755000971</v>
      </c>
    </row>
    <row r="132" spans="1:7" ht="14.25" customHeight="1" x14ac:dyDescent="0.2">
      <c r="A132" s="32" t="s">
        <v>13</v>
      </c>
      <c r="B132" s="33">
        <f>'2.жалпы мөөнөт'!B132</f>
        <v>5664317.2000000011</v>
      </c>
      <c r="C132" s="34">
        <f>'2.жалпы мөөнөт'!C132</f>
        <v>0.75827120981148421</v>
      </c>
      <c r="D132" s="33">
        <f>'6.улут.вал.мөөнөт'!B132</f>
        <v>926827.3</v>
      </c>
      <c r="E132" s="34">
        <f>'6.улут.вал.мөөнөт'!C132</f>
        <v>3.0382531190007027</v>
      </c>
      <c r="F132" s="33">
        <f>'10.чет өл.вал.мөөнөт'!B132</f>
        <v>4737489.9000000004</v>
      </c>
      <c r="G132" s="34">
        <f>'10.чет өл.вал.мөөнөт'!C132</f>
        <v>0.31222287587357173</v>
      </c>
    </row>
    <row r="133" spans="1:7" ht="14.25" customHeight="1" x14ac:dyDescent="0.2">
      <c r="A133" s="32" t="s">
        <v>14</v>
      </c>
      <c r="B133" s="33">
        <f>'2.жалпы мөөнөт'!B133</f>
        <v>4479212.2</v>
      </c>
      <c r="C133" s="34">
        <f>'2.жалпы мөөнөт'!C133</f>
        <v>1.0643119106971533</v>
      </c>
      <c r="D133" s="33">
        <f>'6.улут.вал.мөөнөт'!B133</f>
        <v>849149</v>
      </c>
      <c r="E133" s="34">
        <f>'6.улут.вал.мөөнөт'!C133</f>
        <v>1.5954864446640107</v>
      </c>
      <c r="F133" s="33">
        <f>'10.чет өл.вал.мөөнөт'!B133</f>
        <v>3630063.2</v>
      </c>
      <c r="G133" s="34">
        <f>'10.чет өл.вал.мөөнөт'!C133</f>
        <v>0.94005888823092665</v>
      </c>
    </row>
    <row r="134" spans="1:7" ht="14.25" customHeight="1" x14ac:dyDescent="0.2">
      <c r="A134" s="32" t="s">
        <v>15</v>
      </c>
      <c r="B134" s="33">
        <f>'2.жалпы мөөнөт'!B134</f>
        <v>4223094.8999999994</v>
      </c>
      <c r="C134" s="34">
        <f>'2.жалпы мөөнөт'!C134</f>
        <v>0.79095953633436011</v>
      </c>
      <c r="D134" s="33">
        <f>'6.улут.вал.мөөнөт'!B134</f>
        <v>1066758</v>
      </c>
      <c r="E134" s="34">
        <f>'6.улут.вал.мөөнөт'!C134</f>
        <v>1.5245101100718252</v>
      </c>
      <c r="F134" s="33">
        <f>'10.чет өл.вал.мөөнөт'!B134</f>
        <v>3156336.8999999994</v>
      </c>
      <c r="G134" s="34">
        <f>'10.чет өл.вал.мөөнөт'!C134</f>
        <v>0.54303893478544718</v>
      </c>
    </row>
    <row r="135" spans="1:7" ht="14.25" customHeight="1" x14ac:dyDescent="0.2">
      <c r="A135" s="32" t="s">
        <v>16</v>
      </c>
      <c r="B135" s="33">
        <f>'2.жалпы мөөнөт'!B135</f>
        <v>5266462.7</v>
      </c>
      <c r="C135" s="34">
        <f>'2.жалпы мөөнөт'!C135</f>
        <v>0.7326283182448059</v>
      </c>
      <c r="D135" s="33">
        <f>'6.улут.вал.мөөнөт'!B135</f>
        <v>1030787.7</v>
      </c>
      <c r="E135" s="34">
        <f>'6.улут.вал.мөөнөт'!C135</f>
        <v>1.2413756508735991</v>
      </c>
      <c r="F135" s="33">
        <f>'10.чет өл.вал.мөөнөт'!B135</f>
        <v>4235675</v>
      </c>
      <c r="G135" s="34">
        <f>'10.чет өл.вал.мөөнөт'!C135</f>
        <v>0.6088203082153375</v>
      </c>
    </row>
    <row r="136" spans="1:7" ht="14.25" customHeight="1" x14ac:dyDescent="0.2">
      <c r="A136" s="32" t="s">
        <v>17</v>
      </c>
      <c r="B136" s="33">
        <f>'2.жалпы мөөнөт'!B136</f>
        <v>6258435.8999999994</v>
      </c>
      <c r="C136" s="34">
        <f>'2.жалпы мөөнөт'!C136</f>
        <v>0.48823370436693303</v>
      </c>
      <c r="D136" s="33">
        <f>'6.улут.вал.мөөнөт'!B136</f>
        <v>1097702.2</v>
      </c>
      <c r="E136" s="34">
        <f>'6.улут.вал.мөөнөт'!C136</f>
        <v>1.1228987816549882</v>
      </c>
      <c r="F136" s="33">
        <f>'10.чет өл.вал.мөөнөт'!B136</f>
        <v>5160733.6999999993</v>
      </c>
      <c r="G136" s="34">
        <f>'10.чет өл.вал.мөөнөт'!C136</f>
        <v>0.35323870324872619</v>
      </c>
    </row>
    <row r="137" spans="1:7" ht="14.25" customHeight="1" x14ac:dyDescent="0.2">
      <c r="A137" s="32" t="s">
        <v>18</v>
      </c>
      <c r="B137" s="33">
        <f>'2.жалпы мөөнөт'!B137</f>
        <v>6433839.6999999983</v>
      </c>
      <c r="C137" s="34">
        <f>'2.жалпы мөөнөт'!C137</f>
        <v>0.76976283680179358</v>
      </c>
      <c r="D137" s="33">
        <f>'6.улут.вал.мөөнөт'!B137</f>
        <v>1066605.7</v>
      </c>
      <c r="E137" s="34">
        <f>'6.улут.вал.мөөнөт'!C137</f>
        <v>1.5014055362726826</v>
      </c>
      <c r="F137" s="33">
        <f>'10.чет өл.вал.мөөнөт'!B137</f>
        <v>5367233.9999999981</v>
      </c>
      <c r="G137" s="34">
        <f>'10.чет өл.вал.мөөнөт'!C137</f>
        <v>0.62436685190174324</v>
      </c>
    </row>
    <row r="138" spans="1:7" ht="14.25" customHeight="1" x14ac:dyDescent="0.2">
      <c r="A138" s="32" t="s">
        <v>19</v>
      </c>
      <c r="B138" s="33">
        <f>'2.жалпы мөөнөт'!B138</f>
        <v>7685337.1999999993</v>
      </c>
      <c r="C138" s="34">
        <f>'2.жалпы мөөнөт'!C138</f>
        <v>0.70565406017578514</v>
      </c>
      <c r="D138" s="33">
        <f>'6.улут.вал.мөөнөт'!B138</f>
        <v>1573687</v>
      </c>
      <c r="E138" s="34">
        <f>'6.улут.вал.мөөнөт'!C138</f>
        <v>2.2482963232205639</v>
      </c>
      <c r="F138" s="33">
        <f>'10.чет өл.вал.мөөнөт'!B138</f>
        <v>6111650.1999999993</v>
      </c>
      <c r="G138" s="34">
        <f>'10.чет өл.вал.мөөнөт'!C138</f>
        <v>0.30843956072616857</v>
      </c>
    </row>
    <row r="139" spans="1:7" ht="14.25" customHeight="1" x14ac:dyDescent="0.2">
      <c r="A139" s="32" t="s">
        <v>20</v>
      </c>
      <c r="B139" s="33">
        <f>'2.жалпы мөөнөт'!B139</f>
        <v>5111491.0999999996</v>
      </c>
      <c r="C139" s="34">
        <f>'2.жалпы мөөнөт'!C139</f>
        <v>0.98332314556901035</v>
      </c>
      <c r="D139" s="33">
        <f>'6.улут.вал.мөөнөт'!B139</f>
        <v>1054252.2</v>
      </c>
      <c r="E139" s="34">
        <f>'6.улут.вал.мөөнөт'!C139</f>
        <v>1.9354671756909785</v>
      </c>
      <c r="F139" s="33">
        <f>'10.чет өл.вал.мөөнөт'!B139</f>
        <v>4057238.8999999994</v>
      </c>
      <c r="G139" s="34">
        <f>'10.чет өл.вал.мөөнөт'!C139</f>
        <v>0.73591352458934567</v>
      </c>
    </row>
    <row r="140" spans="1:7" ht="14.25" customHeight="1" thickBot="1" x14ac:dyDescent="0.25">
      <c r="A140" s="35" t="s">
        <v>21</v>
      </c>
      <c r="B140" s="36">
        <f>'2.жалпы мөөнөт'!B140</f>
        <v>5256184.4000000004</v>
      </c>
      <c r="C140" s="37">
        <f>'2.жалпы мөөнөт'!C140</f>
        <v>0.82988533583410817</v>
      </c>
      <c r="D140" s="36">
        <f>'6.улут.вал.мөөнөт'!B140</f>
        <v>1733721.5000000002</v>
      </c>
      <c r="E140" s="37">
        <f>'6.улут.вал.мөөнөт'!C140</f>
        <v>1.5870417076791168</v>
      </c>
      <c r="F140" s="36">
        <f>'10.чет өл.вал.мөөнөт'!B140</f>
        <v>3522462.9</v>
      </c>
      <c r="G140" s="37">
        <f>'10.чет өл.вал.мөөнөт'!C140</f>
        <v>0.45722043687103137</v>
      </c>
    </row>
    <row r="141" spans="1:7" ht="14.25" customHeight="1" x14ac:dyDescent="0.2">
      <c r="A141" s="32" t="s">
        <v>32</v>
      </c>
      <c r="B141" s="33">
        <f>'2.жалпы мөөнөт'!B141</f>
        <v>3946836.4999999995</v>
      </c>
      <c r="C141" s="34">
        <f>'2.жалпы мөөнөт'!C141</f>
        <v>1.544475937627515</v>
      </c>
      <c r="D141" s="33">
        <f>'6.улут.вал.мөөнөт'!B141</f>
        <v>1335974.3000000003</v>
      </c>
      <c r="E141" s="34">
        <f>'6.улут.вал.мөөнөт'!C141</f>
        <v>3.6063009475556518</v>
      </c>
      <c r="F141" s="33">
        <f>'10.чет өл.вал.мөөнөт'!B141</f>
        <v>2610862.1999999997</v>
      </c>
      <c r="G141" s="34">
        <f>'10.чет өл.вал.мөөнөт'!C141</f>
        <v>0.48944315023596441</v>
      </c>
    </row>
    <row r="142" spans="1:7" ht="14.25" customHeight="1" x14ac:dyDescent="0.2">
      <c r="A142" s="32" t="s">
        <v>11</v>
      </c>
      <c r="B142" s="33">
        <f>'2.жалпы мөөнөт'!B142</f>
        <v>4880903.5</v>
      </c>
      <c r="C142" s="34">
        <f>'2.жалпы мөөнөт'!C142</f>
        <v>1.1759002903868105</v>
      </c>
      <c r="D142" s="33">
        <f>'6.улут.вал.мөөнөт'!B142</f>
        <v>1519814.4</v>
      </c>
      <c r="E142" s="34">
        <f>'6.улут.вал.мөөнөт'!C142</f>
        <v>2.0734502291858794</v>
      </c>
      <c r="F142" s="33">
        <f>'10.чет өл.вал.мөөнөт'!B142</f>
        <v>3361089.1</v>
      </c>
      <c r="G142" s="34">
        <f>'10.чет өл.вал.мөөнөт'!C142</f>
        <v>0.77004692526597984</v>
      </c>
    </row>
    <row r="143" spans="1:7" ht="14.25" customHeight="1" x14ac:dyDescent="0.2">
      <c r="A143" s="32" t="s">
        <v>12</v>
      </c>
      <c r="B143" s="33">
        <f>'2.жалпы мөөнөт'!B143</f>
        <v>5218303</v>
      </c>
      <c r="C143" s="34">
        <f>'2.жалпы мөөнөт'!C143</f>
        <v>0.89410119956621914</v>
      </c>
      <c r="D143" s="33">
        <f>'6.улут.вал.мөөнөт'!B143</f>
        <v>1337606.8999999999</v>
      </c>
      <c r="E143" s="34">
        <f>'6.улут.вал.мөөнөт'!C143</f>
        <v>1.8542641384400755</v>
      </c>
      <c r="F143" s="33">
        <f>'10.чет өл.вал.мөөнөт'!B143</f>
        <v>3880696.1</v>
      </c>
      <c r="G143" s="34">
        <f>'10.чет өл.вал.мөөнөт'!C143</f>
        <v>0.56315011783581814</v>
      </c>
    </row>
    <row r="144" spans="1:7" ht="14.25" customHeight="1" x14ac:dyDescent="0.2">
      <c r="A144" s="32" t="s">
        <v>13</v>
      </c>
      <c r="B144" s="33">
        <f>'2.жалпы мөөнөт'!B144</f>
        <v>5740576.7000000002</v>
      </c>
      <c r="C144" s="34">
        <f>'2.жалпы мөөнөт'!C144</f>
        <v>1.2312246299226346</v>
      </c>
      <c r="D144" s="33">
        <f>'6.улут.вал.мөөнөт'!B144</f>
        <v>1295516.8999999999</v>
      </c>
      <c r="E144" s="34">
        <f>'6.улут.вал.мөөнөт'!C144</f>
        <v>1.4817789347248194</v>
      </c>
      <c r="F144" s="33">
        <f>'10.чет өл.вал.мөөнөт'!B144</f>
        <v>4445059.8</v>
      </c>
      <c r="G144" s="34">
        <f>'10.чет өл.вал.мөөнөт'!C144</f>
        <v>1.1582003398469465</v>
      </c>
    </row>
    <row r="145" spans="1:7" ht="14.25" customHeight="1" x14ac:dyDescent="0.2">
      <c r="A145" s="32" t="s">
        <v>14</v>
      </c>
      <c r="B145" s="33">
        <f>'2.жалпы мөөнөт'!B145</f>
        <v>5961983</v>
      </c>
      <c r="C145" s="34">
        <f>'2.жалпы мөөнөт'!C145</f>
        <v>1.1203891020823107</v>
      </c>
      <c r="D145" s="33">
        <f>'6.улут.вал.мөөнөт'!B145</f>
        <v>1642871</v>
      </c>
      <c r="E145" s="34">
        <f>'6.улут.вал.мөөнөт'!C145</f>
        <v>1.8403803865306525</v>
      </c>
      <c r="F145" s="33">
        <f>'10.чет өл.вал.мөөнөт'!B145</f>
        <v>4319112</v>
      </c>
      <c r="G145" s="34">
        <f>'10.чет өл.вал.мөөнөт'!C145</f>
        <v>0.84652428878899177</v>
      </c>
    </row>
    <row r="146" spans="1:7" ht="14.25" customHeight="1" x14ac:dyDescent="0.2">
      <c r="A146" s="32" t="s">
        <v>15</v>
      </c>
      <c r="B146" s="33">
        <f>'2.жалпы мөөнөт'!B146</f>
        <v>6610140.8000000007</v>
      </c>
      <c r="C146" s="34">
        <f>'2.жалпы мөөнөт'!C146</f>
        <v>0.91969717815995677</v>
      </c>
      <c r="D146" s="33">
        <f>'6.улут.вал.мөөнөт'!B146</f>
        <v>1795256.1000000003</v>
      </c>
      <c r="E146" s="34">
        <f>'6.улут.вал.мөөнөт'!C146</f>
        <v>1.8516581539536332</v>
      </c>
      <c r="F146" s="33">
        <f>'10.чет өл.вал.мөөнөт'!B146</f>
        <v>4814884.7</v>
      </c>
      <c r="G146" s="34">
        <f>'10.чет өл.вал.мөөнөт'!C146</f>
        <v>0.57221043008568828</v>
      </c>
    </row>
    <row r="147" spans="1:7" ht="14.25" customHeight="1" x14ac:dyDescent="0.2">
      <c r="A147" s="32" t="s">
        <v>16</v>
      </c>
      <c r="B147" s="33">
        <f>'2.жалпы мөөнөт'!B147</f>
        <v>7020133.0999999996</v>
      </c>
      <c r="C147" s="34">
        <f>'2.жалпы мөөнөт'!C147</f>
        <v>1.3371515195345798</v>
      </c>
      <c r="D147" s="33">
        <f>'6.улут.вал.мөөнөт'!B147</f>
        <v>1652792.8000000003</v>
      </c>
      <c r="E147" s="34">
        <f>'6.улут.вал.мөөнөт'!C147</f>
        <v>1.8722422701744581</v>
      </c>
      <c r="F147" s="33">
        <f>'10.чет өл.вал.мөөнөт'!B147</f>
        <v>5367340.3</v>
      </c>
      <c r="G147" s="34">
        <f>'10.чет өл.вал.мөөнөт'!C147</f>
        <v>1.1723782630290833</v>
      </c>
    </row>
    <row r="148" spans="1:7" ht="14.25" customHeight="1" x14ac:dyDescent="0.2">
      <c r="A148" s="32" t="s">
        <v>17</v>
      </c>
      <c r="B148" s="33">
        <f>'2.жалпы мөөнөт'!B148</f>
        <v>7373953.2000000002</v>
      </c>
      <c r="C148" s="34">
        <f>'2.жалпы мөөнөт'!C148</f>
        <v>1.4788338378659631</v>
      </c>
      <c r="D148" s="33">
        <f>'6.улут.вал.мөөнөт'!B148</f>
        <v>1845665.2000000002</v>
      </c>
      <c r="E148" s="34">
        <f>'6.улут.вал.мөөнөт'!C148</f>
        <v>1.6638591105255707</v>
      </c>
      <c r="F148" s="33">
        <f>'10.чет өл.вал.мөөнөт'!B148</f>
        <v>5528288</v>
      </c>
      <c r="G148" s="34">
        <f>'10.чет өл.вал.мөөнөт'!C148</f>
        <v>1.4170616026154934</v>
      </c>
    </row>
    <row r="149" spans="1:7" ht="14.25" customHeight="1" x14ac:dyDescent="0.2">
      <c r="A149" s="32" t="s">
        <v>18</v>
      </c>
      <c r="B149" s="33">
        <f>'2.жалпы мөөнөт'!B149</f>
        <v>6639137.4000000013</v>
      </c>
      <c r="C149" s="34">
        <f>'2.жалпы мөөнөт'!C149</f>
        <v>1.273475368351316</v>
      </c>
      <c r="D149" s="33">
        <f>'6.улут.вал.мөөнөт'!B149</f>
        <v>1683853.3000000003</v>
      </c>
      <c r="E149" s="34">
        <f>'6.улут.вал.мөөнөт'!C149</f>
        <v>1.9593865979892664</v>
      </c>
      <c r="F149" s="33">
        <f>'10.чет өл.вал.мөөнөт'!B149</f>
        <v>4955284.1000000006</v>
      </c>
      <c r="G149" s="34">
        <f>'10.чет өл.вал.мөөнөт'!C149</f>
        <v>1.0403961211830417</v>
      </c>
    </row>
    <row r="150" spans="1:7" ht="14.25" customHeight="1" x14ac:dyDescent="0.2">
      <c r="A150" s="32" t="s">
        <v>19</v>
      </c>
      <c r="B150" s="33">
        <f>'2.жалпы мөөнөт'!B150</f>
        <v>6813194.7999999998</v>
      </c>
      <c r="C150" s="34">
        <f>'2.жалпы мөөнөт'!C150</f>
        <v>1.2443427807172049</v>
      </c>
      <c r="D150" s="33">
        <f>'6.улут.вал.мөөнөт'!B150</f>
        <v>2147754.6999999993</v>
      </c>
      <c r="E150" s="34">
        <f>'6.улут.вал.мөөнөт'!C150</f>
        <v>2.2979572979167511</v>
      </c>
      <c r="F150" s="33">
        <f>'10.чет өл.вал.мөөнөт'!B150</f>
        <v>4665440.1000000006</v>
      </c>
      <c r="G150" s="34">
        <f>'10.чет өл.вал.мөөнөт'!C150</f>
        <v>0.75930696784639884</v>
      </c>
    </row>
    <row r="151" spans="1:7" ht="14.25" customHeight="1" x14ac:dyDescent="0.2">
      <c r="A151" s="32" t="s">
        <v>20</v>
      </c>
      <c r="B151" s="33">
        <f>'2.жалпы мөөнөт'!B151</f>
        <v>5997582.0999999996</v>
      </c>
      <c r="C151" s="34">
        <f>'2.жалпы мөөнөт'!C151</f>
        <v>1.3695376483466561</v>
      </c>
      <c r="D151" s="33">
        <f>'6.улут.вал.мөөнөт'!B151</f>
        <v>2018807.8999999997</v>
      </c>
      <c r="E151" s="34">
        <f>'6.улут.вал.мөөнөт'!C151</f>
        <v>2.3697647210514687</v>
      </c>
      <c r="F151" s="33">
        <f>'10.чет өл.вал.мөөнөт'!B151</f>
        <v>3978774.2</v>
      </c>
      <c r="G151" s="34">
        <f>'10.чет өл.вал.мөөнөт'!C151</f>
        <v>0.86202799470248892</v>
      </c>
    </row>
    <row r="152" spans="1:7" ht="14.25" customHeight="1" thickBot="1" x14ac:dyDescent="0.25">
      <c r="A152" s="35" t="s">
        <v>21</v>
      </c>
      <c r="B152" s="36">
        <f>'2.жалпы мөөнөт'!B152</f>
        <v>7371471.0999999996</v>
      </c>
      <c r="C152" s="37">
        <f>'2.жалпы мөөнөт'!C152</f>
        <v>1.8598044949263932</v>
      </c>
      <c r="D152" s="36">
        <f>'6.улут.вал.мөөнөт'!B152</f>
        <v>3697414.1</v>
      </c>
      <c r="E152" s="37">
        <f>'6.улут.вал.мөөнөт'!C152</f>
        <v>2.9614551096670514</v>
      </c>
      <c r="F152" s="36">
        <f>'10.чет өл.вал.мөөнөт'!B152</f>
        <v>3674057</v>
      </c>
      <c r="G152" s="37">
        <f>'10.чет өл.вал.мөөнөт'!C152</f>
        <v>0.75115035150516174</v>
      </c>
    </row>
    <row r="153" spans="1:7" ht="14.25" customHeight="1" x14ac:dyDescent="0.2">
      <c r="A153" s="32" t="s">
        <v>33</v>
      </c>
      <c r="B153" s="33">
        <f>'2.жалпы мөөнөт'!B153</f>
        <v>5652431.4000000004</v>
      </c>
      <c r="C153" s="34">
        <f>'2.жалпы мөөнөт'!C153</f>
        <v>1.5381926590033448</v>
      </c>
      <c r="D153" s="33">
        <f>'6.улут.вал.мөөнөт'!B153</f>
        <v>2150833.1</v>
      </c>
      <c r="E153" s="34">
        <f>'6.улут.вал.мөөнөт'!C153</f>
        <v>2.4848294876994403</v>
      </c>
      <c r="F153" s="33">
        <f>'10.чет өл.вал.мөөнөт'!B153</f>
        <v>3501598.3</v>
      </c>
      <c r="G153" s="34">
        <f>'10.чет өл.вал.мөөнөт'!C153</f>
        <v>0.95672738217858966</v>
      </c>
    </row>
    <row r="154" spans="1:7" ht="14.25" customHeight="1" x14ac:dyDescent="0.2">
      <c r="A154" s="32" t="s">
        <v>11</v>
      </c>
      <c r="B154" s="33">
        <f>'2.жалпы мөөнөт'!B154</f>
        <v>5023960.1999999993</v>
      </c>
      <c r="C154" s="34">
        <f>'2.жалпы мөөнөт'!C154</f>
        <v>1.5912303220475355</v>
      </c>
      <c r="D154" s="33">
        <f>'6.улут.вал.мөөнөт'!B154</f>
        <v>2072256.1</v>
      </c>
      <c r="E154" s="34">
        <f>'6.улут.вал.мөөнөт'!C154</f>
        <v>2.9586163833707615</v>
      </c>
      <c r="F154" s="33">
        <f>'10.чет өл.вал.мөөнөт'!B154</f>
        <v>2951704.0999999996</v>
      </c>
      <c r="G154" s="34">
        <f>'10.чет өл.вал.мөөнөт'!C154</f>
        <v>0.63125126905505202</v>
      </c>
    </row>
    <row r="155" spans="1:7" ht="14.25" customHeight="1" x14ac:dyDescent="0.2">
      <c r="A155" s="32" t="s">
        <v>12</v>
      </c>
      <c r="B155" s="33">
        <f>'2.жалпы мөөнөт'!B155</f>
        <v>7315382.7999999989</v>
      </c>
      <c r="C155" s="34">
        <f>'2.жалпы мөөнөт'!C155</f>
        <v>1.6518693163944889</v>
      </c>
      <c r="D155" s="33">
        <f>'6.улут.вал.мөөнөт'!B155</f>
        <v>3351035.8</v>
      </c>
      <c r="E155" s="34">
        <f>'6.улут.вал.мөөнөт'!C155</f>
        <v>2.691110590045025</v>
      </c>
      <c r="F155" s="33">
        <f>'10.чет өл.вал.мөөнөт'!B155</f>
        <v>3964346.9999999995</v>
      </c>
      <c r="G155" s="34">
        <f>'10.чет өл.вал.мөөнөт'!C155</f>
        <v>0.77340567210690703</v>
      </c>
    </row>
    <row r="156" spans="1:7" ht="14.25" customHeight="1" x14ac:dyDescent="0.2">
      <c r="A156" s="32" t="s">
        <v>13</v>
      </c>
      <c r="B156" s="33">
        <f>'2.жалпы мөөнөт'!B156</f>
        <v>6516920.4000000004</v>
      </c>
      <c r="C156" s="34">
        <f>'2.жалпы мөөнөт'!C156</f>
        <v>1.3788219986544563</v>
      </c>
      <c r="D156" s="33">
        <f>'6.улут.вал.мөөнөт'!B156</f>
        <v>2183470.5999999996</v>
      </c>
      <c r="E156" s="34">
        <f>'6.улут.вал.мөөнөт'!C156</f>
        <v>2.3101463862165126</v>
      </c>
      <c r="F156" s="33">
        <f>'10.чет өл.вал.мөөнөт'!B156</f>
        <v>4333449.8</v>
      </c>
      <c r="G156" s="34">
        <f>'10.чет өл.вал.мөөнөт'!C156</f>
        <v>0.90956089880168922</v>
      </c>
    </row>
    <row r="157" spans="1:7" ht="14.25" customHeight="1" x14ac:dyDescent="0.2">
      <c r="A157" s="32" t="s">
        <v>14</v>
      </c>
      <c r="B157" s="33">
        <f>'2.жалпы мөөнөт'!B157</f>
        <v>6093891.8000000007</v>
      </c>
      <c r="C157" s="34">
        <f>'2.жалпы мөөнөт'!C157</f>
        <v>1.2185974540932938</v>
      </c>
      <c r="D157" s="33">
        <f>'6.улут.вал.мөөнөт'!B157</f>
        <v>1926049.8000000003</v>
      </c>
      <c r="E157" s="34">
        <f>'6.улут.вал.мөөнөт'!C157</f>
        <v>2.3500127436995655</v>
      </c>
      <c r="F157" s="33">
        <f>'10.чет өл.вал.мөөнөт'!B157</f>
        <v>4167842</v>
      </c>
      <c r="G157" s="34">
        <f>'10.чет өл.вал.мөөнөт'!C157</f>
        <v>0.69574601388440338</v>
      </c>
    </row>
    <row r="158" spans="1:7" ht="14.25" customHeight="1" x14ac:dyDescent="0.2">
      <c r="A158" s="32" t="s">
        <v>15</v>
      </c>
      <c r="B158" s="33">
        <f>'2.жалпы мөөнөт'!B158</f>
        <v>6656512.4000000004</v>
      </c>
      <c r="C158" s="34">
        <f>'2.жалпы мөөнөт'!C158</f>
        <v>1.0612574077079764</v>
      </c>
      <c r="D158" s="33">
        <f>'6.улут.вал.мөөнөт'!B158</f>
        <v>2222019.5</v>
      </c>
      <c r="E158" s="34">
        <f>'6.улут.вал.мөөнөт'!C158</f>
        <v>1.9332155145353136</v>
      </c>
      <c r="F158" s="33">
        <f>'10.чет өл.вал.мөөнөт'!B158</f>
        <v>4434492.8999999994</v>
      </c>
      <c r="G158" s="34">
        <f>'10.чет өл.вал.мөөнөт'!C158</f>
        <v>0.62433982541724231</v>
      </c>
    </row>
    <row r="159" spans="1:7" ht="14.25" customHeight="1" x14ac:dyDescent="0.2">
      <c r="A159" s="32" t="s">
        <v>16</v>
      </c>
      <c r="B159" s="33">
        <f>'2.жалпы мөөнөт'!B159</f>
        <v>8006065.2000000011</v>
      </c>
      <c r="C159" s="34">
        <f>'2.жалпы мөөнөт'!C159</f>
        <v>0.98212324301330922</v>
      </c>
      <c r="D159" s="33">
        <f>'6.улут.вал.мөөнөт'!B159</f>
        <v>2385021.7000000002</v>
      </c>
      <c r="E159" s="34">
        <f>'6.улут.вал.мөөнөт'!C159</f>
        <v>1.6718002720897676</v>
      </c>
      <c r="F159" s="33">
        <f>'10.чет өл.вал.мөөнөт'!B159</f>
        <v>5621043.5000000009</v>
      </c>
      <c r="G159" s="34">
        <f>'10.чет өл.вал.мөөнөт'!C159</f>
        <v>0.68949169153378709</v>
      </c>
    </row>
    <row r="160" spans="1:7" ht="14.25" customHeight="1" x14ac:dyDescent="0.2">
      <c r="A160" s="32" t="s">
        <v>17</v>
      </c>
      <c r="B160" s="33">
        <f>'2.жалпы мөөнөт'!B160</f>
        <v>7696257.4999999991</v>
      </c>
      <c r="C160" s="34">
        <f>'2.жалпы мөөнөт'!C160</f>
        <v>1.5597655191500546</v>
      </c>
      <c r="D160" s="33">
        <f>'6.улут.вал.мөөнөт'!B160</f>
        <v>2803735.5</v>
      </c>
      <c r="E160" s="34">
        <f>'6.улут.вал.мөөнөт'!C160</f>
        <v>2.629160873413344</v>
      </c>
      <c r="F160" s="33">
        <f>'10.чет өл.вал.мөөнөт'!B160</f>
        <v>4892521.9999999991</v>
      </c>
      <c r="G160" s="34">
        <f>'10.чет өл.вал.мөөнөт'!C160</f>
        <v>0.94693195022935028</v>
      </c>
    </row>
    <row r="161" spans="1:7" ht="14.25" customHeight="1" x14ac:dyDescent="0.2">
      <c r="A161" s="32" t="s">
        <v>18</v>
      </c>
      <c r="B161" s="33">
        <f>'2.жалпы мөөнөт'!B161</f>
        <v>7828918.2000000002</v>
      </c>
      <c r="C161" s="34">
        <f>'2.жалпы мөөнөт'!C161</f>
        <v>1.5171105503439799</v>
      </c>
      <c r="D161" s="33">
        <f>'6.улут.вал.мөөнөт'!B161</f>
        <v>2540299.7999999998</v>
      </c>
      <c r="E161" s="34">
        <f>'6.улут.вал.мөөнөт'!C161</f>
        <v>2.8728204218258018</v>
      </c>
      <c r="F161" s="33">
        <f>'10.чет өл.вал.мөөнөт'!B161</f>
        <v>5288618.4000000004</v>
      </c>
      <c r="G161" s="34">
        <f>'10.чет өл.вал.мөөнөт'!C161</f>
        <v>0.86591788433818573</v>
      </c>
    </row>
    <row r="162" spans="1:7" ht="14.25" customHeight="1" x14ac:dyDescent="0.2">
      <c r="A162" s="32" t="s">
        <v>19</v>
      </c>
      <c r="B162" s="33">
        <f>'2.жалпы мөөнөт'!B162</f>
        <v>7043208.2999999998</v>
      </c>
      <c r="C162" s="34">
        <f>'2.жалпы мөөнөт'!C162</f>
        <v>1.7088071492930286</v>
      </c>
      <c r="D162" s="33">
        <f>'6.улут.вал.мөөнөт'!B162</f>
        <v>2790627.8000000003</v>
      </c>
      <c r="E162" s="34">
        <f>'6.улут.вал.мөөнөт'!C162</f>
        <v>2.5056655588394836</v>
      </c>
      <c r="F162" s="33">
        <f>'10.чет өл.вал.мөөнөт'!B162</f>
        <v>4252580.5</v>
      </c>
      <c r="G162" s="34">
        <f>'10.чет өл.вал.мөөнөт'!C162</f>
        <v>1.1858928316583304</v>
      </c>
    </row>
    <row r="163" spans="1:7" ht="14.25" customHeight="1" x14ac:dyDescent="0.2">
      <c r="A163" s="32" t="s">
        <v>20</v>
      </c>
      <c r="B163" s="33">
        <f>'2.жалпы мөөнөт'!B163</f>
        <v>7312020.5999999996</v>
      </c>
      <c r="C163" s="34">
        <f>'2.жалпы мөөнөт'!C163</f>
        <v>1.755266148593728</v>
      </c>
      <c r="D163" s="33">
        <f>'6.улут.вал.мөөнөт'!B163</f>
        <v>3222351.6</v>
      </c>
      <c r="E163" s="34">
        <f>'6.улут.вал.мөөнөт'!C163</f>
        <v>2.4638074752612344</v>
      </c>
      <c r="F163" s="33">
        <f>'10.чет өл.вал.мөөнөт'!B163</f>
        <v>4089668.9999999995</v>
      </c>
      <c r="G163" s="34">
        <f>'10.чет өл.вал.мөөнөт'!C163</f>
        <v>1.1969888704929423</v>
      </c>
    </row>
    <row r="164" spans="1:7" ht="14.25" customHeight="1" thickBot="1" x14ac:dyDescent="0.25">
      <c r="A164" s="35" t="s">
        <v>21</v>
      </c>
      <c r="B164" s="36">
        <f>'2.жалпы мөөнөт'!B164</f>
        <v>7978802.3999999994</v>
      </c>
      <c r="C164" s="37">
        <f>'2.жалпы мөөнөт'!C164</f>
        <v>2.0182853684908904</v>
      </c>
      <c r="D164" s="36">
        <f>'6.улут.вал.мөөнөт'!B164</f>
        <v>3798538.8</v>
      </c>
      <c r="E164" s="37">
        <f>'6.улут.вал.мөөнөт'!C164</f>
        <v>2.556766769632576</v>
      </c>
      <c r="F164" s="36">
        <f>'10.чет өл.вал.мөөнөт'!B164</f>
        <v>4180263.6</v>
      </c>
      <c r="G164" s="37">
        <f>'10.чет өл.вал.мөөнөт'!C164</f>
        <v>1.5289759155379579</v>
      </c>
    </row>
    <row r="165" spans="1:7" ht="14.25" customHeight="1" x14ac:dyDescent="0.2">
      <c r="A165" s="32" t="s">
        <v>34</v>
      </c>
      <c r="B165" s="33">
        <f>'2.жалпы мөөнөт'!B165</f>
        <v>6303179.0999999996</v>
      </c>
      <c r="C165" s="34">
        <f>'2.жалпы мөөнөт'!C165</f>
        <v>2.0091508849875455</v>
      </c>
      <c r="D165" s="33">
        <f>'6.улут.вал.мөөнөт'!B165</f>
        <v>2336085.2000000002</v>
      </c>
      <c r="E165" s="34">
        <f>'6.улут.вал.мөөнөт'!C165</f>
        <v>2.3560537389646572</v>
      </c>
      <c r="F165" s="33">
        <f>'10.чет өл.вал.мөөнөт'!B165</f>
        <v>3967093.9</v>
      </c>
      <c r="G165" s="34">
        <f>'10.чет өл.вал.мөөнөт'!C165</f>
        <v>1.8048717215894488</v>
      </c>
    </row>
    <row r="166" spans="1:7" ht="14.25" customHeight="1" x14ac:dyDescent="0.2">
      <c r="A166" s="32" t="s">
        <v>11</v>
      </c>
      <c r="B166" s="33">
        <f>'2.жалпы мөөнөт'!B166</f>
        <v>6096858.8000000007</v>
      </c>
      <c r="C166" s="34">
        <f>'2.жалпы мөөнөт'!C166</f>
        <v>1.3126743035282364</v>
      </c>
      <c r="D166" s="33">
        <f>'6.улут.вал.мөөнөт'!B166</f>
        <v>2457924.5999999996</v>
      </c>
      <c r="E166" s="34">
        <f>'6.улут.вал.мөөнөт'!C166</f>
        <v>1.4531531976204641</v>
      </c>
      <c r="F166" s="33">
        <f>'10.чет өл.вал.мөөнөт'!B166</f>
        <v>3638934.2000000007</v>
      </c>
      <c r="G166" s="34">
        <f>'10.чет өл.вал.мөөнөт'!C166</f>
        <v>1.2177875837930785</v>
      </c>
    </row>
    <row r="167" spans="1:7" ht="14.25" customHeight="1" x14ac:dyDescent="0.2">
      <c r="A167" s="32" t="s">
        <v>12</v>
      </c>
      <c r="B167" s="33">
        <f>'2.жалпы мөөнөт'!B167</f>
        <v>7787397.0999999996</v>
      </c>
      <c r="C167" s="34">
        <f>'2.жалпы мөөнөт'!C167</f>
        <v>2.5966690583943639</v>
      </c>
      <c r="D167" s="33">
        <f>'6.улут.вал.мөөнөт'!B167</f>
        <v>4240725.2</v>
      </c>
      <c r="E167" s="34">
        <f>'6.улут.вал.мөөнөт'!C167</f>
        <v>3.3881919651384149</v>
      </c>
      <c r="F167" s="33">
        <f>'10.чет өл.вал.мөөнөт'!B167</f>
        <v>3546671.9</v>
      </c>
      <c r="G167" s="34">
        <f>'10.чет өл.вал.мөөнөт'!C167</f>
        <v>1.6502519012260477</v>
      </c>
    </row>
    <row r="168" spans="1:7" ht="14.25" customHeight="1" x14ac:dyDescent="0.2">
      <c r="A168" s="32" t="s">
        <v>13</v>
      </c>
      <c r="B168" s="33">
        <f>'2.жалпы мөөнөт'!B168</f>
        <v>6412072.5</v>
      </c>
      <c r="C168" s="34">
        <f>'2.жалпы мөөнөт'!C168</f>
        <v>2.0498109118385668</v>
      </c>
      <c r="D168" s="33">
        <f>'6.улут.вал.мөөнөт'!B168</f>
        <v>2588275.7000000002</v>
      </c>
      <c r="E168" s="34">
        <f>'6.улут.вал.мөөнөт'!C168</f>
        <v>2.1715376464725145</v>
      </c>
      <c r="F168" s="33">
        <f>'10.чет өл.вал.мөөнөт'!B168</f>
        <v>3823796.8000000003</v>
      </c>
      <c r="G168" s="34">
        <f>'10.чет өл.вал.мөөнөт'!C168</f>
        <v>1.9674157517993629</v>
      </c>
    </row>
    <row r="169" spans="1:7" ht="14.25" customHeight="1" x14ac:dyDescent="0.2">
      <c r="A169" s="32" t="s">
        <v>14</v>
      </c>
      <c r="B169" s="33">
        <f>'2.жалпы мөөнөт'!B169</f>
        <v>5358544.7</v>
      </c>
      <c r="C169" s="34">
        <f>'2.жалпы мөөнөт'!C169</f>
        <v>1.8180611291718811</v>
      </c>
      <c r="D169" s="33">
        <f>'6.улут.вал.мөөнөт'!B169</f>
        <v>1988292.4</v>
      </c>
      <c r="E169" s="34">
        <f>'6.улут.вал.мөөнөт'!C169</f>
        <v>1.9914557989559287</v>
      </c>
      <c r="F169" s="33">
        <f>'10.чет өл.вал.мөөнөт'!B169</f>
        <v>3370252.3000000003</v>
      </c>
      <c r="G169" s="34">
        <f>'10.чет өл.вал.мөөнөт'!C169</f>
        <v>1.7157663234886</v>
      </c>
    </row>
    <row r="170" spans="1:7" ht="14.25" customHeight="1" x14ac:dyDescent="0.2">
      <c r="A170" s="32" t="s">
        <v>15</v>
      </c>
      <c r="B170" s="33">
        <f>'2.жалпы мөөнөт'!B170</f>
        <v>6584886.1999999993</v>
      </c>
      <c r="C170" s="34">
        <f>'2.жалпы мөөнөт'!C170</f>
        <v>2.0422533912583032</v>
      </c>
      <c r="D170" s="33">
        <f>'6.улут.вал.мөөнөт'!B170</f>
        <v>2522497.4000000004</v>
      </c>
      <c r="E170" s="34">
        <f>'6.улут.вал.мөөнөт'!C170</f>
        <v>3.141244233591677</v>
      </c>
      <c r="F170" s="33">
        <f>'10.чет өл.вал.мөөнөт'!B170</f>
        <v>4062388.8</v>
      </c>
      <c r="G170" s="34">
        <f>'10.чет өл.вал.мөөнөт'!C170</f>
        <v>1.3598466402329585</v>
      </c>
    </row>
    <row r="171" spans="1:7" ht="14.25" customHeight="1" x14ac:dyDescent="0.2">
      <c r="A171" s="32" t="s">
        <v>16</v>
      </c>
      <c r="B171" s="33">
        <f>'2.жалпы мөөнөт'!B171</f>
        <v>6849022.5999999987</v>
      </c>
      <c r="C171" s="34">
        <f>'2.жалпы мөөнөт'!C171</f>
        <v>1.8509813715609587</v>
      </c>
      <c r="D171" s="33">
        <f>'6.улут.вал.мөөнөт'!B171</f>
        <v>2697216.1999999997</v>
      </c>
      <c r="E171" s="34">
        <f>'6.улут.вал.мөөнөт'!C171</f>
        <v>2.3065250920560247</v>
      </c>
      <c r="F171" s="33">
        <f>'10.чет өл.вал.мөөнөт'!B171</f>
        <v>4151806.3999999994</v>
      </c>
      <c r="G171" s="34">
        <f>'10.чет өл.вал.мөөнөт'!C171</f>
        <v>1.5550379232519131</v>
      </c>
    </row>
    <row r="172" spans="1:7" ht="14.25" customHeight="1" x14ac:dyDescent="0.2">
      <c r="A172" s="32" t="s">
        <v>17</v>
      </c>
      <c r="B172" s="33">
        <f>'2.жалпы мөөнөт'!B172</f>
        <v>6595792.2000000002</v>
      </c>
      <c r="C172" s="34">
        <f>'2.жалпы мөөнөт'!C172</f>
        <v>2.384442744117985</v>
      </c>
      <c r="D172" s="33">
        <f>'6.улут.вал.мөөнөт'!B172</f>
        <v>2559508.7999999998</v>
      </c>
      <c r="E172" s="34">
        <f>'6.улут.вал.мөөнөт'!C172</f>
        <v>3.5304561535400851</v>
      </c>
      <c r="F172" s="33">
        <f>'10.чет өл.вал.мөөнөт'!B172</f>
        <v>4036283.4000000004</v>
      </c>
      <c r="G172" s="34">
        <f>'10.чет өл.вал.мөөнөт'!C172</f>
        <v>1.6577268236417688</v>
      </c>
    </row>
    <row r="173" spans="1:7" ht="14.25" customHeight="1" x14ac:dyDescent="0.2">
      <c r="A173" s="32" t="s">
        <v>18</v>
      </c>
      <c r="B173" s="33">
        <f>'2.жалпы мөөнөт'!B173</f>
        <v>8825262.9000000004</v>
      </c>
      <c r="C173" s="34">
        <f>'2.жалпы мөөнөт'!C173</f>
        <v>2.0796688294690915</v>
      </c>
      <c r="D173" s="33">
        <f>'6.улут.вал.мөөнөт'!B173</f>
        <v>2279906.6999999997</v>
      </c>
      <c r="E173" s="34">
        <f>'6.улут.вал.мөөнөт'!C173</f>
        <v>2.8298845356259537</v>
      </c>
      <c r="F173" s="33">
        <f>'10.чет өл.вал.мөөнөт'!B173</f>
        <v>6545356.2000000011</v>
      </c>
      <c r="G173" s="34">
        <f>'10.чет өл.вал.мөөнөт'!C173</f>
        <v>1.8183504592156494</v>
      </c>
    </row>
    <row r="174" spans="1:7" ht="14.25" customHeight="1" x14ac:dyDescent="0.2">
      <c r="A174" s="32" t="s">
        <v>19</v>
      </c>
      <c r="B174" s="33">
        <f>'2.жалпы мөөнөт'!B174</f>
        <v>6801488.8000000007</v>
      </c>
      <c r="C174" s="34">
        <f>'2.жалпы мөөнөт'!C174</f>
        <v>2.9637583883105116</v>
      </c>
      <c r="D174" s="33">
        <f>'6.улут.вал.мөөнөт'!B174</f>
        <v>3323990.0999999996</v>
      </c>
      <c r="E174" s="34">
        <f>'6.улут.вал.мөөнөт'!C174</f>
        <v>4.3296902388487863</v>
      </c>
      <c r="F174" s="33">
        <f>'10.чет өл.вал.мөөнөт'!B174</f>
        <v>3477498.6999999997</v>
      </c>
      <c r="G174" s="34">
        <f>'10.чет өл.вал.мөөнөт'!C174</f>
        <v>1.6581234074940128</v>
      </c>
    </row>
    <row r="175" spans="1:7" ht="14.25" customHeight="1" x14ac:dyDescent="0.2">
      <c r="A175" s="32" t="s">
        <v>20</v>
      </c>
      <c r="B175" s="33">
        <f>'2.жалпы мөөнөт'!B175</f>
        <v>7098855.1999999993</v>
      </c>
      <c r="C175" s="34">
        <f>'2.жалпы мөөнөт'!C175</f>
        <v>2.4196901763822427</v>
      </c>
      <c r="D175" s="33">
        <f>'6.улут.вал.мөөнөт'!B175</f>
        <v>2809718.6999999997</v>
      </c>
      <c r="E175" s="34">
        <f>'6.улут.вал.мөөнөт'!C175</f>
        <v>3.0825160266043712</v>
      </c>
      <c r="F175" s="33">
        <f>'10.чет өл.вал.мөөнөт'!B175</f>
        <v>4289136.5</v>
      </c>
      <c r="G175" s="34">
        <f>'10.чет өл.вал.мөөнөт'!C175</f>
        <v>1.9854875842724984</v>
      </c>
    </row>
    <row r="176" spans="1:7" ht="14.25" customHeight="1" thickBot="1" x14ac:dyDescent="0.25">
      <c r="A176" s="35" t="s">
        <v>21</v>
      </c>
      <c r="B176" s="36">
        <f>'2.жалпы мөөнөт'!B176</f>
        <v>8890531</v>
      </c>
      <c r="C176" s="37">
        <f>'2.жалпы мөөнөт'!C176</f>
        <v>2.3396294127988528</v>
      </c>
      <c r="D176" s="36">
        <f>'6.улут.вал.мөөнөт'!B176</f>
        <v>4038210.3000000003</v>
      </c>
      <c r="E176" s="37">
        <f>'6.улут.вал.мөөнөт'!C176</f>
        <v>3.1698070687403281</v>
      </c>
      <c r="F176" s="36">
        <f>'10.чет өл.вал.мөөнөт'!B176</f>
        <v>4852320.7</v>
      </c>
      <c r="G176" s="37">
        <f>'10.чет өл.вал.мөөнөт'!C176</f>
        <v>1.6487369165438714</v>
      </c>
    </row>
    <row r="177" spans="1:7" ht="14.25" customHeight="1" x14ac:dyDescent="0.2">
      <c r="A177" s="32" t="s">
        <v>35</v>
      </c>
      <c r="B177" s="33">
        <f>'2.жалпы мөөнөт'!B177</f>
        <v>7364367.1000000006</v>
      </c>
      <c r="C177" s="34">
        <f>'2.жалпы мөөнөт'!C177</f>
        <v>2.1847937102429347</v>
      </c>
      <c r="D177" s="33">
        <f>'6.улут.вал.мөөнөт'!B177</f>
        <v>2996405.6000000006</v>
      </c>
      <c r="E177" s="34">
        <f>'6.улут.вал.мөөнөт'!C177</f>
        <v>2.3558399440316098</v>
      </c>
      <c r="F177" s="33">
        <f>'10.чет өл.вал.мөөнөт'!B177</f>
        <v>4367961.5</v>
      </c>
      <c r="G177" s="34">
        <f>'10.чет өл.вал.мөөнөт'!C177</f>
        <v>2.0674566199816549</v>
      </c>
    </row>
    <row r="178" spans="1:7" ht="14.25" customHeight="1" x14ac:dyDescent="0.2">
      <c r="A178" s="32" t="s">
        <v>11</v>
      </c>
      <c r="B178" s="33">
        <f>'2.жалпы мөөнөт'!B178</f>
        <v>7717825.2999999998</v>
      </c>
      <c r="C178" s="34">
        <f>'2.жалпы мөөнөт'!C178</f>
        <v>1.9394407524357919</v>
      </c>
      <c r="D178" s="33">
        <f>'6.улут.вал.мөөнөт'!B178</f>
        <v>3360438.6999999997</v>
      </c>
      <c r="E178" s="34">
        <f>'6.улут.вал.мөөнөт'!C178</f>
        <v>2.6468467679532424</v>
      </c>
      <c r="F178" s="33">
        <f>'10.чет өл.вал.мөөнөт'!B178</f>
        <v>4357386.5999999996</v>
      </c>
      <c r="G178" s="34">
        <f>'10.чет өл.вал.мөөнөт'!C178</f>
        <v>1.3938856366336643</v>
      </c>
    </row>
    <row r="179" spans="1:7" ht="14.25" customHeight="1" x14ac:dyDescent="0.2">
      <c r="A179" s="32" t="s">
        <v>12</v>
      </c>
      <c r="B179" s="33">
        <f>'2.жалпы мөөнөт'!B179</f>
        <v>11797166.699999999</v>
      </c>
      <c r="C179" s="34">
        <f>'2.жалпы мөөнөт'!C179</f>
        <v>1.7361646654531047</v>
      </c>
      <c r="D179" s="33">
        <f>'6.улут.вал.мөөнөт'!B179</f>
        <v>4744498.2</v>
      </c>
      <c r="E179" s="34">
        <f>'6.улут.вал.мөөнөт'!C179</f>
        <v>2.5323904437354394</v>
      </c>
      <c r="F179" s="33">
        <f>'10.чет өл.вал.мөөнөт'!B179</f>
        <v>7052668.5</v>
      </c>
      <c r="G179" s="34">
        <f>'10.чет өл.вал.мөөнөт'!C179</f>
        <v>1.2005246063954391</v>
      </c>
    </row>
    <row r="180" spans="1:7" ht="14.25" customHeight="1" x14ac:dyDescent="0.2">
      <c r="A180" s="32" t="s">
        <v>13</v>
      </c>
      <c r="B180" s="33">
        <f>'2.жалпы мөөнөт'!B180</f>
        <v>8952498.8000000007</v>
      </c>
      <c r="C180" s="34">
        <f>'2.жалпы мөөнөт'!C180</f>
        <v>1.65019395188302</v>
      </c>
      <c r="D180" s="33">
        <f>'6.улут.вал.мөөнөт'!B180</f>
        <v>3942603.3</v>
      </c>
      <c r="E180" s="34">
        <f>'6.улут.вал.мөөнөт'!C180</f>
        <v>1.6336694526177666</v>
      </c>
      <c r="F180" s="33">
        <f>'10.чет өл.вал.мөөнөт'!B180</f>
        <v>5009895.5000000009</v>
      </c>
      <c r="G180" s="34">
        <f>'10.чет өл.вал.мөөнөт'!C180</f>
        <v>1.6631981243920144</v>
      </c>
    </row>
    <row r="181" spans="1:7" ht="14.25" customHeight="1" x14ac:dyDescent="0.2">
      <c r="A181" s="32" t="s">
        <v>14</v>
      </c>
      <c r="B181" s="33">
        <f>'2.жалпы мөөнөт'!B181</f>
        <v>8387738.3999999994</v>
      </c>
      <c r="C181" s="34">
        <f>'2.жалпы мөөнөт'!C181</f>
        <v>1.2809414102614369</v>
      </c>
      <c r="D181" s="33">
        <f>'6.улут.вал.мөөнөт'!B181</f>
        <v>3440707.9</v>
      </c>
      <c r="E181" s="34">
        <f>'6.улут.вал.мөөнөт'!C181</f>
        <v>1.6967181733154399</v>
      </c>
      <c r="F181" s="33">
        <f>'10.чет өл.вал.мөөнөт'!B181</f>
        <v>4947030.4999999991</v>
      </c>
      <c r="G181" s="34">
        <f>'10.чет өл.вал.мөөнөт'!C181</f>
        <v>0.99176462162503431</v>
      </c>
    </row>
    <row r="182" spans="1:7" ht="14.25" customHeight="1" x14ac:dyDescent="0.2">
      <c r="A182" s="32" t="s">
        <v>15</v>
      </c>
      <c r="B182" s="33">
        <f>'2.жалпы мөөнөт'!B182</f>
        <v>9101929.9000000004</v>
      </c>
      <c r="C182" s="34">
        <f>'2.жалпы мөөнөт'!C182</f>
        <v>1.3896474500424365</v>
      </c>
      <c r="D182" s="33">
        <f>'6.улут.вал.мөөнөт'!B182</f>
        <v>4055423.2999999993</v>
      </c>
      <c r="E182" s="34">
        <f>'6.улут.вал.мөөнөт'!C182</f>
        <v>1.895339572320355</v>
      </c>
      <c r="F182" s="33">
        <f>'10.чет өл.вал.мөөнөт'!B182</f>
        <v>5046506.6000000006</v>
      </c>
      <c r="G182" s="34">
        <f>'10.чет өл.вал.мөөнөт'!C182</f>
        <v>0.98326819051420755</v>
      </c>
    </row>
    <row r="183" spans="1:7" ht="14.25" customHeight="1" x14ac:dyDescent="0.2">
      <c r="A183" s="32" t="s">
        <v>16</v>
      </c>
      <c r="B183" s="33">
        <f>'2.жалпы мөөнөт'!B183</f>
        <v>9807523.8000000007</v>
      </c>
      <c r="C183" s="34">
        <f>'2.жалпы мөөнөт'!C183</f>
        <v>1.2912656636122573</v>
      </c>
      <c r="D183" s="33">
        <f>'6.улут.вал.мөөнөт'!B183</f>
        <v>4253724.8000000007</v>
      </c>
      <c r="E183" s="34">
        <f>'6.улут.вал.мөөнөт'!C183</f>
        <v>1.6964577080774026</v>
      </c>
      <c r="F183" s="33">
        <f>'10.чет өл.вал.мөөнөт'!B183</f>
        <v>5553799</v>
      </c>
      <c r="G183" s="34">
        <f>'10.чет өл.вал.мөөнөт'!C183</f>
        <v>0.98092395907738072</v>
      </c>
    </row>
    <row r="184" spans="1:7" ht="14.25" customHeight="1" x14ac:dyDescent="0.2">
      <c r="A184" s="32" t="s">
        <v>17</v>
      </c>
      <c r="B184" s="33">
        <f>'2.жалпы мөөнөт'!B184</f>
        <v>11099102.9</v>
      </c>
      <c r="C184" s="34">
        <f>'2.жалпы мөөнөт'!C184</f>
        <v>1.2807037996737567</v>
      </c>
      <c r="D184" s="33">
        <f>'6.улут.вал.мөөнөт'!B184</f>
        <v>5276967.8999999994</v>
      </c>
      <c r="E184" s="34">
        <f>'6.улут.вал.мөөнөт'!C184</f>
        <v>1.6732055734127191</v>
      </c>
      <c r="F184" s="33">
        <f>'10.чет өл.вал.мөөнөт'!B184</f>
        <v>5822135.0000000009</v>
      </c>
      <c r="G184" s="34">
        <f>'10.чет өл.вал.мөөнөт'!C184</f>
        <v>0.92495470407333413</v>
      </c>
    </row>
    <row r="185" spans="1:7" ht="14.25" customHeight="1" x14ac:dyDescent="0.2">
      <c r="A185" s="32" t="s">
        <v>18</v>
      </c>
      <c r="B185" s="33">
        <f>'2.жалпы мөөнөт'!B185</f>
        <v>13071525.100000001</v>
      </c>
      <c r="C185" s="34">
        <f>'2.жалпы мөөнөт'!C185</f>
        <v>1.1750369670330199</v>
      </c>
      <c r="D185" s="33">
        <f>'6.улут.вал.мөөнөт'!B185</f>
        <v>5468960.5</v>
      </c>
      <c r="E185" s="34">
        <f>'6.улут.вал.мөөнөт'!C185</f>
        <v>1.7995670917718263</v>
      </c>
      <c r="F185" s="33">
        <f>'10.чет өл.вал.мөөнөт'!B185</f>
        <v>7602564.5999999996</v>
      </c>
      <c r="G185" s="34">
        <f>'10.чет өл.вал.мөөнөт'!C185</f>
        <v>0.72577664989522106</v>
      </c>
    </row>
    <row r="186" spans="1:7" ht="14.25" customHeight="1" x14ac:dyDescent="0.2">
      <c r="A186" s="32" t="s">
        <v>19</v>
      </c>
      <c r="B186" s="33">
        <f>'2.жалпы мөөнөт'!B186</f>
        <v>12712803.600000001</v>
      </c>
      <c r="C186" s="34">
        <f>'2.жалпы мөөнөт'!C186</f>
        <v>1.2490100139673361</v>
      </c>
      <c r="D186" s="33">
        <f>'6.улут.вал.мөөнөт'!B186</f>
        <v>5549273.7000000002</v>
      </c>
      <c r="E186" s="34">
        <f>'6.улут.вал.мөөнөт'!C186</f>
        <v>1.870364064580198</v>
      </c>
      <c r="F186" s="33">
        <f>'10.чет өл.вал.мөөнөт'!B186</f>
        <v>7163529.9000000004</v>
      </c>
      <c r="G186" s="34">
        <f>'10.чет өл.вал.мөөнөт'!C186</f>
        <v>0.76767417261705129</v>
      </c>
    </row>
    <row r="187" spans="1:7" ht="14.25" customHeight="1" x14ac:dyDescent="0.2">
      <c r="A187" s="32" t="s">
        <v>20</v>
      </c>
      <c r="B187" s="33">
        <f>'2.жалпы мөөнөт'!B187</f>
        <v>13619370.4</v>
      </c>
      <c r="C187" s="34">
        <f>'2.жалпы мөөнөт'!C187</f>
        <v>1.2305323853296479</v>
      </c>
      <c r="D187" s="33">
        <f>'6.улут.вал.мөөнөт'!B187</f>
        <v>5662149.4000000004</v>
      </c>
      <c r="E187" s="34">
        <f>'6.улут.вал.мөөнөт'!C187</f>
        <v>1.7535480123502212</v>
      </c>
      <c r="F187" s="33">
        <f>'10.чет өл.вал.мөөнөт'!B187</f>
        <v>7957221</v>
      </c>
      <c r="G187" s="34">
        <f>'10.чет өл.вал.мөөнөт'!C187</f>
        <v>0.85836820656357293</v>
      </c>
    </row>
    <row r="188" spans="1:7" ht="14.25" customHeight="1" thickBot="1" x14ac:dyDescent="0.25">
      <c r="A188" s="35" t="s">
        <v>21</v>
      </c>
      <c r="B188" s="36">
        <f>'2.жалпы мөөнөт'!B188</f>
        <v>15831388.4</v>
      </c>
      <c r="C188" s="37">
        <f>'2.жалпы мөөнөт'!C188</f>
        <v>1.4657826858698011</v>
      </c>
      <c r="D188" s="36">
        <f>'6.улут.вал.мөөнөт'!B188</f>
        <v>7282869.8000000007</v>
      </c>
      <c r="E188" s="37">
        <f>'6.улут.вал.мөөнөт'!C188</f>
        <v>2.0044959397736313</v>
      </c>
      <c r="F188" s="36">
        <f>'10.чет өл.вал.мөөнөт'!B188</f>
        <v>8548518.5999999996</v>
      </c>
      <c r="G188" s="37">
        <f>'10.чет өл.вал.мөөнөт'!C188</f>
        <v>1.0068284890904973</v>
      </c>
    </row>
    <row r="189" spans="1:7" ht="14.25" customHeight="1" x14ac:dyDescent="0.2">
      <c r="A189" s="32" t="s">
        <v>37</v>
      </c>
      <c r="B189" s="33">
        <f>'2.жалпы мөөнөт'!B189</f>
        <v>11849250.499999998</v>
      </c>
      <c r="C189" s="34">
        <f>'2.жалпы мөөнөт'!C189</f>
        <v>1.5323858983317125</v>
      </c>
      <c r="D189" s="33">
        <f>'6.улут.вал.мөөнөт'!B189</f>
        <v>5365612.6999999993</v>
      </c>
      <c r="E189" s="34">
        <f>'6.улут.вал.мөөнөт'!C189</f>
        <v>2.2286011778300727</v>
      </c>
      <c r="F189" s="33">
        <f>'10.чет өл.вал.мөөнөт'!B189</f>
        <v>6483637.8000000007</v>
      </c>
      <c r="G189" s="34">
        <f>'10.чет өл.вал.мөөнөт'!C189</f>
        <v>0.95622454249372124</v>
      </c>
    </row>
    <row r="190" spans="1:7" ht="14.25" customHeight="1" x14ac:dyDescent="0.2">
      <c r="A190" s="32" t="s">
        <v>11</v>
      </c>
      <c r="B190" s="33">
        <f>'2.жалпы мөөнөт'!B190</f>
        <v>12372306.300000001</v>
      </c>
      <c r="C190" s="34">
        <f>'2.жалпы мөөнөт'!C190</f>
        <v>1.5415257986297985</v>
      </c>
      <c r="D190" s="33">
        <f>'6.улут.вал.мөөнөт'!B190</f>
        <v>5931763.2000000011</v>
      </c>
      <c r="E190" s="34">
        <f>'6.улут.вал.мөөнөт'!C190</f>
        <v>1.8914868058118</v>
      </c>
      <c r="F190" s="33">
        <f>'10.чет өл.вал.мөөнөт'!B190</f>
        <v>6440543.1000000006</v>
      </c>
      <c r="G190" s="34">
        <f>'10.чет өл.вал.мөөнөт'!C190</f>
        <v>1.2192104609935774</v>
      </c>
    </row>
    <row r="191" spans="1:7" ht="14.25" customHeight="1" x14ac:dyDescent="0.2">
      <c r="A191" s="32" t="s">
        <v>12</v>
      </c>
      <c r="B191" s="33">
        <f>'2.жалпы мөөнөт'!B191</f>
        <v>14787490.399999999</v>
      </c>
      <c r="C191" s="34">
        <f>'2.жалпы мөөнөт'!C191</f>
        <v>1.4276987350740737</v>
      </c>
      <c r="D191" s="33">
        <f>'6.улут.вал.мөөнөт'!B191</f>
        <v>7008544.5</v>
      </c>
      <c r="E191" s="34">
        <f>'6.улут.вал.мөөнөт'!C191</f>
        <v>1.884139516271889</v>
      </c>
      <c r="F191" s="33">
        <f>'10.чет өл.вал.мөөнөт'!B191</f>
        <v>7778945.9000000004</v>
      </c>
      <c r="G191" s="34">
        <f>'10.чет өл.вал.мөөнөт'!C191</f>
        <v>1.0164623583511478</v>
      </c>
    </row>
    <row r="192" spans="1:7" ht="14.25" customHeight="1" x14ac:dyDescent="0.2">
      <c r="A192" s="32" t="s">
        <v>13</v>
      </c>
      <c r="B192" s="33">
        <f>'2.жалпы мөөнөт'!B192</f>
        <v>14168071.699999999</v>
      </c>
      <c r="C192" s="34">
        <f>'2.жалпы мөөнөт'!C192</f>
        <v>1.3624029588303102</v>
      </c>
      <c r="D192" s="33">
        <f>'6.улут.вал.мөөнөт'!B192</f>
        <v>7129977.9000000004</v>
      </c>
      <c r="E192" s="34">
        <f>'6.улут.вал.мөөнөт'!C192</f>
        <v>1.7885392517135263</v>
      </c>
      <c r="F192" s="33">
        <f>'10.чет өл.вал.мөөнөт'!B192</f>
        <v>7038093.7999999998</v>
      </c>
      <c r="G192" s="34">
        <f>'10.чет өл.вал.мөөнөт'!C192</f>
        <v>0.93070334854019765</v>
      </c>
    </row>
    <row r="193" spans="1:7" ht="14.25" customHeight="1" x14ac:dyDescent="0.2">
      <c r="A193" s="32" t="s">
        <v>14</v>
      </c>
      <c r="B193" s="33">
        <f>'2.жалпы мөөнөт'!B193</f>
        <v>16363354.800000001</v>
      </c>
      <c r="C193" s="34">
        <f>'2.жалпы мөөнөт'!C193</f>
        <v>1.3573373267564914</v>
      </c>
      <c r="D193" s="33">
        <f>'6.улут.вал.мөөнөт'!B193</f>
        <v>7161343.1999999993</v>
      </c>
      <c r="E193" s="34">
        <f>'6.улут.вал.мөөнөт'!C193</f>
        <v>1.9777537200004613</v>
      </c>
      <c r="F193" s="33">
        <f>'10.чет өл.вал.мөөнөт'!B193</f>
        <v>9202011.5999999996</v>
      </c>
      <c r="G193" s="34">
        <f>'10.чет өл.вал.мөөнөт'!C193</f>
        <v>0.87450651627085507</v>
      </c>
    </row>
    <row r="194" spans="1:7" ht="14.25" customHeight="1" x14ac:dyDescent="0.2">
      <c r="A194" s="32" t="s">
        <v>15</v>
      </c>
      <c r="B194" s="33">
        <f>'2.жалпы мөөнөт'!B194</f>
        <v>18258723.300000001</v>
      </c>
      <c r="C194" s="34">
        <f>'2.жалпы мөөнөт'!C194</f>
        <v>2.0319263669985079</v>
      </c>
      <c r="D194" s="33">
        <f>'6.улут.вал.мөөнөт'!B194</f>
        <v>9744464.7000000011</v>
      </c>
      <c r="E194" s="34">
        <f>'6.улут.вал.мөөнөт'!C194</f>
        <v>3.0772636799638664</v>
      </c>
      <c r="F194" s="33">
        <f>'10.чет өл.вал.мөөнөт'!B194</f>
        <v>8514258.5999999996</v>
      </c>
      <c r="G194" s="34">
        <f>'10.чет өл.вал.мөөнөт'!C194</f>
        <v>0.83555061376688811</v>
      </c>
    </row>
    <row r="195" spans="1:7" ht="14.25" customHeight="1" x14ac:dyDescent="0.2">
      <c r="A195" s="32" t="s">
        <v>16</v>
      </c>
      <c r="B195" s="33">
        <f>'2.жалпы мөөнөт'!B195</f>
        <v>17291271</v>
      </c>
      <c r="C195" s="34">
        <f>'2.жалпы мөөнөт'!C195</f>
        <v>1.3528142101294922</v>
      </c>
      <c r="D195" s="33">
        <f>'6.улут.вал.мөөнөт'!B195</f>
        <v>8498379.5999999996</v>
      </c>
      <c r="E195" s="34">
        <f>'6.улут.вал.мөөнөт'!C195</f>
        <v>1.9007482575854802</v>
      </c>
      <c r="F195" s="33">
        <f>'10.чет өл.вал.мөөнөт'!B195</f>
        <v>8792891.4000000004</v>
      </c>
      <c r="G195" s="34">
        <f>'10.чет өл.вал.мөөнөт'!C195</f>
        <v>0.82323283362740052</v>
      </c>
    </row>
    <row r="196" spans="1:7" ht="14.25" customHeight="1" x14ac:dyDescent="0.2">
      <c r="A196" s="32" t="s">
        <v>17</v>
      </c>
      <c r="B196" s="33">
        <f>'2.жалпы мөөнөт'!B196</f>
        <v>16681593</v>
      </c>
      <c r="C196" s="34">
        <f>'2.жалпы мөөнөт'!C196</f>
        <v>1.430018403997747</v>
      </c>
      <c r="D196" s="33">
        <f>'6.улут.вал.мөөнөт'!B196</f>
        <v>7778090.9000000013</v>
      </c>
      <c r="E196" s="34">
        <f>'6.улут.вал.мөөнөт'!C196</f>
        <v>2.2132116710027123</v>
      </c>
      <c r="F196" s="33">
        <f>'10.чет өл.вал.мөөнөт'!B196</f>
        <v>8903502.0999999978</v>
      </c>
      <c r="G196" s="34">
        <f>'10.чет өл.вал.мөөнөт'!C196</f>
        <v>0.74582151668162044</v>
      </c>
    </row>
    <row r="197" spans="1:7" ht="14.25" customHeight="1" x14ac:dyDescent="0.2">
      <c r="A197" s="32" t="s">
        <v>18</v>
      </c>
      <c r="B197" s="33">
        <f>'2.жалпы мөөнөт'!B197</f>
        <v>18323098.800000001</v>
      </c>
      <c r="C197" s="34">
        <f>'2.жалпы мөөнөт'!C197</f>
        <v>1.2153275081941928</v>
      </c>
      <c r="D197" s="33">
        <f>'6.улут.вал.мөөнөт'!B197</f>
        <v>7951057.3000000017</v>
      </c>
      <c r="E197" s="34">
        <f>'6.улут.вал.мөөнөт'!C197</f>
        <v>2.059165476017887</v>
      </c>
      <c r="F197" s="33">
        <f>'10.чет өл.вал.мөөнөт'!B197</f>
        <v>10372041.5</v>
      </c>
      <c r="G197" s="34">
        <f>'10.чет өл.вал.мөөнөт'!C197</f>
        <v>0.56845350233124359</v>
      </c>
    </row>
    <row r="198" spans="1:7" ht="14.25" customHeight="1" x14ac:dyDescent="0.2">
      <c r="A198" s="32" t="s">
        <v>19</v>
      </c>
      <c r="B198" s="33">
        <f>'2.жалпы мөөнөт'!B198</f>
        <v>20411083.200000003</v>
      </c>
      <c r="C198" s="34">
        <f>'2.жалпы мөөнөт'!C198</f>
        <v>1.6034291589679097</v>
      </c>
      <c r="D198" s="33">
        <f>'6.улут.вал.мөөнөт'!B198</f>
        <v>9433287.5</v>
      </c>
      <c r="E198" s="34">
        <f>'6.улут.вал.мөөнөт'!C198</f>
        <v>2.8449434919692669</v>
      </c>
      <c r="F198" s="33">
        <f>'10.чет өл.вал.мөөнөт'!B198</f>
        <v>10977795.700000001</v>
      </c>
      <c r="G198" s="34">
        <f>'10.чет өл.вал.мөөнөт'!C198</f>
        <v>0.53658824129875193</v>
      </c>
    </row>
    <row r="199" spans="1:7" ht="14.25" customHeight="1" x14ac:dyDescent="0.2">
      <c r="A199" s="32" t="s">
        <v>20</v>
      </c>
      <c r="B199" s="33">
        <f>'2.жалпы мөөнөт'!B199</f>
        <v>19865962.900000002</v>
      </c>
      <c r="C199" s="34">
        <f>'2.жалпы мөөнөт'!C199</f>
        <v>1.3140467660895512</v>
      </c>
      <c r="D199" s="33">
        <f>'6.улут.вал.мөөнөт'!B199</f>
        <v>8552589.2000000011</v>
      </c>
      <c r="E199" s="34">
        <f>'6.улут.вал.мөөнөт'!C199</f>
        <v>2.2904595199077264</v>
      </c>
      <c r="F199" s="33">
        <f>'10.чет өл.вал.мөөнөт'!B199</f>
        <v>11313373.700000001</v>
      </c>
      <c r="G199" s="34">
        <f>'10.чет өл.вал.мөөнөт'!C199</f>
        <v>0.57590645582581601</v>
      </c>
    </row>
    <row r="200" spans="1:7" ht="14.25" customHeight="1" thickBot="1" x14ac:dyDescent="0.25">
      <c r="A200" s="35" t="s">
        <v>21</v>
      </c>
      <c r="B200" s="36">
        <f>'2.жалпы мөөнөт'!B200</f>
        <v>22797530.317790002</v>
      </c>
      <c r="C200" s="37">
        <f>'2.жалпы мөөнөт'!C200</f>
        <v>1.4524167055780386</v>
      </c>
      <c r="D200" s="36">
        <f>'6.улут.вал.мөөнөт'!B200</f>
        <v>10530989.417789999</v>
      </c>
      <c r="E200" s="37">
        <f>'6.улут.вал.мөөнөт'!C200</f>
        <v>2.2504938714916682</v>
      </c>
      <c r="F200" s="36">
        <f>'10.чет өл.вал.мөөнөт'!B200</f>
        <v>12266540.9</v>
      </c>
      <c r="G200" s="37">
        <f>'10.чет өл.вал.мөөнөт'!C200</f>
        <v>0.76725678499959182</v>
      </c>
    </row>
    <row r="201" spans="1:7" ht="14.25" customHeight="1" x14ac:dyDescent="0.2">
      <c r="A201" s="32" t="s">
        <v>38</v>
      </c>
      <c r="B201" s="33">
        <f>'2.жалпы мөөнөт'!B201</f>
        <v>15541023.200000003</v>
      </c>
      <c r="C201" s="34">
        <f>'2.жалпы мөөнөт'!C201</f>
        <v>1.3506038364964283</v>
      </c>
      <c r="D201" s="33">
        <f>'6.улут.вал.мөөнөт'!B201</f>
        <v>7176265.3000000017</v>
      </c>
      <c r="E201" s="34">
        <f>'6.улут.вал.мөөнөт'!C201</f>
        <v>2.0019278976489345</v>
      </c>
      <c r="F201" s="33">
        <f>'10.чет өл.вал.мөөнөт'!B201</f>
        <v>8364757.9000000004</v>
      </c>
      <c r="G201" s="34">
        <f>'10.чет өл.вал.мөөнөт'!C201</f>
        <v>0.7918220624173713</v>
      </c>
    </row>
    <row r="202" spans="1:7" ht="14.25" customHeight="1" x14ac:dyDescent="0.2">
      <c r="A202" s="32" t="s">
        <v>11</v>
      </c>
      <c r="B202" s="33">
        <f>'2.жалпы мөөнөт'!B202</f>
        <v>16955350.400000002</v>
      </c>
      <c r="C202" s="34">
        <f>'2.жалпы мөөнөт'!C202</f>
        <v>1.5387056488670388</v>
      </c>
      <c r="D202" s="33">
        <f>'6.улут.вал.мөөнөт'!B202</f>
        <v>8493410.3000000007</v>
      </c>
      <c r="E202" s="34">
        <f>'6.улут.вал.мөөнөт'!C202</f>
        <v>2.2625273321600869</v>
      </c>
      <c r="F202" s="33">
        <f>'10.чет өл.вал.мөөнөт'!B202</f>
        <v>8461940.1000000015</v>
      </c>
      <c r="G202" s="34">
        <f>'10.чет өл.вал.мөөнөт'!C202</f>
        <v>0.81219205179672715</v>
      </c>
    </row>
    <row r="203" spans="1:7" ht="14.25" customHeight="1" x14ac:dyDescent="0.2">
      <c r="A203" s="32" t="s">
        <v>12</v>
      </c>
      <c r="B203" s="33">
        <f>'2.жалпы мөөнөт'!B203</f>
        <v>17424527.5</v>
      </c>
      <c r="C203" s="34">
        <f>'2.жалпы мөөнөт'!C203</f>
        <v>1.5029162599674508</v>
      </c>
      <c r="D203" s="33">
        <f>'6.улут.вал.мөөнөт'!B203</f>
        <v>9099666.8999999966</v>
      </c>
      <c r="E203" s="34">
        <f>'6.улут.вал.мөөнөт'!C203</f>
        <v>2.1316265137133765</v>
      </c>
      <c r="F203" s="33">
        <f>'10.чет өл.вал.мөөнөт'!B203</f>
        <v>8324860.6000000024</v>
      </c>
      <c r="G203" s="34">
        <f>'10.чет өл.вал.мөөнөт'!C203</f>
        <v>0.815691072592855</v>
      </c>
    </row>
    <row r="204" spans="1:7" ht="14.25" customHeight="1" x14ac:dyDescent="0.2">
      <c r="A204" s="32" t="s">
        <v>13</v>
      </c>
      <c r="B204" s="33">
        <f>'2.жалпы мөөнөт'!B204</f>
        <v>18015662.300000001</v>
      </c>
      <c r="C204" s="34">
        <f>'2.жалпы мөөнөт'!C204</f>
        <v>1.5291236779565964</v>
      </c>
      <c r="D204" s="33">
        <f>'6.улут.вал.мөөнөт'!B204</f>
        <v>8992696.2999999989</v>
      </c>
      <c r="E204" s="34">
        <f>'6.улут.вал.мөөнөт'!C204</f>
        <v>2.3916405353308772</v>
      </c>
      <c r="F204" s="33">
        <f>'10.чет өл.вал.мөөнөт'!B204</f>
        <v>9022966.0000000019</v>
      </c>
      <c r="G204" s="34">
        <f>'10.чет өл.вал.мөөнөт'!C204</f>
        <v>0.66950033991040192</v>
      </c>
    </row>
    <row r="205" spans="1:7" ht="14.25" customHeight="1" x14ac:dyDescent="0.2">
      <c r="A205" s="32" t="s">
        <v>14</v>
      </c>
      <c r="B205" s="33">
        <f>'2.жалпы мөөнөт'!B205</f>
        <v>21100784.200000003</v>
      </c>
      <c r="C205" s="34">
        <f>'2.жалпы мөөнөт'!C205</f>
        <v>1.4272584151635459</v>
      </c>
      <c r="D205" s="33">
        <f>'6.улут.вал.мөөнөт'!B205</f>
        <v>10776628.600000003</v>
      </c>
      <c r="E205" s="34">
        <f>'6.улут.вал.мөөнөт'!C205</f>
        <v>2.2070368603962085</v>
      </c>
      <c r="F205" s="33">
        <f>'10.чет өл.вал.мөөнөт'!B205</f>
        <v>10324155.6</v>
      </c>
      <c r="G205" s="34">
        <f>'10.чет өл.вал.мөөнөт'!C205</f>
        <v>0.61330490456769182</v>
      </c>
    </row>
    <row r="206" spans="1:7" ht="14.25" customHeight="1" x14ac:dyDescent="0.2">
      <c r="A206" s="32" t="s">
        <v>15</v>
      </c>
      <c r="B206" s="33">
        <f>'2.жалпы мөөнөт'!B206</f>
        <v>20149355.699999999</v>
      </c>
      <c r="C206" s="34">
        <f>'2.жалпы мөөнөт'!C206</f>
        <v>1.5515578296133794</v>
      </c>
      <c r="D206" s="33">
        <f>'6.улут.вал.мөөнөт'!B206</f>
        <v>10471825.000000002</v>
      </c>
      <c r="E206" s="34">
        <f>'6.улут.вал.мөөнөт'!C206</f>
        <v>2.2380878085720473</v>
      </c>
      <c r="F206" s="33">
        <f>'10.чет өл.вал.мөөнөт'!B206</f>
        <v>9677530.6999999993</v>
      </c>
      <c r="G206" s="34">
        <f>'10.чет өл.вал.мөөнөт'!C206</f>
        <v>0.80868012456937988</v>
      </c>
    </row>
    <row r="207" spans="1:7" ht="14.25" customHeight="1" x14ac:dyDescent="0.2">
      <c r="A207" s="32" t="s">
        <v>16</v>
      </c>
      <c r="B207" s="33">
        <f>'2.жалпы мөөнөт'!B207</f>
        <v>22892912.799999997</v>
      </c>
      <c r="C207" s="34">
        <f>'2.жалпы мөөнөт'!C207</f>
        <v>1.5813155417252109</v>
      </c>
      <c r="D207" s="33">
        <f>'6.улут.вал.мөөнөт'!B207</f>
        <v>11936944.800000001</v>
      </c>
      <c r="E207" s="34">
        <f>'6.улут.вал.мөөнөт'!C207</f>
        <v>2.3941051372709707</v>
      </c>
      <c r="F207" s="33">
        <f>'10.чет өл.вал.мөөнөт'!B207</f>
        <v>10955968</v>
      </c>
      <c r="G207" s="34">
        <f>'10.чет өл.вал.мөөнөт'!C207</f>
        <v>0.69575029216952811</v>
      </c>
    </row>
    <row r="208" spans="1:7" ht="14.25" customHeight="1" x14ac:dyDescent="0.2">
      <c r="A208" s="32" t="s">
        <v>17</v>
      </c>
      <c r="B208" s="33">
        <f>'2.жалпы мөөнөт'!B208</f>
        <v>20831530.199999999</v>
      </c>
      <c r="C208" s="34">
        <f>'2.жалпы мөөнөт'!C208</f>
        <v>1.5432573578776276</v>
      </c>
      <c r="D208" s="33">
        <f>'6.улут.вал.мөөнөт'!B208</f>
        <v>10855853.399999999</v>
      </c>
      <c r="E208" s="34">
        <f>'6.улут.вал.мөөнөт'!C208</f>
        <v>2.2403540362842418</v>
      </c>
      <c r="F208" s="33">
        <f>'10.чет өл.вал.мөөнөт'!B208</f>
        <v>9975676.8000000007</v>
      </c>
      <c r="G208" s="34">
        <f>'10.чет өл.вал.мөөнөт'!C208</f>
        <v>0.78465425774419617</v>
      </c>
    </row>
    <row r="209" spans="1:7" ht="14.25" customHeight="1" x14ac:dyDescent="0.2">
      <c r="A209" s="32" t="s">
        <v>18</v>
      </c>
      <c r="B209" s="33">
        <f>'2.жалпы мөөнөт'!B209</f>
        <v>19629279.399999999</v>
      </c>
      <c r="C209" s="34">
        <f>'2.жалпы мөөнөт'!C209</f>
        <v>1.7093539079177817</v>
      </c>
      <c r="D209" s="33">
        <f>'6.улут.вал.мөөнөт'!B209</f>
        <v>9852959.4000000004</v>
      </c>
      <c r="E209" s="34">
        <f>'6.улут.вал.мөөнөт'!C209</f>
        <v>2.6407696856032921</v>
      </c>
      <c r="F209" s="33">
        <f>'10.чет өл.вал.мөөнөт'!B209</f>
        <v>9776320</v>
      </c>
      <c r="G209" s="34">
        <f>'10.чет өл.вал.мөөнөт'!C209</f>
        <v>0.77063649256571032</v>
      </c>
    </row>
    <row r="210" spans="1:7" ht="14.25" customHeight="1" x14ac:dyDescent="0.2">
      <c r="A210" s="32" t="s">
        <v>19</v>
      </c>
      <c r="B210" s="33">
        <f>'2.жалпы мөөнөт'!B210</f>
        <v>20287247.900000002</v>
      </c>
      <c r="C210" s="34">
        <f>'2.жалпы мөөнөт'!C210</f>
        <v>1.4711176265066492</v>
      </c>
      <c r="D210" s="33">
        <f>'6.улут.вал.мөөнөт'!B210</f>
        <v>9963249.2000000011</v>
      </c>
      <c r="E210" s="34">
        <f>'6.улут.вал.мөөнөт'!C210</f>
        <v>2.2708760877927254</v>
      </c>
      <c r="F210" s="33">
        <f>'10.чет өл.вал.мөөнөт'!B210</f>
        <v>10323998.699999999</v>
      </c>
      <c r="G210" s="34">
        <f>'10.чет өл.вал.мөөнөт'!C210</f>
        <v>0.69930497124142421</v>
      </c>
    </row>
    <row r="211" spans="1:7" ht="14.25" customHeight="1" x14ac:dyDescent="0.2">
      <c r="A211" s="32" t="s">
        <v>20</v>
      </c>
      <c r="B211" s="33">
        <f>'2.жалпы мөөнөт'!B211</f>
        <v>20038688.600000001</v>
      </c>
      <c r="C211" s="34">
        <f>'2.жалпы мөөнөт'!C211</f>
        <v>1.681918499746536</v>
      </c>
      <c r="D211" s="33">
        <f>'6.улут.вал.мөөнөт'!B211</f>
        <v>10105681.700000001</v>
      </c>
      <c r="E211" s="34">
        <f>'6.улут.вал.мөөнөт'!C211</f>
        <v>2.4595959894521533</v>
      </c>
      <c r="F211" s="33">
        <f>'10.чет өл.вал.мөөнөт'!B211</f>
        <v>9933006.9000000004</v>
      </c>
      <c r="G211" s="34">
        <f>'10.чет өл.вал.мөөнөт'!C211</f>
        <v>0.89072191090494457</v>
      </c>
    </row>
    <row r="212" spans="1:7" ht="14.25" customHeight="1" thickBot="1" x14ac:dyDescent="0.25">
      <c r="A212" s="35" t="s">
        <v>21</v>
      </c>
      <c r="B212" s="36">
        <f>'2.жалпы мөөнөт'!B212</f>
        <v>21988790.100000001</v>
      </c>
      <c r="C212" s="37">
        <f>'2.жалпы мөөнөт'!C212</f>
        <v>1.8441584416233956</v>
      </c>
      <c r="D212" s="36">
        <f>'6.улут.вал.мөөнөт'!B212</f>
        <v>12305798.5</v>
      </c>
      <c r="E212" s="37">
        <f>'6.улут.вал.мөөнөт'!C212</f>
        <v>2.5526593718400261</v>
      </c>
      <c r="F212" s="36">
        <f>'10.чет өл.вал.мөөнөт'!B212</f>
        <v>9682991.6000000015</v>
      </c>
      <c r="G212" s="37">
        <f>'10.чет өл.вал.мөөнөт'!C212</f>
        <v>0.94374769621818189</v>
      </c>
    </row>
    <row r="213" spans="1:7" ht="14.25" customHeight="1" x14ac:dyDescent="0.2">
      <c r="A213" s="32" t="s">
        <v>39</v>
      </c>
      <c r="B213" s="33">
        <f>'2.жалпы мөөнөт'!B213</f>
        <v>15962274.6</v>
      </c>
      <c r="C213" s="34">
        <f>'2.жалпы мөөнөт'!C213</f>
        <v>1.720001153031161</v>
      </c>
      <c r="D213" s="33">
        <f>'6.улут.вал.мөөнөт'!B213</f>
        <v>8358158.2000000011</v>
      </c>
      <c r="E213" s="34">
        <f>'6.улут.вал.мөөнөт'!C213</f>
        <v>2.4363448566934292</v>
      </c>
      <c r="F213" s="33">
        <f>'10.чет өл.вал.мөөнөт'!B213</f>
        <v>7604116.3999999994</v>
      </c>
      <c r="G213" s="34">
        <f>'10.чет өл.вал.мөөнөт'!C213</f>
        <v>0.93262314803597723</v>
      </c>
    </row>
    <row r="214" spans="1:7" ht="14.25" customHeight="1" x14ac:dyDescent="0.2">
      <c r="A214" s="32" t="s">
        <v>11</v>
      </c>
      <c r="B214" s="33">
        <f>'2.жалпы мөөнөт'!B214</f>
        <v>17552034.200000003</v>
      </c>
      <c r="C214" s="34">
        <f>'2.жалпы мөөнөт'!C214</f>
        <v>1.5270619189540999</v>
      </c>
      <c r="D214" s="33">
        <f>'6.улут.вал.мөөнөт'!B214</f>
        <v>9632231.9000000022</v>
      </c>
      <c r="E214" s="34">
        <f>'6.улут.вал.мөөнөт'!C214</f>
        <v>2.2281240315653101</v>
      </c>
      <c r="F214" s="33">
        <f>'10.чет өл.вал.мөөнөт'!B214</f>
        <v>7919802.2999999998</v>
      </c>
      <c r="G214" s="34">
        <f>'10.чет өл.вал.мөөнөт'!C214</f>
        <v>0.6744152758712173</v>
      </c>
    </row>
    <row r="215" spans="1:7" ht="14.25" customHeight="1" x14ac:dyDescent="0.2">
      <c r="A215" s="32" t="s">
        <v>12</v>
      </c>
      <c r="B215" s="33">
        <f>'2.жалпы мөөнөт'!B215</f>
        <v>19400670.000000004</v>
      </c>
      <c r="C215" s="34">
        <f>'2.жалпы мөөнөт'!C215</f>
        <v>1.5509590422908075</v>
      </c>
      <c r="D215" s="33">
        <f>'6.улут.вал.мөөнөт'!B215</f>
        <v>10421769.100000001</v>
      </c>
      <c r="E215" s="34">
        <f>'6.улут.вал.мөөнөт'!C215</f>
        <v>2.1564242609251441</v>
      </c>
      <c r="F215" s="33">
        <f>'10.чет өл.вал.мөөнөт'!B215</f>
        <v>8978900.9000000022</v>
      </c>
      <c r="G215" s="34">
        <f>'10.чет өл.вал.мөөнөт'!C215</f>
        <v>0.84819833950946022</v>
      </c>
    </row>
    <row r="216" spans="1:7" ht="14.25" customHeight="1" x14ac:dyDescent="0.2">
      <c r="A216" s="32" t="s">
        <v>13</v>
      </c>
      <c r="B216" s="33">
        <f>'2.жалпы мөөнөт'!B216</f>
        <v>23164476.999999993</v>
      </c>
      <c r="C216" s="34">
        <f>'2.жалпы мөөнөт'!C216</f>
        <v>1.4727906057624363</v>
      </c>
      <c r="D216" s="33">
        <f>'6.улут.вал.мөөнөт'!B216</f>
        <v>12378953.499999998</v>
      </c>
      <c r="E216" s="34">
        <f>'6.улут.вал.мөөнөт'!C216</f>
        <v>2.1215281378995421</v>
      </c>
      <c r="F216" s="33">
        <f>'10.чет өл.вал.мөөнөт'!B216</f>
        <v>10785523.499999998</v>
      </c>
      <c r="G216" s="34">
        <f>'10.чет өл.вал.мөөнөт'!C216</f>
        <v>0.72820998860185149</v>
      </c>
    </row>
    <row r="217" spans="1:7" ht="14.25" customHeight="1" x14ac:dyDescent="0.2">
      <c r="A217" s="32" t="s">
        <v>14</v>
      </c>
      <c r="B217" s="33">
        <f>'2.жалпы мөөнөт'!B217</f>
        <v>21733615.400000002</v>
      </c>
      <c r="C217" s="34">
        <f>'2.жалпы мөөнөт'!C217</f>
        <v>1.5688989844736108</v>
      </c>
      <c r="D217" s="33">
        <f>'6.улут.вал.мөөнөт'!B217</f>
        <v>11704187.9</v>
      </c>
      <c r="E217" s="34">
        <f>'6.улут.вал.мөөнөт'!C217</f>
        <v>2.2419942777063615</v>
      </c>
      <c r="F217" s="33">
        <f>'10.чет өл.вал.мөөнөт'!B217</f>
        <v>10029427.500000002</v>
      </c>
      <c r="G217" s="34">
        <f>'10.чет өл.вал.мөөнөт'!C217</f>
        <v>0.78340711202109969</v>
      </c>
    </row>
    <row r="218" spans="1:7" ht="14.25" customHeight="1" x14ac:dyDescent="0.2">
      <c r="A218" s="32" t="s">
        <v>15</v>
      </c>
      <c r="B218" s="33">
        <f>'2.жалпы мөөнөт'!B218</f>
        <v>23755422.5</v>
      </c>
      <c r="C218" s="34">
        <f>'2.жалпы мөөнөт'!C218</f>
        <v>1.7443078681509463</v>
      </c>
      <c r="D218" s="33">
        <f>'6.улут.вал.мөөнөт'!B218</f>
        <v>12912956.6</v>
      </c>
      <c r="E218" s="34">
        <f>'6.улут.вал.мөөнөт'!C218</f>
        <v>2.4384298315538384</v>
      </c>
      <c r="F218" s="33">
        <f>'10.чет өл.вал.мөөнөт'!B218</f>
        <v>10842465.9</v>
      </c>
      <c r="G218" s="34">
        <f>'10.чет өл.вал.мөөнөт'!C218</f>
        <v>0.91763551601301319</v>
      </c>
    </row>
    <row r="219" spans="1:7" ht="14.25" customHeight="1" x14ac:dyDescent="0.2">
      <c r="A219" s="32" t="s">
        <v>16</v>
      </c>
      <c r="B219" s="33">
        <f>'2.жалпы мөөнөт'!B219</f>
        <v>26487213.899999999</v>
      </c>
      <c r="C219" s="34">
        <f>'2.жалпы мөөнөт'!C219</f>
        <v>1.5513803479723458</v>
      </c>
      <c r="D219" s="33">
        <f>'6.улут.вал.мөөнөт'!B219</f>
        <v>13467958.799999999</v>
      </c>
      <c r="E219" s="34">
        <f>'6.улут.вал.мөөнөт'!C219</f>
        <v>2.2871956956832959</v>
      </c>
      <c r="F219" s="33">
        <f>'10.чет өл.вал.мөөнөт'!B219</f>
        <v>13019255.1</v>
      </c>
      <c r="G219" s="34">
        <f>'10.чет өл.вал.мөөнөт'!C219</f>
        <v>0.79020540276532303</v>
      </c>
    </row>
    <row r="220" spans="1:7" ht="14.25" customHeight="1" x14ac:dyDescent="0.2">
      <c r="A220" s="32" t="s">
        <v>17</v>
      </c>
      <c r="B220" s="33">
        <f>'2.жалпы мөөнөт'!B220</f>
        <v>25092148.500000004</v>
      </c>
      <c r="C220" s="34">
        <f>'2.жалпы мөөнөт'!C220</f>
        <v>1.6557082627260866</v>
      </c>
      <c r="D220" s="33">
        <f>'6.улут.вал.мөөнөт'!B220</f>
        <v>12705345.299999997</v>
      </c>
      <c r="E220" s="34">
        <f>'6.улут.вал.мөөнөт'!C220</f>
        <v>2.5455515726125126</v>
      </c>
      <c r="F220" s="33">
        <f>'10.чет өл.вал.мөөнөт'!B220</f>
        <v>12386803.200000003</v>
      </c>
      <c r="G220" s="34">
        <f>'10.чет өл.вал.мөөнөт'!C220</f>
        <v>0.74298152181831689</v>
      </c>
    </row>
    <row r="221" spans="1:7" ht="14.25" customHeight="1" x14ac:dyDescent="0.2">
      <c r="A221" s="32" t="s">
        <v>18</v>
      </c>
      <c r="B221" s="33">
        <f>'2.жалпы мөөнөт'!B221</f>
        <v>25869057.899999999</v>
      </c>
      <c r="C221" s="34">
        <f>'2.жалпы мөөнөт'!C221</f>
        <v>1.5058739533378971</v>
      </c>
      <c r="D221" s="33">
        <f>'6.улут.вал.мөөнөт'!B221</f>
        <v>11665951.1</v>
      </c>
      <c r="E221" s="34">
        <f>'6.улут.вал.мөөнөт'!C221</f>
        <v>2.5616062234308492</v>
      </c>
      <c r="F221" s="33">
        <f>'10.чет өл.вал.мөөнөт'!B221</f>
        <v>14203106.799999999</v>
      </c>
      <c r="G221" s="34">
        <f>'10.чет өл.вал.мөөнөт'!C221</f>
        <v>0.63873120696381736</v>
      </c>
    </row>
    <row r="222" spans="1:7" ht="14.25" customHeight="1" x14ac:dyDescent="0.2">
      <c r="A222" s="32" t="s">
        <v>19</v>
      </c>
      <c r="B222" s="33">
        <f>'2.жалпы мөөнөт'!B222</f>
        <v>29593824.400000002</v>
      </c>
      <c r="C222" s="34">
        <f>'2.жалпы мөөнөт'!C222</f>
        <v>1.3418675924156644</v>
      </c>
      <c r="D222" s="33">
        <f>'6.улут.вал.мөөнөт'!B222</f>
        <v>13084519.4</v>
      </c>
      <c r="E222" s="34">
        <f>'6.улут.вал.мөөнөт'!C222</f>
        <v>2.2304525646543767</v>
      </c>
      <c r="F222" s="33">
        <f>'10.чет өл.вал.мөөнөт'!B222</f>
        <v>16509305</v>
      </c>
      <c r="G222" s="34">
        <f>'10.чет өл.вал.мөөнөт'!C222</f>
        <v>0.63761581998757655</v>
      </c>
    </row>
    <row r="223" spans="1:7" ht="14.25" customHeight="1" x14ac:dyDescent="0.2">
      <c r="A223" s="32" t="s">
        <v>20</v>
      </c>
      <c r="B223" s="33">
        <f>'2.жалпы мөөнөт'!B223</f>
        <v>26788377.799999997</v>
      </c>
      <c r="C223" s="34">
        <f>'2.жалпы мөөнөт'!C223</f>
        <v>1.5424513909909112</v>
      </c>
      <c r="D223" s="33">
        <f>'6.улут.вал.мөөнөт'!B223</f>
        <v>12848878.1</v>
      </c>
      <c r="E223" s="34">
        <f>'6.улут.вал.мөөнөт'!C223</f>
        <v>2.4969430769990759</v>
      </c>
      <c r="F223" s="33">
        <f>'10.чет өл.вал.мөөнөт'!B223</f>
        <v>13939499.699999999</v>
      </c>
      <c r="G223" s="34">
        <f>'10.чет өл.вал.мөөнөт'!C223</f>
        <v>0.66263880195068992</v>
      </c>
    </row>
    <row r="224" spans="1:7" ht="14.25" customHeight="1" thickBot="1" x14ac:dyDescent="0.25">
      <c r="A224" s="35" t="s">
        <v>21</v>
      </c>
      <c r="B224" s="36">
        <f>'2.жалпы мөөнөт'!B224</f>
        <v>32369472.699999999</v>
      </c>
      <c r="C224" s="37">
        <f>'2.жалпы мөөнөт'!C224</f>
        <v>1.6221219164623586</v>
      </c>
      <c r="D224" s="36">
        <f>'6.улут.вал.мөөнөт'!B224</f>
        <v>17048349.199999999</v>
      </c>
      <c r="E224" s="37">
        <f>'6.улут.вал.мөөнөт'!C224</f>
        <v>2.2443246026424664</v>
      </c>
      <c r="F224" s="36">
        <f>'10.чет өл.вал.мөөнөт'!B224</f>
        <v>15321123.5</v>
      </c>
      <c r="G224" s="37">
        <f>'10.чет өл.вал.мөөнөт'!C224</f>
        <v>0.92977525747377421</v>
      </c>
    </row>
    <row r="225" spans="1:7" ht="14.25" customHeight="1" x14ac:dyDescent="0.2">
      <c r="A225" s="32" t="s">
        <v>40</v>
      </c>
      <c r="B225" s="33">
        <f>'2.жалпы мөөнөт'!B225</f>
        <v>23323478.300000004</v>
      </c>
      <c r="C225" s="34">
        <f>'2.жалпы мөөнөт'!C225</f>
        <v>1.4804410640157375</v>
      </c>
      <c r="D225" s="33">
        <f>'6.улут.вал.мөөнөт'!B225</f>
        <v>10918026.399999999</v>
      </c>
      <c r="E225" s="34">
        <f>'6.улут.вал.мөөнөт'!C225</f>
        <v>2.3398446547995144</v>
      </c>
      <c r="F225" s="33">
        <f>'10.чет өл.вал.мөөнөт'!B225</f>
        <v>12405451.900000002</v>
      </c>
      <c r="G225" s="34">
        <f>'10.чет өл.вал.мөөнөт'!C225</f>
        <v>0.72408078241792972</v>
      </c>
    </row>
    <row r="226" spans="1:7" ht="14.25" customHeight="1" x14ac:dyDescent="0.2">
      <c r="A226" s="32" t="s">
        <v>11</v>
      </c>
      <c r="B226" s="33">
        <f>'2.жалпы мөөнөт'!B226</f>
        <v>25510866.300000001</v>
      </c>
      <c r="C226" s="34">
        <f>'2.жалпы мөөнөт'!C226</f>
        <v>1.5357807052989032</v>
      </c>
      <c r="D226" s="33">
        <f>'6.улут.вал.мөөнөт'!B226</f>
        <v>12560604.6</v>
      </c>
      <c r="E226" s="34">
        <f>'6.улут.вал.мөөнөт'!C226</f>
        <v>2.323799839061889</v>
      </c>
      <c r="F226" s="33">
        <f>'10.чет өл.вал.мөөнөт'!B226</f>
        <v>12950261.699999999</v>
      </c>
      <c r="G226" s="34">
        <f>'10.чет өл.вал.мөөнөт'!C226</f>
        <v>0.77147207696968789</v>
      </c>
    </row>
    <row r="227" spans="1:7" ht="14.25" customHeight="1" x14ac:dyDescent="0.2">
      <c r="A227" s="32" t="s">
        <v>12</v>
      </c>
      <c r="B227" s="33">
        <f>'2.жалпы мөөнөт'!B227</f>
        <v>30360128.200000007</v>
      </c>
      <c r="C227" s="34">
        <f>'2.жалпы мөөнөт'!C227</f>
        <v>1.4547149125015881</v>
      </c>
      <c r="D227" s="33">
        <f>'6.улут.вал.мөөнөт'!B227</f>
        <v>14467670.600000003</v>
      </c>
      <c r="E227" s="34">
        <f>'6.улут.вал.мөөнөт'!C227</f>
        <v>2.1789007540025138</v>
      </c>
      <c r="F227" s="33">
        <f>'10.чет өл.вал.мөөнөт'!B227</f>
        <v>15892457.600000001</v>
      </c>
      <c r="G227" s="34">
        <f>'10.чет өл.вал.мөөнөт'!C227</f>
        <v>0.79545361561952488</v>
      </c>
    </row>
    <row r="228" spans="1:7" ht="14.25" customHeight="1" x14ac:dyDescent="0.2">
      <c r="A228" s="32" t="s">
        <v>13</v>
      </c>
      <c r="B228" s="33">
        <f>'2.жалпы мөөнөт'!B228</f>
        <v>35934640.799999997</v>
      </c>
      <c r="C228" s="34">
        <f>'2.жалпы мөөнөт'!C228</f>
        <v>1.4370087354539525</v>
      </c>
      <c r="D228" s="33">
        <f>'6.улут.вал.мөөнөт'!B228</f>
        <v>19277394.100000001</v>
      </c>
      <c r="E228" s="34">
        <f>'6.улут.вал.мөөнөт'!C228</f>
        <v>1.9073453339318303</v>
      </c>
      <c r="F228" s="33">
        <f>'10.чет өл.вал.мөөнөт'!B228</f>
        <v>16657246.699999997</v>
      </c>
      <c r="G228" s="34">
        <f>'10.чет өл.вал.мөөнөт'!C228</f>
        <v>0.89268924905818936</v>
      </c>
    </row>
    <row r="229" spans="1:7" ht="14.25" customHeight="1" x14ac:dyDescent="0.2">
      <c r="A229" s="32" t="s">
        <v>14</v>
      </c>
      <c r="B229" s="33">
        <f>'2.жалпы мөөнөт'!B229</f>
        <v>28531913.800000004</v>
      </c>
      <c r="C229" s="34">
        <f>'2.жалпы мөөнөт'!C229</f>
        <v>1.371669631043116</v>
      </c>
      <c r="D229" s="33">
        <f>'6.улут.вал.мөөнөт'!B229</f>
        <v>13353148.399999999</v>
      </c>
      <c r="E229" s="34">
        <f>'6.улут.вал.мөөнөт'!C229</f>
        <v>2.0443432532360686</v>
      </c>
      <c r="F229" s="33">
        <f>'10.чет өл.вал.мөөнөт'!B229</f>
        <v>15178765.400000004</v>
      </c>
      <c r="G229" s="34">
        <f>'10.чет өл.вал.мөөнөт'!C229</f>
        <v>0.779901429532602</v>
      </c>
    </row>
    <row r="230" spans="1:7" ht="14.25" customHeight="1" x14ac:dyDescent="0.2">
      <c r="A230" s="32" t="s">
        <v>15</v>
      </c>
      <c r="B230" s="33">
        <f>'2.жалпы мөөнөт'!B230</f>
        <v>29514717.399999999</v>
      </c>
      <c r="C230" s="34">
        <f>'2.жалпы мөөнөт'!C230</f>
        <v>1.5531201197271163</v>
      </c>
      <c r="D230" s="33">
        <f>'6.улут.вал.мөөнөт'!B230</f>
        <v>13876639.400000002</v>
      </c>
      <c r="E230" s="34">
        <f>'6.улут.вал.мөөнөт'!C230</f>
        <v>2.4283660357276413</v>
      </c>
      <c r="F230" s="33">
        <f>'10.чет өл.вал.мөөнөт'!B230</f>
        <v>15638077.999999998</v>
      </c>
      <c r="G230" s="34">
        <f>'10.чет өл.вал.мөөнөт'!C230</f>
        <v>0.77645997244674192</v>
      </c>
    </row>
    <row r="231" spans="1:7" ht="14.25" customHeight="1" x14ac:dyDescent="0.2">
      <c r="A231" s="32" t="s">
        <v>16</v>
      </c>
      <c r="B231" s="33">
        <f>'2.жалпы мөөнөт'!B231</f>
        <v>30710373.499999996</v>
      </c>
      <c r="C231" s="34">
        <f>'2.жалпы мөөнөт'!C231</f>
        <v>1.6820037597393593</v>
      </c>
      <c r="D231" s="33">
        <f>'6.улут.вал.мөөнөт'!B231</f>
        <v>14580750.799999999</v>
      </c>
      <c r="E231" s="34">
        <f>'6.улут.вал.мөөнөт'!C231</f>
        <v>2.6899475265704424</v>
      </c>
      <c r="F231" s="33">
        <f>'10.чет өл.вал.мөөнөт'!B231</f>
        <v>16129622.699999999</v>
      </c>
      <c r="G231" s="34">
        <f>'10.чет өл.вал.мөөнөт'!C231</f>
        <v>0.77084934788958182</v>
      </c>
    </row>
    <row r="232" spans="1:7" ht="14.25" customHeight="1" x14ac:dyDescent="0.2">
      <c r="A232" s="32" t="s">
        <v>17</v>
      </c>
      <c r="B232" s="33">
        <f>'2.жалпы мөөнөт'!B232</f>
        <v>30744812.100000001</v>
      </c>
      <c r="C232" s="34">
        <f>'2.жалпы мөөнөт'!C232</f>
        <v>1.7356414227686887</v>
      </c>
      <c r="D232" s="33">
        <f>'6.улут.вал.мөөнөт'!B232</f>
        <v>14706616.600000001</v>
      </c>
      <c r="E232" s="34">
        <f>'6.улут.вал.мөөнөт'!C232</f>
        <v>2.7787577910340029</v>
      </c>
      <c r="F232" s="33">
        <f>'10.чет өл.вал.мөөнөт'!B232</f>
        <v>16038195.499999998</v>
      </c>
      <c r="G232" s="34">
        <f>'10.чет өл.вал.мөөнөт'!C232</f>
        <v>0.77913029299337344</v>
      </c>
    </row>
    <row r="233" spans="1:7" ht="14.25" customHeight="1" x14ac:dyDescent="0.2">
      <c r="A233" s="32" t="s">
        <v>18</v>
      </c>
      <c r="B233" s="33">
        <f>'2.жалпы мөөнөт'!B233</f>
        <v>35557398.899999999</v>
      </c>
      <c r="C233" s="34">
        <f>'2.жалпы мөөнөт'!C233</f>
        <v>1.5380711376219378</v>
      </c>
      <c r="D233" s="33">
        <f>'6.улут.вал.мөөнөт'!B233</f>
        <v>14004251.6</v>
      </c>
      <c r="E233" s="34">
        <f>'6.улут.вал.мөөнөт'!C233</f>
        <v>2.7315084610447902</v>
      </c>
      <c r="F233" s="33">
        <f>'10.чет өл.вал.мөөнөт'!B233</f>
        <v>21553147.299999997</v>
      </c>
      <c r="G233" s="34">
        <f>'10.чет өл.вал.мөөнөт'!C233</f>
        <v>0.76263002392230628</v>
      </c>
    </row>
    <row r="234" spans="1:7" ht="14.25" customHeight="1" x14ac:dyDescent="0.2">
      <c r="A234" s="32" t="s">
        <v>19</v>
      </c>
      <c r="B234" s="33">
        <f>'2.жалпы мөөнөт'!B234</f>
        <v>47583439.399999999</v>
      </c>
      <c r="C234" s="34">
        <f>'2.жалпы мөөнөт'!C234</f>
        <v>1.4628369163453117</v>
      </c>
      <c r="D234" s="33">
        <f>'6.улут.вал.мөөнөт'!B234</f>
        <v>16060570.999999998</v>
      </c>
      <c r="E234" s="34">
        <f>'6.улут.вал.мөөнөт'!C234</f>
        <v>2.1890245560385129</v>
      </c>
      <c r="F234" s="33">
        <f>'10.чет өл.вал.мөөнөт'!B234</f>
        <v>31522868.399999999</v>
      </c>
      <c r="G234" s="34">
        <f>'10.чет өл.вал.мөөнөт'!C234</f>
        <v>1.0928519264446122</v>
      </c>
    </row>
    <row r="235" spans="1:7" ht="14.25" customHeight="1" x14ac:dyDescent="0.2">
      <c r="A235" s="32" t="s">
        <v>20</v>
      </c>
      <c r="B235" s="33">
        <f>'2.жалпы мөөнөт'!B235</f>
        <v>37136576.5</v>
      </c>
      <c r="C235" s="34">
        <f>'2.жалпы мөөнөт'!C235</f>
        <v>2.159776889961841</v>
      </c>
      <c r="D235" s="33">
        <f>'6.улут.вал.мөөнөт'!B235</f>
        <v>16326490.899999999</v>
      </c>
      <c r="E235" s="34">
        <f>'6.улут.вал.мөөнөт'!C235</f>
        <v>3.5613756064997415</v>
      </c>
      <c r="F235" s="33">
        <f>'10.чет өл.вал.мөөнөт'!B235</f>
        <v>20810085.600000001</v>
      </c>
      <c r="G235" s="34">
        <f>'10.чет өл.вал.мөөнөт'!C235</f>
        <v>1.060156776385389</v>
      </c>
    </row>
    <row r="236" spans="1:7" ht="14.25" customHeight="1" thickBot="1" x14ac:dyDescent="0.25">
      <c r="A236" s="35" t="s">
        <v>21</v>
      </c>
      <c r="B236" s="36">
        <f>'2.жалпы мөөнөт'!B236</f>
        <v>37879110.199999996</v>
      </c>
      <c r="C236" s="37">
        <f>'2.жалпы мөөнөт'!C236</f>
        <v>1.9273268762791584</v>
      </c>
      <c r="D236" s="36">
        <f>'6.улут.вал.мөөнөт'!B236</f>
        <v>19417000.5</v>
      </c>
      <c r="E236" s="37">
        <f>'6.улут.вал.мөөнөт'!C236</f>
        <v>2.7114458574072757</v>
      </c>
      <c r="F236" s="36">
        <f>'10.чет өл.вал.мөөнөт'!B236</f>
        <v>18462109.699999999</v>
      </c>
      <c r="G236" s="37">
        <f>'10.чет өл.вал.мөөнөт'!C236</f>
        <v>1.1026519666384607</v>
      </c>
    </row>
    <row r="237" spans="1:7" ht="14.25" customHeight="1" x14ac:dyDescent="0.2">
      <c r="A237" s="32" t="s">
        <v>41</v>
      </c>
      <c r="B237" s="33">
        <f>'2.жалпы мөөнөт'!B237</f>
        <v>22221080.800000001</v>
      </c>
      <c r="C237" s="34">
        <f>'2.жалпы мөөнөт'!C237</f>
        <v>1.5400673829960589</v>
      </c>
      <c r="D237" s="33">
        <f>'6.улут.вал.мөөнөт'!B237</f>
        <v>10434128.5</v>
      </c>
      <c r="E237" s="34">
        <f>'6.улут.вал.мөөнөт'!C237</f>
        <v>1.8837060751168606</v>
      </c>
      <c r="F237" s="33">
        <f>'10.чет өл.вал.мөөнөт'!B237</f>
        <v>11786952.299999999</v>
      </c>
      <c r="G237" s="34">
        <f>'10.чет өл.вал.мөөнөт'!C237</f>
        <v>1.2358691322607627</v>
      </c>
    </row>
    <row r="238" spans="1:7" ht="14.25" customHeight="1" x14ac:dyDescent="0.2">
      <c r="A238" s="32" t="s">
        <v>11</v>
      </c>
      <c r="B238" s="33">
        <f>'2.жалпы мөөнөт'!B238</f>
        <v>32416276.600000005</v>
      </c>
      <c r="C238" s="34">
        <f>'2.жалпы мөөнөт'!C238</f>
        <v>2.0264628366664406</v>
      </c>
      <c r="D238" s="33">
        <f>'6.улут.вал.мөөнөт'!B238</f>
        <v>15842864.600000001</v>
      </c>
      <c r="E238" s="34">
        <f>'6.улут.вал.мөөнөт'!C238</f>
        <v>2.8485742235656035</v>
      </c>
      <c r="F238" s="33">
        <f>'10.чет өл.вал.мөөнөт'!B238</f>
        <v>16573412</v>
      </c>
      <c r="G238" s="34">
        <f>'10.чет өл.вал.мөөнөт'!C238</f>
        <v>1.2405896930577727</v>
      </c>
    </row>
    <row r="239" spans="1:7" ht="14.25" customHeight="1" x14ac:dyDescent="0.2">
      <c r="A239" s="32" t="s">
        <v>12</v>
      </c>
      <c r="B239" s="33">
        <f>'2.жалпы мөөнөт'!B239</f>
        <v>34583556.700000003</v>
      </c>
      <c r="C239" s="34">
        <f>'2.жалпы мөөнөт'!C239</f>
        <v>1.3687609733905712</v>
      </c>
      <c r="D239" s="33">
        <f>'6.улут.вал.мөөнөт'!B239</f>
        <v>14074539.000000002</v>
      </c>
      <c r="E239" s="34">
        <f>'6.улут.вал.мөөнөт'!C239</f>
        <v>1.9186057231430471</v>
      </c>
      <c r="F239" s="33">
        <f>'10.чет өл.вал.мөөнөт'!B239</f>
        <v>20509017.700000003</v>
      </c>
      <c r="G239" s="34">
        <f>'10.чет өл.вал.мөөнөт'!C239</f>
        <v>0.99142396546861433</v>
      </c>
    </row>
    <row r="240" spans="1:7" ht="14.25" customHeight="1" x14ac:dyDescent="0.2">
      <c r="A240" s="32" t="s">
        <v>13</v>
      </c>
      <c r="B240" s="33">
        <f>'2.жалпы мөөнөт'!B240</f>
        <v>29561568.699999996</v>
      </c>
      <c r="C240" s="34">
        <f>'2.жалпы мөөнөт'!C240</f>
        <v>1.6374249768078091</v>
      </c>
      <c r="D240" s="33">
        <f>'6.улут.вал.мөөнөт'!B240</f>
        <v>15363688.1</v>
      </c>
      <c r="E240" s="34">
        <f>'6.улут.вал.мөөнөт'!C240</f>
        <v>2.0181486706307159</v>
      </c>
      <c r="F240" s="33">
        <f>'10.чет өл.вал.мөөнөт'!B240</f>
        <v>14197880.599999998</v>
      </c>
      <c r="G240" s="34">
        <f>'10.чет өл.вал.мөөнөт'!C240</f>
        <v>1.2254395369404645</v>
      </c>
    </row>
    <row r="241" spans="1:7" ht="14.25" customHeight="1" x14ac:dyDescent="0.2">
      <c r="A241" s="32" t="s">
        <v>14</v>
      </c>
      <c r="B241" s="33">
        <f>'2.жалпы мөөнөт'!B241</f>
        <v>27237307.499999993</v>
      </c>
      <c r="C241" s="34">
        <f>'2.жалпы мөөнөт'!C241</f>
        <v>2.1223370104772661</v>
      </c>
      <c r="D241" s="33">
        <f>'6.улут.вал.мөөнөт'!B241</f>
        <v>13849544.399999997</v>
      </c>
      <c r="E241" s="34">
        <f>'6.улут.вал.мөөнөт'!C241</f>
        <v>2.8311613051328979</v>
      </c>
      <c r="F241" s="33">
        <f>'10.чет өл.вал.мөөнөт'!B241</f>
        <v>13387763.1</v>
      </c>
      <c r="G241" s="34">
        <f>'10.чет өл.вал.мөөнөт'!C241</f>
        <v>1.3890633883415522</v>
      </c>
    </row>
    <row r="242" spans="1:7" ht="14.25" customHeight="1" x14ac:dyDescent="0.2">
      <c r="A242" s="32" t="s">
        <v>15</v>
      </c>
      <c r="B242" s="33">
        <f>'2.жалпы мөөнөт'!B242</f>
        <v>30981180</v>
      </c>
      <c r="C242" s="34">
        <f>'2.жалпы мөөнөт'!C242</f>
        <v>1.7359479849056743</v>
      </c>
      <c r="D242" s="33">
        <f>'6.улут.вал.мөөнөт'!B242</f>
        <v>15422820.9</v>
      </c>
      <c r="E242" s="34">
        <f>'6.улут.вал.мөөнөт'!C242</f>
        <v>2.4748749793236575</v>
      </c>
      <c r="F242" s="33">
        <f>'10.чет өл.вал.мөөнөт'!B242</f>
        <v>15558359.100000001</v>
      </c>
      <c r="G242" s="34">
        <f>'10.чет өл.вал.мөөнөт'!C242</f>
        <v>1.0034582268383299</v>
      </c>
    </row>
    <row r="243" spans="1:7" ht="14.25" customHeight="1" x14ac:dyDescent="0.2">
      <c r="A243" s="32" t="s">
        <v>16</v>
      </c>
      <c r="B243" s="33">
        <f>'2.жалпы мөөнөт'!B243</f>
        <v>33457479.399999999</v>
      </c>
      <c r="C243" s="34">
        <f>'2.жалпы мөөнөт'!C243</f>
        <v>1.6294979065876665</v>
      </c>
      <c r="D243" s="33">
        <f>'6.улут.вал.мөөнөт'!B243</f>
        <v>16207499.299999999</v>
      </c>
      <c r="E243" s="34">
        <f>'6.улут.вал.мөөнөт'!C243</f>
        <v>2.1190001746290363</v>
      </c>
      <c r="F243" s="33">
        <f>'10.чет өл.вал.мөөнөт'!B243</f>
        <v>17249980.099999998</v>
      </c>
      <c r="G243" s="34">
        <f>'10.чет өл.вал.мөөнөт'!C243</f>
        <v>1.1695780909915374</v>
      </c>
    </row>
    <row r="244" spans="1:7" ht="14.25" customHeight="1" x14ac:dyDescent="0.2">
      <c r="A244" s="32" t="s">
        <v>17</v>
      </c>
      <c r="B244" s="33">
        <f>'2.жалпы мөөнөт'!B244</f>
        <v>34071556.199999996</v>
      </c>
      <c r="C244" s="34">
        <f>'2.жалпы мөөнөт'!C244</f>
        <v>1.9206328933399313</v>
      </c>
      <c r="D244" s="33">
        <f>'6.улут.вал.мөөнөт'!B244</f>
        <v>15830610</v>
      </c>
      <c r="E244" s="34">
        <f>'6.улут.вал.мөөнөт'!C244</f>
        <v>3.0611929777816549</v>
      </c>
      <c r="F244" s="33">
        <f>'10.чет өл.вал.мөөнөт'!B244</f>
        <v>18240946.199999999</v>
      </c>
      <c r="G244" s="34">
        <f>'10.чет өл.вал.мөөнөт'!C244</f>
        <v>0.93078501591107199</v>
      </c>
    </row>
    <row r="245" spans="1:7" ht="14.25" customHeight="1" x14ac:dyDescent="0.2">
      <c r="A245" s="32" t="s">
        <v>18</v>
      </c>
      <c r="B245" s="33">
        <f>'2.жалпы мөөнөт'!B245</f>
        <v>35718562.099999994</v>
      </c>
      <c r="C245" s="34">
        <f>'2.жалпы мөөнөт'!C245</f>
        <v>1.4548033825807343</v>
      </c>
      <c r="D245" s="33">
        <f>'6.улут.вал.мөөнөт'!B245</f>
        <v>15392856.800000001</v>
      </c>
      <c r="E245" s="34">
        <f>'6.улут.вал.мөөнөт'!C245</f>
        <v>1.9981382039492503</v>
      </c>
      <c r="F245" s="33">
        <f>'10.чет өл.вал.мөөнөт'!B245</f>
        <v>20325705.300000001</v>
      </c>
      <c r="G245" s="34">
        <f>'10.чет өл.вал.мөөнөт'!C245</f>
        <v>1.0433305713627559</v>
      </c>
    </row>
    <row r="246" spans="1:7" ht="14.25" customHeight="1" x14ac:dyDescent="0.2">
      <c r="A246" s="32" t="s">
        <v>19</v>
      </c>
      <c r="B246" s="33">
        <f>'2.жалпы мөөнөт'!B246</f>
        <v>37291478.700000003</v>
      </c>
      <c r="C246" s="34">
        <f>'2.жалпы мөөнөт'!C246</f>
        <v>1.4491086221528677</v>
      </c>
      <c r="D246" s="33">
        <f>'6.улут.вал.мөөнөт'!B246</f>
        <v>16205101.700000001</v>
      </c>
      <c r="E246" s="34">
        <f>'6.улут.вал.мөөнөт'!C246</f>
        <v>2.0228568274273786</v>
      </c>
      <c r="F246" s="33">
        <f>'10.чет өл.вал.мөөнөт'!B246</f>
        <v>21086376.999999996</v>
      </c>
      <c r="G246" s="34">
        <f>'10.чет өл.вал.мөөнөт'!C246</f>
        <v>1.0081771137829889</v>
      </c>
    </row>
    <row r="247" spans="1:7" ht="14.25" customHeight="1" x14ac:dyDescent="0.2">
      <c r="A247" s="32" t="s">
        <v>20</v>
      </c>
      <c r="B247" s="33">
        <f>'2.жалпы мөөнөт'!B247</f>
        <v>39320161.100000009</v>
      </c>
      <c r="C247" s="34">
        <f>'2.жалпы мөөнөт'!C247</f>
        <v>2.1378830632512322</v>
      </c>
      <c r="D247" s="33">
        <f>'6.улут.вал.мөөнөт'!B247</f>
        <v>17354925.400000002</v>
      </c>
      <c r="E247" s="34">
        <f>'6.улут.вал.мөөнөт'!C247</f>
        <v>3.6307402486443392</v>
      </c>
      <c r="F247" s="33">
        <f>'10.чет өл.вал.мөөнөт'!B247</f>
        <v>21965235.700000003</v>
      </c>
      <c r="G247" s="34">
        <f>'10.чет өл.вал.мөөнөт'!C247</f>
        <v>0.9583635061107042</v>
      </c>
    </row>
    <row r="248" spans="1:7" ht="14.25" customHeight="1" thickBot="1" x14ac:dyDescent="0.25">
      <c r="A248" s="35" t="s">
        <v>21</v>
      </c>
      <c r="B248" s="36">
        <f>'2.жалпы мөөнөт'!B248</f>
        <v>43315134.899999999</v>
      </c>
      <c r="C248" s="37">
        <f>'2.жалпы мөөнөт'!C248</f>
        <v>1.916656258110832</v>
      </c>
      <c r="D248" s="36">
        <f>'6.улут.вал.мөөнөт'!B248</f>
        <v>24114048.399999999</v>
      </c>
      <c r="E248" s="37">
        <f>'6.улут.вал.мөөнөт'!C248</f>
        <v>2.6934242878105827</v>
      </c>
      <c r="F248" s="36">
        <f>'10.чет өл.вал.мөөнөт'!B248</f>
        <v>19201086.5</v>
      </c>
      <c r="G248" s="37">
        <f>'10.чет өл.вал.мөөнөт'!C248</f>
        <v>0.94113740589627537</v>
      </c>
    </row>
    <row r="249" spans="1:7" ht="14.25" customHeight="1" x14ac:dyDescent="0.2">
      <c r="A249" s="32" t="s">
        <v>42</v>
      </c>
      <c r="B249" s="33">
        <f>'2.жалпы мөөнөт'!B249</f>
        <v>25580149.699999999</v>
      </c>
      <c r="C249" s="34">
        <f>'2.жалпы мөөнөт'!C249</f>
        <v>1.5487603775829348</v>
      </c>
      <c r="D249" s="33">
        <f>'6.улут.вал.мөөнөт'!B249</f>
        <v>11890536.999999998</v>
      </c>
      <c r="E249" s="34">
        <f>'6.улут.вал.мөөнөт'!C249</f>
        <v>2.2506734865717171</v>
      </c>
      <c r="F249" s="33">
        <f>'10.чет өл.вал.мөөнөт'!B249</f>
        <v>13689612.699999997</v>
      </c>
      <c r="G249" s="34">
        <f>'10.чет өл.вал.мөөнөт'!C249</f>
        <v>0.9390920125154455</v>
      </c>
    </row>
    <row r="250" spans="1:7" ht="14.25" customHeight="1" x14ac:dyDescent="0.2">
      <c r="A250" s="32" t="s">
        <v>11</v>
      </c>
      <c r="B250" s="33">
        <f>'2.жалпы мөөнөт'!B250</f>
        <v>32504066.400000002</v>
      </c>
      <c r="C250" s="34">
        <f>'2.жалпы мөөнөт'!C250</f>
        <v>1.6585015795746711</v>
      </c>
      <c r="D250" s="33">
        <f>'6.улут.вал.мөөнөт'!B250</f>
        <v>17240828.800000004</v>
      </c>
      <c r="E250" s="34">
        <f>'6.улут.вал.мөөнөт'!C250</f>
        <v>2.464531017441574</v>
      </c>
      <c r="F250" s="33">
        <f>'10.чет өл.вал.мөөнөт'!B250</f>
        <v>15263237.599999998</v>
      </c>
      <c r="G250" s="34">
        <f>'10.чет өл.вал.мөөнөт'!C250</f>
        <v>0.74803841899178736</v>
      </c>
    </row>
    <row r="251" spans="1:7" ht="14.25" customHeight="1" x14ac:dyDescent="0.2">
      <c r="A251" s="32" t="s">
        <v>12</v>
      </c>
      <c r="B251" s="33">
        <f>'2.жалпы мөөнөт'!B251</f>
        <v>34628364.600000001</v>
      </c>
      <c r="C251" s="34">
        <f>'2.жалпы мөөнөт'!C251</f>
        <v>1.7011493692659105</v>
      </c>
      <c r="D251" s="33">
        <f>'6.улут.вал.мөөнөт'!B251</f>
        <v>19629957</v>
      </c>
      <c r="E251" s="34">
        <f>'6.улут.вал.мөөнөт'!C251</f>
        <v>2.5814177319899367</v>
      </c>
      <c r="F251" s="33">
        <f>'10.чет өл.вал.мөөнөт'!B251</f>
        <v>14998407.600000001</v>
      </c>
      <c r="G251" s="34">
        <f>'10.чет өл.вал.мөөнөт'!C251</f>
        <v>0.54905172199747387</v>
      </c>
    </row>
    <row r="252" spans="1:7" ht="14.25" customHeight="1" x14ac:dyDescent="0.2">
      <c r="A252" s="32" t="s">
        <v>13</v>
      </c>
      <c r="B252" s="33">
        <f>'2.жалпы мөөнөт'!B252</f>
        <v>37302237.399999999</v>
      </c>
      <c r="C252" s="34">
        <f>'2.жалпы мөөнөт'!C252</f>
        <v>1.935695513186563</v>
      </c>
      <c r="D252" s="33">
        <f>'6.улут.вал.мөөнөт'!B252</f>
        <v>22277677.199999999</v>
      </c>
      <c r="E252" s="34">
        <f>'6.улут.вал.мөөнөт'!C252</f>
        <v>2.7784081270824776</v>
      </c>
      <c r="F252" s="33">
        <f>'10.чет өл.вал.мөөнөт'!B252</f>
        <v>15024560.200000001</v>
      </c>
      <c r="G252" s="34">
        <f>'10.чет өл.вал.мөөнөт'!C252</f>
        <v>0.68616279243900924</v>
      </c>
    </row>
    <row r="253" spans="1:7" ht="14.25" customHeight="1" x14ac:dyDescent="0.2">
      <c r="A253" s="32" t="s">
        <v>14</v>
      </c>
      <c r="B253" s="33">
        <f>'2.жалпы мөөнөт'!B253</f>
        <v>34572547.200000003</v>
      </c>
      <c r="C253" s="34">
        <f>'2.жалпы мөөнөт'!C253</f>
        <v>2.012602007786108</v>
      </c>
      <c r="D253" s="33">
        <f>'6.улут.вал.мөөнөт'!B253</f>
        <v>19589503.800000001</v>
      </c>
      <c r="E253" s="34">
        <f>'6.улут.вал.мөөнөт'!C253</f>
        <v>2.9974098366901973</v>
      </c>
      <c r="F253" s="33">
        <f>'10.чет өл.вал.мөөнөт'!B253</f>
        <v>14983043.400000002</v>
      </c>
      <c r="G253" s="34">
        <f>'10.чет өл.вал.мөөнөт'!C253</f>
        <v>0.7250200265054294</v>
      </c>
    </row>
    <row r="254" spans="1:7" ht="14.25" customHeight="1" x14ac:dyDescent="0.2">
      <c r="A254" s="32" t="s">
        <v>15</v>
      </c>
      <c r="B254" s="33">
        <f>'2.жалпы мөөнөт'!B254</f>
        <v>39362245.099999994</v>
      </c>
      <c r="C254" s="34">
        <f>'2.жалпы мөөнөт'!C254</f>
        <v>1.4194908311009935</v>
      </c>
      <c r="D254" s="33">
        <f>'6.улут.вал.мөөнөт'!B254</f>
        <v>22917946.200000003</v>
      </c>
      <c r="E254" s="34">
        <f>'6.улут.вал.мөөнөт'!C254</f>
        <v>2.0744127118598432</v>
      </c>
      <c r="F254" s="33">
        <f>'10.чет өл.вал.мөөнөт'!B254</f>
        <v>16444298.900000002</v>
      </c>
      <c r="G254" s="34">
        <f>'10.чет өл.вал.мөөнөт'!C254</f>
        <v>0.5067450509550151</v>
      </c>
    </row>
    <row r="255" spans="1:7" ht="14.25" customHeight="1" x14ac:dyDescent="0.2">
      <c r="A255" s="32" t="s">
        <v>16</v>
      </c>
      <c r="B255" s="33">
        <f>'2.жалпы мөөнөт'!B255</f>
        <v>37245722.599999994</v>
      </c>
      <c r="C255" s="34">
        <f>'2.жалпы мөөнөт'!C255</f>
        <v>1.6017273642316183</v>
      </c>
      <c r="D255" s="33">
        <f>'6.улут.вал.мөөнөт'!B255</f>
        <v>20710602.800000001</v>
      </c>
      <c r="E255" s="34">
        <f>'6.улут.вал.мөөнөт'!C255</f>
        <v>2.2434895613468093</v>
      </c>
      <c r="F255" s="33">
        <f>'10.чет өл.вал.мөөнөт'!B255</f>
        <v>16535119.799999999</v>
      </c>
      <c r="G255" s="34">
        <f>'10.чет өл.вал.мөөнөт'!C255</f>
        <v>0.79790603621753031</v>
      </c>
    </row>
    <row r="256" spans="1:7" ht="14.25" customHeight="1" x14ac:dyDescent="0.2">
      <c r="A256" s="32" t="s">
        <v>17</v>
      </c>
      <c r="B256" s="33">
        <f>'2.жалпы мөөнөт'!B256</f>
        <v>41672059.799999997</v>
      </c>
      <c r="C256" s="34">
        <f>'2.жалпы мөөнөт'!C256</f>
        <v>1.3134260038905012</v>
      </c>
      <c r="D256" s="33">
        <f>'6.улут.вал.мөөнөт'!B256</f>
        <v>21414843.100000001</v>
      </c>
      <c r="E256" s="34">
        <f>'6.улут.вал.мөөнөт'!C256</f>
        <v>2.1044812238666362</v>
      </c>
      <c r="F256" s="33">
        <f>'10.чет өл.вал.мөөнөт'!B256</f>
        <v>20257216.699999996</v>
      </c>
      <c r="G256" s="34">
        <f>'10.чет өл.вал.мөөнөт'!C256</f>
        <v>0.47716484965084083</v>
      </c>
    </row>
    <row r="257" spans="1:7" ht="14.25" customHeight="1" x14ac:dyDescent="0.2">
      <c r="A257" s="32" t="s">
        <v>18</v>
      </c>
      <c r="B257" s="33">
        <f>'2.жалпы мөөнөт'!B257</f>
        <v>42672513.399999999</v>
      </c>
      <c r="C257" s="34">
        <f>'2.жалпы мөөнөт'!C257</f>
        <v>1.4099439490948755</v>
      </c>
      <c r="D257" s="33">
        <f>'6.улут.вал.мөөнөт'!B257</f>
        <v>20976258.300000001</v>
      </c>
      <c r="E257" s="34">
        <f>'6.улут.вал.мөөнөт'!C257</f>
        <v>2.4179245727060863</v>
      </c>
      <c r="F257" s="33">
        <f>'10.чет өл.вал.мөөнөт'!B257</f>
        <v>21696255.099999998</v>
      </c>
      <c r="G257" s="34">
        <f>'10.чет өл.вал.мөөнөт'!C257</f>
        <v>0.43541346792147551</v>
      </c>
    </row>
    <row r="258" spans="1:7" ht="14.25" customHeight="1" x14ac:dyDescent="0.2">
      <c r="A258" s="32" t="s">
        <v>19</v>
      </c>
      <c r="B258" s="33">
        <f>'2.жалпы мөөнөт'!B258</f>
        <v>40902730.959999993</v>
      </c>
      <c r="C258" s="34">
        <f>'2.жалпы мөөнөт'!C258</f>
        <v>1.3658925755259645</v>
      </c>
      <c r="D258" s="33">
        <f>'6.улут.вал.мөөнөт'!B258</f>
        <v>20542707.399999995</v>
      </c>
      <c r="E258" s="34">
        <f>'6.улут.вал.мөөнөт'!C258</f>
        <v>2.1761979997339598</v>
      </c>
      <c r="F258" s="33">
        <f>'10.чет өл.вал.мөөнөт'!B258</f>
        <v>20360023.560000002</v>
      </c>
      <c r="G258" s="34">
        <f>'10.чет өл.вал.мөөнөт'!C258</f>
        <v>0.54831654546474395</v>
      </c>
    </row>
    <row r="259" spans="1:7" ht="14.25" customHeight="1" x14ac:dyDescent="0.2">
      <c r="A259" s="32" t="s">
        <v>20</v>
      </c>
      <c r="B259" s="33">
        <f>'2.жалпы мөөнөт'!B259</f>
        <v>43240878.000000007</v>
      </c>
      <c r="C259" s="34">
        <f>'2.жалпы мөөнөт'!C259</f>
        <v>1.6768318387290839</v>
      </c>
      <c r="D259" s="33">
        <f>'6.улут.вал.мөөнөт'!B259</f>
        <v>23028421.699999999</v>
      </c>
      <c r="E259" s="34">
        <f>'6.улут.вал.мөөнөт'!C259</f>
        <v>2.6687261464384249</v>
      </c>
      <c r="F259" s="33">
        <f>'10.чет өл.вал.мөөнөт'!B259</f>
        <v>20212456.300000001</v>
      </c>
      <c r="G259" s="34">
        <f>'10.чет өл.вал.мөөнөт'!C259</f>
        <v>0.54674848514081886</v>
      </c>
    </row>
    <row r="260" spans="1:7" ht="14.25" customHeight="1" thickBot="1" x14ac:dyDescent="0.25">
      <c r="A260" s="35" t="s">
        <v>21</v>
      </c>
      <c r="B260" s="36">
        <f>'2.жалпы мөөнөт'!B260</f>
        <v>54168745.899999991</v>
      </c>
      <c r="C260" s="37">
        <f>'2.жалпы мөөнөт'!C260</f>
        <v>1.485032202471573</v>
      </c>
      <c r="D260" s="36">
        <f>'6.улут.вал.мөөнөт'!B260</f>
        <v>28784474.599999994</v>
      </c>
      <c r="E260" s="37">
        <f>'6.улут.вал.мөөнөт'!C260</f>
        <v>2.3002971040854083</v>
      </c>
      <c r="F260" s="36">
        <f>'10.чет өл.вал.мөөнөт'!B260</f>
        <v>25384271.300000001</v>
      </c>
      <c r="G260" s="37">
        <f>'10.чет өл.вал.мөөнөт'!C260</f>
        <v>0.56056320450687902</v>
      </c>
    </row>
    <row r="261" spans="1:7" ht="14.25" customHeight="1" x14ac:dyDescent="0.2">
      <c r="A261" s="32" t="s">
        <v>43</v>
      </c>
      <c r="B261" s="33">
        <f>'2.жалпы мөөнөт'!B261</f>
        <v>35459296.800000004</v>
      </c>
      <c r="C261" s="34">
        <f>'2.жалпы мөөнөт'!C261</f>
        <v>2.0915282263296318</v>
      </c>
      <c r="D261" s="33">
        <f>'6.улут.вал.мөөнөт'!B261</f>
        <v>18196613.600000001</v>
      </c>
      <c r="E261" s="34">
        <f>'6.улут.вал.мөөнөт'!C261</f>
        <v>3.1475346559537876</v>
      </c>
      <c r="F261" s="33">
        <f>'10.чет өл.вал.мөөнөт'!B261</f>
        <v>17262683.199999999</v>
      </c>
      <c r="G261" s="34">
        <f>'10.чет өл.вал.мөөнөт'!C261</f>
        <v>0.97839067196691665</v>
      </c>
    </row>
    <row r="262" spans="1:7" ht="14.25" customHeight="1" x14ac:dyDescent="0.2">
      <c r="A262" s="32" t="s">
        <v>11</v>
      </c>
      <c r="B262" s="33">
        <f>'2.жалпы мөөнөт'!B262</f>
        <v>36115387.099999994</v>
      </c>
      <c r="C262" s="34">
        <f>'2.жалпы мөөнөт'!C262</f>
        <v>2.213745581699718</v>
      </c>
      <c r="D262" s="33">
        <f>'6.улут.вал.мөөнөт'!B262</f>
        <v>21062722.299999997</v>
      </c>
      <c r="E262" s="34">
        <f>'6.улут.вал.мөөнөт'!C262</f>
        <v>3.1143863810994659</v>
      </c>
      <c r="F262" s="33">
        <f>'10.чет өл.вал.мөөнөт'!B262</f>
        <v>15052664.799999999</v>
      </c>
      <c r="G262" s="34">
        <f>'10.чет өл.вал.мөөнөт'!C262</f>
        <v>0.95350712546259597</v>
      </c>
    </row>
    <row r="263" spans="1:7" ht="14.25" customHeight="1" x14ac:dyDescent="0.2">
      <c r="A263" s="32" t="s">
        <v>12</v>
      </c>
      <c r="B263" s="33">
        <f>'2.жалпы мөөнөт'!B263</f>
        <v>46761958.299999997</v>
      </c>
      <c r="C263" s="34">
        <f>'2.жалпы мөөнөт'!C263</f>
        <v>1.9114536640352808</v>
      </c>
      <c r="D263" s="33">
        <f>'6.улут.вал.мөөнөт'!B263</f>
        <v>25782774.100000001</v>
      </c>
      <c r="E263" s="34">
        <f>'6.улут.вал.мөөнөт'!C263</f>
        <v>2.8709865266980712</v>
      </c>
      <c r="F263" s="33">
        <f>'10.чет өл.вал.мөөнөт'!B263</f>
        <v>20979184.200000003</v>
      </c>
      <c r="G263" s="34">
        <f>'10.чет өл.вал.мөөнөт'!C263</f>
        <v>0.73221719784509043</v>
      </c>
    </row>
    <row r="264" spans="1:7" ht="14.25" customHeight="1" x14ac:dyDescent="0.2">
      <c r="A264" s="32" t="s">
        <v>13</v>
      </c>
      <c r="B264" s="33">
        <f>'2.жалпы мөөнөт'!B264</f>
        <v>40175111.000000007</v>
      </c>
      <c r="C264" s="34">
        <f>'2.жалпы мөөнөт'!C264</f>
        <v>1.7639066191503507</v>
      </c>
      <c r="D264" s="33">
        <f>'6.улут.вал.мөөнөт'!B264</f>
        <v>23961607.700000003</v>
      </c>
      <c r="E264" s="34">
        <f>'6.улут.вал.мөөнөт'!C264</f>
        <v>2.6176683039093436</v>
      </c>
      <c r="F264" s="33">
        <f>'10.чет өл.вал.мөөнөт'!B264</f>
        <v>16213503.300000001</v>
      </c>
      <c r="G264" s="34">
        <f>'10.чет өл.вал.мөөнөт'!C264</f>
        <v>0.50214954043892535</v>
      </c>
    </row>
    <row r="265" spans="1:7" ht="14.25" customHeight="1" x14ac:dyDescent="0.2">
      <c r="A265" s="32" t="s">
        <v>14</v>
      </c>
      <c r="B265" s="33">
        <f>'2.жалпы мөөнөт'!B265</f>
        <v>41332580.100000001</v>
      </c>
      <c r="C265" s="34">
        <f>'2.жалпы мөөнөт'!C265</f>
        <v>1.6819093326090218</v>
      </c>
      <c r="D265" s="33">
        <f>'6.улут.вал.мөөнөт'!B265</f>
        <v>22485700.100000001</v>
      </c>
      <c r="E265" s="34">
        <f>'6.улут.вал.мөөнөт'!C265</f>
        <v>2.6328305576751836</v>
      </c>
      <c r="F265" s="33">
        <f>'10.чет өл.вал.мөөнөт'!B265</f>
        <v>18846880</v>
      </c>
      <c r="G265" s="34">
        <f>'10.чет өл.вал.мөөнөт'!C265</f>
        <v>0.54739107358883821</v>
      </c>
    </row>
    <row r="266" spans="1:7" ht="14.25" customHeight="1" x14ac:dyDescent="0.2">
      <c r="A266" s="32" t="s">
        <v>15</v>
      </c>
      <c r="B266" s="33">
        <f>'2.жалпы мөөнөт'!B266</f>
        <v>43718136.500000007</v>
      </c>
      <c r="C266" s="34">
        <f>'2.жалпы мөөнөт'!C266</f>
        <v>2.0212282625770235</v>
      </c>
      <c r="D266" s="33">
        <f>'6.улут.вал.мөөнөт'!B266</f>
        <v>26374217.400000006</v>
      </c>
      <c r="E266" s="34">
        <f>'6.улут.вал.мөөнөт'!C266</f>
        <v>2.8753422024950823</v>
      </c>
      <c r="F266" s="33">
        <f>'10.чет өл.вал.мөөнөт'!B266</f>
        <v>17343919.099999998</v>
      </c>
      <c r="G266" s="34">
        <f>'10.чет өл.вал.мөөнөт'!C266</f>
        <v>0.72241069972472371</v>
      </c>
    </row>
    <row r="267" spans="1:7" ht="14.25" customHeight="1" x14ac:dyDescent="0.2">
      <c r="A267" s="32" t="s">
        <v>16</v>
      </c>
      <c r="B267" s="33">
        <f>'2.жалпы мөөнөт'!B267</f>
        <v>42229191.199999996</v>
      </c>
      <c r="C267" s="34">
        <f>'2.жалпы мөөнөт'!C267</f>
        <v>1.705888588318498</v>
      </c>
      <c r="D267" s="33">
        <f>'6.улут.вал.мөөнөт'!B267</f>
        <v>23537985.199999996</v>
      </c>
      <c r="E267" s="34">
        <f>'6.улут.вал.мөөнөт'!C267</f>
        <v>2.6352355260211455</v>
      </c>
      <c r="F267" s="33">
        <f>'10.чет өл.вал.мөөнөт'!B267</f>
        <v>18691205.999999996</v>
      </c>
      <c r="G267" s="34">
        <f>'10.чет өл.вал.мөөнөт'!C267</f>
        <v>0.53555455715377587</v>
      </c>
    </row>
    <row r="268" spans="1:7" ht="14.25" customHeight="1" x14ac:dyDescent="0.2">
      <c r="A268" s="32" t="s">
        <v>17</v>
      </c>
      <c r="B268" s="33">
        <f>'2.жалпы мөөнөт'!B268</f>
        <v>45259277</v>
      </c>
      <c r="C268" s="34">
        <f>'2.жалпы мөөнөт'!C268</f>
        <v>1.6649302776533523</v>
      </c>
      <c r="D268" s="33">
        <f>'6.улут.вал.мөөнөт'!B268</f>
        <v>23813967.800000001</v>
      </c>
      <c r="E268" s="34">
        <f>'6.улут.вал.мөөнөт'!C268</f>
        <v>2.6824158753166691</v>
      </c>
      <c r="F268" s="33">
        <f>'10.чет өл.вал.мөөнөт'!B268</f>
        <v>21445309.199999996</v>
      </c>
      <c r="G268" s="34">
        <f>'10.чет өл.вал.мөөнөт'!C268</f>
        <v>0.53506224759864984</v>
      </c>
    </row>
    <row r="269" spans="1:7" ht="14.25" customHeight="1" x14ac:dyDescent="0.2">
      <c r="A269" s="32" t="s">
        <v>18</v>
      </c>
      <c r="B269" s="33">
        <f>'2.жалпы мөөнөт'!B269</f>
        <v>43370955.700000003</v>
      </c>
      <c r="C269" s="34">
        <f>'2.жалпы мөөнөт'!C269</f>
        <v>1.709312993949081</v>
      </c>
      <c r="D269" s="33">
        <f>'6.улут.вал.мөөнөт'!B269</f>
        <v>24299962.600000001</v>
      </c>
      <c r="E269" s="34">
        <f>'6.улут.вал.мөөнөт'!C269</f>
        <v>2.6549511273321857</v>
      </c>
      <c r="F269" s="33">
        <f>'10.чет өл.вал.мөөнөт'!B269</f>
        <v>19070993.099999998</v>
      </c>
      <c r="G269" s="34">
        <f>'10.чет өл.вал.мөөнөт'!C269</f>
        <v>0.50439560166376451</v>
      </c>
    </row>
    <row r="270" spans="1:7" ht="14.25" customHeight="1" x14ac:dyDescent="0.2">
      <c r="A270" s="32" t="s">
        <v>19</v>
      </c>
      <c r="B270" s="33">
        <f>'2.жалпы мөөнөт'!B270</f>
        <v>47992397.699999996</v>
      </c>
      <c r="C270" s="34">
        <f>'2.жалпы мөөнөт'!C270</f>
        <v>1.5421559693401214</v>
      </c>
      <c r="D270" s="33">
        <f>'6.улут.вал.мөөнөт'!B270</f>
        <v>25102978.899999999</v>
      </c>
      <c r="E270" s="34">
        <f>'6.улут.вал.мөөнөт'!C270</f>
        <v>2.6152367432775123</v>
      </c>
      <c r="F270" s="33">
        <f>'10.чет өл.вал.мөөнөт'!B270</f>
        <v>22889418.800000001</v>
      </c>
      <c r="G270" s="34">
        <f>'10.чет өл.вал.мөөнөт'!C270</f>
        <v>0.36530109759711321</v>
      </c>
    </row>
    <row r="271" spans="1:7" ht="14.25" customHeight="1" x14ac:dyDescent="0.2">
      <c r="A271" s="32" t="s">
        <v>20</v>
      </c>
      <c r="B271" s="33">
        <f>'2.жалпы мөөнөт'!B271</f>
        <v>49213254</v>
      </c>
      <c r="C271" s="34">
        <f>'2.жалпы мөөнөт'!C271</f>
        <v>1.4628747886697364</v>
      </c>
      <c r="D271" s="33">
        <f>'6.улут.вал.мөөнөт'!B271</f>
        <v>23846342.300000001</v>
      </c>
      <c r="E271" s="34">
        <f>'6.улут.вал.мөөнөт'!C271</f>
        <v>2.5880862223469827</v>
      </c>
      <c r="F271" s="33">
        <f>'10.чет өл.вал.мөөнөт'!B271</f>
        <v>25366911.700000003</v>
      </c>
      <c r="G271" s="34">
        <f>'10.чет өл.вал.мөөнөт'!C271</f>
        <v>0.40511193110669436</v>
      </c>
    </row>
    <row r="272" spans="1:7" ht="14.25" customHeight="1" thickBot="1" x14ac:dyDescent="0.25">
      <c r="A272" s="35" t="s">
        <v>21</v>
      </c>
      <c r="B272" s="36">
        <f>'2.жалпы мөөнөт'!B272</f>
        <v>55912855</v>
      </c>
      <c r="C272" s="37">
        <f>'2.жалпы мөөнөт'!C272</f>
        <v>1.6109775559484516</v>
      </c>
      <c r="D272" s="36">
        <f>'6.улут.вал.мөөнөт'!B272</f>
        <v>31211516.399999999</v>
      </c>
      <c r="E272" s="37">
        <f>'6.улут.вал.мөөнөт'!C272</f>
        <v>2.6036747282807502</v>
      </c>
      <c r="F272" s="36">
        <f>'10.чет өл.вал.мөөнөт'!B272</f>
        <v>24701338.600000001</v>
      </c>
      <c r="G272" s="37">
        <f>'10.чет өл.вал.мөөнөт'!C272</f>
        <v>0.35664941704819186</v>
      </c>
    </row>
    <row r="273" spans="1:7" ht="14.25" customHeight="1" x14ac:dyDescent="0.2">
      <c r="A273" s="32" t="s">
        <v>70</v>
      </c>
      <c r="B273" s="33">
        <f>'2.жалпы мөөнөт'!B273</f>
        <v>43123733.699999996</v>
      </c>
      <c r="C273" s="34">
        <f>'2.жалпы мөөнөт'!C273</f>
        <v>1.6876865180159497</v>
      </c>
      <c r="D273" s="33">
        <f>'6.улут.вал.мөөнөт'!B273</f>
        <v>20751929.899999999</v>
      </c>
      <c r="E273" s="34">
        <f>'6.улут.вал.мөөнөт'!C273</f>
        <v>2.9639854989583427</v>
      </c>
      <c r="F273" s="33">
        <f>'10.чет өл.вал.мөөнөт'!B273</f>
        <v>22371803.800000001</v>
      </c>
      <c r="G273" s="34">
        <f>'10.чет өл.вал.мөөнөт'!C273</f>
        <v>0.50380044335092922</v>
      </c>
    </row>
    <row r="274" spans="1:7" ht="14.25" customHeight="1" x14ac:dyDescent="0.2">
      <c r="A274" s="32" t="s">
        <v>11</v>
      </c>
      <c r="B274" s="33">
        <f>'2.жалпы мөөнөт'!B274</f>
        <v>40268748.799999997</v>
      </c>
      <c r="C274" s="34">
        <f>'2.жалпы мөөнөт'!C274</f>
        <v>1.7715186651391592</v>
      </c>
      <c r="D274" s="33">
        <f>'6.улут.вал.мөөнөт'!B274</f>
        <v>23474314.800000001</v>
      </c>
      <c r="E274" s="34">
        <f>'6.улут.вал.мөөнөт'!C274</f>
        <v>2.6698751666225458</v>
      </c>
      <c r="F274" s="33">
        <f>'10.чет өл.вал.мөөнөт'!B274</f>
        <v>16794434</v>
      </c>
      <c r="G274" s="34">
        <f>'10.чет өл.вал.мөөнөт'!C274</f>
        <v>0.51584649908416058</v>
      </c>
    </row>
    <row r="275" spans="1:7" ht="14.25" customHeight="1" x14ac:dyDescent="0.2">
      <c r="A275" s="32" t="s">
        <v>12</v>
      </c>
      <c r="B275" s="33">
        <f>'2.жалпы мөөнөт'!B275</f>
        <v>45124556.300000004</v>
      </c>
      <c r="C275" s="34">
        <f>'2.жалпы мөөнөт'!C275</f>
        <v>1.6002532763740422</v>
      </c>
      <c r="D275" s="33">
        <f>'6.улут.вал.мөөнөт'!B275</f>
        <v>26198253.500000004</v>
      </c>
      <c r="E275" s="34">
        <f>'6.улут.вал.мөөнөт'!C275</f>
        <v>2.5066900482507326</v>
      </c>
      <c r="F275" s="33">
        <f>'10.чет өл.вал.мөөнөт'!B275</f>
        <v>18926302.800000001</v>
      </c>
      <c r="G275" s="34">
        <f>'10.чет өл.вал.мөөнөт'!C275</f>
        <v>0.34554121864731013</v>
      </c>
    </row>
    <row r="276" spans="1:7" ht="14.25" customHeight="1" x14ac:dyDescent="0.2">
      <c r="A276" s="32" t="s">
        <v>13</v>
      </c>
      <c r="B276" s="33">
        <f>'2.жалпы мөөнөт'!B276</f>
        <v>44617306.899999991</v>
      </c>
      <c r="C276" s="34">
        <f>'2.жалпы мөөнөт'!C276</f>
        <v>1.5997461590851889</v>
      </c>
      <c r="D276" s="33">
        <f>'6.улут.вал.мөөнөт'!B276</f>
        <v>26887996.999999996</v>
      </c>
      <c r="E276" s="34">
        <f>'6.улут.вал.мөөнөт'!C276</f>
        <v>2.424541910764126</v>
      </c>
      <c r="F276" s="33">
        <f>'10.чет өл.вал.мөөнөт'!B276</f>
        <v>17729309.899999999</v>
      </c>
      <c r="G276" s="34">
        <f>'10.чет өл.вал.мөөнөт'!C276</f>
        <v>0.3488736873509104</v>
      </c>
    </row>
    <row r="277" spans="1:7" ht="14.25" customHeight="1" x14ac:dyDescent="0.2">
      <c r="A277" s="32" t="s">
        <v>14</v>
      </c>
      <c r="B277" s="33">
        <f>'2.жалпы мөөнөт'!B277</f>
        <v>50869205</v>
      </c>
      <c r="C277" s="34">
        <f>'2.жалпы мөөнөт'!C277</f>
        <v>1.795870156335253</v>
      </c>
      <c r="D277" s="33">
        <f>'6.улут.вал.мөөнөт'!B277</f>
        <v>28163743.500000004</v>
      </c>
      <c r="E277" s="34">
        <f>'6.улут.вал.мөөнөт'!C277</f>
        <v>2.7742919452096282</v>
      </c>
      <c r="F277" s="33">
        <f>'10.чет өл.вал.мөөнөт'!B277</f>
        <v>22705461.5</v>
      </c>
      <c r="G277" s="34">
        <f>'10.чет өл.вал.мөөнөт'!C277</f>
        <v>0.58224055023061305</v>
      </c>
    </row>
    <row r="278" spans="1:7" ht="14.25" customHeight="1" x14ac:dyDescent="0.2">
      <c r="A278" s="32" t="s">
        <v>15</v>
      </c>
      <c r="B278" s="33">
        <f>'2.жалпы мөөнөт'!B278</f>
        <v>49140538.79999999</v>
      </c>
      <c r="C278" s="34">
        <f>'2.жалпы мөөнөт'!C278</f>
        <v>1.5531055680447687</v>
      </c>
      <c r="D278" s="33">
        <f>'6.улут.вал.мөөнөт'!B278</f>
        <v>28878910.299999997</v>
      </c>
      <c r="E278" s="34">
        <f>'6.улут.вал.мөөнөт'!C278</f>
        <v>2.387071150949903</v>
      </c>
      <c r="F278" s="33">
        <f>'10.чет өл.вал.мөөнөт'!B278</f>
        <v>20261628.5</v>
      </c>
      <c r="G278" s="34">
        <f>'10.чет өл.вал.мөөнөт'!C278</f>
        <v>0.364453961782983</v>
      </c>
    </row>
    <row r="279" spans="1:7" ht="14.25" customHeight="1" x14ac:dyDescent="0.2">
      <c r="A279" s="32" t="s">
        <v>16</v>
      </c>
      <c r="B279" s="33">
        <f>'2.жалпы мөөнөт'!B279</f>
        <v>53148146.099999994</v>
      </c>
      <c r="C279" s="34">
        <f>'2.жалпы мөөнөт'!C279</f>
        <v>1.4008712608133644</v>
      </c>
      <c r="D279" s="33">
        <f>'6.улут.вал.мөөнөт'!B279</f>
        <v>28320172.100000001</v>
      </c>
      <c r="E279" s="34">
        <f>'6.улут.вал.мөөнөт'!C279</f>
        <v>2.3995884220986032</v>
      </c>
      <c r="F279" s="33">
        <f>'10.чет өл.вал.мөөнөт'!B279</f>
        <v>24827974</v>
      </c>
      <c r="G279" s="34">
        <f>'10.чет өл.вал.мөөнөт'!C279</f>
        <v>0.26167875614820613</v>
      </c>
    </row>
    <row r="280" spans="1:7" ht="14.25" customHeight="1" x14ac:dyDescent="0.2">
      <c r="A280" s="32" t="s">
        <v>17</v>
      </c>
      <c r="B280" s="33">
        <f>'2.жалпы мөөнөт'!B280</f>
        <v>47530871.299999997</v>
      </c>
      <c r="C280" s="34">
        <f>'2.жалпы мөөнөт'!C280</f>
        <v>1.5872993028848619</v>
      </c>
      <c r="D280" s="33">
        <f>'6.улут.вал.мөөнөт'!B280</f>
        <v>27046703.199999996</v>
      </c>
      <c r="E280" s="34">
        <f>'6.улут.вал.мөөнөт'!C280</f>
        <v>2.4761377612558744</v>
      </c>
      <c r="F280" s="33">
        <f>'10.чет өл.вал.мөөнөт'!B280</f>
        <v>20484168.099999998</v>
      </c>
      <c r="G280" s="34">
        <f>'10.чет өл.вал.мөөнөт'!C280</f>
        <v>0.41370270579843593</v>
      </c>
    </row>
    <row r="281" spans="1:7" ht="14.25" customHeight="1" x14ac:dyDescent="0.2">
      <c r="A281" s="32" t="s">
        <v>18</v>
      </c>
      <c r="B281" s="33">
        <f>'2.жалпы мөөнөт'!B281</f>
        <v>46753788.699999996</v>
      </c>
      <c r="C281" s="34">
        <f>'2.жалпы мөөнөт'!C281</f>
        <v>1.353321341634929</v>
      </c>
      <c r="D281" s="33">
        <f>'6.улут.вал.мөөнөт'!B281</f>
        <v>24845160.599999994</v>
      </c>
      <c r="E281" s="34">
        <f>'6.улут.вал.мөөнөт'!C281</f>
        <v>2.257552062513132</v>
      </c>
      <c r="F281" s="33">
        <f>'10.чет өл.вал.мөөнөт'!B281</f>
        <v>21908628.099999998</v>
      </c>
      <c r="G281" s="34">
        <f>'10.чет өл.вал.мөөнөт'!C281</f>
        <v>0.32789166264591429</v>
      </c>
    </row>
    <row r="282" spans="1:7" ht="14.25" customHeight="1" x14ac:dyDescent="0.2">
      <c r="A282" s="32" t="s">
        <v>19</v>
      </c>
      <c r="B282" s="33">
        <f>'2.жалпы мөөнөт'!B282</f>
        <v>56289233.400000006</v>
      </c>
      <c r="C282" s="34">
        <f>'2.жалпы мөөнөт'!C282</f>
        <v>1.3314400402901914</v>
      </c>
      <c r="D282" s="33">
        <f>'6.улут.вал.мөөнөт'!B282</f>
        <v>29129837.600000001</v>
      </c>
      <c r="E282" s="34">
        <f>'6.улут.вал.мөөнөт'!C282</f>
        <v>2.3122218925106535</v>
      </c>
      <c r="F282" s="33">
        <f>'10.чет өл.вал.мөөнөт'!B282</f>
        <v>27159395.800000004</v>
      </c>
      <c r="G282" s="34">
        <f>'10.чет өл.вал.мөөнөт'!C282</f>
        <v>0.27950146674470555</v>
      </c>
    </row>
    <row r="283" spans="1:7" ht="14.25" customHeight="1" x14ac:dyDescent="0.2">
      <c r="A283" s="32" t="s">
        <v>20</v>
      </c>
      <c r="B283" s="33">
        <f>'2.жалпы мөөнөт'!B283</f>
        <v>59956802.299999997</v>
      </c>
      <c r="C283" s="34">
        <f>'2.жалпы мөөнөт'!C283</f>
        <v>1.2455429404379692</v>
      </c>
      <c r="D283" s="33">
        <f>'6.улут.вал.мөөнөт'!B283</f>
        <v>28734282.699999999</v>
      </c>
      <c r="E283" s="34">
        <f>'6.улут.вал.мөөнөт'!C283</f>
        <v>2.3631017734784105</v>
      </c>
      <c r="F283" s="33">
        <f>'10.чет өл.вал.мөөнөт'!B283</f>
        <v>31222519.600000001</v>
      </c>
      <c r="G283" s="34">
        <f>'10.чет өл.вал.мөөнөт'!C283</f>
        <v>0.21704646245141587</v>
      </c>
    </row>
    <row r="284" spans="1:7" ht="14.25" customHeight="1" thickBot="1" x14ac:dyDescent="0.25">
      <c r="A284" s="35" t="s">
        <v>21</v>
      </c>
      <c r="B284" s="36">
        <f>'2.жалпы мөөнөт'!B284</f>
        <v>64344379.200000003</v>
      </c>
      <c r="C284" s="37">
        <f>'2.жалпы мөөнөт'!C284</f>
        <v>0.93376754694060349</v>
      </c>
      <c r="D284" s="36">
        <f>'6.улут.вал.мөөнөт'!B284</f>
        <v>35862577.899999999</v>
      </c>
      <c r="E284" s="37">
        <f>'6.улут.вал.мөөнөт'!C284</f>
        <v>1.500503540572302</v>
      </c>
      <c r="F284" s="36">
        <f>'10.чет өл.вал.мөөнөт'!B284</f>
        <v>28481801.300000001</v>
      </c>
      <c r="G284" s="37">
        <f>'10.чет өл.вал.мөөнөт'!C284</f>
        <v>0.22016753596269223</v>
      </c>
    </row>
    <row r="285" spans="1:7" ht="14.25" customHeight="1" x14ac:dyDescent="0.2">
      <c r="A285" s="32" t="s">
        <v>71</v>
      </c>
      <c r="B285" s="33">
        <f>'2.жалпы мөөнөт'!B285</f>
        <v>51063958.299999997</v>
      </c>
      <c r="C285" s="34">
        <f>'2.жалпы мөөнөт'!C285</f>
        <v>0.93616096919380454</v>
      </c>
      <c r="D285" s="33">
        <f>'6.улут.вал.мөөнөт'!B285</f>
        <v>23169238.099999998</v>
      </c>
      <c r="E285" s="34">
        <f>'6.улут.вал.мөөнөт'!C285</f>
        <v>1.8421035149187759</v>
      </c>
      <c r="F285" s="33">
        <f>'10.чет өл.вал.мөөнөт'!B285</f>
        <v>27894720.200000003</v>
      </c>
      <c r="G285" s="34">
        <f>'10.чет өл.вал.мөөнөт'!C285</f>
        <v>0.18368887424796596</v>
      </c>
    </row>
    <row r="286" spans="1:7" ht="14.25" customHeight="1" x14ac:dyDescent="0.2">
      <c r="A286" s="32" t="s">
        <v>11</v>
      </c>
      <c r="B286" s="33">
        <f>'2.жалпы мөөнөт'!B286</f>
        <v>45284645.600000001</v>
      </c>
      <c r="C286" s="34">
        <f>'2.жалпы мөөнөт'!C286</f>
        <v>1.0802123749423793</v>
      </c>
      <c r="D286" s="33">
        <f>'6.улут.вал.мөөнөт'!B286</f>
        <v>25890594.200000003</v>
      </c>
      <c r="E286" s="34">
        <f>'6.улут.вал.мөөнөт'!C286</f>
        <v>1.6747135528083004</v>
      </c>
      <c r="F286" s="33">
        <f>'10.чет өл.вал.мөөнөт'!B286</f>
        <v>19394051.399999999</v>
      </c>
      <c r="G286" s="34">
        <f>'10.чет өл.вал.мөөнөт'!C286</f>
        <v>0.28656753869384916</v>
      </c>
    </row>
    <row r="287" spans="1:7" ht="14.25" customHeight="1" x14ac:dyDescent="0.2">
      <c r="A287" s="32" t="s">
        <v>12</v>
      </c>
      <c r="B287" s="33">
        <f>'2.жалпы мөөнөт'!B287</f>
        <v>55941475.099999994</v>
      </c>
      <c r="C287" s="34">
        <f>'2.жалпы мөөнөт'!C287</f>
        <v>0.78348931458548488</v>
      </c>
      <c r="D287" s="33">
        <f>'6.улут.вал.мөөнөт'!B287</f>
        <v>29700876.300000001</v>
      </c>
      <c r="E287" s="34">
        <f>'6.улут.вал.мөөнөт'!C287</f>
        <v>1.3268930352065051</v>
      </c>
      <c r="F287" s="33">
        <f>'10.чет өл.вал.мөөнөт'!B287</f>
        <v>26240598.799999997</v>
      </c>
      <c r="G287" s="34">
        <f>'10.чет өл.вал.мөөнөт'!C287</f>
        <v>0.16842840038391207</v>
      </c>
    </row>
    <row r="288" spans="1:7" ht="14.25" customHeight="1" x14ac:dyDescent="0.2">
      <c r="A288" s="32" t="s">
        <v>13</v>
      </c>
      <c r="B288" s="33">
        <f>'2.жалпы мөөнөт'!B288</f>
        <v>61028913.899999999</v>
      </c>
      <c r="C288" s="34">
        <f>'2.жалпы мөөнөт'!C288</f>
        <v>0.94415897452174613</v>
      </c>
      <c r="D288" s="33">
        <f>'6.улут.вал.мөөнөт'!B288</f>
        <v>33501826.199999996</v>
      </c>
      <c r="E288" s="34">
        <f>'6.улут.вал.мөөнөт'!C288</f>
        <v>1.5320239202064736</v>
      </c>
      <c r="F288" s="33">
        <f>'10.чет өл.вал.мөөнөт'!B288</f>
        <v>27527087.699999999</v>
      </c>
      <c r="G288" s="34">
        <f>'10.чет өл.вал.мөөнөт'!C288</f>
        <v>0.22869828162025294</v>
      </c>
    </row>
    <row r="289" spans="1:7" ht="14.25" customHeight="1" x14ac:dyDescent="0.2">
      <c r="A289" s="32" t="s">
        <v>14</v>
      </c>
      <c r="B289" s="33">
        <f>'2.жалпы мөөнөт'!B289</f>
        <v>58392416.799999997</v>
      </c>
      <c r="C289" s="34">
        <f>'2.жалпы мөөнөт'!C289</f>
        <v>0.92034814258621322</v>
      </c>
      <c r="D289" s="33">
        <f>'6.улут.вал.мөөнөт'!B289</f>
        <v>32637436.5</v>
      </c>
      <c r="E289" s="34">
        <f>'6.улут.вал.мөөнөт'!C289</f>
        <v>1.4731901779418242</v>
      </c>
      <c r="F289" s="33">
        <f>'10.чет өл.вал.мөөнөт'!B289</f>
        <v>25754980.300000001</v>
      </c>
      <c r="G289" s="34">
        <f>'10.чет өл.вал.мөөнөт'!C289</f>
        <v>0.21977114298161582</v>
      </c>
    </row>
    <row r="290" spans="1:7" ht="14.25" customHeight="1" x14ac:dyDescent="0.2">
      <c r="A290" s="32" t="s">
        <v>15</v>
      </c>
      <c r="B290" s="33">
        <f>'2.жалпы мөөнөт'!B290</f>
        <v>57732390.700000003</v>
      </c>
      <c r="C290" s="34">
        <f>'2.жалпы мөөнөт'!C290</f>
        <v>0.93981299818231923</v>
      </c>
      <c r="D290" s="33">
        <f>'6.улут.вал.мөөнөт'!B290</f>
        <v>30815133.5</v>
      </c>
      <c r="E290" s="34">
        <f>'6.улут.вал.мөөнөт'!C290</f>
        <v>1.5798337403925264</v>
      </c>
      <c r="F290" s="33">
        <f>'10.чет өл.вал.мөөнөт'!B290</f>
        <v>26917257.200000003</v>
      </c>
      <c r="G290" s="34">
        <f>'10.чет өл.вал.мөөнөт'!C290</f>
        <v>0.20711113084731372</v>
      </c>
    </row>
    <row r="291" spans="1:7" ht="14.25" customHeight="1" x14ac:dyDescent="0.2">
      <c r="A291" s="32" t="s">
        <v>16</v>
      </c>
      <c r="B291" s="33">
        <f>'2.жалпы мөөнөт'!B291</f>
        <v>64661237.900000006</v>
      </c>
      <c r="C291" s="34">
        <f>'2.жалпы мөөнөт'!C291</f>
        <v>0.90849253663917284</v>
      </c>
      <c r="D291" s="33">
        <f>'6.улут.вал.мөөнөт'!B291</f>
        <v>35161949.500000007</v>
      </c>
      <c r="E291" s="34">
        <f>'6.улут.вал.мөөнөт'!C291</f>
        <v>1.5103703088476368</v>
      </c>
      <c r="F291" s="33">
        <f>'10.чет өл.вал.мөөнөт'!B291</f>
        <v>29499288.399999999</v>
      </c>
      <c r="G291" s="34">
        <f>'10.чет өл.вал.мөөнөт'!C291</f>
        <v>0.19107876229312723</v>
      </c>
    </row>
    <row r="292" spans="1:7" ht="14.25" customHeight="1" x14ac:dyDescent="0.2">
      <c r="A292" s="32" t="s">
        <v>17</v>
      </c>
      <c r="B292" s="33">
        <f>'2.жалпы мөөнөт'!B292</f>
        <v>51257550.800000012</v>
      </c>
      <c r="C292" s="34">
        <f>'2.жалпы мөөнөт'!C292</f>
        <v>1.1392398382991002</v>
      </c>
      <c r="D292" s="33">
        <f>'6.улут.вал.мөөнөт'!B292</f>
        <v>33292047.400000002</v>
      </c>
      <c r="E292" s="34">
        <f>'6.улут.вал.мөөнөт'!C292</f>
        <v>1.5800017753789433</v>
      </c>
      <c r="F292" s="33">
        <f>'10.чет өл.вал.мөөнөт'!B292</f>
        <v>17965503.400000002</v>
      </c>
      <c r="G292" s="34">
        <f>'10.чет өл.вал.мөөнөт'!C292</f>
        <v>0.3224596471368566</v>
      </c>
    </row>
    <row r="293" spans="1:7" ht="14.25" customHeight="1" x14ac:dyDescent="0.2">
      <c r="A293" s="32" t="s">
        <v>18</v>
      </c>
      <c r="B293" s="33">
        <f>'2.жалпы мөөнөт'!B293</f>
        <v>49788221.29999999</v>
      </c>
      <c r="C293" s="34">
        <f>'2.жалпы мөөнөт'!C293</f>
        <v>0.98878721979971707</v>
      </c>
      <c r="D293" s="33">
        <f>'6.улут.вал.мөөнөт'!B293</f>
        <v>28509588.399999995</v>
      </c>
      <c r="E293" s="34">
        <f>'6.улут.вал.мөөнөт'!C293</f>
        <v>1.5876520361128768</v>
      </c>
      <c r="F293" s="33">
        <f>'10.чет өл.вал.мөөнөт'!B293</f>
        <v>21278632.900000002</v>
      </c>
      <c r="G293" s="34">
        <f>'10.чет өл.вал.мөөнөт'!C293</f>
        <v>0.18641474124026081</v>
      </c>
    </row>
    <row r="294" spans="1:7" ht="14.25" customHeight="1" x14ac:dyDescent="0.2">
      <c r="A294" s="32" t="s">
        <v>19</v>
      </c>
      <c r="B294" s="33">
        <f>'2.жалпы мөөнөт'!B294</f>
        <v>53752936.400000006</v>
      </c>
      <c r="C294" s="34">
        <f>'2.жалпы мөөнөт'!C294</f>
        <v>1.118348843841021</v>
      </c>
      <c r="D294" s="33">
        <f>'6.улут.вал.мөөнөт'!B294</f>
        <v>36478256.799999997</v>
      </c>
      <c r="E294" s="34">
        <f>'6.улут.вал.мөөнөт'!C294</f>
        <v>1.5052974162405681</v>
      </c>
      <c r="F294" s="33">
        <f>'10.чет өл.вал.мөөнөт'!B294</f>
        <v>17274679.600000001</v>
      </c>
      <c r="G294" s="34">
        <f>'10.чет өл.вал.мөөнөт'!C294</f>
        <v>0.30124486743013146</v>
      </c>
    </row>
    <row r="295" spans="1:7" ht="14.25" customHeight="1" x14ac:dyDescent="0.2">
      <c r="A295" s="32" t="s">
        <v>20</v>
      </c>
      <c r="B295" s="33">
        <f>'2.жалпы мөөнөт'!B295</f>
        <v>52742214.400000006</v>
      </c>
      <c r="C295" s="34">
        <f>'2.жалпы мөөнөт'!C295</f>
        <v>1.0689802728874418</v>
      </c>
      <c r="D295" s="33">
        <f>'6.улут.вал.мөөнөт'!B295</f>
        <v>34034820.500000007</v>
      </c>
      <c r="E295" s="34">
        <f>'6.улут.вал.мөөнөт'!C295</f>
        <v>1.5033902116510343</v>
      </c>
      <c r="F295" s="33">
        <f>'10.чет өл.вал.мөөнөт'!B295</f>
        <v>18707393.900000002</v>
      </c>
      <c r="G295" s="34">
        <f>'10.чет өл.вал.мөөнөт'!C295</f>
        <v>0.27864761788118425</v>
      </c>
    </row>
    <row r="296" spans="1:7" ht="14.25" customHeight="1" thickBot="1" x14ac:dyDescent="0.25">
      <c r="A296" s="35" t="s">
        <v>21</v>
      </c>
      <c r="B296" s="36">
        <f>'2.жалпы мөөнөт'!B296</f>
        <v>64394464.200000003</v>
      </c>
      <c r="C296" s="37">
        <f>'2.жалпы мөөнөт'!C296</f>
        <v>1.1227734599583801</v>
      </c>
      <c r="D296" s="36">
        <f>'6.улут.вал.мөөнөт'!B296</f>
        <v>44386892.699999996</v>
      </c>
      <c r="E296" s="37">
        <f>'6.улут.вал.мөөнөт'!C296</f>
        <v>1.4103603255832331</v>
      </c>
      <c r="F296" s="36">
        <f>'10.чет өл.вал.мөөнөт'!B296</f>
        <v>20007571.5</v>
      </c>
      <c r="G296" s="37">
        <f>'10.чет өл.вал.мөөнөт'!C296</f>
        <v>0.48476062834512423</v>
      </c>
    </row>
    <row r="297" spans="1:7" ht="14.25" customHeight="1" x14ac:dyDescent="0.2">
      <c r="A297" s="32" t="s">
        <v>72</v>
      </c>
      <c r="B297" s="33">
        <f>'2.жалпы мөөнөт'!B297</f>
        <v>44698129.899999999</v>
      </c>
      <c r="C297" s="34">
        <f>'2.жалпы мөөнөт'!C297</f>
        <v>1.3179594309380716</v>
      </c>
      <c r="D297" s="33">
        <f>'6.улут.вал.мөөнөт'!B297</f>
        <v>30803356.100000001</v>
      </c>
      <c r="E297" s="34">
        <f>'6.улут.вал.мөөнөт'!C297</f>
        <v>1.7792212710224777</v>
      </c>
      <c r="F297" s="33">
        <f>'10.чет өл.вал.мөөнөт'!B297</f>
        <v>13894773.799999999</v>
      </c>
      <c r="G297" s="34">
        <f>'10.чет өл.вал.мөөнөт'!C297</f>
        <v>0.29538699327368684</v>
      </c>
    </row>
    <row r="298" spans="1:7" ht="14.25" customHeight="1" x14ac:dyDescent="0.2">
      <c r="A298" s="32" t="s">
        <v>11</v>
      </c>
      <c r="B298" s="33">
        <f>'2.жалпы мөөнөт'!B298</f>
        <v>51144066.20000001</v>
      </c>
      <c r="C298" s="34">
        <f>'2.жалпы мөөнөт'!C298</f>
        <v>1.1168336827313101</v>
      </c>
      <c r="D298" s="33">
        <f>'6.улут.вал.мөөнөт'!B298</f>
        <v>33244037.600000001</v>
      </c>
      <c r="E298" s="34">
        <f>'6.улут.вал.мөөнөт'!C298</f>
        <v>1.5280038850635862</v>
      </c>
      <c r="F298" s="33">
        <f>'10.чет өл.вал.мөөнөт'!B298</f>
        <v>17900028.600000001</v>
      </c>
      <c r="G298" s="34">
        <f>'10.чет өл.вал.мөөнөт'!C298</f>
        <v>0.35320598292228444</v>
      </c>
    </row>
    <row r="299" spans="1:7" ht="14.25" customHeight="1" x14ac:dyDescent="0.2">
      <c r="A299" s="32" t="s">
        <v>12</v>
      </c>
      <c r="B299" s="33">
        <f>'2.жалпы мөөнөт'!B299</f>
        <v>54465447.700000003</v>
      </c>
      <c r="C299" s="34">
        <f>'2.жалпы мөөнөт'!C299</f>
        <v>0.8708232519127902</v>
      </c>
      <c r="D299" s="33">
        <f>'6.улут.вал.мөөнөт'!B299</f>
        <v>36770719.899999999</v>
      </c>
      <c r="E299" s="34">
        <f>'6.улут.вал.мөөнөт'!C299</f>
        <v>1.0883805094063443</v>
      </c>
      <c r="F299" s="33">
        <f>'10.чет өл.вал.мөөнөт'!B299</f>
        <v>17694727.800000004</v>
      </c>
      <c r="G299" s="34">
        <f>'10.чет өл.вал.мөөнөт'!C299</f>
        <v>0.41872604714495815</v>
      </c>
    </row>
    <row r="300" spans="1:7" ht="14.25" customHeight="1" x14ac:dyDescent="0.2">
      <c r="A300" s="32" t="s">
        <v>13</v>
      </c>
      <c r="B300" s="33">
        <f>'2.жалпы мөөнөт'!B300</f>
        <v>36559747.5</v>
      </c>
      <c r="C300" s="34">
        <f>'2.жалпы мөөнөт'!C300</f>
        <v>0.91007108334104414</v>
      </c>
      <c r="D300" s="33">
        <f>'6.улут.вал.мөөнөт'!B300</f>
        <v>25751660.700000003</v>
      </c>
      <c r="E300" s="34">
        <f>'6.улут.вал.мөөнөт'!C300</f>
        <v>1.1788403815836244</v>
      </c>
      <c r="F300" s="33">
        <f>'10.чет өл.вал.мөөнөт'!B300</f>
        <v>10808086.799999999</v>
      </c>
      <c r="G300" s="34">
        <f>'10.чет өл.вал.мөөнөт'!C300</f>
        <v>0.2696935675979214</v>
      </c>
    </row>
    <row r="301" spans="1:7" ht="14.25" customHeight="1" x14ac:dyDescent="0.2">
      <c r="A301" s="32" t="s">
        <v>14</v>
      </c>
      <c r="B301" s="33">
        <f>'2.жалпы мөөнөт'!B301</f>
        <v>38794819.299999997</v>
      </c>
      <c r="C301" s="34">
        <f>'2.жалпы мөөнөт'!C301</f>
        <v>1.2655105973647356</v>
      </c>
      <c r="D301" s="33">
        <f>'6.улут.вал.мөөнөт'!B301</f>
        <v>29193295.299999993</v>
      </c>
      <c r="E301" s="34">
        <f>'6.улут.вал.мөөнөт'!C301</f>
        <v>1.5529326253552465</v>
      </c>
      <c r="F301" s="33">
        <f>'10.чет өл.вал.мөөнөт'!B301</f>
        <v>9601524.0000000019</v>
      </c>
      <c r="G301" s="34">
        <f>'10.чет өл.вал.мөөнөт'!C301</f>
        <v>0.39160806492802563</v>
      </c>
    </row>
    <row r="302" spans="1:7" ht="14.25" customHeight="1" x14ac:dyDescent="0.2">
      <c r="A302" s="32" t="s">
        <v>15</v>
      </c>
      <c r="B302" s="33">
        <f>'2.жалпы мөөнөт'!B302</f>
        <v>58616528.800000004</v>
      </c>
      <c r="C302" s="34">
        <f>'2.жалпы мөөнөт'!C302</f>
        <v>1.162129074009584</v>
      </c>
      <c r="D302" s="33">
        <f>'6.улут.вал.мөөнөт'!B302</f>
        <v>43031301.20000001</v>
      </c>
      <c r="E302" s="34">
        <f>'6.улут.вал.мөөнөт'!C302</f>
        <v>1.4649008537998867</v>
      </c>
      <c r="F302" s="33">
        <f>'10.чет өл.вал.мөөнөт'!B302</f>
        <v>15585227.599999998</v>
      </c>
      <c r="G302" s="34">
        <f>'10.чет өл.вал.мөөнөт'!C302</f>
        <v>0.32616671366416267</v>
      </c>
    </row>
    <row r="303" spans="1:7" ht="14.25" customHeight="1" x14ac:dyDescent="0.2">
      <c r="A303" s="32" t="s">
        <v>16</v>
      </c>
      <c r="B303" s="33">
        <f>'2.жалпы мөөнөт'!B303</f>
        <v>51753366.5</v>
      </c>
      <c r="C303" s="34">
        <f>'2.жалпы мөөнөт'!C303</f>
        <v>1.0129973573023499</v>
      </c>
      <c r="D303" s="33">
        <f>'6.улут.вал.мөөнөт'!B303</f>
        <v>37389785.700000003</v>
      </c>
      <c r="E303" s="34">
        <f>'6.улут.вал.мөөнөт'!C303</f>
        <v>1.2646975230189659</v>
      </c>
      <c r="F303" s="33">
        <f>'10.чет өл.вал.мөөнөт'!B303</f>
        <v>14363580.800000001</v>
      </c>
      <c r="G303" s="34">
        <f>'10.чет өл.вал.мөөнөт'!C303</f>
        <v>0.35779755804346525</v>
      </c>
    </row>
    <row r="304" spans="1:7" ht="14.25" customHeight="1" x14ac:dyDescent="0.2">
      <c r="A304" s="32" t="s">
        <v>17</v>
      </c>
      <c r="B304" s="33">
        <f>'2.жалпы мөөнөт'!B304</f>
        <v>53626979.100000001</v>
      </c>
      <c r="C304" s="34">
        <f>'2.жалпы мөөнөт'!C304</f>
        <v>1.2475205815760733</v>
      </c>
      <c r="D304" s="33">
        <f>'6.улут.вал.мөөнөт'!B304</f>
        <v>37870247.899999999</v>
      </c>
      <c r="E304" s="34">
        <f>'6.улут.вал.мөөнөт'!C304</f>
        <v>1.662482815566674</v>
      </c>
      <c r="F304" s="33">
        <f>'10.чет өл.вал.мөөнөт'!B304</f>
        <v>15756731.200000003</v>
      </c>
      <c r="G304" s="34">
        <f>'10.чет өл.вал.мөөнөт'!C304</f>
        <v>0.25018665038850213</v>
      </c>
    </row>
    <row r="305" spans="1:7" ht="14.25" customHeight="1" x14ac:dyDescent="0.2">
      <c r="A305" s="32" t="s">
        <v>18</v>
      </c>
      <c r="B305" s="33">
        <f>'2.жалпы мөөнөт'!B305</f>
        <v>62160589.899999999</v>
      </c>
      <c r="C305" s="34">
        <f>'2.жалпы мөөнөт'!C305</f>
        <v>0.9610852429185206</v>
      </c>
      <c r="D305" s="33">
        <f>'6.улут.вал.мөөнөт'!B305</f>
        <v>41545432</v>
      </c>
      <c r="E305" s="34">
        <f>'6.улут.вал.мөөнөт'!C305</f>
        <v>1.2987678848062054</v>
      </c>
      <c r="F305" s="33">
        <f>'10.чет өл.вал.мөөнөт'!B305</f>
        <v>20615157.900000002</v>
      </c>
      <c r="G305" s="34">
        <f>'10.чет өл.вал.мөөнөт'!C305</f>
        <v>0.28055825863938672</v>
      </c>
    </row>
    <row r="306" spans="1:7" ht="14.25" customHeight="1" x14ac:dyDescent="0.2">
      <c r="A306" s="32" t="s">
        <v>19</v>
      </c>
      <c r="B306" s="33">
        <f>'2.жалпы мөөнөт'!B306</f>
        <v>58639673.500000007</v>
      </c>
      <c r="C306" s="34">
        <f>'2.жалпы мөөнөт'!C306</f>
        <v>0.91869353692769207</v>
      </c>
      <c r="D306" s="33">
        <f>'6.улут.вал.мөөнөт'!B306</f>
        <v>40866632.300000004</v>
      </c>
      <c r="E306" s="34">
        <f>'6.улут.вал.мөөнөт'!C306</f>
        <v>1.1902466339268196</v>
      </c>
      <c r="F306" s="33">
        <f>'10.чет өл.вал.мөөнөт'!B306</f>
        <v>17773041.199999999</v>
      </c>
      <c r="G306" s="34">
        <f>'10.чет өл.вал.мөөнөт'!C306</f>
        <v>0.29429502008919017</v>
      </c>
    </row>
    <row r="307" spans="1:7" ht="14.25" customHeight="1" x14ac:dyDescent="0.2">
      <c r="A307" s="32" t="s">
        <v>20</v>
      </c>
      <c r="B307" s="33">
        <f>'2.жалпы мөөнөт'!B307</f>
        <v>59476378.100000001</v>
      </c>
      <c r="C307" s="34">
        <f>'2.жалпы мөөнөт'!C307</f>
        <v>0.94141639840372104</v>
      </c>
      <c r="D307" s="33">
        <f>'6.улут.вал.мөөнөт'!B307</f>
        <v>40491977.700000003</v>
      </c>
      <c r="E307" s="34">
        <f>'6.улут.вал.мөөнөт'!C307</f>
        <v>1.2308890051818819</v>
      </c>
      <c r="F307" s="33">
        <f>'10.чет өл.вал.мөөнөт'!B307</f>
        <v>18984400.400000002</v>
      </c>
      <c r="G307" s="34">
        <f>'10.чет өл.вал.мөөнөт'!C307</f>
        <v>0.32399798689454534</v>
      </c>
    </row>
    <row r="308" spans="1:7" ht="14.25" customHeight="1" thickBot="1" x14ac:dyDescent="0.25">
      <c r="A308" s="35" t="s">
        <v>21</v>
      </c>
      <c r="B308" s="36">
        <f>'2.жалпы мөөнөт'!B308</f>
        <v>76161562.5</v>
      </c>
      <c r="C308" s="37">
        <f>'2.жалпы мөөнөт'!C308</f>
        <v>0.97334245885514692</v>
      </c>
      <c r="D308" s="36">
        <f>'6.улут.вал.мөөнөт'!B308</f>
        <v>53438702.500000007</v>
      </c>
      <c r="E308" s="37">
        <f>'6.улут.вал.мөөнөт'!C308</f>
        <v>1.1766481161476543</v>
      </c>
      <c r="F308" s="36">
        <f>'10.чет өл.вал.мөөнөт'!B308</f>
        <v>22722860</v>
      </c>
      <c r="G308" s="37">
        <f>'10.чет өл.вал.мөөнөт'!C308</f>
        <v>0.49521644229643613</v>
      </c>
    </row>
    <row r="309" spans="1:7" ht="14.25" customHeight="1" x14ac:dyDescent="0.2">
      <c r="A309" s="32" t="s">
        <v>73</v>
      </c>
      <c r="B309" s="33">
        <f>'2.жалпы мөөнөт'!B309</f>
        <v>52777286.499999993</v>
      </c>
      <c r="C309" s="34">
        <f>'2.жалпы мөөнөт'!C309</f>
        <v>0.95878220552320315</v>
      </c>
      <c r="D309" s="33">
        <f>'6.улут.вал.мөөнөт'!B309</f>
        <v>35036644.899999999</v>
      </c>
      <c r="E309" s="34">
        <f>'6.улут.вал.мөөнөт'!C309</f>
        <v>1.2367274242060762</v>
      </c>
      <c r="F309" s="33">
        <f>'10.чет өл.вал.мөөнөт'!B309</f>
        <v>17740641.599999998</v>
      </c>
      <c r="G309" s="34">
        <f>'10.чет өл.вал.мөөнөт'!C309</f>
        <v>0.40985798123558276</v>
      </c>
    </row>
    <row r="310" spans="1:7" ht="14.25" customHeight="1" x14ac:dyDescent="0.2">
      <c r="A310" s="32" t="s">
        <v>11</v>
      </c>
      <c r="B310" s="33">
        <f>'2.жалпы мөөнөт'!B310</f>
        <v>59189993.300000012</v>
      </c>
      <c r="C310" s="34">
        <f>'2.жалпы мөөнөт'!C310</f>
        <v>0.92425814192481126</v>
      </c>
      <c r="D310" s="33">
        <f>'6.улут.вал.мөөнөт'!B310</f>
        <v>40470839.600000009</v>
      </c>
      <c r="E310" s="34">
        <f>'6.улут.вал.мөөнөт'!C310</f>
        <v>1.188208139793572</v>
      </c>
      <c r="F310" s="33">
        <f>'10.чет өл.вал.мөөнөт'!B310</f>
        <v>18719153.700000003</v>
      </c>
      <c r="G310" s="34">
        <f>'10.чет өл.вал.мөөнөт'!C310</f>
        <v>0.3535978333785465</v>
      </c>
    </row>
    <row r="311" spans="1:7" ht="14.25" customHeight="1" x14ac:dyDescent="0.2">
      <c r="A311" s="32" t="s">
        <v>12</v>
      </c>
      <c r="B311" s="33">
        <f>'2.жалпы мөөнөт'!B311</f>
        <v>71237861.700000003</v>
      </c>
      <c r="C311" s="34">
        <f>'2.жалпы мөөнөт'!C311</f>
        <v>0.77625315657109306</v>
      </c>
      <c r="D311" s="33">
        <f>'6.улут.вал.мөөнөт'!B311</f>
        <v>48673040.899999991</v>
      </c>
      <c r="E311" s="34">
        <f>'6.улут.вал.мөөнөт'!C311</f>
        <v>1.0135958933891061</v>
      </c>
      <c r="F311" s="33">
        <f>'10.чет өл.вал.мөөнөт'!B311</f>
        <v>22564820.800000001</v>
      </c>
      <c r="G311" s="34">
        <f>'10.чет өл.вал.мөөнөт'!C311</f>
        <v>0.26429727449907325</v>
      </c>
    </row>
    <row r="312" spans="1:7" ht="14.25" customHeight="1" x14ac:dyDescent="0.2">
      <c r="A312" s="32" t="s">
        <v>13</v>
      </c>
      <c r="B312" s="33">
        <f>'2.жалпы мөөнөт'!B312</f>
        <v>72183505</v>
      </c>
      <c r="C312" s="34">
        <f>'2.жалпы мөөнөт'!C312</f>
        <v>0.83299820325987262</v>
      </c>
      <c r="D312" s="33">
        <f>'6.улут.вал.мөөнөт'!B312</f>
        <v>49210838.100000001</v>
      </c>
      <c r="E312" s="34">
        <f>'6.улут.вал.мөөнөт'!C312</f>
        <v>1.1081114038372784</v>
      </c>
      <c r="F312" s="33">
        <f>'10.чет өл.вал.мөөнөт'!B312</f>
        <v>22972666.899999999</v>
      </c>
      <c r="G312" s="34">
        <f>'10.чет өл.вал.мөөнөт'!C312</f>
        <v>0.24366518277422997</v>
      </c>
    </row>
    <row r="313" spans="1:7" ht="14.25" customHeight="1" x14ac:dyDescent="0.2">
      <c r="A313" s="32" t="s">
        <v>14</v>
      </c>
      <c r="B313" s="33">
        <f>'2.жалпы мөөнөт'!B313</f>
        <v>71760621.599999994</v>
      </c>
      <c r="C313" s="34">
        <f>'2.жалпы мөөнөт'!C313</f>
        <v>1.0614740186838056</v>
      </c>
      <c r="D313" s="33">
        <f>'6.улут.вал.мөөнөт'!B313</f>
        <v>50809412.999999993</v>
      </c>
      <c r="E313" s="34">
        <f>'6.улут.вал.мөөнөт'!C313</f>
        <v>1.3785913656195932</v>
      </c>
      <c r="F313" s="33">
        <f>'10.чет өл.вал.мөөнөт'!B313</f>
        <v>20951208.599999998</v>
      </c>
      <c r="G313" s="34">
        <f>'10.чет өл.вал.мөөнөт'!C313</f>
        <v>0.29242309863689686</v>
      </c>
    </row>
    <row r="314" spans="1:7" ht="14.25" customHeight="1" x14ac:dyDescent="0.2">
      <c r="A314" s="32" t="s">
        <v>15</v>
      </c>
      <c r="B314" s="33">
        <f>'2.жалпы мөөнөт'!B314</f>
        <v>79265873.299999997</v>
      </c>
      <c r="C314" s="34">
        <f>'2.жалпы мөөнөт'!C314</f>
        <v>1.3114851650539994</v>
      </c>
      <c r="D314" s="33">
        <f>'6.улут.вал.мөөнөт'!B314</f>
        <v>57244966.400000006</v>
      </c>
      <c r="E314" s="34">
        <f>'6.улут.вал.мөөнөт'!C314</f>
        <v>1.7223545043429334</v>
      </c>
      <c r="F314" s="33">
        <f>'10.чет өл.вал.мөөнөт'!B314</f>
        <v>22020906.900000002</v>
      </c>
      <c r="G314" s="34">
        <f>'10.чет өл.вал.мөөнөт'!C314</f>
        <v>0.24340011164571962</v>
      </c>
    </row>
    <row r="315" spans="1:7" ht="14.25" customHeight="1" x14ac:dyDescent="0.2">
      <c r="A315" s="32" t="s">
        <v>16</v>
      </c>
      <c r="B315" s="33">
        <f>'2.жалпы мөөнөт'!B315</f>
        <v>72931380.599999994</v>
      </c>
      <c r="C315" s="34">
        <f>'2.жалпы мөөнөт'!C315</f>
        <v>0.96791123241596122</v>
      </c>
      <c r="D315" s="33">
        <f>'6.улут.вал.мөөнөт'!B315</f>
        <v>51613686.699999988</v>
      </c>
      <c r="E315" s="34">
        <f>'6.улут.вал.мөөнөт'!C315</f>
        <v>1.2625175330934755</v>
      </c>
      <c r="F315" s="33">
        <f>'10.чет өл.вал.мөөнөт'!B315</f>
        <v>21317693.900000002</v>
      </c>
      <c r="G315" s="34">
        <f>'10.чет өл.вал.мөөнөт'!C315</f>
        <v>0.25462032138476282</v>
      </c>
    </row>
    <row r="316" spans="1:7" ht="14.25" customHeight="1" x14ac:dyDescent="0.2">
      <c r="A316" s="32" t="s">
        <v>17</v>
      </c>
      <c r="B316" s="33">
        <f>'2.жалпы мөөнөт'!B316</f>
        <v>72942515.699999988</v>
      </c>
      <c r="C316" s="34">
        <f>'2.жалпы мөөнөт'!C316</f>
        <v>1.0419504201169205</v>
      </c>
      <c r="D316" s="33">
        <f>'6.улут.вал.мөөнөт'!B316</f>
        <v>51252110.699999988</v>
      </c>
      <c r="E316" s="34">
        <f>'6.улут.вал.мөөнөт'!C316</f>
        <v>1.3973622593849599</v>
      </c>
      <c r="F316" s="33">
        <f>'10.чет өл.вал.мөөнөт'!B316</f>
        <v>21690405</v>
      </c>
      <c r="G316" s="34">
        <f>'10.чет өл.вал.мөөнөт'!C316</f>
        <v>0.20215019830196818</v>
      </c>
    </row>
    <row r="317" spans="1:7" ht="14.25" customHeight="1" x14ac:dyDescent="0.2">
      <c r="A317" s="32" t="s">
        <v>18</v>
      </c>
      <c r="B317" s="33">
        <f>'2.жалпы мөөнөт'!B317</f>
        <v>83170974.200000003</v>
      </c>
      <c r="C317" s="34">
        <f>'2.жалпы мөөнөт'!C317</f>
        <v>0.997868989587958</v>
      </c>
      <c r="D317" s="33">
        <f>'6.улут.вал.мөөнөт'!B317</f>
        <v>56379187.799999997</v>
      </c>
      <c r="E317" s="34">
        <f>'6.улут.вал.мөөнөт'!C317</f>
        <v>1.3674920230936731</v>
      </c>
      <c r="F317" s="33">
        <f>'10.чет өл.вал.мөөнөт'!B317</f>
        <v>26791786.399999999</v>
      </c>
      <c r="G317" s="34">
        <f>'10.чет өл.вал.мөөнөт'!C317</f>
        <v>0.22005424778244731</v>
      </c>
    </row>
    <row r="318" spans="1:7" ht="14.25" customHeight="1" x14ac:dyDescent="0.2">
      <c r="A318" s="32" t="s">
        <v>19</v>
      </c>
      <c r="B318" s="33">
        <f>'2.жалпы мөөнөт'!B318</f>
        <v>78512343.600000009</v>
      </c>
      <c r="C318" s="34">
        <f>'2.жалпы мөөнөт'!C318</f>
        <v>0.95552753930275047</v>
      </c>
      <c r="D318" s="33">
        <f>'6.улут.вал.мөөнөт'!B318</f>
        <v>54541825.200000003</v>
      </c>
      <c r="E318" s="34">
        <f>'6.улут.вал.мөөнөт'!C318</f>
        <v>1.2941982122556477</v>
      </c>
      <c r="F318" s="33">
        <f>'10.чет өл.вал.мөөнөт'!B318</f>
        <v>23970518.400000002</v>
      </c>
      <c r="G318" s="34">
        <f>'10.чет өл.вал.мөөнөт'!C318</f>
        <v>0.18492607227051036</v>
      </c>
    </row>
    <row r="319" spans="1:7" ht="14.25" customHeight="1" x14ac:dyDescent="0.2">
      <c r="A319" s="32" t="s">
        <v>20</v>
      </c>
      <c r="B319" s="33">
        <f>'2.жалпы мөөнөт'!B319</f>
        <v>85382431.400000006</v>
      </c>
      <c r="C319" s="34">
        <f>'2.жалпы мөөнөт'!C319</f>
        <v>0.91539741772919325</v>
      </c>
      <c r="D319" s="33">
        <f>'6.улут.вал.мөөнөт'!B319</f>
        <v>59327677.000000007</v>
      </c>
      <c r="E319" s="34">
        <f>'6.улут.вал.мөөнөт'!C319</f>
        <v>1.237009383225977</v>
      </c>
      <c r="F319" s="33">
        <f>'10.чет өл.вал.мөөнөт'!B319</f>
        <v>26054754.399999999</v>
      </c>
      <c r="G319" s="34">
        <f>'10.чет өл.вал.мөөнөт'!C319</f>
        <v>0.18307461339954126</v>
      </c>
    </row>
    <row r="320" spans="1:7" ht="14.25" customHeight="1" thickBot="1" x14ac:dyDescent="0.25">
      <c r="A320" s="35" t="s">
        <v>21</v>
      </c>
      <c r="B320" s="36">
        <f>'2.жалпы мөөнөт'!B320</f>
        <v>109643349.90000001</v>
      </c>
      <c r="C320" s="37">
        <f>'2.жалпы мөөнөт'!C320</f>
        <v>0.9962909031020033</v>
      </c>
      <c r="D320" s="36">
        <f>'6.улут.вал.мөөнөт'!B320</f>
        <v>75187758.799999997</v>
      </c>
      <c r="E320" s="37">
        <f>'6.улут.вал.мөөнөт'!C320</f>
        <v>1.2533546424182014</v>
      </c>
      <c r="F320" s="36">
        <f>'10.чет өл.вал.мөөнөт'!B320</f>
        <v>34455591.099999994</v>
      </c>
      <c r="G320" s="37">
        <f>'10.чет өл.вал.мөөнөт'!C320</f>
        <v>0.43533560351544803</v>
      </c>
    </row>
    <row r="321" spans="1:19" ht="14.25" customHeight="1" x14ac:dyDescent="0.2">
      <c r="A321" s="32" t="s">
        <v>74</v>
      </c>
      <c r="B321" s="33">
        <f>'2.жалпы мөөнөт'!B321</f>
        <v>67518985.209999993</v>
      </c>
      <c r="C321" s="34">
        <f>'2.жалпы мөөнөт'!C321</f>
        <v>0.93089909890545997</v>
      </c>
      <c r="D321" s="33">
        <f>'6.улут.вал.мөөнөт'!B321</f>
        <v>47580546</v>
      </c>
      <c r="E321" s="34">
        <f>'6.улут.вал.мөөнөт'!C321</f>
        <v>1.2305171510642201</v>
      </c>
      <c r="F321" s="33">
        <f>'10.чет өл.вал.мөөнөт'!B321</f>
        <v>19938439.210000001</v>
      </c>
      <c r="G321" s="34">
        <f>'10.чет өл.вал.мөөнөт'!C321</f>
        <v>0.21589877400438717</v>
      </c>
    </row>
    <row r="322" spans="1:19" ht="14.25" customHeight="1" x14ac:dyDescent="0.2">
      <c r="A322" s="32" t="s">
        <v>11</v>
      </c>
      <c r="B322" s="33">
        <f>'2.жалпы мөөнөт'!B322</f>
        <v>86297308.26000002</v>
      </c>
      <c r="C322" s="34">
        <f>'2.жалпы мөөнөт'!C322</f>
        <v>0.92590355928211698</v>
      </c>
      <c r="D322" s="33">
        <f>'6.улут.вал.мөөнөт'!B322</f>
        <v>59138227.760000005</v>
      </c>
      <c r="E322" s="34">
        <f>'6.улут.вал.мөөнөт'!C322</f>
        <v>1.2432523012336554</v>
      </c>
      <c r="F322" s="33">
        <f>'10.чет өл.вал.мөөнөт'!B322</f>
        <v>27159080.5</v>
      </c>
      <c r="G322" s="34">
        <f>'10.чет өл.вал.мөөнөт'!C322</f>
        <v>0.23488450284242868</v>
      </c>
    </row>
    <row r="323" spans="1:19" ht="14.25" customHeight="1" x14ac:dyDescent="0.2">
      <c r="A323" s="32" t="s">
        <v>12</v>
      </c>
      <c r="B323" s="33">
        <f>'2.жалпы мөөнөт'!B323</f>
        <v>95347096.350000009</v>
      </c>
      <c r="C323" s="34">
        <f>'2.жалпы мөөнөт'!C323</f>
        <v>1.0251722505422673</v>
      </c>
      <c r="D323" s="33">
        <f>'6.улут.вал.мөөнөт'!B323</f>
        <v>69159498.780000016</v>
      </c>
      <c r="E323" s="34">
        <f>'6.улут.вал.мөөнөт'!C323</f>
        <v>1.3352967774920577</v>
      </c>
      <c r="F323" s="33">
        <f>'10.чет өл.вал.мөөнөт'!B323</f>
        <v>26187597.57</v>
      </c>
      <c r="G323" s="34">
        <f>'10.чет өл.вал.мөөнөт'!C323</f>
        <v>0.20615642498205691</v>
      </c>
    </row>
    <row r="324" spans="1:19" ht="14.25" customHeight="1" x14ac:dyDescent="0.2">
      <c r="A324" s="32" t="s">
        <v>13</v>
      </c>
      <c r="B324" s="33">
        <f>'2.жалпы мөөнөт'!B324</f>
        <v>111262744.53000002</v>
      </c>
      <c r="C324" s="34">
        <f>'2.жалпы мөөнөт'!C324</f>
        <v>1.1382966369192067</v>
      </c>
      <c r="D324" s="33">
        <f>'6.улут.вал.мөөнөт'!B324</f>
        <v>76158536.710000008</v>
      </c>
      <c r="E324" s="34">
        <f>'6.улут.вал.мөөнөт'!C324</f>
        <v>1.5816042715928895</v>
      </c>
      <c r="F324" s="33">
        <f>'10.чет өл.вал.мөөнөт'!B324</f>
        <v>35104207.82</v>
      </c>
      <c r="G324" s="34">
        <f>'10.чет өл.вал.мөөнөт'!C324</f>
        <v>0.17654125584822844</v>
      </c>
    </row>
    <row r="325" spans="1:19" ht="14.25" customHeight="1" x14ac:dyDescent="0.2">
      <c r="A325" s="32" t="s">
        <v>14</v>
      </c>
      <c r="B325" s="33">
        <f>'2.жалпы мөөнөт'!B325</f>
        <v>104833271.38</v>
      </c>
      <c r="C325" s="34">
        <f>'2.жалпы мөөнөт'!C325</f>
        <v>1.1281573609727411</v>
      </c>
      <c r="D325" s="33">
        <f>'6.улут.вал.мөөнөт'!B325</f>
        <v>72016714.189999998</v>
      </c>
      <c r="E325" s="34">
        <f>'6.улут.вал.мөөнөт'!C325</f>
        <v>1.5654298768625889</v>
      </c>
      <c r="F325" s="33">
        <f>'10.чет өл.вал.мөөнөт'!B325</f>
        <v>32816557.189999998</v>
      </c>
      <c r="G325" s="34">
        <f>'10.чет өл.вал.мөөнөт'!C325</f>
        <v>0.16855243905309863</v>
      </c>
    </row>
    <row r="326" spans="1:19" ht="14.25" customHeight="1" x14ac:dyDescent="0.2">
      <c r="A326" s="32" t="s">
        <v>15</v>
      </c>
      <c r="B326" s="33">
        <f>'2.жалпы мөөнөт'!B326</f>
        <v>129952545.95999999</v>
      </c>
      <c r="C326" s="34">
        <f>'2.жалпы мөөнөт'!C326</f>
        <v>1.2800221880077738</v>
      </c>
      <c r="D326" s="33">
        <f>'6.улут.вал.мөөнөт'!B326</f>
        <v>92277888.019999996</v>
      </c>
      <c r="E326" s="34">
        <f>'6.улут.вал.мөөнөт'!C326</f>
        <v>1.7352557199943155</v>
      </c>
      <c r="F326" s="33">
        <f>'10.чет өл.вал.мөөнөт'!B326</f>
        <v>37674657.939999998</v>
      </c>
      <c r="G326" s="34">
        <f>'10.чет өл.вал.мөөнөт'!C326</f>
        <v>0.16500240589045695</v>
      </c>
    </row>
    <row r="327" spans="1:19" ht="14.25" customHeight="1" x14ac:dyDescent="0.2">
      <c r="A327" s="32" t="s">
        <v>16</v>
      </c>
      <c r="B327" s="33">
        <f>'2.жалпы мөөнөт'!B327</f>
        <v>126875308.66</v>
      </c>
      <c r="C327" s="34">
        <f>'2.жалпы мөөнөт'!C327</f>
        <v>1.31204121647573</v>
      </c>
      <c r="D327" s="33">
        <f>'6.улут.вал.мөөнөт'!B327</f>
        <v>88833259.579999998</v>
      </c>
      <c r="E327" s="34">
        <f>'6.улут.вал.мөөнөт'!C327</f>
        <v>1.7954599536918185</v>
      </c>
      <c r="F327" s="33">
        <f>'10.чет өл.вал.мөөнөт'!B327</f>
        <v>38042049.079999998</v>
      </c>
      <c r="G327" s="34">
        <f>'10.чет өл.вал.мөөнөт'!C327</f>
        <v>0.18319397487092462</v>
      </c>
    </row>
    <row r="328" spans="1:19" ht="14.25" customHeight="1" x14ac:dyDescent="0.2">
      <c r="A328" s="32" t="s">
        <v>17</v>
      </c>
      <c r="B328" s="33">
        <f>'2.жалпы мөөнөт'!B328</f>
        <v>140873021.94999999</v>
      </c>
      <c r="C328" s="34">
        <f>'2.жалпы мөөнөт'!C328</f>
        <v>0.98107164116173817</v>
      </c>
      <c r="D328" s="33">
        <f>'6.улут.вал.мөөнөт'!B328</f>
        <v>87498181.920000002</v>
      </c>
      <c r="E328" s="34">
        <f>'6.улут.вал.мөөнөт'!C328</f>
        <v>1.4782690703729318</v>
      </c>
      <c r="F328" s="33">
        <f>'10.чет өл.вал.мөөнөт'!B328</f>
        <v>53374840.030000001</v>
      </c>
      <c r="G328" s="34">
        <f>'10.чет өл.вал.мөөнөт'!C328</f>
        <v>0.16600838126577516</v>
      </c>
    </row>
    <row r="329" spans="1:19" ht="14.25" customHeight="1" x14ac:dyDescent="0.2">
      <c r="A329" s="32" t="s">
        <v>18</v>
      </c>
      <c r="B329" s="33">
        <f>'2.жалпы мөөнөт'!B329</f>
        <v>147767791.58000001</v>
      </c>
      <c r="C329" s="34">
        <f>'2.жалпы мөөнөт'!C329</f>
        <v>0.95082457902427286</v>
      </c>
      <c r="D329" s="33">
        <f>'6.улут.вал.мөөнөт'!B329</f>
        <v>94795633.460000023</v>
      </c>
      <c r="E329" s="34">
        <f>'6.улут.вал.мөөнөт'!C329</f>
        <v>1.4001651459769671</v>
      </c>
      <c r="F329" s="33">
        <f>'10.чет өл.вал.мөөнөт'!B329</f>
        <v>52972158.120000005</v>
      </c>
      <c r="G329" s="34">
        <f>'10.чет өл.вал.мөөнөт'!C329</f>
        <v>0.14671303825859683</v>
      </c>
    </row>
    <row r="330" spans="1:19" ht="14.25" customHeight="1" x14ac:dyDescent="0.2">
      <c r="A330" s="32" t="s">
        <v>19</v>
      </c>
      <c r="B330" s="33">
        <f>'2.жалпы мөөнөт'!B330</f>
        <v>149024117.75</v>
      </c>
      <c r="C330" s="34">
        <f>'2.жалпы мөөнөт'!C330</f>
        <v>0.76387041671649203</v>
      </c>
      <c r="D330" s="33">
        <f>'6.улут.вал.мөөнөт'!B330</f>
        <v>90472406.25999999</v>
      </c>
      <c r="E330" s="34">
        <f>'6.улут.вал.мөөнөт'!C330</f>
        <v>1.1634166231415553</v>
      </c>
      <c r="F330" s="33">
        <f>'10.чет өл.вал.мөөнөт'!B330</f>
        <v>58551711.489999995</v>
      </c>
      <c r="G330" s="34">
        <f>'10.чет өл.вал.мөөнөт'!C330</f>
        <v>0.14650320767250388</v>
      </c>
      <c r="N330" s="40"/>
      <c r="O330" s="40"/>
      <c r="P330" s="40"/>
      <c r="Q330" s="40"/>
      <c r="R330" s="40"/>
      <c r="S330" s="40"/>
    </row>
    <row r="331" spans="1:19" ht="14.25" customHeight="1" x14ac:dyDescent="0.2">
      <c r="A331" s="32" t="s">
        <v>20</v>
      </c>
      <c r="B331" s="33">
        <f>'2.жалпы мөөнөт'!B331</f>
        <v>169459439.13</v>
      </c>
      <c r="C331" s="34">
        <f>'2.жалпы мөөнөт'!C331</f>
        <v>0.77813928489484674</v>
      </c>
      <c r="D331" s="33">
        <f>'6.улут.вал.мөөнөт'!B331</f>
        <v>110575888.78999999</v>
      </c>
      <c r="E331" s="34">
        <f>'6.улут.вал.мөөнөт'!C331</f>
        <v>1.1162322333506971</v>
      </c>
      <c r="F331" s="33">
        <f>'10.чет өл.вал.мөөнөт'!B331</f>
        <v>58883550.340000004</v>
      </c>
      <c r="G331" s="34">
        <f>'10.чет өл.вал.мөөнөт'!C331</f>
        <v>0.14324332408282564</v>
      </c>
      <c r="N331" s="40"/>
      <c r="O331" s="40"/>
      <c r="P331" s="40"/>
      <c r="Q331" s="40"/>
      <c r="R331" s="40"/>
      <c r="S331" s="40"/>
    </row>
    <row r="332" spans="1:19" ht="14.25" customHeight="1" thickBot="1" x14ac:dyDescent="0.25">
      <c r="A332" s="35" t="s">
        <v>21</v>
      </c>
      <c r="B332" s="36">
        <f>'2.жалпы мөөнөт'!B332</f>
        <v>198759740.62</v>
      </c>
      <c r="C332" s="37">
        <f>'2.жалпы мөөнөт'!C332</f>
        <v>0.86237588059194992</v>
      </c>
      <c r="D332" s="36">
        <f>'6.улут.вал.мөөнөт'!B332</f>
        <v>135930378.06</v>
      </c>
      <c r="E332" s="37">
        <f>'6.улут.вал.мөөнөт'!C332</f>
        <v>1.1865235165056973</v>
      </c>
      <c r="F332" s="36">
        <f>'10.чет өл.вал.мөөнөт'!B332</f>
        <v>62829362.560000002</v>
      </c>
      <c r="G332" s="37">
        <f>'10.чет өл.вал.мөөнөт'!C332</f>
        <v>0.16108736035694707</v>
      </c>
      <c r="N332" s="40"/>
      <c r="O332" s="40"/>
      <c r="P332" s="40"/>
      <c r="Q332" s="40"/>
      <c r="R332" s="40"/>
      <c r="S332" s="40"/>
    </row>
    <row r="333" spans="1:19" x14ac:dyDescent="0.2">
      <c r="A333" s="32" t="s">
        <v>75</v>
      </c>
      <c r="B333" s="33">
        <f>'2.жалпы мөөнөт'!B333</f>
        <v>155774900.01999998</v>
      </c>
      <c r="C333" s="34">
        <f>'2.жалпы мөөнөт'!C333</f>
        <v>0.78408842471167173</v>
      </c>
      <c r="D333" s="33">
        <f>'6.улут.вал.мөөнөт'!B333</f>
        <v>98646883.429999977</v>
      </c>
      <c r="E333" s="34">
        <f>'6.улут.вал.мөөнөт'!C333</f>
        <v>1.1561371713089099</v>
      </c>
      <c r="F333" s="33">
        <f>'10.чет өл.вал.мөөнөт'!B333</f>
        <v>57128016.590000004</v>
      </c>
      <c r="G333" s="34">
        <f>'10.чет өл.вал.мөөнөт'!C333</f>
        <v>0.14164621287616103</v>
      </c>
      <c r="N333" s="40"/>
      <c r="O333" s="40"/>
      <c r="P333" s="40"/>
      <c r="Q333" s="40"/>
      <c r="R333" s="40"/>
      <c r="S333" s="40"/>
    </row>
    <row r="334" spans="1:19" x14ac:dyDescent="0.2">
      <c r="A334" s="32" t="s">
        <v>11</v>
      </c>
      <c r="B334" s="33">
        <f>'2.жалпы мөөнөт'!B334</f>
        <v>168205415.51000002</v>
      </c>
      <c r="C334" s="34">
        <f>'2.жалпы мөөнөт'!C334</f>
        <v>0.87911320687774674</v>
      </c>
      <c r="D334" s="33">
        <f>'6.улут.вал.мөөнөт'!B334</f>
        <v>113522478.57000001</v>
      </c>
      <c r="E334" s="34">
        <f>'6.улут.вал.мөөнөт'!C334</f>
        <v>1.2107251184728955</v>
      </c>
      <c r="F334" s="33">
        <f>'10.чет өл.вал.мөөнөт'!B334</f>
        <v>54682936.940000013</v>
      </c>
      <c r="G334" s="34">
        <f>'10.чет өл.вал.мөөнөт'!C334</f>
        <v>0.19068262442891382</v>
      </c>
      <c r="I334" s="38"/>
      <c r="J334" s="38"/>
      <c r="K334" s="38"/>
      <c r="L334" s="38"/>
      <c r="M334" s="38"/>
      <c r="N334" s="38"/>
    </row>
    <row r="335" spans="1:19" x14ac:dyDescent="0.2">
      <c r="A335" s="32" t="s">
        <v>12</v>
      </c>
      <c r="B335" s="33">
        <f>'2.жалпы мөөнөт'!B335</f>
        <v>203214710.90000001</v>
      </c>
      <c r="C335" s="34">
        <f>'2.жалпы мөөнөт'!C335</f>
        <v>0.80589449987058115</v>
      </c>
      <c r="D335" s="33">
        <f>'6.улут.вал.мөөнөт'!B335</f>
        <v>137727673.66999999</v>
      </c>
      <c r="E335" s="34">
        <f>'6.улут.вал.мөөнөт'!C335</f>
        <v>1.1343325917210363</v>
      </c>
      <c r="F335" s="33">
        <f>'10.чет өл.вал.мөөнөт'!B335</f>
        <v>65487037.230000004</v>
      </c>
      <c r="G335" s="34">
        <f>'10.чет өл.вал.мөөнөт'!C335</f>
        <v>0.11514689166370763</v>
      </c>
      <c r="I335" s="38"/>
      <c r="J335" s="38"/>
      <c r="K335" s="38"/>
      <c r="L335" s="38"/>
      <c r="M335" s="38"/>
      <c r="N335" s="38"/>
    </row>
    <row r="336" spans="1:19" x14ac:dyDescent="0.2">
      <c r="A336" s="32" t="s">
        <v>13</v>
      </c>
      <c r="B336" s="33">
        <f>'2.жалпы мөөнөт'!B336</f>
        <v>211705845.19</v>
      </c>
      <c r="C336" s="34">
        <f>'2.жалпы мөөнөт'!C336</f>
        <v>0.96390219261947507</v>
      </c>
      <c r="D336" s="33">
        <f>'6.улут.вал.мөөнөт'!B336</f>
        <v>139491126.31</v>
      </c>
      <c r="E336" s="34">
        <f>'6.улут.вал.мөөнөт'!C336</f>
        <v>1.3162757024999188</v>
      </c>
      <c r="F336" s="33">
        <f>'10.чет өл.вал.мөөнөт'!B336</f>
        <v>72214718.879999995</v>
      </c>
      <c r="G336" s="34">
        <f>'10.чет өл.вал.мөөнөт'!C336</f>
        <v>0.28325178592455946</v>
      </c>
      <c r="I336" s="38"/>
      <c r="J336" s="38"/>
      <c r="K336" s="38"/>
      <c r="L336" s="38"/>
      <c r="M336" s="38"/>
      <c r="N336" s="38"/>
    </row>
    <row r="337" spans="1:19" x14ac:dyDescent="0.2">
      <c r="A337" s="32" t="s">
        <v>14</v>
      </c>
      <c r="B337" s="33">
        <f>'2.жалпы мөөнөт'!B337</f>
        <v>234603924.62</v>
      </c>
      <c r="C337" s="34">
        <f>'2.жалпы мөөнөт'!C337</f>
        <v>0.84189132408896661</v>
      </c>
      <c r="D337" s="33">
        <f>'6.улут.вал.мөөнөт'!B337</f>
        <v>153158095.58000001</v>
      </c>
      <c r="E337" s="34">
        <f>'6.улут.вал.мөөнөт'!C337</f>
        <v>1.2028969642506959</v>
      </c>
      <c r="F337" s="33">
        <f>'10.чет өл.вал.мөөнөт'!B337</f>
        <v>81445829.040000007</v>
      </c>
      <c r="G337" s="34">
        <f>'10.чет өл.вал.мөөнөт'!C337</f>
        <v>0.16302370136939789</v>
      </c>
      <c r="I337" s="38"/>
      <c r="J337" s="38"/>
      <c r="K337" s="38"/>
      <c r="L337" s="38"/>
      <c r="M337" s="38"/>
      <c r="N337" s="38"/>
    </row>
    <row r="338" spans="1:19" x14ac:dyDescent="0.2">
      <c r="A338" s="32" t="s">
        <v>15</v>
      </c>
      <c r="B338" s="33">
        <f>'2.жалпы мөөнөт'!B338</f>
        <v>238095959.35999998</v>
      </c>
      <c r="C338" s="34">
        <f>'2.жалпы мөөнөт'!C338</f>
        <v>0.98731983949532243</v>
      </c>
      <c r="D338" s="33">
        <f>'6.улут.вал.мөөнөт'!B338</f>
        <v>166515608.44999999</v>
      </c>
      <c r="E338" s="34">
        <f>'6.улут.вал.мөөнөт'!C338</f>
        <v>1.3331444872944582</v>
      </c>
      <c r="F338" s="33">
        <f>'10.чет өл.вал.мөөнөт'!B338</f>
        <v>71580350.910000011</v>
      </c>
      <c r="G338" s="34">
        <f>'10.чет өл.вал.мөөнөт'!C338</f>
        <v>0.18283647341510353</v>
      </c>
      <c r="I338" s="38"/>
      <c r="J338" s="38"/>
      <c r="K338" s="38"/>
      <c r="L338" s="38"/>
      <c r="M338" s="38"/>
      <c r="N338" s="38"/>
    </row>
    <row r="339" spans="1:19" x14ac:dyDescent="0.2">
      <c r="A339" s="32" t="s">
        <v>16</v>
      </c>
      <c r="B339" s="33">
        <f>'2.жалпы мөөнөт'!B339</f>
        <v>246947985.16</v>
      </c>
      <c r="C339" s="34">
        <f>'2.жалпы мөөнөт'!C339</f>
        <v>1.0258078659053267</v>
      </c>
      <c r="D339" s="33">
        <f>'6.улут.вал.мөөнөт'!B339</f>
        <v>167761746.80000001</v>
      </c>
      <c r="E339" s="34">
        <f>'6.улут.вал.мөөнөт'!C339</f>
        <v>1.4477084914062175</v>
      </c>
      <c r="F339" s="33">
        <f>'10.чет өл.вал.мөөнөт'!B339</f>
        <v>79186238.359999985</v>
      </c>
      <c r="G339" s="34">
        <f>'10.чет өл.вал.мөөнөт'!C339</f>
        <v>0.1319810169992775</v>
      </c>
      <c r="I339" s="38"/>
      <c r="J339" s="38"/>
      <c r="K339" s="38"/>
      <c r="L339" s="38"/>
      <c r="M339" s="38"/>
      <c r="N339" s="38"/>
    </row>
    <row r="340" spans="1:19" x14ac:dyDescent="0.2">
      <c r="A340" s="32" t="s">
        <v>17</v>
      </c>
      <c r="B340" s="33">
        <f>'2.жалпы мөөнөт'!B340</f>
        <v>327976182.24000001</v>
      </c>
      <c r="C340" s="34">
        <f>'2.жалпы мөөнөт'!C340</f>
        <v>0.80280424891014446</v>
      </c>
      <c r="D340" s="33">
        <f>'6.улут.вал.мөөнөт'!B340</f>
        <v>174206356.29000002</v>
      </c>
      <c r="E340" s="34">
        <f>'6.улут.вал.мөөнөт'!C340</f>
        <v>1.3771686102590937</v>
      </c>
      <c r="F340" s="33">
        <f>'10.чет өл.вал.мөөнөт'!B340</f>
        <v>153769825.94999999</v>
      </c>
      <c r="G340" s="34">
        <f>'10.чет өл.вал.мөөнөт'!C340</f>
        <v>0.15210491986253044</v>
      </c>
      <c r="I340" s="38"/>
      <c r="J340" s="38"/>
      <c r="K340" s="38"/>
      <c r="L340" s="38"/>
      <c r="M340" s="38"/>
      <c r="N340" s="38"/>
    </row>
    <row r="341" spans="1:19" x14ac:dyDescent="0.2">
      <c r="A341" s="32" t="s">
        <v>18</v>
      </c>
      <c r="B341" s="33">
        <f>'2.жалпы мөөнөт'!B341</f>
        <v>258277459.70999998</v>
      </c>
      <c r="C341" s="34">
        <f>'2.жалпы мөөнөт'!C341</f>
        <v>0.95323690091593172</v>
      </c>
      <c r="D341" s="33">
        <f>'6.улут.вал.мөөнөт'!B341</f>
        <v>176586590.65999997</v>
      </c>
      <c r="E341" s="34">
        <f>'6.улут.вал.мөөнөт'!C341</f>
        <v>1.3225407169854912</v>
      </c>
      <c r="F341" s="33">
        <f>'10.чет өл.вал.мөөнөт'!B341</f>
        <v>81690869.050000012</v>
      </c>
      <c r="G341" s="34">
        <f>'10.чет өл.вал.мөөнөт'!C341</f>
        <v>0.15493346069256927</v>
      </c>
      <c r="I341" s="38"/>
      <c r="J341" s="38"/>
      <c r="K341" s="38"/>
      <c r="L341" s="38"/>
      <c r="M341" s="38"/>
      <c r="N341" s="38"/>
    </row>
    <row r="342" spans="1:19" x14ac:dyDescent="0.2">
      <c r="A342" s="32" t="s">
        <v>19</v>
      </c>
      <c r="B342" s="33">
        <f>'2.жалпы мөөнөт'!B342</f>
        <v>286480986.03999996</v>
      </c>
      <c r="C342" s="34">
        <f>'2.жалпы мөөнөт'!C342</f>
        <v>1.00316085535664</v>
      </c>
      <c r="D342" s="33">
        <f>'6.улут.вал.мөөнөт'!B342</f>
        <v>202489756.42999998</v>
      </c>
      <c r="E342" s="34">
        <f>'6.улут.вал.мөөнөт'!C342</f>
        <v>1.3380350005051365</v>
      </c>
      <c r="F342" s="33">
        <f>'10.чет өл.вал.мөөнөт'!B342</f>
        <v>83991229.610000014</v>
      </c>
      <c r="G342" s="34">
        <f>'10.чет өл.вал.мөөнөт'!C342</f>
        <v>0.19583151393989945</v>
      </c>
      <c r="I342" s="38"/>
      <c r="J342" s="38"/>
      <c r="K342" s="38"/>
      <c r="L342" s="38"/>
      <c r="M342" s="38"/>
      <c r="N342" s="38"/>
    </row>
    <row r="343" spans="1:19" x14ac:dyDescent="0.2">
      <c r="A343" s="32" t="s">
        <v>20</v>
      </c>
      <c r="B343" s="33">
        <f>'2.жалпы мөөнөт'!B343</f>
        <v>279455870.13</v>
      </c>
      <c r="C343" s="34">
        <f>'2.жалпы мөөнөт'!C343</f>
        <v>1.0206582294106561</v>
      </c>
      <c r="D343" s="33">
        <f>'6.улут.вал.мөөнөт'!B343</f>
        <v>199576562.15000001</v>
      </c>
      <c r="E343" s="34">
        <f>'6.улут.вал.мөөнөт'!C343</f>
        <v>1.3567246169406975</v>
      </c>
      <c r="F343" s="33">
        <f>'10.чет өл.вал.мөөнөт'!B343</f>
        <v>79879307.980000004</v>
      </c>
      <c r="G343" s="34">
        <f>'10.чет өл.вал.мөөнөт'!C343</f>
        <v>0.18100430684276947</v>
      </c>
      <c r="I343" s="38"/>
      <c r="J343" s="38"/>
      <c r="K343" s="38"/>
      <c r="L343" s="38"/>
      <c r="M343" s="38"/>
      <c r="N343" s="38"/>
    </row>
    <row r="344" spans="1:19" ht="13.5" thickBot="1" x14ac:dyDescent="0.25">
      <c r="A344" s="35" t="s">
        <v>21</v>
      </c>
      <c r="B344" s="36">
        <f>'2.жалпы мөөнөт'!B344</f>
        <v>310635488.86000001</v>
      </c>
      <c r="C344" s="37">
        <f>'2.жалпы мөөнөт'!C344</f>
        <v>1.0873885346620342</v>
      </c>
      <c r="D344" s="36">
        <f>'6.улут.вал.мөөнөт'!B344</f>
        <v>234431533.94999999</v>
      </c>
      <c r="E344" s="37">
        <f>'6.улут.вал.мөөнөт'!C344</f>
        <v>1.3784636325590192</v>
      </c>
      <c r="F344" s="36">
        <f>'10.чет өл.вал.мөөнөт'!B344</f>
        <v>76203954.909999996</v>
      </c>
      <c r="G344" s="37">
        <f>'10.чет өл.вал.мөөнөт'!C344</f>
        <v>0.19193393817517812</v>
      </c>
      <c r="I344" s="38"/>
      <c r="J344" s="38"/>
      <c r="K344" s="38"/>
      <c r="L344" s="38"/>
      <c r="M344" s="38"/>
      <c r="N344" s="38"/>
    </row>
    <row r="345" spans="1:19" x14ac:dyDescent="0.2">
      <c r="A345" s="32" t="s">
        <v>76</v>
      </c>
      <c r="B345" s="33">
        <f>'2.жалпы мөөнөт'!B345</f>
        <v>264948522.19999999</v>
      </c>
      <c r="C345" s="34">
        <f>'2.жалпы мөөнөт'!C345</f>
        <v>1.4358974316600284</v>
      </c>
      <c r="D345" s="33">
        <f>'6.улут.вал.мөөнөт'!B345</f>
        <v>195859099.16999996</v>
      </c>
      <c r="E345" s="34">
        <f>'6.улут.вал.мөөнөт'!C345</f>
        <v>1.8929477301113236</v>
      </c>
      <c r="F345" s="33">
        <f>'10.чет өл.вал.мөөнөт'!B345</f>
        <v>69089423.030000001</v>
      </c>
      <c r="G345" s="34">
        <f>'10.чет өл.вал.мөөнөт'!C345</f>
        <v>0.14022211980831475</v>
      </c>
      <c r="N345" s="40"/>
      <c r="O345" s="40"/>
      <c r="P345" s="40"/>
      <c r="Q345" s="40"/>
      <c r="R345" s="40"/>
      <c r="S345" s="40"/>
    </row>
    <row r="346" spans="1:19" x14ac:dyDescent="0.2">
      <c r="A346" s="32" t="s">
        <v>11</v>
      </c>
      <c r="B346" s="33">
        <f>'2.жалпы мөөнөт'!B346</f>
        <v>280560592.07000005</v>
      </c>
      <c r="C346" s="34">
        <f>'2.жалпы мөөнөт'!C346</f>
        <v>1.319869031658262</v>
      </c>
      <c r="D346" s="33">
        <f>'6.улут.вал.мөөнөт'!B346</f>
        <v>209496878.10000002</v>
      </c>
      <c r="E346" s="34">
        <f>'6.улут.вал.мөөнөт'!C346</f>
        <v>1.7179582472541846</v>
      </c>
      <c r="F346" s="33">
        <f>'10.чет өл.вал.мөөнөт'!B346</f>
        <v>71063713.969999999</v>
      </c>
      <c r="G346" s="34">
        <f>'10.чет өл.вал.мөөнөт'!C346</f>
        <v>0.14629614595416279</v>
      </c>
      <c r="I346" s="38"/>
      <c r="J346" s="38"/>
      <c r="K346" s="38"/>
      <c r="L346" s="38"/>
      <c r="M346" s="38"/>
      <c r="N346" s="38"/>
    </row>
    <row r="347" spans="1:19" x14ac:dyDescent="0.2">
      <c r="A347" s="32" t="s">
        <v>12</v>
      </c>
      <c r="B347" s="33">
        <f>'2.жалпы мөөнөт'!B347</f>
        <v>303117351.52000004</v>
      </c>
      <c r="C347" s="34">
        <f>'2.жалпы мөөнөт'!C347</f>
        <v>1.2568579911257969</v>
      </c>
      <c r="D347" s="33">
        <f>'6.улут.вал.мөөнөт'!B347</f>
        <v>227038738.92000002</v>
      </c>
      <c r="E347" s="34">
        <f>'6.улут.вал.мөөнөт'!C347</f>
        <v>1.6285864780802282</v>
      </c>
      <c r="F347" s="33">
        <f>'10.чет өл.вал.мөөнөт'!B347</f>
        <v>76078612.599999994</v>
      </c>
      <c r="G347" s="34">
        <f>'10.чет өл.вал.мөөнөт'!C347</f>
        <v>0.1475216873408125</v>
      </c>
      <c r="I347" s="38"/>
      <c r="J347" s="38"/>
      <c r="K347" s="38"/>
      <c r="L347" s="38"/>
      <c r="M347" s="38"/>
      <c r="N347" s="38"/>
    </row>
    <row r="348" spans="1:19" x14ac:dyDescent="0.2">
      <c r="A348" s="32" t="s">
        <v>13</v>
      </c>
      <c r="B348" s="33">
        <f>'2.жалпы мөөнөт'!B348</f>
        <v>371252478.37999994</v>
      </c>
      <c r="C348" s="34">
        <f>'2.жалпы мөөнөт'!C348</f>
        <v>1.2493874566572791</v>
      </c>
      <c r="D348" s="33">
        <f>'6.улут.вал.мөөнөт'!B348</f>
        <v>279575999.69999999</v>
      </c>
      <c r="E348" s="34">
        <f>'6.улут.вал.мөөнөт'!C348</f>
        <v>1.6100975709371654</v>
      </c>
      <c r="F348" s="33">
        <f>'10.чет өл.вал.мөөнөт'!B348</f>
        <v>91676478.680000007</v>
      </c>
      <c r="G348" s="34">
        <f>'10.чет өл.вал.мөөнөт'!C348</f>
        <v>0.14936821231319128</v>
      </c>
      <c r="I348" s="38"/>
      <c r="J348" s="38"/>
      <c r="K348" s="38"/>
      <c r="L348" s="38"/>
      <c r="M348" s="38"/>
      <c r="N348" s="38"/>
    </row>
    <row r="349" spans="1:19" x14ac:dyDescent="0.2">
      <c r="A349" s="32" t="s">
        <v>14</v>
      </c>
      <c r="B349" s="33">
        <f>'2.жалпы мөөнөт'!B349</f>
        <v>396334298.16999996</v>
      </c>
      <c r="C349" s="34">
        <f>'2.жалпы мөөнөт'!C349</f>
        <v>1.084334913370689</v>
      </c>
      <c r="D349" s="33">
        <f>'6.улут.вал.мөөнөт'!B349</f>
        <v>307432159.90999997</v>
      </c>
      <c r="E349" s="34">
        <f>'6.улут.вал.мөөнөт'!C349</f>
        <v>1.3511657503788959</v>
      </c>
      <c r="F349" s="33">
        <f>'10.чет өл.вал.мөөнөт'!B349</f>
        <v>88902138.25999999</v>
      </c>
      <c r="G349" s="34">
        <f>'10.чет өл.вал.мөөнөт'!C349</f>
        <v>0.16160816958734875</v>
      </c>
      <c r="I349" s="38"/>
      <c r="J349" s="38"/>
      <c r="K349" s="38"/>
      <c r="L349" s="38"/>
      <c r="M349" s="38"/>
      <c r="N349" s="38"/>
    </row>
    <row r="350" spans="1:19" x14ac:dyDescent="0.2">
      <c r="A350" s="32" t="s">
        <v>15</v>
      </c>
      <c r="B350" s="33">
        <f>'2.жалпы мөөнөт'!B350</f>
        <v>385075028.4000001</v>
      </c>
      <c r="C350" s="34">
        <f>'2.жалпы мөөнөт'!C350</f>
        <v>1.3409165953956181</v>
      </c>
      <c r="D350" s="33">
        <f>'6.улут.вал.мөөнөт'!B350</f>
        <v>304502628.51000005</v>
      </c>
      <c r="E350" s="34">
        <f>'6.улут.вал.мөөнөт'!C350</f>
        <v>1.6568921912476369</v>
      </c>
      <c r="F350" s="33">
        <f>'10.чет өл.вал.мөөнөт'!B350</f>
        <v>80572399.890000015</v>
      </c>
      <c r="G350" s="34">
        <f>'10.чет өл.вал.мөөнөт'!C350</f>
        <v>0.14676823177098497</v>
      </c>
      <c r="I350" s="38"/>
      <c r="J350" s="38"/>
      <c r="K350" s="38"/>
      <c r="L350" s="38"/>
      <c r="M350" s="38"/>
      <c r="N350" s="38"/>
    </row>
    <row r="351" spans="1:19" x14ac:dyDescent="0.2">
      <c r="A351" s="32" t="s">
        <v>16</v>
      </c>
      <c r="B351" s="33">
        <f>'2.жалпы мөөнөт'!B351</f>
        <v>461533976.40000004</v>
      </c>
      <c r="C351" s="34">
        <f>'2.жалпы мөөнөт'!C351</f>
        <v>1.3832189852775068</v>
      </c>
      <c r="D351" s="33">
        <f>'6.улут.вал.мөөнөт'!B351</f>
        <v>366152839.75</v>
      </c>
      <c r="E351" s="34">
        <f>'6.улут.вал.мөөнөт'!C351</f>
        <v>1.7122159567896695</v>
      </c>
      <c r="F351" s="33">
        <f>'10.чет өл.вал.мөөнөт'!B351</f>
        <v>95381136.650000006</v>
      </c>
      <c r="G351" s="34">
        <f>'10.чет өл.вал.мөөнөт'!C351</f>
        <v>0.12025253699154778</v>
      </c>
      <c r="I351" s="38"/>
      <c r="J351" s="38"/>
      <c r="K351" s="38"/>
      <c r="L351" s="38"/>
      <c r="M351" s="38"/>
      <c r="N351" s="38"/>
    </row>
    <row r="352" spans="1:19" x14ac:dyDescent="0.2">
      <c r="A352" s="32" t="s">
        <v>17</v>
      </c>
      <c r="B352" s="33">
        <f>'2.жалпы мөөнөт'!B352</f>
        <v>443447745.53000009</v>
      </c>
      <c r="C352" s="34">
        <f>'2.жалпы мөөнөт'!C352</f>
        <v>1.3755772157024795</v>
      </c>
      <c r="D352" s="33">
        <f>'6.улут.вал.мөөнөт'!B352</f>
        <v>357243988.68000007</v>
      </c>
      <c r="E352" s="34">
        <f>'6.улут.вал.мөөнөт'!C352</f>
        <v>1.6788154510846649</v>
      </c>
      <c r="F352" s="33">
        <f>'10.чет өл.вал.мөөнөт'!B352</f>
        <v>86203756.849999994</v>
      </c>
      <c r="G352" s="34">
        <f>'10.чет өл.вал.мөөнөт'!C352</f>
        <v>0.11890302090238894</v>
      </c>
      <c r="I352" s="38"/>
      <c r="J352" s="38"/>
      <c r="K352" s="38"/>
      <c r="L352" s="38"/>
      <c r="M352" s="38"/>
      <c r="N352" s="38"/>
    </row>
    <row r="353" spans="1:19" x14ac:dyDescent="0.2">
      <c r="A353" s="32" t="s">
        <v>18</v>
      </c>
      <c r="B353" s="33">
        <f>'2.жалпы мөөнөт'!B353</f>
        <v>471814327.05000001</v>
      </c>
      <c r="C353" s="34">
        <f>'2.жалпы мөөнөт'!C353</f>
        <v>1.4145635876637361</v>
      </c>
      <c r="D353" s="33">
        <f>'6.улут.вал.мөөнөт'!B353</f>
        <v>363703165.11000001</v>
      </c>
      <c r="E353" s="34">
        <f>'6.улут.вал.мөөнөт'!C353</f>
        <v>1.7661326047938701</v>
      </c>
      <c r="F353" s="33">
        <f>'10.чет өл.вал.мөөнөт'!B353</f>
        <v>108111161.94</v>
      </c>
      <c r="G353" s="34">
        <f>'10.чет өл.вал.мөөнөт'!C353</f>
        <v>0.23182942783844798</v>
      </c>
      <c r="I353" s="38"/>
      <c r="J353" s="38"/>
      <c r="K353" s="38"/>
      <c r="L353" s="38"/>
      <c r="M353" s="38"/>
      <c r="N353" s="38"/>
    </row>
    <row r="354" spans="1:19" x14ac:dyDescent="0.2">
      <c r="A354" s="32" t="s">
        <v>19</v>
      </c>
      <c r="B354" s="33">
        <f>'2.жалпы мөөнөт'!B354</f>
        <v>481774059.85000002</v>
      </c>
      <c r="C354" s="34">
        <f>'2.жалпы мөөнөт'!C354</f>
        <v>1.3997046531852617</v>
      </c>
      <c r="D354" s="33">
        <f>'6.улут.вал.мөөнөт'!B354</f>
        <v>391175653.39000005</v>
      </c>
      <c r="E354" s="34">
        <f>'6.улут.вал.мөөнөт'!C354</f>
        <v>1.6623987219934782</v>
      </c>
      <c r="F354" s="33">
        <f>'10.чет өл.вал.мөөнөт'!B354</f>
        <v>90598406.459999993</v>
      </c>
      <c r="G354" s="34">
        <f>'10.чет өл.вал.мөөнөт'!C354</f>
        <v>0.26547362172555367</v>
      </c>
      <c r="I354" s="38"/>
      <c r="J354" s="38"/>
      <c r="K354" s="38"/>
      <c r="L354" s="38"/>
      <c r="M354" s="38"/>
      <c r="N354" s="38"/>
    </row>
    <row r="355" spans="1:19" x14ac:dyDescent="0.2">
      <c r="A355" s="32" t="s">
        <v>20</v>
      </c>
      <c r="B355" s="33">
        <f>'2.жалпы мөөнөт'!B355</f>
        <v>464328238.61999989</v>
      </c>
      <c r="C355" s="34">
        <f>'2.жалпы мөөнөт'!C355</f>
        <v>1.4171309242176213</v>
      </c>
      <c r="D355" s="33">
        <f>'6.улут.вал.мөөнөт'!B355</f>
        <v>377980422.54999995</v>
      </c>
      <c r="E355" s="34">
        <f>'6.улут.вал.мөөнөт'!C355</f>
        <v>1.6925170857447647</v>
      </c>
      <c r="F355" s="33">
        <f>'10.чет өл.вал.мөөнөт'!B355</f>
        <v>86347816.069999993</v>
      </c>
      <c r="G355" s="34">
        <f>'10.чет өл.вал.мөөнөт'!C355</f>
        <v>0.21165078081632605</v>
      </c>
      <c r="I355" s="38"/>
      <c r="J355" s="38"/>
      <c r="K355" s="38"/>
      <c r="L355" s="38"/>
      <c r="M355" s="38"/>
      <c r="N355" s="38"/>
    </row>
    <row r="356" spans="1:19" ht="13.5" thickBot="1" x14ac:dyDescent="0.25">
      <c r="A356" s="35" t="s">
        <v>21</v>
      </c>
      <c r="B356" s="36">
        <f>'2.жалпы мөөнөт'!B356</f>
        <v>589096975.71999991</v>
      </c>
      <c r="C356" s="37">
        <f>'2.жалпы мөөнөт'!C356</f>
        <v>1.4191661971457232</v>
      </c>
      <c r="D356" s="36">
        <f>'6.улут.вал.мөөнөт'!B356</f>
        <v>467897521.67999983</v>
      </c>
      <c r="E356" s="37">
        <f>'6.улут.вал.мөөнөт'!C356</f>
        <v>1.7045038393536103</v>
      </c>
      <c r="F356" s="36">
        <f>'10.чет өл.вал.мөөнөт'!B356</f>
        <v>121199454.03999999</v>
      </c>
      <c r="G356" s="37">
        <f>'10.чет өл.вал.мөөнөт'!C356</f>
        <v>0.31760368031274994</v>
      </c>
      <c r="I356" s="38"/>
      <c r="J356" s="38"/>
      <c r="K356" s="38"/>
      <c r="L356" s="38"/>
      <c r="M356" s="38"/>
      <c r="N356" s="38"/>
    </row>
    <row r="357" spans="1:19" x14ac:dyDescent="0.2">
      <c r="A357" s="32" t="s">
        <v>77</v>
      </c>
      <c r="B357" s="33">
        <f>'2.жалпы мөөнөт'!B357</f>
        <v>501655876.13</v>
      </c>
      <c r="C357" s="34">
        <f>'2.жалпы мөөнөт'!C357</f>
        <v>1.6571777980829741</v>
      </c>
      <c r="D357" s="33">
        <f>'6.улут.вал.мөөнөт'!B357</f>
        <v>415369918.58000004</v>
      </c>
      <c r="E357" s="34">
        <f>'6.улут.вал.мөөнөт'!C357</f>
        <v>1.9729706797741078</v>
      </c>
      <c r="F357" s="33">
        <f>'10.чет өл.вал.мөөнөт'!B357</f>
        <v>86285957.550000012</v>
      </c>
      <c r="G357" s="34">
        <f>'10.чет өл.вал.мөөнөт'!C357</f>
        <v>0.1369899566235965</v>
      </c>
      <c r="N357" s="40"/>
      <c r="O357" s="40"/>
      <c r="P357" s="40"/>
      <c r="Q357" s="40"/>
      <c r="R357" s="40"/>
      <c r="S357" s="40"/>
    </row>
    <row r="358" spans="1:19" x14ac:dyDescent="0.2">
      <c r="A358" s="32" t="s">
        <v>11</v>
      </c>
      <c r="B358" s="33">
        <f>'2.жалпы мөөнөт'!B358</f>
        <v>488042282.28000009</v>
      </c>
      <c r="C358" s="34">
        <f>'2.жалпы мөөнөт'!C358</f>
        <v>1.4563008418865562</v>
      </c>
      <c r="D358" s="33">
        <f>'6.улут.вал.мөөнөт'!B358</f>
        <v>408230914.72000009</v>
      </c>
      <c r="E358" s="34">
        <f>'6.улут.вал.мөөнөт'!C358</f>
        <v>1.698930611749482</v>
      </c>
      <c r="F358" s="33">
        <f>'10.чет өл.вал.мөөнөт'!B358</f>
        <v>79811367.560000002</v>
      </c>
      <c r="G358" s="34">
        <f>'10.чет өл.вал.мөөнөт'!C358</f>
        <v>0.21526242947014104</v>
      </c>
      <c r="I358" s="38"/>
      <c r="J358" s="38"/>
      <c r="K358" s="38"/>
      <c r="L358" s="38"/>
      <c r="M358" s="38"/>
      <c r="N358" s="38"/>
    </row>
    <row r="359" spans="1:19" x14ac:dyDescent="0.2">
      <c r="A359" s="32" t="s">
        <v>12</v>
      </c>
      <c r="B359" s="33">
        <f>'2.жалпы мөөнөт'!B359</f>
        <v>581196626.63999999</v>
      </c>
      <c r="C359" s="34">
        <f>'2.жалпы мөөнөт'!C359</f>
        <v>1.4277543581451126</v>
      </c>
      <c r="D359" s="33">
        <f>'6.улут.вал.мөөнөт'!B359</f>
        <v>495845141.92000008</v>
      </c>
      <c r="E359" s="34">
        <f>'6.улут.вал.мөөнөт'!C359</f>
        <v>1.6359390874372484</v>
      </c>
      <c r="F359" s="33">
        <f>'10.чет өл.вал.мөөнөт'!B359</f>
        <v>85351484.719999999</v>
      </c>
      <c r="G359" s="34">
        <f>'10.чет өл.вал.мөөнөт'!C359</f>
        <v>0.21831568253122241</v>
      </c>
      <c r="I359" s="38"/>
      <c r="J359" s="38"/>
      <c r="K359" s="38"/>
      <c r="L359" s="38"/>
      <c r="M359" s="38"/>
      <c r="N359" s="38"/>
    </row>
    <row r="360" spans="1:19" x14ac:dyDescent="0.2">
      <c r="A360" s="32" t="s">
        <v>13</v>
      </c>
      <c r="B360" s="33">
        <f>'2.жалпы мөөнөт'!B360</f>
        <v>653241038.24000001</v>
      </c>
      <c r="C360" s="34">
        <f>'2.жалпы мөөнөт'!C360</f>
        <v>1.4123153712890935</v>
      </c>
      <c r="D360" s="33">
        <f>'6.улут.вал.мөөнөт'!B360</f>
        <v>560339053.09000003</v>
      </c>
      <c r="E360" s="34">
        <f>'6.улут.вал.мөөнөт'!C360</f>
        <v>1.6222819091927421</v>
      </c>
      <c r="F360" s="33">
        <f>'10.чет өл.вал.мөөнөт'!B360</f>
        <v>92901985.150000006</v>
      </c>
      <c r="G360" s="34">
        <f>'10.чет өл.вал.мөөнөт'!C360</f>
        <v>0.14590054883342815</v>
      </c>
      <c r="I360" s="38"/>
      <c r="J360" s="38"/>
      <c r="K360" s="38"/>
      <c r="L360" s="38"/>
      <c r="M360" s="38"/>
      <c r="N360" s="38"/>
    </row>
    <row r="361" spans="1:19" x14ac:dyDescent="0.2">
      <c r="A361" s="32" t="s">
        <v>14</v>
      </c>
      <c r="B361" s="33">
        <f>'2.жалпы мөөнөт'!B361</f>
        <v>652468496.24000001</v>
      </c>
      <c r="C361" s="34">
        <f>'2.жалпы мөөнөт'!C361</f>
        <v>1.5137796894840319</v>
      </c>
      <c r="D361" s="33">
        <f>'6.улут.вал.мөөнөт'!B361</f>
        <v>556631356.2299999</v>
      </c>
      <c r="E361" s="34">
        <f>'6.улут.вал.мөөнөт'!C361</f>
        <v>1.7471564303006217</v>
      </c>
      <c r="F361" s="33">
        <f>'10.чет өл.вал.мөөнөт'!B361</f>
        <v>95837140.010000005</v>
      </c>
      <c r="G361" s="34">
        <f>'10.чет өл.вал.мөөнөт'!C361</f>
        <v>0.15830506096610297</v>
      </c>
      <c r="I361" s="38"/>
      <c r="J361" s="38"/>
      <c r="K361" s="38"/>
      <c r="L361" s="38"/>
      <c r="M361" s="38"/>
      <c r="N361" s="38"/>
    </row>
    <row r="362" spans="1:19" x14ac:dyDescent="0.2">
      <c r="A362" s="32" t="s">
        <v>15</v>
      </c>
      <c r="B362" s="33">
        <f>'2.жалпы мөөнөт'!B362</f>
        <v>723891862.47000003</v>
      </c>
      <c r="C362" s="34">
        <f>'2.жалпы мөөнөт'!C362</f>
        <v>1.5765828998490756</v>
      </c>
      <c r="D362" s="33">
        <f>'6.улут.вал.мөөнөт'!B362</f>
        <v>640570897.13999999</v>
      </c>
      <c r="E362" s="34">
        <f>'6.улут.вал.мөөнөт'!C362</f>
        <v>1.7541054752481613</v>
      </c>
      <c r="F362" s="33">
        <f>'10.чет өл.вал.мөөнөт'!B362</f>
        <v>83320965.330000013</v>
      </c>
      <c r="G362" s="34">
        <f>'10.чет өл.вал.мөөнөт'!C362</f>
        <v>0.21179079817797389</v>
      </c>
      <c r="I362" s="38"/>
      <c r="J362" s="38"/>
      <c r="K362" s="38"/>
      <c r="L362" s="38"/>
      <c r="M362" s="38"/>
      <c r="N362" s="38"/>
    </row>
    <row r="363" spans="1:19" x14ac:dyDescent="0.2">
      <c r="A363" s="32" t="s">
        <v>16</v>
      </c>
      <c r="B363" s="33">
        <f>'2.жалпы мөөнөт'!B363</f>
        <v>784336264.14999998</v>
      </c>
      <c r="C363" s="34">
        <f>'2.жалпы мөөнөт'!C363</f>
        <v>1.5432130751875073</v>
      </c>
      <c r="D363" s="33">
        <f>'6.улут.вал.мөөнөт'!B363</f>
        <v>660715064.4000001</v>
      </c>
      <c r="E363" s="34">
        <f>'6.улут.вал.мөөнөт'!C363</f>
        <v>1.8068923490973183</v>
      </c>
      <c r="F363" s="33">
        <f>'10.чет өл.вал.мөөнөт'!B363</f>
        <v>123621199.75</v>
      </c>
      <c r="G363" s="34">
        <f>'10.чет өл.вал.мөөнөт'!C363</f>
        <v>0.13393320414122584</v>
      </c>
      <c r="I363" s="38"/>
      <c r="J363" s="38"/>
      <c r="K363" s="38"/>
      <c r="L363" s="38"/>
      <c r="M363" s="38"/>
      <c r="N363" s="38"/>
    </row>
    <row r="364" spans="1:19" x14ac:dyDescent="0.2">
      <c r="A364" s="19" t="s">
        <v>17</v>
      </c>
      <c r="B364" s="33">
        <f>'2.жалпы мөөнөт'!B364</f>
        <v>628259681.24094284</v>
      </c>
      <c r="C364" s="34">
        <f>'2.жалпы мөөнөт'!C364</f>
        <v>2.6382634024544722</v>
      </c>
      <c r="D364" s="33">
        <f>'6.улут.вал.мөөнөт'!B364</f>
        <v>577384103.52059507</v>
      </c>
      <c r="E364" s="34">
        <f>'6.улут.вал.мөөнөт'!C364</f>
        <v>2.856823115686006</v>
      </c>
      <c r="F364" s="33">
        <f>'10.чет өл.вал.мөөнөт'!B364</f>
        <v>50875577.720347822</v>
      </c>
      <c r="G364" s="34">
        <f>'10.чет өл.вал.мөөнөт'!C364</f>
        <v>0.15784136609817867</v>
      </c>
      <c r="I364" s="38"/>
      <c r="J364" s="38"/>
      <c r="K364" s="38"/>
      <c r="L364" s="38"/>
      <c r="M364" s="38"/>
      <c r="N364" s="38"/>
    </row>
    <row r="365" spans="1:19" x14ac:dyDescent="0.2">
      <c r="A365" s="19" t="s">
        <v>18</v>
      </c>
      <c r="B365" s="33">
        <f>'2.жалпы мөөнөт'!B365</f>
        <v>738338441.11490834</v>
      </c>
      <c r="C365" s="34">
        <f>'2.жалпы мөөнөт'!C365</f>
        <v>2.7842889206459458</v>
      </c>
      <c r="D365" s="33">
        <f>'6.улут.вал.мөөнөт'!B365</f>
        <v>667350945.71922338</v>
      </c>
      <c r="E365" s="34">
        <f>'6.улут.вал.мөөнөт'!C365</f>
        <v>3.001612149420092</v>
      </c>
      <c r="F365" s="33">
        <f>'10.чет өл.вал.мөөнөт'!B365</f>
        <v>70987495.395685002</v>
      </c>
      <c r="G365" s="34">
        <f>'10.чет өл.вал.мөөнөт'!C365</f>
        <v>0.7412408959089356</v>
      </c>
      <c r="I365" s="38"/>
      <c r="J365" s="38"/>
      <c r="K365" s="38"/>
      <c r="L365" s="38"/>
      <c r="M365" s="38"/>
      <c r="N365" s="38"/>
    </row>
    <row r="366" spans="1:19" x14ac:dyDescent="0.2">
      <c r="A366" s="19" t="s">
        <v>19</v>
      </c>
      <c r="B366" s="33">
        <f>'2.жалпы мөөнөт'!B366</f>
        <v>720128684.12420309</v>
      </c>
      <c r="C366" s="34">
        <f>'2.жалпы мөөнөт'!C366</f>
        <v>2.6261090203570432</v>
      </c>
      <c r="D366" s="33">
        <f>'6.улут.вал.мөөнөт'!B366</f>
        <v>656946608.94954884</v>
      </c>
      <c r="E366" s="34">
        <f>'6.улут.вал.мөөнөт'!C366</f>
        <v>2.8594190317534247</v>
      </c>
      <c r="F366" s="33">
        <f>'10.чет өл.вал.мөөнөт'!B366</f>
        <v>63182075.174654253</v>
      </c>
      <c r="G366" s="34">
        <f>'10.чет өл.вал.мөөнөт'!C366</f>
        <v>0.2002276228698133</v>
      </c>
      <c r="I366" s="38"/>
      <c r="J366" s="38"/>
      <c r="K366" s="38"/>
      <c r="L366" s="38"/>
      <c r="M366" s="38"/>
      <c r="N366" s="38"/>
    </row>
    <row r="367" spans="1:19" x14ac:dyDescent="0.2">
      <c r="A367" s="19" t="s">
        <v>20</v>
      </c>
      <c r="B367" s="33">
        <f>'2.жалпы мөөнөт'!B367</f>
        <v>703887195.73897207</v>
      </c>
      <c r="C367" s="34">
        <f>'2.жалпы мөөнөт'!C367</f>
        <v>2.8568707718126571</v>
      </c>
      <c r="D367" s="33">
        <f>'6.улут.вал.мөөнөт'!B367</f>
        <v>649838616.46342909</v>
      </c>
      <c r="E367" s="34">
        <f>'6.улут.вал.мөөнөт'!C367</f>
        <v>3.0803083685800354</v>
      </c>
      <c r="F367" s="33">
        <f>'10.чет өл.вал.мөөнөт'!B367</f>
        <v>54048579.27554284</v>
      </c>
      <c r="G367" s="34">
        <f>'10.чет өл.вал.мөөнөт'!C367</f>
        <v>0.17042867295569616</v>
      </c>
      <c r="I367" s="38"/>
      <c r="J367" s="38"/>
      <c r="K367" s="38"/>
      <c r="L367" s="38"/>
      <c r="M367" s="38"/>
      <c r="N367" s="38"/>
    </row>
    <row r="368" spans="1:19" ht="13.5" thickBot="1" x14ac:dyDescent="0.25">
      <c r="A368" s="25" t="s">
        <v>21</v>
      </c>
      <c r="B368" s="36">
        <f>'2.жалпы мөөнөт'!B368</f>
        <v>830031275.14568162</v>
      </c>
      <c r="C368" s="37">
        <f>'2.жалпы мөөнөт'!C368</f>
        <v>2.5845681168305927</v>
      </c>
      <c r="D368" s="36">
        <f>'6.улут.вал.мөөнөт'!B368</f>
        <v>730493189.49820876</v>
      </c>
      <c r="E368" s="37">
        <f>'6.улут.вал.мөөнөт'!C368</f>
        <v>2.9202477049817448</v>
      </c>
      <c r="F368" s="36">
        <f>'10.чет өл.вал.мөөнөт'!B368</f>
        <v>99538085.647472933</v>
      </c>
      <c r="G368" s="37">
        <f>'10.чет өл.вал.мөөнөт'!C368</f>
        <v>0.12107234631286726</v>
      </c>
      <c r="I368" s="38"/>
      <c r="J368" s="38"/>
      <c r="K368" s="38"/>
      <c r="L368" s="38"/>
      <c r="M368" s="38"/>
      <c r="N368" s="38"/>
    </row>
    <row r="369" spans="1:19" x14ac:dyDescent="0.2">
      <c r="A369" s="32" t="s">
        <v>85</v>
      </c>
      <c r="B369" s="33">
        <f>'2.жалпы мөөнөт'!B369</f>
        <v>635801955.41134787</v>
      </c>
      <c r="C369" s="34">
        <f>'2.жалпы мөөнөт'!C369</f>
        <v>2.7690574958388723</v>
      </c>
      <c r="D369" s="33">
        <f>'6.улут.вал.мөөнөт'!B369</f>
        <v>582291275.68660831</v>
      </c>
      <c r="E369" s="34">
        <f>'6.улут.вал.мөөнөт'!C369</f>
        <v>3.0122309759489654</v>
      </c>
      <c r="F369" s="33">
        <f>'10.чет өл.вал.мөөнөт'!B369</f>
        <v>53510679.724739432</v>
      </c>
      <c r="G369" s="34">
        <f>'10.чет өл.вал.мөөнөт'!C369</f>
        <v>0.12289795021468315</v>
      </c>
      <c r="N369" s="40"/>
      <c r="O369" s="40"/>
      <c r="P369" s="40"/>
      <c r="Q369" s="40"/>
      <c r="R369" s="40"/>
      <c r="S369" s="40"/>
    </row>
    <row r="370" spans="1:19" x14ac:dyDescent="0.2">
      <c r="A370" s="19" t="s">
        <v>11</v>
      </c>
      <c r="B370" s="33">
        <f>'2.жалпы мөөнөт'!B370</f>
        <v>643381969.33930886</v>
      </c>
      <c r="C370" s="34">
        <f>'2.жалпы мөөнөт'!C370</f>
        <v>2.7321343218586058</v>
      </c>
      <c r="D370" s="33">
        <f>'6.улут.вал.мөөнөт'!B370</f>
        <v>601261618.59997964</v>
      </c>
      <c r="E370" s="34">
        <f>'6.улут.вал.мөөнөт'!C370</f>
        <v>2.9119285494678051</v>
      </c>
      <c r="F370" s="33">
        <f>'10.чет өл.вал.мөөнөт'!B370</f>
        <v>42120350.739329234</v>
      </c>
      <c r="G370" s="34">
        <f>'10.чет өл.вал.мөөнөт'!C370</f>
        <v>0.16559899131824135</v>
      </c>
      <c r="I370" s="38"/>
      <c r="J370" s="38"/>
      <c r="K370" s="38"/>
      <c r="L370" s="38"/>
      <c r="M370" s="38"/>
      <c r="N370" s="38"/>
    </row>
    <row r="371" spans="1:19" x14ac:dyDescent="0.2">
      <c r="A371" s="19" t="s">
        <v>12</v>
      </c>
      <c r="B371" s="33">
        <f>'2.жалпы мөөнөт'!B371</f>
        <v>769082580.37320828</v>
      </c>
      <c r="C371" s="34">
        <f>'2.жалпы мөөнөт'!C371</f>
        <v>2.6395136342408416</v>
      </c>
      <c r="D371" s="33">
        <f>'6.улут.вал.мөөнөт'!B371</f>
        <v>701265647.03788054</v>
      </c>
      <c r="E371" s="34">
        <f>'6.улут.вал.мөөнөт'!C371</f>
        <v>2.8818692411232818</v>
      </c>
      <c r="F371" s="33">
        <f>'10.чет өл.вал.мөөнөт'!B371</f>
        <v>67816933.33532764</v>
      </c>
      <c r="G371" s="34">
        <f>'10.чет өл.вал.мөөнөт'!C371</f>
        <v>0.13341887125134536</v>
      </c>
      <c r="I371" s="38"/>
      <c r="J371" s="38"/>
      <c r="K371" s="38"/>
      <c r="L371" s="38"/>
      <c r="M371" s="38"/>
      <c r="N371" s="38"/>
    </row>
    <row r="372" spans="1:19" x14ac:dyDescent="0.2">
      <c r="A372" s="32" t="s">
        <v>81</v>
      </c>
      <c r="B372" s="33">
        <f>'2.жалпы мөөнөт'!B372</f>
        <v>832685240.82031965</v>
      </c>
      <c r="C372" s="34">
        <f>'2.жалпы мөөнөт'!C372</f>
        <v>2.7203170678094866</v>
      </c>
      <c r="D372" s="33">
        <f>'6.улут.вал.мөөнөт'!B372</f>
        <v>768204866.90638947</v>
      </c>
      <c r="E372" s="34">
        <f>'6.улут.вал.мөөнөт'!C372</f>
        <v>2.9359149615135567</v>
      </c>
      <c r="F372" s="33">
        <f>'10.чет өл.вал.мөөнөт'!B372</f>
        <v>64480373.913930267</v>
      </c>
      <c r="G372" s="34">
        <f>'10.чет өл.вал.мөөнөт'!C372</f>
        <v>0.15173160241949238</v>
      </c>
      <c r="I372" s="38"/>
      <c r="J372" s="38"/>
      <c r="K372" s="38"/>
      <c r="L372" s="38"/>
      <c r="M372" s="38"/>
      <c r="N372" s="38"/>
    </row>
    <row r="373" spans="1:19" x14ac:dyDescent="0.2">
      <c r="A373" s="32" t="s">
        <v>82</v>
      </c>
      <c r="B373" s="33">
        <f>'2.жалпы мөөнөт'!B373</f>
        <v>813116115.25328386</v>
      </c>
      <c r="C373" s="34">
        <f>'2.жалпы мөөнөт'!C373</f>
        <v>2.8584672223884251</v>
      </c>
      <c r="D373" s="33">
        <f>'6.улут.вал.мөөнөт'!B373</f>
        <v>755052729.18074954</v>
      </c>
      <c r="E373" s="34">
        <f>'6.улут.вал.мөөнөт'!C373</f>
        <v>3.0650833301362406</v>
      </c>
      <c r="F373" s="33">
        <f>'10.чет өл.вал.мөөнөт'!B373</f>
        <v>58063386.072534502</v>
      </c>
      <c r="G373" s="34">
        <f>'10.чет өл.вал.мөөнөт'!C373</f>
        <v>0.17164396594235587</v>
      </c>
      <c r="I373" s="38"/>
      <c r="J373" s="38"/>
      <c r="K373" s="38"/>
      <c r="L373" s="38"/>
      <c r="M373" s="38"/>
      <c r="N373" s="38"/>
    </row>
    <row r="374" spans="1:19" x14ac:dyDescent="0.2">
      <c r="A374" s="32" t="s">
        <v>84</v>
      </c>
      <c r="B374" s="33">
        <f>'2.жалпы мөөнөт'!B374</f>
        <v>0</v>
      </c>
      <c r="C374" s="34" t="e">
        <f>'2.жалпы мөөнөт'!C374</f>
        <v>#DIV/0!</v>
      </c>
      <c r="D374" s="33">
        <f>'6.улут.вал.мөөнөт'!B374</f>
        <v>0</v>
      </c>
      <c r="E374" s="34" t="e">
        <f>'6.улут.вал.мөөнөт'!C374</f>
        <v>#DIV/0!</v>
      </c>
      <c r="F374" s="33">
        <f>'10.чет өл.вал.мөөнөт'!B374</f>
        <v>0</v>
      </c>
      <c r="G374" s="34" t="e">
        <f>'10.чет өл.вал.мөөнөт'!C374</f>
        <v>#DIV/0!</v>
      </c>
      <c r="I374" s="38"/>
      <c r="J374" s="38"/>
      <c r="K374" s="38"/>
      <c r="L374" s="38"/>
      <c r="M374" s="38"/>
      <c r="N374" s="38"/>
    </row>
    <row r="375" spans="1:19" hidden="1" x14ac:dyDescent="0.2">
      <c r="A375" s="32" t="s">
        <v>16</v>
      </c>
      <c r="B375" s="33">
        <f>'2.жалпы мөөнөт'!B375</f>
        <v>0</v>
      </c>
      <c r="C375" s="34" t="e">
        <f>'2.жалпы мөөнөт'!C375</f>
        <v>#DIV/0!</v>
      </c>
      <c r="D375" s="33">
        <f>'6.улут.вал.мөөнөт'!B375</f>
        <v>0</v>
      </c>
      <c r="E375" s="34" t="e">
        <f>'6.улут.вал.мөөнөт'!C375</f>
        <v>#DIV/0!</v>
      </c>
      <c r="F375" s="33">
        <f>'10.чет өл.вал.мөөнөт'!B375</f>
        <v>0</v>
      </c>
      <c r="G375" s="34" t="e">
        <f>'10.чет өл.вал.мөөнөт'!C375</f>
        <v>#DIV/0!</v>
      </c>
      <c r="I375" s="38"/>
      <c r="J375" s="38"/>
      <c r="K375" s="38"/>
      <c r="L375" s="38"/>
      <c r="M375" s="38"/>
      <c r="N375" s="38"/>
    </row>
    <row r="376" spans="1:19" hidden="1" x14ac:dyDescent="0.2">
      <c r="A376" s="19" t="s">
        <v>17</v>
      </c>
      <c r="B376" s="33">
        <f>'2.жалпы мөөнөт'!B376</f>
        <v>0</v>
      </c>
      <c r="C376" s="34" t="e">
        <f>'2.жалпы мөөнөт'!C376</f>
        <v>#DIV/0!</v>
      </c>
      <c r="D376" s="33">
        <f>'6.улут.вал.мөөнөт'!B376</f>
        <v>0</v>
      </c>
      <c r="E376" s="34" t="e">
        <f>'6.улут.вал.мөөнөт'!C376</f>
        <v>#DIV/0!</v>
      </c>
      <c r="F376" s="33">
        <f>'10.чет өл.вал.мөөнөт'!B376</f>
        <v>0</v>
      </c>
      <c r="G376" s="34" t="e">
        <f>'10.чет өл.вал.мөөнөт'!C376</f>
        <v>#DIV/0!</v>
      </c>
      <c r="I376" s="38"/>
      <c r="J376" s="38"/>
      <c r="K376" s="38"/>
      <c r="L376" s="38"/>
      <c r="M376" s="38"/>
      <c r="N376" s="38"/>
    </row>
    <row r="377" spans="1:19" hidden="1" x14ac:dyDescent="0.2">
      <c r="A377" s="32" t="s">
        <v>18</v>
      </c>
      <c r="B377" s="33">
        <f>'2.жалпы мөөнөт'!B377</f>
        <v>0</v>
      </c>
      <c r="C377" s="34" t="e">
        <f>'2.жалпы мөөнөт'!C377</f>
        <v>#DIV/0!</v>
      </c>
      <c r="D377" s="33">
        <f>'6.улут.вал.мөөнөт'!B377</f>
        <v>0</v>
      </c>
      <c r="E377" s="34" t="e">
        <f>'6.улут.вал.мөөнөт'!C377</f>
        <v>#DIV/0!</v>
      </c>
      <c r="F377" s="33">
        <f>'10.чет өл.вал.мөөнөт'!B377</f>
        <v>0</v>
      </c>
      <c r="G377" s="34" t="e">
        <f>'10.чет өл.вал.мөөнөт'!C377</f>
        <v>#DIV/0!</v>
      </c>
      <c r="I377" s="38"/>
      <c r="J377" s="38"/>
      <c r="K377" s="38"/>
      <c r="L377" s="38"/>
      <c r="M377" s="38"/>
      <c r="N377" s="38"/>
    </row>
    <row r="378" spans="1:19" hidden="1" x14ac:dyDescent="0.2">
      <c r="A378" s="32" t="s">
        <v>19</v>
      </c>
      <c r="B378" s="33">
        <f>'2.жалпы мөөнөт'!B378</f>
        <v>0</v>
      </c>
      <c r="C378" s="34" t="e">
        <f>'2.жалпы мөөнөт'!C378</f>
        <v>#DIV/0!</v>
      </c>
      <c r="D378" s="33">
        <f>'6.улут.вал.мөөнөт'!B378</f>
        <v>0</v>
      </c>
      <c r="E378" s="34" t="e">
        <f>'6.улут.вал.мөөнөт'!C378</f>
        <v>#DIV/0!</v>
      </c>
      <c r="F378" s="33">
        <f>'10.чет өл.вал.мөөнөт'!B378</f>
        <v>0</v>
      </c>
      <c r="G378" s="34" t="e">
        <f>'10.чет өл.вал.мөөнөт'!C378</f>
        <v>#DIV/0!</v>
      </c>
      <c r="I378" s="38"/>
      <c r="J378" s="38"/>
      <c r="K378" s="38"/>
      <c r="L378" s="38"/>
      <c r="M378" s="38"/>
      <c r="N378" s="38"/>
    </row>
    <row r="379" spans="1:19" hidden="1" x14ac:dyDescent="0.2">
      <c r="A379" s="32" t="s">
        <v>20</v>
      </c>
      <c r="B379" s="33">
        <f>'2.жалпы мөөнөт'!B379</f>
        <v>0</v>
      </c>
      <c r="C379" s="34" t="e">
        <f>'2.жалпы мөөнөт'!C379</f>
        <v>#DIV/0!</v>
      </c>
      <c r="D379" s="33">
        <f>'6.улут.вал.мөөнөт'!B379</f>
        <v>0</v>
      </c>
      <c r="E379" s="34" t="e">
        <f>'6.улут.вал.мөөнөт'!C379</f>
        <v>#DIV/0!</v>
      </c>
      <c r="F379" s="33">
        <f>'10.чет өл.вал.мөөнөт'!B379</f>
        <v>0</v>
      </c>
      <c r="G379" s="34" t="e">
        <f>'10.чет өл.вал.мөөнөт'!C379</f>
        <v>#DIV/0!</v>
      </c>
      <c r="I379" s="38"/>
      <c r="J379" s="38"/>
      <c r="K379" s="38"/>
      <c r="L379" s="38"/>
      <c r="M379" s="38"/>
      <c r="N379" s="38"/>
    </row>
    <row r="380" spans="1:19" ht="13.5" hidden="1" thickBot="1" x14ac:dyDescent="0.25">
      <c r="A380" s="35" t="s">
        <v>21</v>
      </c>
      <c r="B380" s="36">
        <f>'2.жалпы мөөнөт'!B380</f>
        <v>0</v>
      </c>
      <c r="C380" s="37" t="e">
        <f>'2.жалпы мөөнөт'!C380</f>
        <v>#DIV/0!</v>
      </c>
      <c r="D380" s="36">
        <f>'6.улут.вал.мөөнөт'!B380</f>
        <v>0</v>
      </c>
      <c r="E380" s="37" t="e">
        <f>'6.улут.вал.мөөнөт'!C380</f>
        <v>#DIV/0!</v>
      </c>
      <c r="F380" s="36">
        <f>'10.чет өл.вал.мөөнөт'!B380</f>
        <v>0</v>
      </c>
      <c r="G380" s="37" t="e">
        <f>'10.чет өл.вал.мөөнөт'!C380</f>
        <v>#DIV/0!</v>
      </c>
      <c r="I380" s="38"/>
      <c r="J380" s="38"/>
      <c r="K380" s="38"/>
      <c r="L380" s="38"/>
      <c r="M380" s="38"/>
      <c r="N380" s="38"/>
    </row>
    <row r="381" spans="1:19" x14ac:dyDescent="0.2">
      <c r="A381" s="41" t="s">
        <v>78</v>
      </c>
      <c r="B381" s="16"/>
      <c r="C381" s="17"/>
      <c r="D381" s="16"/>
      <c r="E381" s="17"/>
      <c r="F381" s="16"/>
      <c r="G381" s="17"/>
      <c r="I381" s="38"/>
      <c r="J381" s="38"/>
      <c r="K381" s="38"/>
      <c r="L381" s="38"/>
      <c r="M381" s="38"/>
      <c r="N381" s="38"/>
    </row>
    <row r="382" spans="1:19" x14ac:dyDescent="0.2">
      <c r="B382" s="16"/>
      <c r="C382" s="17"/>
      <c r="D382" s="16"/>
      <c r="E382" s="17"/>
      <c r="F382" s="16"/>
      <c r="G382" s="17"/>
      <c r="I382" s="38"/>
      <c r="J382" s="38"/>
      <c r="K382" s="38"/>
      <c r="L382" s="38"/>
      <c r="M382" s="38"/>
      <c r="N382" s="38"/>
    </row>
    <row r="383" spans="1:19" x14ac:dyDescent="0.2">
      <c r="B383" s="17"/>
      <c r="C383" s="17"/>
      <c r="D383" s="17"/>
      <c r="E383" s="17"/>
      <c r="F383" s="17"/>
      <c r="G383" s="17"/>
      <c r="H383" s="16"/>
      <c r="I383" s="38"/>
      <c r="J383" s="38"/>
      <c r="K383" s="38"/>
      <c r="L383" s="38"/>
      <c r="M383" s="38"/>
      <c r="N383" s="38"/>
    </row>
    <row r="384" spans="1:19" x14ac:dyDescent="0.2">
      <c r="B384" s="17"/>
      <c r="C384" s="17"/>
      <c r="D384" s="17"/>
      <c r="E384" s="17"/>
      <c r="F384" s="17"/>
      <c r="G384" s="17"/>
      <c r="H384" s="16"/>
      <c r="I384" s="38"/>
      <c r="J384" s="38"/>
      <c r="K384" s="38"/>
      <c r="L384" s="38"/>
      <c r="M384" s="38"/>
      <c r="N384" s="38"/>
    </row>
    <row r="385" spans="2:14" x14ac:dyDescent="0.2">
      <c r="B385" s="17"/>
      <c r="C385" s="17"/>
      <c r="D385" s="17"/>
      <c r="E385" s="17"/>
      <c r="F385" s="17"/>
      <c r="G385" s="17"/>
      <c r="I385" s="38"/>
      <c r="J385" s="38"/>
      <c r="K385" s="38"/>
      <c r="L385" s="38"/>
      <c r="M385" s="38"/>
      <c r="N385" s="38"/>
    </row>
    <row r="386" spans="2:14" x14ac:dyDescent="0.2">
      <c r="B386" s="17"/>
      <c r="C386" s="17"/>
      <c r="D386" s="17"/>
      <c r="E386" s="17"/>
      <c r="F386" s="17"/>
      <c r="G386" s="17"/>
      <c r="I386" s="38"/>
      <c r="J386" s="38"/>
      <c r="K386" s="38"/>
      <c r="L386" s="38"/>
      <c r="M386" s="38"/>
      <c r="N386" s="38"/>
    </row>
    <row r="387" spans="2:14" x14ac:dyDescent="0.2">
      <c r="B387" s="17"/>
      <c r="C387" s="17"/>
      <c r="D387" s="17"/>
      <c r="E387" s="17"/>
      <c r="F387" s="17"/>
      <c r="G387" s="17"/>
      <c r="I387" s="38"/>
      <c r="J387" s="38"/>
      <c r="K387" s="38"/>
      <c r="L387" s="38"/>
      <c r="M387" s="38"/>
      <c r="N387" s="38"/>
    </row>
    <row r="388" spans="2:14" x14ac:dyDescent="0.2">
      <c r="B388" s="17"/>
      <c r="C388" s="17"/>
      <c r="D388" s="17"/>
      <c r="E388" s="17"/>
      <c r="F388" s="17"/>
      <c r="G388" s="17"/>
      <c r="I388" s="38"/>
      <c r="J388" s="38"/>
      <c r="K388" s="38"/>
      <c r="L388" s="38"/>
      <c r="M388" s="38"/>
      <c r="N388" s="38"/>
    </row>
    <row r="389" spans="2:14" x14ac:dyDescent="0.2">
      <c r="B389" s="16"/>
      <c r="C389" s="17"/>
      <c r="D389" s="16"/>
      <c r="E389" s="17"/>
      <c r="F389" s="16"/>
      <c r="G389" s="17"/>
      <c r="I389" s="38"/>
      <c r="J389" s="38"/>
      <c r="K389" s="38"/>
      <c r="L389" s="38"/>
      <c r="M389" s="38"/>
      <c r="N389" s="38"/>
    </row>
    <row r="390" spans="2:14" x14ac:dyDescent="0.2">
      <c r="B390" s="16"/>
      <c r="C390" s="17"/>
      <c r="D390" s="16"/>
      <c r="E390" s="17"/>
      <c r="F390" s="16"/>
      <c r="G390" s="17"/>
      <c r="I390" s="38"/>
      <c r="J390" s="38"/>
      <c r="K390" s="38"/>
      <c r="L390" s="38"/>
      <c r="M390" s="38"/>
      <c r="N390" s="38"/>
    </row>
    <row r="391" spans="2:14" x14ac:dyDescent="0.2">
      <c r="B391" s="16"/>
      <c r="C391" s="17"/>
      <c r="D391" s="16"/>
      <c r="E391" s="17"/>
      <c r="F391" s="16"/>
      <c r="G391" s="17"/>
      <c r="I391" s="38"/>
      <c r="J391" s="38"/>
      <c r="K391" s="38"/>
      <c r="L391" s="38"/>
      <c r="M391" s="38"/>
      <c r="N391" s="38"/>
    </row>
    <row r="392" spans="2:14" x14ac:dyDescent="0.2">
      <c r="B392" s="16"/>
      <c r="C392" s="17"/>
      <c r="D392" s="16"/>
      <c r="E392" s="17"/>
      <c r="F392" s="16"/>
      <c r="G392" s="17"/>
      <c r="I392" s="38"/>
      <c r="J392" s="38"/>
      <c r="K392" s="38"/>
      <c r="L392" s="38"/>
      <c r="M392" s="38"/>
      <c r="N392" s="38"/>
    </row>
    <row r="393" spans="2:14" x14ac:dyDescent="0.2">
      <c r="B393" s="16"/>
      <c r="C393" s="17"/>
      <c r="D393" s="16"/>
      <c r="E393" s="17"/>
      <c r="F393" s="16"/>
      <c r="G393" s="17"/>
      <c r="I393" s="38"/>
      <c r="J393" s="38"/>
      <c r="K393" s="38"/>
      <c r="L393" s="38"/>
      <c r="M393" s="38"/>
      <c r="N393" s="38"/>
    </row>
    <row r="394" spans="2:14" x14ac:dyDescent="0.2">
      <c r="B394" s="16"/>
      <c r="C394" s="17"/>
      <c r="D394" s="16"/>
      <c r="E394" s="17"/>
      <c r="F394" s="16"/>
      <c r="G394" s="17"/>
      <c r="I394" s="38"/>
      <c r="J394" s="38"/>
      <c r="K394" s="38"/>
      <c r="L394" s="38"/>
      <c r="M394" s="38"/>
      <c r="N394" s="38"/>
    </row>
    <row r="395" spans="2:14" x14ac:dyDescent="0.2">
      <c r="B395" s="16"/>
      <c r="C395" s="17"/>
      <c r="D395" s="16"/>
      <c r="E395" s="17"/>
      <c r="F395" s="16"/>
      <c r="G395" s="17"/>
      <c r="I395" s="38"/>
      <c r="J395" s="38"/>
      <c r="K395" s="38"/>
      <c r="L395" s="38"/>
      <c r="M395" s="38"/>
      <c r="N395" s="38"/>
    </row>
    <row r="396" spans="2:14" x14ac:dyDescent="0.2">
      <c r="B396" s="17"/>
      <c r="C396" s="17"/>
      <c r="D396" s="17"/>
      <c r="E396" s="17"/>
      <c r="F396" s="17"/>
      <c r="G396" s="17"/>
    </row>
    <row r="397" spans="2:14" x14ac:dyDescent="0.2">
      <c r="B397" s="17"/>
      <c r="C397" s="17"/>
      <c r="D397" s="17"/>
      <c r="E397" s="17"/>
      <c r="F397" s="17"/>
      <c r="G397" s="17"/>
    </row>
    <row r="398" spans="2:14" x14ac:dyDescent="0.2">
      <c r="B398" s="17"/>
      <c r="C398" s="17"/>
      <c r="D398" s="17"/>
      <c r="E398" s="17"/>
      <c r="F398" s="17"/>
      <c r="G398" s="17"/>
    </row>
    <row r="399" spans="2:14" x14ac:dyDescent="0.2">
      <c r="B399" s="17"/>
      <c r="C399" s="17"/>
      <c r="D399" s="17"/>
      <c r="E399" s="17"/>
      <c r="F399" s="17"/>
      <c r="G399" s="17"/>
    </row>
    <row r="400" spans="2:14" x14ac:dyDescent="0.2">
      <c r="B400" s="17"/>
      <c r="C400" s="17"/>
      <c r="D400" s="17"/>
      <c r="E400" s="17"/>
      <c r="F400" s="17"/>
      <c r="G400" s="17"/>
    </row>
    <row r="401" spans="2:7" x14ac:dyDescent="0.2">
      <c r="B401" s="17"/>
      <c r="C401" s="17"/>
      <c r="D401" s="17"/>
      <c r="E401" s="17"/>
      <c r="F401" s="17"/>
      <c r="G401" s="17"/>
    </row>
    <row r="402" spans="2:7" x14ac:dyDescent="0.2">
      <c r="B402" s="17"/>
      <c r="C402" s="17"/>
      <c r="D402" s="17"/>
      <c r="E402" s="17"/>
      <c r="F402" s="17"/>
      <c r="G402" s="17"/>
    </row>
    <row r="403" spans="2:7" x14ac:dyDescent="0.2">
      <c r="B403" s="17"/>
      <c r="C403" s="17"/>
      <c r="D403" s="17"/>
      <c r="E403" s="17"/>
      <c r="F403" s="17"/>
      <c r="G403" s="17"/>
    </row>
    <row r="404" spans="2:7" x14ac:dyDescent="0.2">
      <c r="B404" s="17"/>
      <c r="C404" s="17"/>
      <c r="D404" s="17"/>
      <c r="E404" s="17"/>
      <c r="F404" s="17"/>
      <c r="G404" s="17"/>
    </row>
    <row r="405" spans="2:7" x14ac:dyDescent="0.2">
      <c r="B405" s="17"/>
      <c r="C405" s="17"/>
      <c r="D405" s="17"/>
      <c r="E405" s="17"/>
      <c r="F405" s="17"/>
      <c r="G405" s="17"/>
    </row>
    <row r="406" spans="2:7" x14ac:dyDescent="0.2">
      <c r="B406" s="17"/>
      <c r="C406" s="17"/>
      <c r="D406" s="17"/>
      <c r="E406" s="17"/>
      <c r="F406" s="17"/>
      <c r="G406" s="17"/>
    </row>
    <row r="407" spans="2:7" x14ac:dyDescent="0.2">
      <c r="B407" s="16"/>
      <c r="C407" s="17"/>
      <c r="D407" s="16"/>
      <c r="E407" s="17"/>
      <c r="F407" s="16"/>
      <c r="G407" s="17"/>
    </row>
    <row r="408" spans="2:7" x14ac:dyDescent="0.2">
      <c r="B408" s="16"/>
      <c r="C408" s="17"/>
      <c r="D408" s="16"/>
      <c r="E408" s="17"/>
      <c r="F408" s="16"/>
      <c r="G408" s="17"/>
    </row>
    <row r="409" spans="2:7" x14ac:dyDescent="0.2">
      <c r="B409" s="16"/>
      <c r="C409" s="17"/>
      <c r="D409" s="16"/>
      <c r="E409" s="17"/>
      <c r="F409" s="16"/>
      <c r="G409" s="17"/>
    </row>
    <row r="410" spans="2:7" x14ac:dyDescent="0.2">
      <c r="B410" s="16"/>
      <c r="C410" s="17"/>
      <c r="D410" s="16"/>
      <c r="E410" s="17"/>
      <c r="F410" s="16"/>
      <c r="G410" s="17"/>
    </row>
    <row r="411" spans="2:7" x14ac:dyDescent="0.2">
      <c r="B411" s="16"/>
      <c r="C411" s="17"/>
      <c r="D411" s="16"/>
      <c r="E411" s="17"/>
      <c r="F411" s="16"/>
      <c r="G411" s="17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9.28515625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69</v>
      </c>
    </row>
    <row r="5" spans="1:19" x14ac:dyDescent="0.2">
      <c r="A5" s="14" t="s">
        <v>0</v>
      </c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'3.жеке-бардыгы болуп'!B9+'4.юрид-бардыгы болуп'!B9</f>
        <v>44120.100000000006</v>
      </c>
      <c r="C9" s="21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30.051714751326493</v>
      </c>
      <c r="D9" s="22">
        <f>'3.жеке-бардыгы болуп'!D9+'4.юрид-бардыгы болуп'!D9</f>
        <v>9281</v>
      </c>
      <c r="E9" s="21">
        <f>('3.жеке-бардыгы болуп'!D9*'3.жеке-бардыгы болуп'!E9+'4.юрид-бардыгы болуп'!D9*'4.юрид-бардыгы болуп'!E9)/('3.жеке-бардыгы болуп'!D9+'4.юрид-бардыгы болуп'!D9)</f>
        <v>27.565854972524512</v>
      </c>
      <c r="F9" s="22">
        <f t="shared" ref="F9:F72" si="0">H9+J9+L9+N9+P9+R9</f>
        <v>34839.1</v>
      </c>
      <c r="G9" s="21">
        <f t="shared" ref="G9:G72" si="1">(H9*I9+J9*K9+L9*M9+N9*O9+P9*Q9+R9*S9)/(H9+J9+L9+N9+P9+R9)</f>
        <v>30.713938075323416</v>
      </c>
      <c r="H9" s="22">
        <f>'3.жеке-бардыгы болуп'!H9+'4.юрид-бардыгы болуп'!H9</f>
        <v>2291</v>
      </c>
      <c r="I9" s="21">
        <f>('3.жеке-бардыгы болуп'!H9*'3.жеке-бардыгы болуп'!I9+'4.юрид-бардыгы болуп'!H9*'4.юрид-бардыгы болуп'!I9)/('3.жеке-бардыгы болуп'!H9+'4.юрид-бардыгы болуп'!H9)</f>
        <v>7.2378873854212138</v>
      </c>
      <c r="J9" s="22">
        <f>'3.жеке-бардыгы болуп'!J9+'4.юрид-бардыгы болуп'!J9</f>
        <v>12145.6</v>
      </c>
      <c r="K9" s="21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30.215864181267289</v>
      </c>
      <c r="L9" s="22">
        <f>'3.жеке-бардыгы болуп'!L9+'4.юрид-бардыгы болуп'!L9</f>
        <v>16147.3</v>
      </c>
      <c r="M9" s="21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32.691824639413404</v>
      </c>
      <c r="N9" s="22">
        <f>'3.жеке-бардыгы болуп'!N9+'4.юрид-бардыгы болуп'!N9</f>
        <v>3854</v>
      </c>
      <c r="O9" s="21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36.987208095485215</v>
      </c>
      <c r="P9" s="22">
        <f>'3.жеке-бардыгы болуп'!P9+'4.юрид-бардыгы болуп'!P9</f>
        <v>401.20000000000005</v>
      </c>
      <c r="Q9" s="21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39.98195413758723</v>
      </c>
      <c r="R9" s="23"/>
      <c r="S9" s="24"/>
    </row>
    <row r="10" spans="1:19" ht="14.25" customHeight="1" x14ac:dyDescent="0.2">
      <c r="A10" s="19" t="s">
        <v>11</v>
      </c>
      <c r="B10" s="20">
        <f>'3.жеке-бардыгы болуп'!B10+'4.юрид-бардыгы болуп'!B10</f>
        <v>44864.900000000009</v>
      </c>
      <c r="C10" s="21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29.080911246876731</v>
      </c>
      <c r="D10" s="22">
        <f>'3.жеке-бардыгы болуп'!D10+'4.юрид-бардыгы болуп'!D10</f>
        <v>10774.3</v>
      </c>
      <c r="E10" s="21">
        <f>('3.жеке-бардыгы болуп'!D10*'3.жеке-бардыгы болуп'!E10+'4.юрид-бардыгы болуп'!D10*'4.юрид-бардыгы болуп'!E10)/('3.жеке-бардыгы болуп'!D10+'4.юрид-бардыгы болуп'!D10)</f>
        <v>21.689084209647032</v>
      </c>
      <c r="F10" s="22">
        <f t="shared" si="0"/>
        <v>34090.6</v>
      </c>
      <c r="G10" s="21">
        <f t="shared" si="1"/>
        <v>31.417090781623092</v>
      </c>
      <c r="H10" s="22">
        <f>'3.жеке-бардыгы болуп'!H10+'4.юрид-бардыгы болуп'!H10</f>
        <v>695.5</v>
      </c>
      <c r="I10" s="21">
        <f>('3.жеке-бардыгы болуп'!H10*'3.жеке-бардыгы болуп'!I10+'4.юрид-бардыгы болуп'!H10*'4.юрид-бардыгы болуп'!I10)/('3.жеке-бардыгы болуп'!H10+'4.юрид-бардыгы болуп'!H10)</f>
        <v>27.881524083393241</v>
      </c>
      <c r="J10" s="22">
        <f>'3.жеке-бардыгы болуп'!J10+'4.юрид-бардыгы болуп'!J10</f>
        <v>14593</v>
      </c>
      <c r="K10" s="21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26.031555334749537</v>
      </c>
      <c r="L10" s="22">
        <f>'3.жеке-бардыгы болуп'!L10+'4.юрид-бардыгы болуп'!L10</f>
        <v>14365.6</v>
      </c>
      <c r="M10" s="21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36.228429581778698</v>
      </c>
      <c r="N10" s="22">
        <f>'3.жеке-бардыгы болуп'!N10+'4.юрид-бардыгы болуп'!N10</f>
        <v>4050.5</v>
      </c>
      <c r="O10" s="21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33.713393408221208</v>
      </c>
      <c r="P10" s="22">
        <f>'3.жеке-бардыгы болуп'!P10+'4.юрид-бардыгы болуп'!P10</f>
        <v>386</v>
      </c>
      <c r="Q10" s="21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38.233575129533676</v>
      </c>
      <c r="R10" s="23"/>
      <c r="S10" s="24"/>
    </row>
    <row r="11" spans="1:19" ht="14.25" customHeight="1" x14ac:dyDescent="0.2">
      <c r="A11" s="19" t="s">
        <v>12</v>
      </c>
      <c r="B11" s="20">
        <f>'3.жеке-бардыгы болуп'!B11+'4.юрид-бардыгы болуп'!B11</f>
        <v>47498.899999999994</v>
      </c>
      <c r="C11" s="21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26.537800917494934</v>
      </c>
      <c r="D11" s="22">
        <f>'3.жеке-бардыгы болуп'!D11+'4.юрид-бардыгы болуп'!D11</f>
        <v>12078.400000000001</v>
      </c>
      <c r="E11" s="21">
        <f>('3.жеке-бардыгы болуп'!D11*'3.жеке-бардыгы болуп'!E11+'4.юрид-бардыгы болуп'!D11*'4.юрид-бардыгы болуп'!E11)/('3.жеке-бардыгы болуп'!D11+'4.юрид-бардыгы болуп'!D11)</f>
        <v>19.656684660219895</v>
      </c>
      <c r="F11" s="22">
        <f t="shared" si="0"/>
        <v>35420.5</v>
      </c>
      <c r="G11" s="21">
        <f t="shared" si="1"/>
        <v>28.884263406784207</v>
      </c>
      <c r="H11" s="22">
        <f>'3.жеке-бардыгы болуп'!H11+'4.юрид-бардыгы болуп'!H11</f>
        <v>2892.7</v>
      </c>
      <c r="I11" s="21">
        <f>('3.жеке-бардыгы болуп'!H11*'3.жеке-бардыгы болуп'!I11+'4.юрид-бардыгы болуп'!H11*'4.юрид-бардыгы болуп'!I11)/('3.жеке-бардыгы болуп'!H11+'4.юрид-бардыгы болуп'!H11)</f>
        <v>43.150171120406547</v>
      </c>
      <c r="J11" s="22">
        <f>'3.жеке-бардыгы болуп'!J11+'4.юрид-бардыгы болуп'!J11</f>
        <v>13505</v>
      </c>
      <c r="K11" s="21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24.040816216216218</v>
      </c>
      <c r="L11" s="22">
        <f>'3.жеке-бардыгы болуп'!L11+'4.юрид-бардыгы болуп'!L11</f>
        <v>14574.899999999998</v>
      </c>
      <c r="M11" s="21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30.05827340153278</v>
      </c>
      <c r="N11" s="22">
        <f>'3.жеке-бардыгы болуп'!N11+'4.юрид-бардыгы болуп'!N11</f>
        <v>4221.3</v>
      </c>
      <c r="O11" s="21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30.725700613555063</v>
      </c>
      <c r="P11" s="22">
        <f>'3.жеке-бардыгы болуп'!P11+'4.юрид-бардыгы болуп'!P11</f>
        <v>226.6</v>
      </c>
      <c r="Q11" s="21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'3.жеке-бардыгы болуп'!B12+'4.юрид-бардыгы болуп'!B12</f>
        <v>51267.299999999988</v>
      </c>
      <c r="C12" s="21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26.000048900566256</v>
      </c>
      <c r="D12" s="22">
        <f>'3.жеке-бардыгы болуп'!D12+'4.юрид-бардыгы болуп'!D12</f>
        <v>12672.3</v>
      </c>
      <c r="E12" s="21">
        <f>('3.жеке-бардыгы болуп'!D12*'3.жеке-бардыгы болуп'!E12+'4.юрид-бардыгы болуп'!D12*'4.юрид-бардыгы болуп'!E12)/('3.жеке-бардыгы болуп'!D12+'4.юрид-бардыгы болуп'!D12)</f>
        <v>22.143074264340335</v>
      </c>
      <c r="F12" s="22">
        <f t="shared" si="0"/>
        <v>38595</v>
      </c>
      <c r="G12" s="21">
        <f t="shared" si="1"/>
        <v>27.266449721466515</v>
      </c>
      <c r="H12" s="22">
        <f>'3.жеке-бардыгы болуп'!H12+'4.юрид-бардыгы болуп'!H12</f>
        <v>3966.5</v>
      </c>
      <c r="I12" s="21">
        <f>('3.жеке-бардыгы болуп'!H12*'3.жеке-бардыгы болуп'!I12+'4.юрид-бардыгы болуп'!H12*'4.юрид-бардыгы болуп'!I12)/('3.жеке-бардыгы болуп'!H12+'4.юрид-бардыгы болуп'!H12)</f>
        <v>23.00403882516072</v>
      </c>
      <c r="J12" s="22">
        <f>'3.жеке-бардыгы болуп'!J12+'4.юрид-бардыгы болуп'!J12</f>
        <v>15075</v>
      </c>
      <c r="K12" s="21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27.637964709784409</v>
      </c>
      <c r="L12" s="22">
        <f>'3.жеке-бардыгы болуп'!L12+'4.юрид-бардыгы болуп'!L12</f>
        <v>13203.1</v>
      </c>
      <c r="M12" s="21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28.169650233657247</v>
      </c>
      <c r="N12" s="22">
        <f>'3.жеке-бардыгы болуп'!N12+'4.юрид-бардыгы болуп'!N12</f>
        <v>5969.1</v>
      </c>
      <c r="O12" s="21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26.543380074048013</v>
      </c>
      <c r="P12" s="22">
        <f>'3.жеке-бардыгы болуп'!P12+'4.юрид-бардыгы болуп'!P12</f>
        <v>381.3</v>
      </c>
      <c r="Q12" s="21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36.96299501704695</v>
      </c>
      <c r="R12" s="23"/>
      <c r="S12" s="24"/>
    </row>
    <row r="13" spans="1:19" ht="14.25" customHeight="1" x14ac:dyDescent="0.2">
      <c r="A13" s="19" t="s">
        <v>14</v>
      </c>
      <c r="B13" s="20">
        <f>'3.жеке-бардыгы болуп'!B13+'4.юрид-бардыгы болуп'!B13</f>
        <v>60538.8</v>
      </c>
      <c r="C13" s="21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27.689792628859507</v>
      </c>
      <c r="D13" s="22">
        <f>'3.жеке-бардыгы болуп'!D13+'4.юрид-бардыгы болуп'!D13</f>
        <v>12246.6</v>
      </c>
      <c r="E13" s="21">
        <f>('3.жеке-бардыгы болуп'!D13*'3.жеке-бардыгы болуп'!E13+'4.юрид-бардыгы болуп'!D13*'4.юрид-бардыгы болуп'!E13)/('3.жеке-бардыгы болуп'!D13+'4.юрид-бардыгы болуп'!D13)</f>
        <v>23.410390639034507</v>
      </c>
      <c r="F13" s="22">
        <f t="shared" si="0"/>
        <v>48292.200000000004</v>
      </c>
      <c r="G13" s="21">
        <f t="shared" si="1"/>
        <v>28.775022218909054</v>
      </c>
      <c r="H13" s="22">
        <f>'3.жеке-бардыгы болуп'!H13+'4.юрид-бардыгы болуп'!H13</f>
        <v>1080.5999999999999</v>
      </c>
      <c r="I13" s="21">
        <f>('3.жеке-бардыгы болуп'!H13*'3.жеке-бардыгы болуп'!I13+'4.юрид-бардыгы болуп'!H13*'4.юрид-бардыгы болуп'!I13)/('3.жеке-бардыгы болуп'!H13+'4.юрид-бардыгы болуп'!H13)</f>
        <v>31.388567462520829</v>
      </c>
      <c r="J13" s="22">
        <f>'3.жеке-бардыгы болуп'!J13+'4.юрид-бардыгы болуп'!J13</f>
        <v>14679.3</v>
      </c>
      <c r="K13" s="21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24.869604681422139</v>
      </c>
      <c r="L13" s="22">
        <f>'3.жеке-бардыгы болуп'!L13+'4.юрид-бардыгы болуп'!L13</f>
        <v>14962</v>
      </c>
      <c r="M13" s="21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30.63550554738671</v>
      </c>
      <c r="N13" s="22">
        <f>'3.жеке-бардыгы болуп'!N13+'4.юрид-бардыгы болуп'!N13</f>
        <v>17337.5</v>
      </c>
      <c r="O13" s="21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30.205622494592646</v>
      </c>
      <c r="P13" s="22">
        <f>'3.жеке-бардыгы болуп'!P13+'4.юрид-бардыгы болуп'!P13</f>
        <v>232.8</v>
      </c>
      <c r="Q13" s="21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36.786254295532643</v>
      </c>
      <c r="R13" s="23"/>
      <c r="S13" s="24"/>
    </row>
    <row r="14" spans="1:19" ht="14.25" customHeight="1" x14ac:dyDescent="0.2">
      <c r="A14" s="19" t="s">
        <v>15</v>
      </c>
      <c r="B14" s="20">
        <f>'3.жеке-бардыгы болуп'!B14+'4.юрид-бардыгы болуп'!B14</f>
        <v>50133.5</v>
      </c>
      <c r="C14" s="21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22.579339623206042</v>
      </c>
      <c r="D14" s="22">
        <f>'3.жеке-бардыгы болуп'!D14+'4.юрид-бардыгы болуп'!D14</f>
        <v>11851.4</v>
      </c>
      <c r="E14" s="21">
        <f>('3.жеке-бардыгы болуп'!D14*'3.жеке-бардыгы болуп'!E14+'4.юрид-бардыгы болуп'!D14*'4.юрид-бардыгы болуп'!E14)/('3.жеке-бардыгы болуп'!D14+'4.юрид-бардыгы болуп'!D14)</f>
        <v>17.045624736318072</v>
      </c>
      <c r="F14" s="22">
        <f t="shared" si="0"/>
        <v>38282.099999999991</v>
      </c>
      <c r="G14" s="21">
        <f t="shared" si="1"/>
        <v>24.292471050438721</v>
      </c>
      <c r="H14" s="22">
        <f>'3.жеке-бардыгы болуп'!H14+'4.юрид-бардыгы болуп'!H14</f>
        <v>1062.8</v>
      </c>
      <c r="I14" s="21">
        <f>('3.жеке-бардыгы болуп'!H14*'3.жеке-бардыгы болуп'!I14+'4.юрид-бардыгы болуп'!H14*'4.юрид-бардыгы болуп'!I14)/('3.жеке-бардыгы болуп'!H14+'4.юрид-бардыгы болуп'!H14)</f>
        <v>7.0732969514490032</v>
      </c>
      <c r="J14" s="22">
        <f>'3.жеке-бардыгы болуп'!J14+'4.юрид-бардыгы болуп'!J14</f>
        <v>22184.6</v>
      </c>
      <c r="K14" s="21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22.694387908729482</v>
      </c>
      <c r="L14" s="22">
        <f>'3.жеке-бардыгы болуп'!L14+'4.юрид-бардыгы болуп'!L14</f>
        <v>9337.2999999999993</v>
      </c>
      <c r="M14" s="21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24.853944716352697</v>
      </c>
      <c r="N14" s="22">
        <f>'3.жеке-бардыгы болуп'!N14+'4.юрид-бардыгы болуп'!N14</f>
        <v>5458.2</v>
      </c>
      <c r="O14" s="21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33.159695504012305</v>
      </c>
      <c r="P14" s="22">
        <f>'3.жеке-бардыгы болуп'!P14+'4.юрид-бардыгы болуп'!P14</f>
        <v>239.2</v>
      </c>
      <c r="Q14" s="21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24.759197324414718</v>
      </c>
      <c r="R14" s="23"/>
      <c r="S14" s="24"/>
    </row>
    <row r="15" spans="1:19" ht="14.25" customHeight="1" x14ac:dyDescent="0.2">
      <c r="A15" s="19" t="s">
        <v>16</v>
      </c>
      <c r="B15" s="20">
        <f>'3.жеке-бардыгы болуп'!B15+'4.юрид-бардыгы болуп'!B15</f>
        <v>50764.3</v>
      </c>
      <c r="C15" s="21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24.129365321692603</v>
      </c>
      <c r="D15" s="22">
        <f>'3.жеке-бардыгы болуп'!D15+'4.юрид-бардыгы болуп'!D15</f>
        <v>13175.4</v>
      </c>
      <c r="E15" s="21">
        <f>('3.жеке-бардыгы болуп'!D15*'3.жеке-бардыгы болуп'!E15+'4.юрид-бардыгы болуп'!D15*'4.юрид-бардыгы болуп'!E15)/('3.жеке-бардыгы болуп'!D15+'4.юрид-бардыгы болуп'!D15)</f>
        <v>12.477742914826115</v>
      </c>
      <c r="F15" s="22">
        <f t="shared" si="0"/>
        <v>37588.9</v>
      </c>
      <c r="G15" s="21">
        <f t="shared" si="1"/>
        <v>28.213411033576399</v>
      </c>
      <c r="H15" s="22">
        <f>'3.жеке-бардыгы болуп'!H15+'4.юрид-бардыгы болуп'!H15</f>
        <v>3808.1</v>
      </c>
      <c r="I15" s="21">
        <f>('3.жеке-бардыгы болуп'!H15*'3.жеке-бардыгы болуп'!I15+'4.юрид-бардыгы болуп'!H15*'4.юрид-бардыгы болуп'!I15)/('3.жеке-бардыгы болуп'!H15+'4.юрид-бардыгы болуп'!H15)</f>
        <v>3.0807489299125548</v>
      </c>
      <c r="J15" s="22">
        <f>'3.жеке-бардыгы болуп'!J15+'4.юрид-бардыгы болуп'!J15</f>
        <v>14782.2</v>
      </c>
      <c r="K15" s="21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31.170908389820188</v>
      </c>
      <c r="L15" s="22">
        <f>'3.жеке-бардыгы болуп'!L15+'4.юрид-бардыгы болуп'!L15</f>
        <v>11316.100000000002</v>
      </c>
      <c r="M15" s="21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31.290607541467459</v>
      </c>
      <c r="N15" s="22">
        <f>'3.жеке-бардыгы болуп'!N15+'4.юрид-бардыгы болуп'!N15</f>
        <v>7205.5</v>
      </c>
      <c r="O15" s="21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29.901913815835126</v>
      </c>
      <c r="P15" s="22">
        <f>'3.жеке-бардыгы болуп'!P15+'4.юрид-бардыгы болуп'!P15</f>
        <v>477</v>
      </c>
      <c r="Q15" s="21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38.697693920335425</v>
      </c>
      <c r="R15" s="23"/>
      <c r="S15" s="24"/>
    </row>
    <row r="16" spans="1:19" ht="14.25" customHeight="1" x14ac:dyDescent="0.2">
      <c r="A16" s="19" t="s">
        <v>17</v>
      </c>
      <c r="B16" s="20">
        <f>'3.жеке-бардыгы болуп'!B16+'4.юрид-бардыгы болуп'!B16</f>
        <v>84460.599999999991</v>
      </c>
      <c r="C16" s="21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18.738324023272387</v>
      </c>
      <c r="D16" s="22">
        <f>'3.жеке-бардыгы болуп'!D16+'4.юрид-бардыгы болуп'!D16</f>
        <v>43051.7</v>
      </c>
      <c r="E16" s="21">
        <f>('3.жеке-бардыгы болуп'!D16*'3.жеке-бардыгы болуп'!E16+'4.юрид-бардыгы болуп'!D16*'4.юрид-бардыгы болуп'!E16)/('3.жеке-бардыгы болуп'!D16+'4.юрид-бардыгы болуп'!D16)</f>
        <v>8.2210795392516456</v>
      </c>
      <c r="F16" s="22">
        <f t="shared" si="0"/>
        <v>41408.9</v>
      </c>
      <c r="G16" s="21">
        <f t="shared" si="1"/>
        <v>29.672815264351382</v>
      </c>
      <c r="H16" s="22">
        <f>'3.жеке-бардыгы болуп'!H16+'4.юрид-бардыгы болуп'!H16</f>
        <v>5350.0999999999995</v>
      </c>
      <c r="I16" s="21">
        <f>('3.жеке-бардыгы болуп'!H16*'3.жеке-бардыгы болуп'!I16+'4.юрид-бардыгы болуп'!H16*'4.юрид-бардыгы болуп'!I16)/('3.жеке-бардыгы болуп'!H16+'4.юрид-бардыгы болуп'!H16)</f>
        <v>9.5698622455655045</v>
      </c>
      <c r="J16" s="22">
        <f>'3.жеке-бардыгы болуп'!J16+'4.юрид-бардыгы болуп'!J16</f>
        <v>10884.900000000001</v>
      </c>
      <c r="K16" s="21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29.503000486913059</v>
      </c>
      <c r="L16" s="22">
        <f>'3.жеке-бардыгы болуп'!L16+'4.юрид-бардыгы болуп'!L16</f>
        <v>19978.900000000001</v>
      </c>
      <c r="M16" s="21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35.106357707381278</v>
      </c>
      <c r="N16" s="22">
        <f>'3.жеке-бардыгы болуп'!N16+'4.юрид-бардыгы болуп'!N16</f>
        <v>4478.8999999999996</v>
      </c>
      <c r="O16" s="21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30.533099645002121</v>
      </c>
      <c r="P16" s="22">
        <f>'3.жеке-бардыгы болуп'!P16+'4.юрид-бардыгы болуп'!P16</f>
        <v>716.1</v>
      </c>
      <c r="Q16" s="21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25.472140762463344</v>
      </c>
      <c r="R16" s="23"/>
      <c r="S16" s="24"/>
    </row>
    <row r="17" spans="1:19" ht="14.25" customHeight="1" x14ac:dyDescent="0.2">
      <c r="A17" s="19" t="s">
        <v>18</v>
      </c>
      <c r="B17" s="20">
        <f>'3.жеке-бардыгы болуп'!B17+'4.юрид-бардыгы болуп'!B17</f>
        <v>60079.8</v>
      </c>
      <c r="C17" s="21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25.757066634709169</v>
      </c>
      <c r="D17" s="22">
        <f>'3.жеке-бардыгы болуп'!D17+'4.юрид-бардыгы болуп'!D17</f>
        <v>10956.599999999999</v>
      </c>
      <c r="E17" s="21">
        <f>('3.жеке-бардыгы болуп'!D17*'3.жеке-бардыгы болуп'!E17+'4.юрид-бардыгы болуп'!D17*'4.юрид-бардыгы болуп'!E17)/('3.жеке-бардыгы болуп'!D17+'4.юрид-бардыгы болуп'!D17)</f>
        <v>13.324309731120968</v>
      </c>
      <c r="F17" s="22">
        <f t="shared" si="0"/>
        <v>49123.200000000004</v>
      </c>
      <c r="G17" s="21">
        <f t="shared" si="1"/>
        <v>28.530109601980325</v>
      </c>
      <c r="H17" s="22">
        <f>'3.жеке-бардыгы болуп'!H17+'4.юрид-бардыгы болуп'!H17</f>
        <v>1413.6</v>
      </c>
      <c r="I17" s="21">
        <f>('3.жеке-бардыгы болуп'!H17*'3.жеке-бардыгы болуп'!I17+'4.юрид-бардыгы болуп'!H17*'4.юрид-бардыгы болуп'!I17)/('3.жеке-бардыгы болуп'!H17+'4.юрид-бардыгы болуп'!H17)</f>
        <v>3.7814091680814941</v>
      </c>
      <c r="J17" s="22">
        <f>'3.жеке-бардыгы болуп'!J17+'4.юрид-бардыгы болуп'!J17</f>
        <v>23652</v>
      </c>
      <c r="K17" s="21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24.879736174530695</v>
      </c>
      <c r="L17" s="22">
        <f>'3.жеке-бардыгы болуп'!L17+'4.юрид-бардыгы болуп'!L17</f>
        <v>16333.400000000001</v>
      </c>
      <c r="M17" s="21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37.567137889233102</v>
      </c>
      <c r="N17" s="22">
        <f>'3.жеке-бардыгы болуп'!N17+'4.юрид-бардыгы болуп'!N17</f>
        <v>7596.4000000000005</v>
      </c>
      <c r="O17" s="21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25.062715233531669</v>
      </c>
      <c r="P17" s="22">
        <f>'3.жеке-бардыгы болуп'!P17+'4.юрид-бардыгы болуп'!P17</f>
        <v>127.8</v>
      </c>
      <c r="Q17" s="21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28.981690140845071</v>
      </c>
      <c r="R17" s="23"/>
      <c r="S17" s="24"/>
    </row>
    <row r="18" spans="1:19" ht="14.25" customHeight="1" x14ac:dyDescent="0.2">
      <c r="A18" s="19" t="s">
        <v>19</v>
      </c>
      <c r="B18" s="20">
        <f>'3.жеке-бардыгы болуп'!B18+'4.юрид-бардыгы болуп'!B18</f>
        <v>90226.499999999985</v>
      </c>
      <c r="C18" s="21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24.966312469174802</v>
      </c>
      <c r="D18" s="22">
        <f>'3.жеке-бардыгы болуп'!D18+'4.юрид-бардыгы болуп'!D18</f>
        <v>37173.600000000006</v>
      </c>
      <c r="E18" s="21">
        <f>('3.жеке-бардыгы болуп'!D18*'3.жеке-бардыгы болуп'!E18+'4.юрид-бардыгы болуп'!D18*'4.юрид-бардыгы болуп'!E18)/('3.жеке-бардыгы болуп'!D18+'4.юрид-бардыгы болуп'!D18)</f>
        <v>9.8071629328340517</v>
      </c>
      <c r="F18" s="22">
        <f t="shared" si="0"/>
        <v>53052.900000000009</v>
      </c>
      <c r="G18" s="21">
        <f t="shared" si="1"/>
        <v>35.588166528125697</v>
      </c>
      <c r="H18" s="22">
        <f>'3.жеке-бардыгы болуп'!H18+'4.юрид-бардыгы болуп'!H18</f>
        <v>2901.2</v>
      </c>
      <c r="I18" s="21">
        <f>('3.жеке-бардыгы болуп'!H18*'3.жеке-бардыгы болуп'!I18+'4.юрид-бардыгы болуп'!H18*'4.юрид-бардыгы болуп'!I18)/('3.жеке-бардыгы болуп'!H18+'4.юрид-бардыгы болуп'!H18)</f>
        <v>22.826071970219225</v>
      </c>
      <c r="J18" s="22">
        <f>'3.жеке-бардыгы болуп'!J18+'4.юрид-бардыгы болуп'!J18</f>
        <v>17291.100000000002</v>
      </c>
      <c r="K18" s="21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28.075066363620589</v>
      </c>
      <c r="L18" s="22">
        <f>'3.жеке-бардыгы болуп'!L18+'4.юрид-бардыгы болуп'!L18</f>
        <v>29475.8</v>
      </c>
      <c r="M18" s="21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43.243029196832651</v>
      </c>
      <c r="N18" s="22">
        <f>'3.жеке-бардыгы болуп'!N18+'4.юрид-бардыгы болуп'!N18</f>
        <v>3135.3999999999996</v>
      </c>
      <c r="O18" s="21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18.62304650124387</v>
      </c>
      <c r="P18" s="22">
        <f>'3.жеке-бардыгы болуп'!P18+'4.юрид-бардыгы болуп'!P18</f>
        <v>249.4</v>
      </c>
      <c r="Q18" s="21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13.512750601443466</v>
      </c>
      <c r="R18" s="22"/>
      <c r="S18" s="21"/>
    </row>
    <row r="19" spans="1:19" ht="14.25" customHeight="1" x14ac:dyDescent="0.2">
      <c r="A19" s="19" t="s">
        <v>20</v>
      </c>
      <c r="B19" s="20">
        <f>'3.жеке-бардыгы болуп'!B19+'4.юрид-бардыгы болуп'!B19</f>
        <v>77709.299999999988</v>
      </c>
      <c r="C19" s="21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21.52101075418258</v>
      </c>
      <c r="D19" s="22">
        <f>'3.жеке-бардыгы болуп'!D19+'4.юрид-бардыгы болуп'!D19</f>
        <v>22973.7</v>
      </c>
      <c r="E19" s="21">
        <f>('3.жеке-бардыгы болуп'!D19*'3.жеке-бардыгы болуп'!E19+'4.юрид-бардыгы болуп'!D19*'4.юрид-бардыгы болуп'!E19)/('3.жеке-бардыгы болуп'!D19+'4.юрид-бардыгы болуп'!D19)</f>
        <v>13.248201291041495</v>
      </c>
      <c r="F19" s="22">
        <f t="shared" si="0"/>
        <v>54735.599999999991</v>
      </c>
      <c r="G19" s="21">
        <f t="shared" si="1"/>
        <v>24.993285521671453</v>
      </c>
      <c r="H19" s="22">
        <f>'3.жеке-бардыгы болуп'!H19+'4.юрид-бардыгы болуп'!H19</f>
        <v>10723.2</v>
      </c>
      <c r="I19" s="21">
        <f>('3.жеке-бардыгы болуп'!H19*'3.жеке-бардыгы болуп'!I19+'4.юрид-бардыгы болуп'!H19*'4.юрид-бардыгы болуп'!I19)/('3.жеке-бардыгы болуп'!H19+'4.юрид-бардыгы болуп'!H19)</f>
        <v>15.977972993136376</v>
      </c>
      <c r="J19" s="22">
        <f>'3.жеке-бардыгы болуп'!J19+'4.юрид-бардыгы болуп'!J19</f>
        <v>27986.5</v>
      </c>
      <c r="K19" s="21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24.887472495667556</v>
      </c>
      <c r="L19" s="22">
        <f>'3.жеке-бардыгы болуп'!L19+'4.юрид-бардыгы болуп'!L19</f>
        <v>15312.1</v>
      </c>
      <c r="M19" s="21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31.69498566493165</v>
      </c>
      <c r="N19" s="22">
        <f>'3.жеке-бардыгы болуп'!N19+'4.юрид-бардыгы болуп'!N19</f>
        <v>692.7</v>
      </c>
      <c r="O19" s="21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20.168095856792259</v>
      </c>
      <c r="P19" s="22">
        <f>'3.жеке-бардыгы болуп'!P19+'4.юрид-бардыгы болуп'!P19</f>
        <v>21.1</v>
      </c>
      <c r="Q19" s="21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42.037914691943122</v>
      </c>
      <c r="R19" s="23"/>
      <c r="S19" s="24"/>
    </row>
    <row r="20" spans="1:19" ht="14.25" customHeight="1" thickBot="1" x14ac:dyDescent="0.25">
      <c r="A20" s="25" t="s">
        <v>21</v>
      </c>
      <c r="B20" s="26">
        <f>'3.жеке-бардыгы болуп'!B20+'4.юрид-бардыгы болуп'!B20</f>
        <v>69039.899999999994</v>
      </c>
      <c r="C20" s="27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20.399740845511076</v>
      </c>
      <c r="D20" s="28">
        <f>'3.жеке-бардыгы болуп'!D20+'4.юрид-бардыгы болуп'!D20</f>
        <v>28713.1</v>
      </c>
      <c r="E20" s="27">
        <f>('3.жеке-бардыгы болуп'!D20*'3.жеке-бардыгы болуп'!E20+'4.юрид-бардыгы болуп'!D20*'4.юрид-бардыгы болуп'!E20)/('3.жеке-бардыгы болуп'!D20+'4.юрид-бардыгы болуп'!D20)</f>
        <v>8.7380840800888802</v>
      </c>
      <c r="F20" s="28">
        <f t="shared" si="0"/>
        <v>40326.800000000003</v>
      </c>
      <c r="G20" s="27">
        <f t="shared" si="1"/>
        <v>28.70296145491336</v>
      </c>
      <c r="H20" s="28">
        <f>'3.жеке-бардыгы болуп'!H20+'4.юрид-бардыгы болуп'!H20</f>
        <v>2858.3</v>
      </c>
      <c r="I20" s="27">
        <f>('3.жеке-бардыгы болуп'!H20*'3.жеке-бардыгы болуп'!I20+'4.юрид-бардыгы болуп'!H20*'4.юрид-бардыгы болуп'!I20)/('3.жеке-бардыгы болуп'!H20+'4.юрид-бардыгы болуп'!H20)</f>
        <v>18.706748766749467</v>
      </c>
      <c r="J20" s="28">
        <f>'3.жеке-бардыгы болуп'!J20+'4.юрид-бардыгы болуп'!J20</f>
        <v>16350.8</v>
      </c>
      <c r="K20" s="27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30.043678596765911</v>
      </c>
      <c r="L20" s="28">
        <f>'3.жеке-бардыгы болуп'!L20+'4.юрид-бардыгы болуп'!L20</f>
        <v>16919.7</v>
      </c>
      <c r="M20" s="27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27.948651099014761</v>
      </c>
      <c r="N20" s="28">
        <f>'3.жеке-бардыгы болуп'!N20+'4.юрид-бардыгы болуп'!N20</f>
        <v>4170.8999999999996</v>
      </c>
      <c r="O20" s="27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33.256528327219542</v>
      </c>
      <c r="P20" s="28">
        <f>'3.жеке-бардыгы болуп'!P20+'4.юрид-бардыгы болуп'!P20</f>
        <v>27.1</v>
      </c>
      <c r="Q20" s="27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44.223616236162364</v>
      </c>
      <c r="R20" s="28"/>
      <c r="S20" s="27"/>
    </row>
    <row r="21" spans="1:19" ht="14.25" customHeight="1" x14ac:dyDescent="0.2">
      <c r="A21" s="19" t="s">
        <v>22</v>
      </c>
      <c r="B21" s="20">
        <f>'3.жеке-бардыгы болуп'!B21+'4.юрид-бардыгы болуп'!B21</f>
        <v>119300.29999999999</v>
      </c>
      <c r="C21" s="21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15.685133147192426</v>
      </c>
      <c r="D21" s="22">
        <f>'3.жеке-бардыгы болуп'!D21+'4.юрид-бардыгы болуп'!D21</f>
        <v>61073.899999999994</v>
      </c>
      <c r="E21" s="21">
        <f>('3.жеке-бардыгы болуп'!D21*'3.жеке-бардыгы болуп'!E21+'4.юрид-бардыгы болуп'!D21*'4.юрид-бардыгы болуп'!E21)/('3.жеке-бардыгы болуп'!D21+'4.юрид-бардыгы болуп'!D21)</f>
        <v>3.9108647065276658</v>
      </c>
      <c r="F21" s="22">
        <f t="shared" si="0"/>
        <v>58226.400000000009</v>
      </c>
      <c r="G21" s="21">
        <f t="shared" si="1"/>
        <v>28.035209629996011</v>
      </c>
      <c r="H21" s="22">
        <f>'3.жеке-бардыгы болуп'!H21+'4.юрид-бардыгы болуп'!H21</f>
        <v>4753.7</v>
      </c>
      <c r="I21" s="21">
        <f>('3.жеке-бардыгы болуп'!H21*'3.жеке-бардыгы болуп'!I21+'4.юрид-бардыгы болуп'!H21*'4.юрид-бардыгы болуп'!I21)/('3.жеке-бардыгы болуп'!H21+'4.юрид-бардыгы болуп'!H21)</f>
        <v>23.654774175905086</v>
      </c>
      <c r="J21" s="22">
        <f>'3.жеке-бардыгы болуп'!J21+'4.юрид-бардыгы болуп'!J21</f>
        <v>18992.400000000001</v>
      </c>
      <c r="K21" s="21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27.517137381268295</v>
      </c>
      <c r="L21" s="22">
        <f>'3.жеке-бардыгы болуп'!L21+'4.юрид-бардыгы болуп'!L21</f>
        <v>29201.600000000002</v>
      </c>
      <c r="M21" s="21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29.165764889595089</v>
      </c>
      <c r="N21" s="22">
        <f>'3.жеке-бардыгы болуп'!N21+'4.юрид-бардыгы болуп'!N21</f>
        <v>5109.3999999999996</v>
      </c>
      <c r="O21" s="21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27.704732453908484</v>
      </c>
      <c r="P21" s="22">
        <f>'3.жеке-бардыгы болуп'!P21+'4.юрид-бардыгы болуп'!P21</f>
        <v>169.3</v>
      </c>
      <c r="Q21" s="21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24.120437093916124</v>
      </c>
      <c r="R21" s="23"/>
      <c r="S21" s="24"/>
    </row>
    <row r="22" spans="1:19" ht="14.25" customHeight="1" x14ac:dyDescent="0.2">
      <c r="A22" s="19" t="s">
        <v>11</v>
      </c>
      <c r="B22" s="20">
        <f>'3.жеке-бардыгы болуп'!B22+'4.юрид-бардыгы болуп'!B22</f>
        <v>114577.60000000001</v>
      </c>
      <c r="C22" s="21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17.8388429239223</v>
      </c>
      <c r="D22" s="22">
        <f>'3.жеке-бардыгы болуп'!D22+'4.юрид-бардыгы болуп'!D22</f>
        <v>59890.1</v>
      </c>
      <c r="E22" s="21">
        <f>('3.жеке-бардыгы болуп'!D22*'3.жеке-бардыгы болуп'!E22+'4.юрид-бардыгы болуп'!D22*'4.юрид-бардыгы болуп'!E22)/('3.жеке-бардыгы болуп'!D22+'4.юрид-бардыгы болуп'!D22)</f>
        <v>7.3008814311547328</v>
      </c>
      <c r="F22" s="22">
        <f t="shared" si="0"/>
        <v>54687.5</v>
      </c>
      <c r="G22" s="21">
        <f t="shared" si="1"/>
        <v>29.379315017142858</v>
      </c>
      <c r="H22" s="22">
        <f>'3.жеке-бардыгы болуп'!H22+'4.юрид-бардыгы болуп'!H22</f>
        <v>1237</v>
      </c>
      <c r="I22" s="21">
        <f>('3.жеке-бардыгы болуп'!H22*'3.жеке-бардыгы болуп'!I22+'4.юрид-бардыгы болуп'!H22*'4.юрид-бардыгы болуп'!I22)/('3.жеке-бардыгы болуп'!H22+'4.юрид-бардыгы болуп'!H22)</f>
        <v>0.86548100242522219</v>
      </c>
      <c r="J22" s="22">
        <f>'3.жеке-бардыгы болуп'!J22+'4.юрид-бардыгы болуп'!J22</f>
        <v>18401.100000000002</v>
      </c>
      <c r="K22" s="21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25.100382042377898</v>
      </c>
      <c r="L22" s="22">
        <f>'3.жеке-бардыгы болуп'!L22+'4.юрид-бардыгы болуп'!L22</f>
        <v>30785.599999999999</v>
      </c>
      <c r="M22" s="21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33.307107868613897</v>
      </c>
      <c r="N22" s="22">
        <f>'3.жеке-бардыгы болуп'!N22+'4.юрид-бардыгы болуп'!N22</f>
        <v>3920.5</v>
      </c>
      <c r="O22" s="21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27.995373039153172</v>
      </c>
      <c r="P22" s="22">
        <f>'3.жеке-бардыгы болуп'!P22+'4.юрид-бардыгы болуп'!P22</f>
        <v>343.3</v>
      </c>
      <c r="Q22" s="21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25.053568307602678</v>
      </c>
      <c r="R22" s="23"/>
      <c r="S22" s="24"/>
    </row>
    <row r="23" spans="1:19" ht="14.25" customHeight="1" x14ac:dyDescent="0.2">
      <c r="A23" s="19" t="s">
        <v>12</v>
      </c>
      <c r="B23" s="20">
        <f>'3.жеке-бардыгы болуп'!B23+'4.юрид-бардыгы болуп'!B23</f>
        <v>106598.1</v>
      </c>
      <c r="C23" s="21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27.24285226472141</v>
      </c>
      <c r="D23" s="22">
        <f>'3.жеке-бардыгы болуп'!D23+'4.юрид-бардыгы болуп'!D23</f>
        <v>33520</v>
      </c>
      <c r="E23" s="21">
        <f>('3.жеке-бардыгы болуп'!D23*'3.жеке-бардыгы болуп'!E23+'4.юрид-бардыгы болуп'!D23*'4.юрид-бардыгы болуп'!E23)/('3.жеке-бардыгы болуп'!D23+'4.юрид-бардыгы болуп'!D23)</f>
        <v>10.390110680190931</v>
      </c>
      <c r="F23" s="22">
        <f t="shared" si="0"/>
        <v>73078.100000000006</v>
      </c>
      <c r="G23" s="21">
        <f t="shared" si="1"/>
        <v>34.972991634976822</v>
      </c>
      <c r="H23" s="22">
        <f>'3.жеке-бардыгы болуп'!H23+'4.юрид-бардыгы болуп'!H23</f>
        <v>4086.4</v>
      </c>
      <c r="I23" s="21">
        <f>('3.жеке-бардыгы болуп'!H23*'3.жеке-бардыгы болуп'!I23+'4.юрид-бардыгы болуп'!H23*'4.юрид-бардыгы болуп'!I23)/('3.жеке-бардыгы болуп'!H23+'4.юрид-бардыгы болуп'!H23)</f>
        <v>3.9892521534847298</v>
      </c>
      <c r="J23" s="22">
        <f>'3.жеке-бардыгы болуп'!J23+'4.юрид-бардыгы болуп'!J23</f>
        <v>22534.1</v>
      </c>
      <c r="K23" s="21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28.552057992109734</v>
      </c>
      <c r="L23" s="22">
        <f>'3.жеке-бардыгы болуп'!L23+'4.юрид-бардыгы болуп'!L23</f>
        <v>44081.8</v>
      </c>
      <c r="M23" s="21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41.35751648072447</v>
      </c>
      <c r="N23" s="22">
        <f>'3.жеке-бардыгы болуп'!N23+'4.юрид-бардыгы болуп'!N23</f>
        <v>2363.6000000000004</v>
      </c>
      <c r="O23" s="21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30.686004400067688</v>
      </c>
      <c r="P23" s="22">
        <f>'3.жеке-бардыгы болуп'!P23+'4.юрид-бардыгы болуп'!P23</f>
        <v>12.2</v>
      </c>
      <c r="Q23" s="21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'3.жеке-бардыгы болуп'!B24+'4.юрид-бардыгы болуп'!B24</f>
        <v>202294.9</v>
      </c>
      <c r="C24" s="21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20.433860764655961</v>
      </c>
      <c r="D24" s="22">
        <f>'3.жеке-бардыгы болуп'!D24+'4.юрид-бардыгы болуп'!D24</f>
        <v>81546.899999999994</v>
      </c>
      <c r="E24" s="21">
        <f>('3.жеке-бардыгы болуп'!D24*'3.жеке-бардыгы болуп'!E24+'4.юрид-бардыгы болуп'!D24*'4.юрид-бардыгы болуп'!E24)/('3.жеке-бардыгы болуп'!D24+'4.юрид-бардыгы болуп'!D24)</f>
        <v>5.2197390703999789</v>
      </c>
      <c r="F24" s="22">
        <f t="shared" si="0"/>
        <v>120748.00000000001</v>
      </c>
      <c r="G24" s="21">
        <f t="shared" si="1"/>
        <v>30.708684864345578</v>
      </c>
      <c r="H24" s="22">
        <f>'3.жеке-бардыгы болуп'!H24+'4.юрид-бардыгы болуп'!H24</f>
        <v>23193.9</v>
      </c>
      <c r="I24" s="21">
        <f>('3.жеке-бардыгы болуп'!H24*'3.жеке-бардыгы болуп'!I24+'4.юрид-бардыгы болуп'!H24*'4.юрид-бардыгы болуп'!I24)/('3.жеке-бардыгы болуп'!H24+'4.юрид-бардыгы болуп'!H24)</f>
        <v>9.1827894403269816</v>
      </c>
      <c r="J24" s="22">
        <f>'3.жеке-бардыгы болуп'!J24+'4.юрид-бардыгы болуп'!J24</f>
        <v>28591</v>
      </c>
      <c r="K24" s="21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32.112317162743523</v>
      </c>
      <c r="L24" s="22">
        <f>'3.жеке-бардыгы болуп'!L24+'4.юрид-бардыгы болуп'!L24</f>
        <v>61675.200000000004</v>
      </c>
      <c r="M24" s="21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37.750756868238767</v>
      </c>
      <c r="N24" s="22">
        <f>'3.жеке-бардыгы болуп'!N24+'4.юрид-бардыгы болуп'!N24</f>
        <v>7267.6</v>
      </c>
      <c r="O24" s="21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34.100011007760472</v>
      </c>
      <c r="P24" s="22">
        <f>'3.жеке-бардыгы болуп'!P24+'4.юрид-бардыгы болуп'!P24</f>
        <v>20.3</v>
      </c>
      <c r="Q24" s="21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39.093596059113302</v>
      </c>
      <c r="R24" s="23"/>
      <c r="S24" s="24"/>
    </row>
    <row r="25" spans="1:19" ht="14.25" customHeight="1" x14ac:dyDescent="0.2">
      <c r="A25" s="19" t="s">
        <v>14</v>
      </c>
      <c r="B25" s="20">
        <f>'3.жеке-бардыгы болуп'!B25+'4.юрид-бардыгы болуп'!B25</f>
        <v>184319.9</v>
      </c>
      <c r="C25" s="21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19.366316474781076</v>
      </c>
      <c r="D25" s="22">
        <f>'3.жеке-бардыгы болуп'!D25+'4.юрид-бардыгы болуп'!D25</f>
        <v>87604.9</v>
      </c>
      <c r="E25" s="21">
        <f>('3.жеке-бардыгы болуп'!D25*'3.жеке-бардыгы болуп'!E25+'4.юрид-бардыгы болуп'!D25*'4.юрид-бардыгы болуп'!E25)/('3.жеке-бардыгы болуп'!D25+'4.юрид-бардыгы болуп'!D25)</f>
        <v>3.3735849935334672</v>
      </c>
      <c r="F25" s="22">
        <f t="shared" si="0"/>
        <v>96715</v>
      </c>
      <c r="G25" s="21">
        <f t="shared" si="1"/>
        <v>33.852607558289826</v>
      </c>
      <c r="H25" s="22">
        <f>'3.жеке-бардыгы болуп'!H25+'4.юрид-бардыгы болуп'!H25</f>
        <v>4177</v>
      </c>
      <c r="I25" s="21">
        <f>('3.жеке-бардыгы болуп'!H25*'3.жеке-бардыгы болуп'!I25+'4.юрид-бардыгы болуп'!H25*'4.юрид-бардыгы болуп'!I25)/('3.жеке-бардыгы болуп'!H25+'4.юрид-бардыгы болуп'!H25)</f>
        <v>32.381853004548717</v>
      </c>
      <c r="J25" s="22">
        <f>'3.жеке-бардыгы болуп'!J25+'4.юрид-бардыгы болуп'!J25</f>
        <v>14584.7</v>
      </c>
      <c r="K25" s="21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31.016534450485779</v>
      </c>
      <c r="L25" s="22">
        <f>'3.жеке-бардыгы болуп'!L25+'4.юрид-бардыгы болуп'!L25</f>
        <v>70112.200000000012</v>
      </c>
      <c r="M25" s="21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34.634780965366943</v>
      </c>
      <c r="N25" s="22">
        <f>'3.жеке-бардыгы болуп'!N25+'4.юрид-бардыгы болуп'!N25</f>
        <v>6727.7</v>
      </c>
      <c r="O25" s="21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32.645763039374529</v>
      </c>
      <c r="P25" s="22">
        <f>'3.жеке-бардыгы болуп'!P25+'4.юрид-бардыгы болуп'!P25</f>
        <v>1113.4000000000001</v>
      </c>
      <c r="Q25" s="21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34.558559367702529</v>
      </c>
      <c r="R25" s="23"/>
      <c r="S25" s="24"/>
    </row>
    <row r="26" spans="1:19" ht="14.25" customHeight="1" x14ac:dyDescent="0.2">
      <c r="A26" s="19" t="s">
        <v>15</v>
      </c>
      <c r="B26" s="20">
        <f>'3.жеке-бардыгы болуп'!B26+'4.юрид-бардыгы болуп'!B26</f>
        <v>149640.50000000003</v>
      </c>
      <c r="C26" s="21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18.08075924632703</v>
      </c>
      <c r="D26" s="22">
        <f>'3.жеке-бардыгы болуп'!D26+'4.юрид-бардыгы болуп'!D26</f>
        <v>71676.100000000006</v>
      </c>
      <c r="E26" s="21">
        <f>('3.жеке-бардыгы болуп'!D26*'3.жеке-бардыгы болуп'!E26+'4.юрид-бардыгы болуп'!D26*'4.юрид-бардыгы болуп'!E26)/('3.жеке-бардыгы болуп'!D26+'4.юрид-бардыгы болуп'!D26)</f>
        <v>5.3761323788543187</v>
      </c>
      <c r="F26" s="22">
        <f t="shared" si="0"/>
        <v>77964.399999999994</v>
      </c>
      <c r="G26" s="21">
        <f t="shared" si="1"/>
        <v>29.760681182693645</v>
      </c>
      <c r="H26" s="22">
        <f>'3.жеке-бардыгы болуп'!H26+'4.юрид-бардыгы болуп'!H26</f>
        <v>5112.1000000000004</v>
      </c>
      <c r="I26" s="21">
        <f>('3.жеке-бардыгы болуп'!H26*'3.жеке-бардыгы болуп'!I26+'4.юрид-бардыгы болуп'!H26*'4.юрид-бардыгы болуп'!I26)/('3.жеке-бардыгы болуп'!H26+'4.юрид-бардыгы болуп'!H26)</f>
        <v>20.661861074705111</v>
      </c>
      <c r="J26" s="22">
        <f>'3.жеке-бардыгы болуп'!J26+'4.юрид-бардыгы болуп'!J26</f>
        <v>33568.400000000001</v>
      </c>
      <c r="K26" s="21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29.985966921271196</v>
      </c>
      <c r="L26" s="22">
        <f>'3.жеке-бардыгы болуп'!L26+'4.юрид-бардыгы болуп'!L26</f>
        <v>30064.9</v>
      </c>
      <c r="M26" s="21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32.582222458747573</v>
      </c>
      <c r="N26" s="22">
        <f>'3.жеке-бардыгы болуп'!N26+'4.юрид-бардыгы болуп'!N26</f>
        <v>6969.4</v>
      </c>
      <c r="O26" s="21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27.106276006542885</v>
      </c>
      <c r="P26" s="22">
        <f>'3.жеке-бардыгы болуп'!P26+'4.юрид-бардыгы болуп'!P26</f>
        <v>2249.6</v>
      </c>
      <c r="Q26" s="21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17.590451635846371</v>
      </c>
      <c r="R26" s="23"/>
      <c r="S26" s="24"/>
    </row>
    <row r="27" spans="1:19" ht="14.25" customHeight="1" x14ac:dyDescent="0.2">
      <c r="A27" s="19" t="s">
        <v>16</v>
      </c>
      <c r="B27" s="20">
        <f>'3.жеке-бардыгы болуп'!B27+'4.юрид-бардыгы болуп'!B27</f>
        <v>231963.1</v>
      </c>
      <c r="C27" s="21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18.709591003913985</v>
      </c>
      <c r="D27" s="22">
        <f>'3.жеке-бардыгы болуп'!D27+'4.юрид-бардыгы болуп'!D27</f>
        <v>112624.29999999999</v>
      </c>
      <c r="E27" s="21">
        <f>('3.жеке-бардыгы болуп'!D27*'3.жеке-бардыгы болуп'!E27+'4.юрид-бардыгы болуп'!D27*'4.юрид-бардыгы болуп'!E27)/('3.жеке-бардыгы болуп'!D27+'4.юрид-бардыгы болуп'!D27)</f>
        <v>3.381973028911168</v>
      </c>
      <c r="F27" s="22">
        <f t="shared" si="0"/>
        <v>119338.8</v>
      </c>
      <c r="G27" s="21">
        <f t="shared" si="1"/>
        <v>33.17481308677479</v>
      </c>
      <c r="H27" s="22">
        <f>'3.жеке-бардыгы болуп'!H27+'4.юрид-бардыгы болуп'!H27</f>
        <v>1359.4</v>
      </c>
      <c r="I27" s="21">
        <f>('3.жеке-бардыгы болуп'!H27*'3.жеке-бардыгы болуп'!I27+'4.юрид-бардыгы болуп'!H27*'4.юрид-бардыгы болуп'!I27)/('3.жеке-бардыгы болуп'!H27+'4.юрид-бардыгы болуп'!H27)</f>
        <v>17.842430484037074</v>
      </c>
      <c r="J27" s="22">
        <f>'3.жеке-бардыгы болуп'!J27+'4.юрид-бардыгы болуп'!J27</f>
        <v>50913.5</v>
      </c>
      <c r="K27" s="21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32.639836290964091</v>
      </c>
      <c r="L27" s="22">
        <f>'3.жеке-бардыгы болуп'!L27+'4.юрид-бардыгы болуп'!L27</f>
        <v>62078.9</v>
      </c>
      <c r="M27" s="21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33.708049804361863</v>
      </c>
      <c r="N27" s="22">
        <f>'3.жеке-бардыгы болуп'!N27+'4.юрид-бардыгы болуп'!N27</f>
        <v>4452.7999999999993</v>
      </c>
      <c r="O27" s="21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35.006676697808132</v>
      </c>
      <c r="P27" s="22">
        <f>'3.жеке-бардыгы болуп'!P27+'4.юрид-бардыгы болуп'!P27</f>
        <v>534.20000000000005</v>
      </c>
      <c r="Q27" s="21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45.942897791089486</v>
      </c>
      <c r="R27" s="23"/>
      <c r="S27" s="24"/>
    </row>
    <row r="28" spans="1:19" ht="14.25" customHeight="1" x14ac:dyDescent="0.2">
      <c r="A28" s="19" t="s">
        <v>17</v>
      </c>
      <c r="B28" s="20">
        <f>'3.жеке-бардыгы болуп'!B28+'4.юрид-бардыгы болуп'!B28</f>
        <v>188593.1</v>
      </c>
      <c r="C28" s="21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18.867984427850224</v>
      </c>
      <c r="D28" s="22">
        <f>'3.жеке-бардыгы болуп'!D28+'4.юрид-бардыгы болуп'!D28</f>
        <v>56235.6</v>
      </c>
      <c r="E28" s="21">
        <f>('3.жеке-бардыгы болуп'!D28*'3.жеке-бардыгы болуп'!E28+'4.юрид-бардыгы болуп'!D28*'4.юрид-бардыгы болуп'!E28)/('3.жеке-бардыгы болуп'!D28+'4.юрид-бардыгы болуп'!D28)</f>
        <v>4.6558153909623083</v>
      </c>
      <c r="F28" s="22">
        <f t="shared" si="0"/>
        <v>132357.5</v>
      </c>
      <c r="G28" s="21">
        <f t="shared" si="1"/>
        <v>24.906401994597967</v>
      </c>
      <c r="H28" s="22">
        <f>'3.жеке-бардыгы болуп'!H28+'4.юрид-бардыгы болуп'!H28</f>
        <v>43093.599999999999</v>
      </c>
      <c r="I28" s="21">
        <f>('3.жеке-бардыгы болуп'!H28*'3.жеке-бардыгы болуп'!I28+'4.юрид-бардыгы болуп'!H28*'4.юрид-бардыгы болуп'!I28)/('3.жеке-бардыгы болуп'!H28+'4.юрид-бардыгы болуп'!H28)</f>
        <v>5.2614773423431798</v>
      </c>
      <c r="J28" s="22">
        <f>'3.жеке-бардыгы болуп'!J28+'4.юрид-бардыгы болуп'!J28</f>
        <v>20459.400000000001</v>
      </c>
      <c r="K28" s="21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27.873104783131467</v>
      </c>
      <c r="L28" s="22">
        <f>'3.жеке-бардыгы болуп'!L28+'4.юрид-бардыгы болуп'!L28</f>
        <v>60762.5</v>
      </c>
      <c r="M28" s="21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36.354865089487767</v>
      </c>
      <c r="N28" s="22">
        <f>'3.жеке-бардыгы болуп'!N28+'4.юрид-бардыгы болуп'!N28</f>
        <v>7643.8000000000011</v>
      </c>
      <c r="O28" s="21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35.525787173918722</v>
      </c>
      <c r="P28" s="22">
        <f>'3.жеке-бардыгы болуп'!P28+'4.юрид-бардыгы болуп'!P28</f>
        <v>398.2</v>
      </c>
      <c r="Q28" s="21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47.668508287292816</v>
      </c>
      <c r="R28" s="23"/>
      <c r="S28" s="24"/>
    </row>
    <row r="29" spans="1:19" ht="14.25" customHeight="1" x14ac:dyDescent="0.2">
      <c r="A29" s="19" t="s">
        <v>18</v>
      </c>
      <c r="B29" s="20">
        <f>'3.жеке-бардыгы болуп'!B29+'4.юрид-бардыгы болуп'!B29</f>
        <v>302128.90000000002</v>
      </c>
      <c r="C29" s="21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17.158954664714297</v>
      </c>
      <c r="D29" s="22">
        <f>'3.жеке-бардыгы болуп'!D29+'4.юрид-бардыгы болуп'!D29</f>
        <v>153944.79999999999</v>
      </c>
      <c r="E29" s="21">
        <f>('3.жеке-бардыгы болуп'!D29*'3.жеке-бардыгы болуп'!E29+'4.юрид-бардыгы болуп'!D29*'4.юрид-бардыгы болуп'!E29)/('3.жеке-бардыгы болуп'!D29+'4.юрид-бардыгы болуп'!D29)</f>
        <v>2.7489630698795935</v>
      </c>
      <c r="F29" s="22">
        <f t="shared" si="0"/>
        <v>148184.1</v>
      </c>
      <c r="G29" s="21">
        <f t="shared" si="1"/>
        <v>32.129138875223461</v>
      </c>
      <c r="H29" s="22">
        <f>'3.жеке-бардыгы болуп'!H29+'4.юрид-бардыгы болуп'!H29</f>
        <v>17698.2</v>
      </c>
      <c r="I29" s="21">
        <f>('3.жеке-бардыгы болуп'!H29*'3.жеке-бардыгы болуп'!I29+'4.юрид-бардыгы болуп'!H29*'4.юрид-бардыгы болуп'!I29)/('3.жеке-бардыгы болуп'!H29+'4.юрид-бардыгы болуп'!H29)</f>
        <v>29.131889118667438</v>
      </c>
      <c r="J29" s="22">
        <f>'3.жеке-бардыгы болуп'!J29+'4.юрид-бардыгы болуп'!J29</f>
        <v>41672.9</v>
      </c>
      <c r="K29" s="21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28.236971749026345</v>
      </c>
      <c r="L29" s="22">
        <f>'3.жеке-бардыгы болуп'!L29+'4.юрид-бардыгы болуп'!L29</f>
        <v>82713</v>
      </c>
      <c r="M29" s="21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34.476905685926035</v>
      </c>
      <c r="N29" s="22">
        <f>'3.жеке-бардыгы болуп'!N29+'4.юрид-бардыгы болуп'!N29</f>
        <v>4644.6000000000004</v>
      </c>
      <c r="O29" s="21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35.225913964604054</v>
      </c>
      <c r="P29" s="22">
        <f>'3.жеке-бардыгы болуп'!P29+'4.юрид-бардыгы болуп'!P29</f>
        <v>1455.4</v>
      </c>
      <c r="Q29" s="21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36.711864779442081</v>
      </c>
      <c r="R29" s="23"/>
      <c r="S29" s="24"/>
    </row>
    <row r="30" spans="1:19" ht="14.25" customHeight="1" x14ac:dyDescent="0.2">
      <c r="A30" s="19" t="s">
        <v>19</v>
      </c>
      <c r="B30" s="20">
        <f>'3.жеке-бардыгы болуп'!B30+'4.юрид-бардыгы болуп'!B30</f>
        <v>363780.99999999994</v>
      </c>
      <c r="C30" s="21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15.262310906836809</v>
      </c>
      <c r="D30" s="22">
        <f>'3.жеке-бардыгы болуп'!D30+'4.юрид-бардыгы болуп'!D30</f>
        <v>218126</v>
      </c>
      <c r="E30" s="21">
        <f>('3.жеке-бардыгы болуп'!D30*'3.жеке-бардыгы болуп'!E30+'4.юрид-бардыгы болуп'!D30*'4.юрид-бардыгы болуп'!E30)/('3.жеке-бардыгы болуп'!D30+'4.юрид-бардыгы болуп'!D30)</f>
        <v>2.2765651045725863</v>
      </c>
      <c r="F30" s="22">
        <f t="shared" si="0"/>
        <v>145655</v>
      </c>
      <c r="G30" s="21">
        <f t="shared" si="1"/>
        <v>34.709146160447631</v>
      </c>
      <c r="H30" s="22">
        <f>'3.жеке-бардыгы болуп'!H30+'4.юрид-бардыгы болуп'!H30</f>
        <v>9504.7999999999993</v>
      </c>
      <c r="I30" s="21">
        <f>('3.жеке-бардыгы болуп'!H30*'3.жеке-бардыгы болуп'!I30+'4.юрид-бардыгы болуп'!H30*'4.юрид-бардыгы болуп'!I30)/('3.жеке-бардыгы болуп'!H30+'4.юрид-бардыгы болуп'!H30)</f>
        <v>29.688652049490788</v>
      </c>
      <c r="J30" s="22">
        <f>'3.жеке-бардыгы болуп'!J30+'4.юрид-бардыгы болуп'!J30</f>
        <v>39089.800000000003</v>
      </c>
      <c r="K30" s="21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32.052697788169802</v>
      </c>
      <c r="L30" s="22">
        <f>'3.жеке-бардыгы болуп'!L30+'4.юрид-бардыгы болуп'!L30</f>
        <v>93379.9</v>
      </c>
      <c r="M30" s="21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36.307387896110406</v>
      </c>
      <c r="N30" s="22">
        <f>'3.жеке-бардыгы болуп'!N30+'4.юрид-бардыгы болуп'!N30</f>
        <v>2841.2000000000003</v>
      </c>
      <c r="O30" s="21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31.790278755455443</v>
      </c>
      <c r="P30" s="22">
        <f>'3.жеке-бардыгы болуп'!P30+'4.юрид-бардыгы болуп'!P30</f>
        <v>839.3</v>
      </c>
      <c r="Q30" s="21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'3.жеке-бардыгы болуп'!B31+'4.юрид-бардыгы болуп'!B31</f>
        <v>229537.5</v>
      </c>
      <c r="C31" s="21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15.548181521537876</v>
      </c>
      <c r="D31" s="22">
        <f>'3.жеке-бардыгы болуп'!D31+'4.юрид-бардыгы болуп'!D31</f>
        <v>127881.1</v>
      </c>
      <c r="E31" s="21">
        <f>('3.жеке-бардыгы болуп'!D31*'3.жеке-бардыгы болуп'!E31+'4.юрид-бардыгы болуп'!D31*'4.юрид-бардыгы болуп'!E31)/('3.жеке-бардыгы болуп'!D31+'4.юрид-бардыгы болуп'!D31)</f>
        <v>3.5411281495076286</v>
      </c>
      <c r="F31" s="22">
        <f t="shared" si="0"/>
        <v>101656.4</v>
      </c>
      <c r="G31" s="21">
        <f t="shared" si="1"/>
        <v>30.652741519471476</v>
      </c>
      <c r="H31" s="22">
        <f>'3.жеке-бардыгы болуп'!H31+'4.юрид-бардыгы болуп'!H31</f>
        <v>8975.1</v>
      </c>
      <c r="I31" s="21">
        <f>('3.жеке-бардыгы болуп'!H31*'3.жеке-бардыгы болуп'!I31+'4.юрид-бардыгы болуп'!H31*'4.юрид-бардыгы болуп'!I31)/('3.жеке-бардыгы болуп'!H31+'4.юрид-бардыгы болуп'!H31)</f>
        <v>16.025437042484207</v>
      </c>
      <c r="J31" s="22">
        <f>'3.жеке-бардыгы болуп'!J31+'4.юрид-бардыгы болуп'!J31</f>
        <v>32933.299999999996</v>
      </c>
      <c r="K31" s="21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30.538184481968099</v>
      </c>
      <c r="L31" s="22">
        <f>'3.жеке-бардыгы болуп'!L31+'4.юрид-бардыгы болуп'!L31</f>
        <v>56155.9</v>
      </c>
      <c r="M31" s="21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32.410740456479196</v>
      </c>
      <c r="N31" s="22">
        <f>'3.жеке-бардыгы болуп'!N31+'4.юрид-бардыгы болуп'!N31</f>
        <v>3093.8</v>
      </c>
      <c r="O31" s="21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39.641862757773616</v>
      </c>
      <c r="P31" s="22">
        <f>'3.жеке-бардыгы болуп'!P31+'4.юрид-бардыгы болуп'!P31</f>
        <v>498.3</v>
      </c>
      <c r="Q31" s="21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'3.жеке-бардыгы болуп'!B32+'4.юрид-бардыгы болуп'!B32</f>
        <v>272404.30000000005</v>
      </c>
      <c r="C32" s="27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16.791778312603725</v>
      </c>
      <c r="D32" s="28">
        <f>'3.жеке-бардыгы болуп'!D32+'4.юрид-бардыгы болуп'!D32</f>
        <v>144010.6</v>
      </c>
      <c r="E32" s="27">
        <f>('3.жеке-бардыгы болуп'!D32*'3.жеке-бардыгы болуп'!E32+'4.юрид-бардыгы болуп'!D32*'4.юрид-бардыгы болуп'!E32)/('3.жеке-бардыгы болуп'!D32+'4.юрид-бардыгы болуп'!D32)</f>
        <v>5.3127756776237307</v>
      </c>
      <c r="F32" s="28">
        <f t="shared" si="0"/>
        <v>128393.7</v>
      </c>
      <c r="G32" s="27">
        <f t="shared" si="1"/>
        <v>29.667005499491019</v>
      </c>
      <c r="H32" s="28">
        <f>'3.жеке-бардыгы болуп'!H32+'4.юрид-бардыгы болуп'!H32</f>
        <v>9705</v>
      </c>
      <c r="I32" s="27">
        <f>('3.жеке-бардыгы болуп'!H32*'3.жеке-бардыгы болуп'!I32+'4.юрид-бардыгы болуп'!H32*'4.юрид-бардыгы болуп'!I32)/('3.жеке-бардыгы болуп'!H32+'4.юрид-бардыгы болуп'!H32)</f>
        <v>9.0961508500772794</v>
      </c>
      <c r="J32" s="28">
        <f>'3.жеке-бардыгы болуп'!J32+'4.юрид-бардыгы болуп'!J32</f>
        <v>30522.699999999997</v>
      </c>
      <c r="K32" s="27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24.923331618762429</v>
      </c>
      <c r="L32" s="28">
        <f>'3.жеке-бардыгы болуп'!L32+'4.юрид-бардыгы болуп'!L32</f>
        <v>78869.600000000006</v>
      </c>
      <c r="M32" s="27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33.509395128160911</v>
      </c>
      <c r="N32" s="28">
        <f>'3.жеке-бардыгы болуп'!N32+'4.юрид-бардыгы болуп'!N32</f>
        <v>8310.2000000000007</v>
      </c>
      <c r="O32" s="27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32.627332194171018</v>
      </c>
      <c r="P32" s="28">
        <f>'3.жеке-бардыгы болуп'!P32+'4.юрид-бардыгы болуп'!P32</f>
        <v>986.2</v>
      </c>
      <c r="Q32" s="27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'3.жеке-бардыгы болуп'!B33+'4.юрид-бардыгы болуп'!B33</f>
        <v>279652.2</v>
      </c>
      <c r="C33" s="21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19.425503135680678</v>
      </c>
      <c r="D33" s="22">
        <f>'3.жеке-бардыгы болуп'!D33+'4.юрид-бардыгы болуп'!D33</f>
        <v>111033</v>
      </c>
      <c r="E33" s="21">
        <f>('3.жеке-бардыгы болуп'!D33*'3.жеке-бардыгы болуп'!E33+'4.юрид-бардыгы болуп'!D33*'4.юрид-бардыгы болуп'!E33)/('3.жеке-бардыгы болуп'!D33+'4.юрид-бардыгы болуп'!D33)</f>
        <v>2.998342753956031</v>
      </c>
      <c r="F33" s="22">
        <f t="shared" si="0"/>
        <v>168619.19999999998</v>
      </c>
      <c r="G33" s="21">
        <f t="shared" si="1"/>
        <v>30.242520999981028</v>
      </c>
      <c r="H33" s="22">
        <f>'3.жеке-бардыгы болуп'!H33+'4.юрид-бардыгы болуп'!H33</f>
        <v>2380.1</v>
      </c>
      <c r="I33" s="21">
        <f>('3.жеке-бардыгы болуп'!H33*'3.жеке-бардыгы болуп'!I33+'4.юрид-бардыгы болуп'!H33*'4.юрид-бардыгы болуп'!I33)/('3.жеке-бардыгы болуп'!H33+'4.юрид-бардыгы болуп'!H33)</f>
        <v>10.955842191504559</v>
      </c>
      <c r="J33" s="22">
        <f>'3.жеке-бардыгы болуп'!J33+'4.юрид-бардыгы болуп'!J33</f>
        <v>43690.3</v>
      </c>
      <c r="K33" s="21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25.616017880399081</v>
      </c>
      <c r="L33" s="22">
        <f>'3.жеке-бардыгы болуп'!L33+'4.юрид-бардыгы болуп'!L33</f>
        <v>101055.1</v>
      </c>
      <c r="M33" s="21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32.367329902201867</v>
      </c>
      <c r="N33" s="22">
        <f>'3.жеке-бардыгы болуп'!N33+'4.юрид-бардыгы болуп'!N33</f>
        <v>20311.3</v>
      </c>
      <c r="O33" s="21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30.867332519336525</v>
      </c>
      <c r="P33" s="22">
        <f>'3.жеке-бардыгы болуп'!P33+'4.юрид-бардыгы болуп'!P33</f>
        <v>1182.4000000000001</v>
      </c>
      <c r="Q33" s="21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'3.жеке-бардыгы болуп'!B34+'4.юрид-бардыгы болуп'!B34</f>
        <v>301642.80000000005</v>
      </c>
      <c r="C34" s="21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16.46451734302957</v>
      </c>
      <c r="D34" s="22">
        <f>'3.жеке-бардыгы болуп'!D34+'4.юрид-бардыгы болуп'!D34</f>
        <v>157283</v>
      </c>
      <c r="E34" s="21">
        <f>('3.жеке-бардыгы болуп'!D34*'3.жеке-бардыгы болуп'!E34+'4.юрид-бардыгы болуп'!D34*'4.юрид-бардыгы болуп'!E34)/('3.жеке-бардыгы болуп'!D34+'4.юрид-бардыгы болуп'!D34)</f>
        <v>3.9905895360592054</v>
      </c>
      <c r="F34" s="22">
        <f t="shared" si="0"/>
        <v>144359.80000000002</v>
      </c>
      <c r="G34" s="21">
        <f t="shared" si="1"/>
        <v>30.055120733057262</v>
      </c>
      <c r="H34" s="22">
        <f>'3.жеке-бардыгы болуп'!H34+'4.юрид-бардыгы болуп'!H34</f>
        <v>2204.2999999999997</v>
      </c>
      <c r="I34" s="21">
        <f>('3.жеке-бардыгы болуп'!H34*'3.жеке-бардыгы болуп'!I34+'4.юрид-бардыгы болуп'!H34*'4.юрид-бардыгы болуп'!I34)/('3.жеке-бардыгы болуп'!H34+'4.юрид-бардыгы болуп'!H34)</f>
        <v>10.658032028308307</v>
      </c>
      <c r="J34" s="22">
        <f>'3.жеке-бардыгы болуп'!J34+'4.юрид-бардыгы болуп'!J34</f>
        <v>32198.5</v>
      </c>
      <c r="K34" s="21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26.705256300759352</v>
      </c>
      <c r="L34" s="22">
        <f>'3.жеке-бардыгы болуп'!L34+'4.юрид-бардыгы болуп'!L34</f>
        <v>85359.3</v>
      </c>
      <c r="M34" s="21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30.950288720736935</v>
      </c>
      <c r="N34" s="22">
        <f>'3.жеке-бардыгы болуп'!N34+'4.юрид-бардыгы болуп'!N34</f>
        <v>23396.5</v>
      </c>
      <c r="O34" s="21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32.360239480264134</v>
      </c>
      <c r="P34" s="22">
        <f>'3.жеке-бардыгы болуп'!P34+'4.юрид-бардыгы болуп'!P34</f>
        <v>1201.2</v>
      </c>
      <c r="Q34" s="21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46.934065934065934</v>
      </c>
      <c r="R34" s="23"/>
      <c r="S34" s="24"/>
    </row>
    <row r="35" spans="1:19" ht="14.25" customHeight="1" x14ac:dyDescent="0.2">
      <c r="A35" s="19" t="s">
        <v>12</v>
      </c>
      <c r="B35" s="20">
        <f>'3.жеке-бардыгы болуп'!B35+'4.юрид-бардыгы болуп'!B35</f>
        <v>450210.30000000005</v>
      </c>
      <c r="C35" s="21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22.413648401646959</v>
      </c>
      <c r="D35" s="22">
        <f>'3.жеке-бардыгы болуп'!D35+'4.юрид-бардыгы болуп'!D35</f>
        <v>177718.8</v>
      </c>
      <c r="E35" s="21">
        <f>('3.жеке-бардыгы болуп'!D35*'3.жеке-бардыгы болуп'!E35+'4.юрид-бардыгы болуп'!D35*'4.юрид-бардыгы болуп'!E35)/('3.жеке-бардыгы болуп'!D35+'4.юрид-бардыгы болуп'!D35)</f>
        <v>3.0973903661289639</v>
      </c>
      <c r="F35" s="22">
        <f t="shared" si="0"/>
        <v>272491.5</v>
      </c>
      <c r="G35" s="21">
        <f t="shared" si="1"/>
        <v>35.011700812685902</v>
      </c>
      <c r="H35" s="22">
        <f>'3.жеке-бардыгы болуп'!H35+'4.юрид-бардыгы болуп'!H35</f>
        <v>9843.7000000000007</v>
      </c>
      <c r="I35" s="21">
        <f>('3.жеке-бардыгы болуп'!H35*'3.жеке-бардыгы болуп'!I35+'4.юрид-бардыгы болуп'!H35*'4.юрид-бардыгы болуп'!I35)/('3.жеке-бардыгы болуп'!H35+'4.юрид-бардыгы болуп'!H35)</f>
        <v>9.1818015583571206</v>
      </c>
      <c r="J35" s="22">
        <f>'3.жеке-бардыгы болуп'!J35+'4.юрид-бардыгы болуп'!J35</f>
        <v>42852</v>
      </c>
      <c r="K35" s="21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23.065466325959115</v>
      </c>
      <c r="L35" s="22">
        <f>'3.жеке-бардыгы болуп'!L35+'4.юрид-бардыгы болуп'!L35</f>
        <v>106338.70000000001</v>
      </c>
      <c r="M35" s="21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31.366707416961084</v>
      </c>
      <c r="N35" s="22">
        <f>'3.жеке-бардыгы болуп'!N35+'4.юрид-бардыгы болуп'!N35</f>
        <v>24097.5</v>
      </c>
      <c r="O35" s="21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27.590064654009755</v>
      </c>
      <c r="P35" s="22">
        <f>'3.жеке-бардыгы болуп'!P35+'4.юрид-бардыгы болуп'!P35</f>
        <v>89359.6</v>
      </c>
      <c r="Q35" s="21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49.92479975290847</v>
      </c>
      <c r="R35" s="22"/>
      <c r="S35" s="21"/>
    </row>
    <row r="36" spans="1:19" ht="14.25" customHeight="1" x14ac:dyDescent="0.2">
      <c r="A36" s="19" t="s">
        <v>13</v>
      </c>
      <c r="B36" s="20">
        <f>'3.жеке-бардыгы болуп'!B36+'4.юрид-бардыгы болуп'!B36</f>
        <v>428159</v>
      </c>
      <c r="C36" s="21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16.780502649716581</v>
      </c>
      <c r="D36" s="22">
        <f>'3.жеке-бардыгы болуп'!D36+'4.юрид-бардыгы болуп'!D36</f>
        <v>202973.3</v>
      </c>
      <c r="E36" s="21">
        <f>('3.жеке-бардыгы болуп'!D36*'3.жеке-бардыгы болуп'!E36+'4.юрид-бардыгы болуп'!D36*'4.юрид-бардыгы болуп'!E36)/('3.жеке-бардыгы болуп'!D36+'4.юрид-бардыгы болуп'!D36)</f>
        <v>4.2766604622381372</v>
      </c>
      <c r="F36" s="22">
        <f t="shared" si="0"/>
        <v>225185.7</v>
      </c>
      <c r="G36" s="21">
        <f t="shared" si="1"/>
        <v>28.05096125997343</v>
      </c>
      <c r="H36" s="22">
        <f>'3.жеке-бардыгы болуп'!H36+'4.юрид-бардыгы болуп'!H36</f>
        <v>9931.9000000000015</v>
      </c>
      <c r="I36" s="21">
        <f>('3.жеке-бардыгы болуп'!H36*'3.жеке-бардыгы болуп'!I36+'4.юрид-бардыгы болуп'!H36*'4.юрид-бардыгы болуп'!I36)/('3.жеке-бардыгы болуп'!H36+'4.юрид-бардыгы болуп'!H36)</f>
        <v>16.244696382363898</v>
      </c>
      <c r="J36" s="22">
        <f>'3.жеке-бардыгы болуп'!J36+'4.юрид-бардыгы болуп'!J36</f>
        <v>36551.299999999996</v>
      </c>
      <c r="K36" s="21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21.342574956294307</v>
      </c>
      <c r="L36" s="22">
        <f>'3.жеке-бардыгы болуп'!L36+'4.юрид-бардыгы болуп'!L36</f>
        <v>117798.70000000001</v>
      </c>
      <c r="M36" s="21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26.739327564735429</v>
      </c>
      <c r="N36" s="22">
        <f>'3.жеке-бардыгы болуп'!N36+'4.юрид-бардыгы болуп'!N36</f>
        <v>39713.9</v>
      </c>
      <c r="O36" s="21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29.540377928130955</v>
      </c>
      <c r="P36" s="22">
        <f>'3.жеке-бардыгы болуп'!P36+'4.юрид-бардыгы болуп'!P36</f>
        <v>21189.9</v>
      </c>
      <c r="Q36" s="21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49.656399794241594</v>
      </c>
      <c r="R36" s="23"/>
      <c r="S36" s="24"/>
    </row>
    <row r="37" spans="1:19" ht="14.25" customHeight="1" x14ac:dyDescent="0.2">
      <c r="A37" s="19" t="s">
        <v>14</v>
      </c>
      <c r="B37" s="20">
        <f>'3.жеке-бардыгы болуп'!B37+'4.юрид-бардыгы болуп'!B37</f>
        <v>346417</v>
      </c>
      <c r="C37" s="21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16.402274143589949</v>
      </c>
      <c r="D37" s="22">
        <f>'3.жеке-бардыгы болуп'!D37+'4.юрид-бардыгы болуп'!D37</f>
        <v>155551.1</v>
      </c>
      <c r="E37" s="21">
        <f>('3.жеке-бардыгы болуп'!D37*'3.жеке-бардыгы болуп'!E37+'4.юрид-бардыгы болуп'!D37*'4.юрид-бардыгы болуп'!E37)/('3.жеке-бардыгы болуп'!D37+'4.юрид-бардыгы болуп'!D37)</f>
        <v>5.1696884946490256</v>
      </c>
      <c r="F37" s="22">
        <f t="shared" si="0"/>
        <v>190865.9</v>
      </c>
      <c r="G37" s="21">
        <f t="shared" si="1"/>
        <v>25.556560234174885</v>
      </c>
      <c r="H37" s="22">
        <f>'3.жеке-бардыгы болуп'!H37+'4.юрид-бардыгы болуп'!H37</f>
        <v>6549.5</v>
      </c>
      <c r="I37" s="21">
        <f>('3.жеке-бардыгы болуп'!H37*'3.жеке-бардыгы болуп'!I37+'4.юрид-бардыгы болуп'!H37*'4.юрид-бардыгы болуп'!I37)/('3.жеке-бардыгы болуп'!H37+'4.юрид-бардыгы болуп'!H37)</f>
        <v>9.5198488434231621</v>
      </c>
      <c r="J37" s="22">
        <f>'3.жеке-бардыгы болуп'!J37+'4.юрид-бардыгы болуп'!J37</f>
        <v>27669.1</v>
      </c>
      <c r="K37" s="21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20.81243697843443</v>
      </c>
      <c r="L37" s="22">
        <f>'3.жеке-бардыгы болуп'!L37+'4.юрид-бардыгы болуп'!L37</f>
        <v>112687.9</v>
      </c>
      <c r="M37" s="21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24.190085989711406</v>
      </c>
      <c r="N37" s="22">
        <f>'3.жеке-бардыгы болуп'!N37+'4.юрид-бардыгы болуп'!N37</f>
        <v>28055.3</v>
      </c>
      <c r="O37" s="21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25.745414271100291</v>
      </c>
      <c r="P37" s="22">
        <f>'3.жеке-бардыгы болуп'!P37+'4.юрид-бардыгы болуп'!P37</f>
        <v>15904.1</v>
      </c>
      <c r="Q37" s="21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49.763199929577901</v>
      </c>
      <c r="R37" s="23"/>
      <c r="S37" s="24"/>
    </row>
    <row r="38" spans="1:19" ht="14.25" customHeight="1" x14ac:dyDescent="0.2">
      <c r="A38" s="19" t="s">
        <v>15</v>
      </c>
      <c r="B38" s="20">
        <f>'3.жеке-бардыгы болуп'!B38+'4.юрид-бардыгы болуп'!B38</f>
        <v>304383.60000000003</v>
      </c>
      <c r="C38" s="21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23.431896876178609</v>
      </c>
      <c r="D38" s="22">
        <f>'3.жеке-бардыгы болуп'!D38+'4.юрид-бардыгы болуп'!D38</f>
        <v>60003.7</v>
      </c>
      <c r="E38" s="21">
        <f>('3.жеке-бардыгы болуп'!D38*'3.жеке-бардыгы болуп'!E38+'4.юрид-бардыгы болуп'!D38*'4.юрид-бардыгы болуп'!E38)/('3.жеке-бардыгы болуп'!D38+'4.юрид-бардыгы болуп'!D38)</f>
        <v>10.439875757661612</v>
      </c>
      <c r="F38" s="22">
        <f t="shared" si="0"/>
        <v>244379.90000000002</v>
      </c>
      <c r="G38" s="21">
        <f t="shared" si="1"/>
        <v>26.621886468567997</v>
      </c>
      <c r="H38" s="22">
        <f>'3.жеке-бардыгы болуп'!H38+'4.юрид-бардыгы болуп'!H38</f>
        <v>9052.9</v>
      </c>
      <c r="I38" s="21">
        <f>('3.жеке-бардыгы болуп'!H38*'3.жеке-бардыгы болуп'!I38+'4.юрид-бардыгы болуп'!H38*'4.юрид-бардыгы болуп'!I38)/('3.жеке-бардыгы болуп'!H38+'4.юрид-бардыгы болуп'!H38)</f>
        <v>21.997113411172112</v>
      </c>
      <c r="J38" s="22">
        <f>'3.жеке-бардыгы болуп'!J38+'4.юрид-бардыгы болуп'!J38</f>
        <v>38188.400000000001</v>
      </c>
      <c r="K38" s="21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19.547209833352536</v>
      </c>
      <c r="L38" s="22">
        <f>'3.жеке-бардыгы болуп'!L38+'4.юрид-бардыгы болуп'!L38</f>
        <v>177351.6</v>
      </c>
      <c r="M38" s="21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28.492526692739172</v>
      </c>
      <c r="N38" s="22">
        <f>'3.жеке-бардыгы болуп'!N38+'4.юрид-бардыгы болуп'!N38</f>
        <v>17843.300000000003</v>
      </c>
      <c r="O38" s="21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23.547095548469169</v>
      </c>
      <c r="P38" s="22">
        <f>'3.жеке-бардыгы болуп'!P38+'4.юрид-бардыгы болуп'!P38</f>
        <v>1943.7</v>
      </c>
      <c r="Q38" s="21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44.701615475639244</v>
      </c>
      <c r="R38" s="23"/>
      <c r="S38" s="24"/>
    </row>
    <row r="39" spans="1:19" ht="14.25" customHeight="1" x14ac:dyDescent="0.2">
      <c r="A39" s="19" t="s">
        <v>16</v>
      </c>
      <c r="B39" s="20">
        <f>'3.жеке-бардыгы болуп'!B39+'4.юрид-бардыгы болуп'!B39</f>
        <v>496580</v>
      </c>
      <c r="C39" s="21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19.764260973055706</v>
      </c>
      <c r="D39" s="22">
        <f>'3.жеке-бардыгы болуп'!D39+'4.юрид-бардыгы болуп'!D39</f>
        <v>186548.1</v>
      </c>
      <c r="E39" s="21">
        <f>('3.жеке-бардыгы болуп'!D39*'3.жеке-бардыгы болуп'!E39+'4.юрид-бардыгы болуп'!D39*'4.юрид-бардыгы болуп'!E39)/('3.жеке-бардыгы болуп'!D39+'4.юрид-бардыгы болуп'!D39)</f>
        <v>5.5219125415911492</v>
      </c>
      <c r="F39" s="22">
        <f t="shared" si="0"/>
        <v>310031.90000000002</v>
      </c>
      <c r="G39" s="21">
        <f t="shared" si="1"/>
        <v>28.33396957216338</v>
      </c>
      <c r="H39" s="22">
        <f>'3.жеке-бардыгы болуп'!H39+'4.юрид-бардыгы болуп'!H39</f>
        <v>6879</v>
      </c>
      <c r="I39" s="21">
        <f>('3.жеке-бардыгы болуп'!H39*'3.жеке-бардыгы болуп'!I39+'4.юрид-бардыгы болуп'!H39*'4.юрид-бардыгы болуп'!I39)/('3.жеке-бардыгы болуп'!H39+'4.юрид-бардыгы болуп'!H39)</f>
        <v>27.611345399040555</v>
      </c>
      <c r="J39" s="22">
        <f>'3.жеке-бардыгы болуп'!J39+'4.юрид-бардыгы болуп'!J39</f>
        <v>75393.899999999994</v>
      </c>
      <c r="K39" s="21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26.098011483687674</v>
      </c>
      <c r="L39" s="22">
        <f>'3.жеке-бардыгы болуп'!L39+'4.юрид-бардыгы болуп'!L39</f>
        <v>186851.1</v>
      </c>
      <c r="M39" s="21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29.673883525438164</v>
      </c>
      <c r="N39" s="22">
        <f>'3.жеке-бардыгы болуп'!N39+'4.юрид-бардыгы болуп'!N39</f>
        <v>36847</v>
      </c>
      <c r="O39" s="21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24.60177306157896</v>
      </c>
      <c r="P39" s="22">
        <f>'3.жеке-бардыгы болуп'!P39+'4.юрид-бардыгы болуп'!P39</f>
        <v>4060.8999999999996</v>
      </c>
      <c r="Q39" s="21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'3.жеке-бардыгы болуп'!B40+'4.юрид-бардыгы болуп'!B40</f>
        <v>304553</v>
      </c>
      <c r="C40" s="21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20.073488732667219</v>
      </c>
      <c r="D40" s="22">
        <f>'3.жеке-бардыгы болуп'!D40+'4.юрид-бардыгы болуп'!D40</f>
        <v>107037.9</v>
      </c>
      <c r="E40" s="21">
        <f>('3.жеке-бардыгы болуп'!D40*'3.жеке-бардыгы болуп'!E40+'4.юрид-бардыгы болуп'!D40*'4.юрид-бардыгы болуп'!E40)/('3.жеке-бардыгы болуп'!D40+'4.юрид-бардыгы болуп'!D40)</f>
        <v>6.0252970303042188</v>
      </c>
      <c r="F40" s="22">
        <f t="shared" si="0"/>
        <v>197515.1</v>
      </c>
      <c r="G40" s="21">
        <f t="shared" si="1"/>
        <v>27.686521552023109</v>
      </c>
      <c r="H40" s="22">
        <f>'3.жеке-бардыгы болуп'!H40+'4.юрид-бардыгы болуп'!H40</f>
        <v>13182.400000000001</v>
      </c>
      <c r="I40" s="21">
        <f>('3.жеке-бардыгы болуп'!H40*'3.жеке-бардыгы болуп'!I40+'4.юрид-бардыгы болуп'!H40*'4.юрид-бардыгы болуп'!I40)/('3.жеке-бардыгы болуп'!H40+'4.юрид-бардыгы болуп'!H40)</f>
        <v>20.999103349921107</v>
      </c>
      <c r="J40" s="22">
        <f>'3.жеке-бардыгы болуп'!J40+'4.юрид-бардыгы болуп'!J40</f>
        <v>45657.1</v>
      </c>
      <c r="K40" s="21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26.19351689003463</v>
      </c>
      <c r="L40" s="22">
        <f>'3.жеке-бардыгы болуп'!L40+'4.юрид-бардыгы болуп'!L40</f>
        <v>108896.5</v>
      </c>
      <c r="M40" s="21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28.304217298076619</v>
      </c>
      <c r="N40" s="22">
        <f>'3.жеке-бардыгы болуп'!N40+'4.юрид-бардыгы болуп'!N40</f>
        <v>26139.699999999997</v>
      </c>
      <c r="O40" s="21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29.007758313982187</v>
      </c>
      <c r="P40" s="22">
        <f>'3.жеке-бардыгы болуп'!P40+'4.юрид-бардыгы болуп'!P40</f>
        <v>3639.4</v>
      </c>
      <c r="Q40" s="21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'3.жеке-бардыгы болуп'!B41+'4.юрид-бардыгы болуп'!B41</f>
        <v>400081.3</v>
      </c>
      <c r="C41" s="21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24.865005967537094</v>
      </c>
      <c r="D41" s="22">
        <f>'3.жеке-бардыгы болуп'!D41+'4.юрид-бардыгы болуп'!D41</f>
        <v>105681.19999999998</v>
      </c>
      <c r="E41" s="21">
        <f>('3.жеке-бардыгы болуп'!D41*'3.жеке-бардыгы болуп'!E41+'4.юрид-бардыгы болуп'!D41*'4.юрид-бардыгы болуп'!E41)/('3.жеке-бардыгы болуп'!D41+'4.юрид-бардыгы болуп'!D41)</f>
        <v>7.7019273153597805</v>
      </c>
      <c r="F41" s="22">
        <f t="shared" si="0"/>
        <v>294400.09999999998</v>
      </c>
      <c r="G41" s="21">
        <f t="shared" si="1"/>
        <v>31.026059403512434</v>
      </c>
      <c r="H41" s="22">
        <f>'3.жеке-бардыгы болуп'!H41+'4.юрид-бардыгы болуп'!H41</f>
        <v>16239.1</v>
      </c>
      <c r="I41" s="21">
        <f>('3.жеке-бардыгы болуп'!H41*'3.жеке-бардыгы болуп'!I41+'4.юрид-бардыгы болуп'!H41*'4.юрид-бардыгы болуп'!I41)/('3.жеке-бардыгы болуп'!H41+'4.юрид-бардыгы болуп'!H41)</f>
        <v>25.448116705975085</v>
      </c>
      <c r="J41" s="22">
        <f>'3.жеке-бардыгы болуп'!J41+'4.юрид-бардыгы болуп'!J41</f>
        <v>45028.3</v>
      </c>
      <c r="K41" s="21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22.030857527377226</v>
      </c>
      <c r="L41" s="22">
        <f>'3.жеке-бардыгы болуп'!L41+'4.юрид-бардыгы болуп'!L41</f>
        <v>184240.3</v>
      </c>
      <c r="M41" s="21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33.456981756977171</v>
      </c>
      <c r="N41" s="22">
        <f>'3.жеке-бардыгы болуп'!N41+'4.юрид-бардыгы болуп'!N41</f>
        <v>46996.5</v>
      </c>
      <c r="O41" s="21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31.389810709308136</v>
      </c>
      <c r="P41" s="22">
        <f>'3.жеке-бардыгы болуп'!P41+'4.юрид-бардыгы болуп'!P41</f>
        <v>1895.9</v>
      </c>
      <c r="Q41" s="21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47.192796033546074</v>
      </c>
      <c r="R41" s="23"/>
      <c r="S41" s="24"/>
    </row>
    <row r="42" spans="1:19" ht="14.25" customHeight="1" x14ac:dyDescent="0.2">
      <c r="A42" s="19" t="s">
        <v>19</v>
      </c>
      <c r="B42" s="20">
        <f>'3.жеке-бардыгы болуп'!B42+'4.юрид-бардыгы болуп'!B42</f>
        <v>525064.6</v>
      </c>
      <c r="C42" s="21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29.626727587424483</v>
      </c>
      <c r="D42" s="22">
        <f>'3.жеке-бардыгы болуп'!D42+'4.юрид-бардыгы болуп'!D42</f>
        <v>126183.00000000001</v>
      </c>
      <c r="E42" s="21">
        <f>('3.жеке-бардыгы болуп'!D42*'3.жеке-бардыгы болуп'!E42+'4.юрид-бардыгы болуп'!D42*'4.юрид-бардыгы болуп'!E42)/('3.жеке-бардыгы болуп'!D42+'4.юрид-бардыгы болуп'!D42)</f>
        <v>5.8231351687628283</v>
      </c>
      <c r="F42" s="22">
        <f t="shared" si="0"/>
        <v>398881.60000000003</v>
      </c>
      <c r="G42" s="21">
        <f t="shared" si="1"/>
        <v>37.156803434903992</v>
      </c>
      <c r="H42" s="22">
        <f>'3.жеке-бардыгы болуп'!H42+'4.юрид-бардыгы болуп'!H42</f>
        <v>36329.399999999994</v>
      </c>
      <c r="I42" s="21">
        <f>('3.жеке-бардыгы болуп'!H42*'3.жеке-бардыгы болуп'!I42+'4.юрид-бардыгы болуп'!H42*'4.юрид-бардыгы болуп'!I42)/('3.жеке-бардыгы болуп'!H42+'4.юрид-бардыгы болуп'!H42)</f>
        <v>43.404270755916706</v>
      </c>
      <c r="J42" s="22">
        <f>'3.жеке-бардыгы болуп'!J42+'4.юрид-бардыгы болуп'!J42</f>
        <v>104092.79999999999</v>
      </c>
      <c r="K42" s="21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41.626173145500942</v>
      </c>
      <c r="L42" s="22">
        <f>'3.жеке-бардыгы болуп'!L42+'4.юрид-бардыгы болуп'!L42</f>
        <v>228241.60000000003</v>
      </c>
      <c r="M42" s="21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34.358339334284366</v>
      </c>
      <c r="N42" s="22">
        <f>'3.жеке-бардыгы болуп'!N42+'4.юрид-бардыгы болуп'!N42</f>
        <v>23165.5</v>
      </c>
      <c r="O42" s="21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31.107007230579953</v>
      </c>
      <c r="P42" s="22">
        <f>'3.жеке-бардыгы болуп'!P42+'4.юрид-бардыгы болуп'!P42</f>
        <v>7052.3</v>
      </c>
      <c r="Q42" s="21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49.4473371807779</v>
      </c>
      <c r="R42" s="22"/>
      <c r="S42" s="21"/>
    </row>
    <row r="43" spans="1:19" ht="14.25" customHeight="1" x14ac:dyDescent="0.2">
      <c r="A43" s="19" t="s">
        <v>20</v>
      </c>
      <c r="B43" s="20">
        <f>'3.жеке-бардыгы болуп'!B43+'4.юрид-бардыгы болуп'!B43</f>
        <v>644656.1</v>
      </c>
      <c r="C43" s="21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32.051267595234116</v>
      </c>
      <c r="D43" s="22">
        <f>'3.жеке-бардыгы болуп'!D43+'4.юрид-бардыгы болуп'!D43</f>
        <v>147624.70000000001</v>
      </c>
      <c r="E43" s="21">
        <f>('3.жеке-бардыгы болуп'!D43*'3.жеке-бардыгы болуп'!E43+'4.юрид-бардыгы болуп'!D43*'4.юрид-бардыгы болуп'!E43)/('3.жеке-бардыгы болуп'!D43+'4.юрид-бардыгы болуп'!D43)</f>
        <v>23.918886311030604</v>
      </c>
      <c r="F43" s="22">
        <f t="shared" si="0"/>
        <v>497031.4</v>
      </c>
      <c r="G43" s="21">
        <f t="shared" si="1"/>
        <v>34.466689130706833</v>
      </c>
      <c r="H43" s="22">
        <f>'3.жеке-бардыгы болуп'!H43+'4.юрид-бардыгы болуп'!H43</f>
        <v>20860.7</v>
      </c>
      <c r="I43" s="21">
        <f>('3.жеке-бардыгы болуп'!H43*'3.жеке-бардыгы болуп'!I43+'4.юрид-бардыгы болуп'!H43*'4.юрид-бардыгы болуп'!I43)/('3.жеке-бардыгы болуп'!H43+'4.юрид-бардыгы болуп'!H43)</f>
        <v>52.470580325684189</v>
      </c>
      <c r="J43" s="22">
        <f>'3.жеке-бардыгы болуп'!J43+'4.юрид-бардыгы болуп'!J43</f>
        <v>172024.4</v>
      </c>
      <c r="K43" s="21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39.451709507488474</v>
      </c>
      <c r="L43" s="22">
        <f>'3.жеке-бардыгы болуп'!L43+'4.юрид-бардыгы болуп'!L43</f>
        <v>268530.7</v>
      </c>
      <c r="M43" s="21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30.498172510629136</v>
      </c>
      <c r="N43" s="22">
        <f>'3.жеке-бардыгы болуп'!N43+'4.юрид-бардыгы болуп'!N43</f>
        <v>34194</v>
      </c>
      <c r="O43" s="21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29.028714248113708</v>
      </c>
      <c r="P43" s="22">
        <f>'3.жеке-бардыгы болуп'!P43+'4.юрид-бардыгы болуп'!P43</f>
        <v>1421.6</v>
      </c>
      <c r="Q43" s="21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47.477203151378724</v>
      </c>
      <c r="R43" s="23"/>
      <c r="S43" s="24"/>
    </row>
    <row r="44" spans="1:19" ht="14.25" customHeight="1" thickBot="1" x14ac:dyDescent="0.25">
      <c r="A44" s="25" t="s">
        <v>21</v>
      </c>
      <c r="B44" s="26">
        <f>'3.жеке-бардыгы болуп'!B44+'4.юрид-бардыгы болуп'!B44</f>
        <v>521948.7</v>
      </c>
      <c r="C44" s="27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37.421023182929666</v>
      </c>
      <c r="D44" s="28">
        <f>'3.жеке-бардыгы болуп'!D44+'4.юрид-бардыгы болуп'!D44</f>
        <v>270467.20000000001</v>
      </c>
      <c r="E44" s="27">
        <f>('3.жеке-бардыгы болуп'!D44*'3.жеке-бардыгы болуп'!E44+'4.юрид-бардыгы болуп'!D44*'4.юрид-бардыгы болуп'!E44)/('3.жеке-бардыгы болуп'!D44+'4.юрид-бардыгы болуп'!D44)</f>
        <v>38.444239246015776</v>
      </c>
      <c r="F44" s="28">
        <f t="shared" si="0"/>
        <v>251481.50000000003</v>
      </c>
      <c r="G44" s="27">
        <f t="shared" si="1"/>
        <v>36.320558999369737</v>
      </c>
      <c r="H44" s="28">
        <f>'3.жеке-бардыгы болуп'!H44+'4.юрид-бардыгы болуп'!H44</f>
        <v>32640.5</v>
      </c>
      <c r="I44" s="27">
        <f>('3.жеке-бардыгы болуп'!H44*'3.жеке-бардыгы болуп'!I44+'4.юрид-бардыгы болуп'!H44*'4.юрид-бардыгы болуп'!I44)/('3.жеке-бардыгы болуп'!H44+'4.юрид-бардыгы болуп'!H44)</f>
        <v>19.231880976087989</v>
      </c>
      <c r="J44" s="28">
        <f>'3.жеке-бардыгы болуп'!J44+'4.юрид-бардыгы болуп'!J44</f>
        <v>145602.70000000001</v>
      </c>
      <c r="K44" s="27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41.403162166635653</v>
      </c>
      <c r="L44" s="28">
        <f>'3.жеке-бардыгы болуп'!L44+'4.юрид-бардыгы болуп'!L44</f>
        <v>59561.2</v>
      </c>
      <c r="M44" s="27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34.995135423732236</v>
      </c>
      <c r="N44" s="28">
        <f>'3.жеке-бардыгы болуп'!N44+'4.юрид-бардыгы болуп'!N44</f>
        <v>12286.7</v>
      </c>
      <c r="O44" s="27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26.626184654952102</v>
      </c>
      <c r="P44" s="28">
        <f>'3.жеке-бардыгы болуп'!P44+'4.юрид-бардыгы болуп'!P44</f>
        <v>1390.4</v>
      </c>
      <c r="Q44" s="27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47.682712888377452</v>
      </c>
      <c r="R44" s="28"/>
      <c r="S44" s="27"/>
    </row>
    <row r="45" spans="1:19" ht="14.25" customHeight="1" x14ac:dyDescent="0.2">
      <c r="A45" s="19" t="s">
        <v>24</v>
      </c>
      <c r="B45" s="20">
        <f>'3.жеке-бардыгы болуп'!B45+'4.юрид-бардыгы болуп'!B45</f>
        <v>513822.1</v>
      </c>
      <c r="C45" s="21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28.785905063250496</v>
      </c>
      <c r="D45" s="22">
        <f>'3.жеке-бардыгы болуп'!D45+'4.юрид-бардыгы болуп'!D45</f>
        <v>150790.1</v>
      </c>
      <c r="E45" s="21">
        <f>('3.жеке-бардыгы болуп'!D45*'3.жеке-бардыгы болуп'!E45+'4.юрид-бардыгы болуп'!D45*'4.юрид-бардыгы болуп'!E45)/('3.жеке-бардыгы болуп'!D45+'4.юрид-бардыгы болуп'!D45)</f>
        <v>12.886940243424467</v>
      </c>
      <c r="F45" s="22">
        <f t="shared" si="0"/>
        <v>363031.99999999994</v>
      </c>
      <c r="G45" s="21">
        <f t="shared" si="1"/>
        <v>35.389748512527824</v>
      </c>
      <c r="H45" s="22">
        <f>'3.жеке-бардыгы болуп'!H45+'4.юрид-бардыгы болуп'!H45</f>
        <v>27757.9</v>
      </c>
      <c r="I45" s="21">
        <f>('3.жеке-бардыгы болуп'!H45*'3.жеке-бардыгы болуп'!I45+'4.юрид-бардыгы болуп'!H45*'4.юрид-бардыгы болуп'!I45)/('3.жеке-бардыгы болуп'!H45+'4.юрид-бардыгы болуп'!H45)</f>
        <v>29.097254619405643</v>
      </c>
      <c r="J45" s="22">
        <f>'3.жеке-бардыгы болуп'!J45+'4.юрид-бардыгы болуп'!J45</f>
        <v>229624.09999999998</v>
      </c>
      <c r="K45" s="21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38.840302851486406</v>
      </c>
      <c r="L45" s="22">
        <f>'3.жеке-бардыгы болуп'!L45+'4.юрид-бардыгы болуп'!L45</f>
        <v>85029.599999999991</v>
      </c>
      <c r="M45" s="21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30.230299448662581</v>
      </c>
      <c r="N45" s="22">
        <f>'3.жеке-бардыгы болуп'!N45+'4.юрид-бардыгы болуп'!N45</f>
        <v>20111.3</v>
      </c>
      <c r="O45" s="21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26.178136271648277</v>
      </c>
      <c r="P45" s="22">
        <f>'3.жеке-бардыгы болуп'!P45+'4.юрид-бардыгы болуп'!P45</f>
        <v>509.1</v>
      </c>
      <c r="Q45" s="21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47.763288155568652</v>
      </c>
      <c r="R45" s="23"/>
      <c r="S45" s="24"/>
    </row>
    <row r="46" spans="1:19" ht="14.25" customHeight="1" x14ac:dyDescent="0.2">
      <c r="A46" s="19" t="s">
        <v>11</v>
      </c>
      <c r="B46" s="20">
        <f>'3.жеке-бардыгы болуп'!B46+'4.юрид-бардыгы болуп'!B46</f>
        <v>441854</v>
      </c>
      <c r="C46" s="21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22.014019483811399</v>
      </c>
      <c r="D46" s="22">
        <f>'3.жеке-бардыгы болуп'!D46+'4.юрид-бардыгы болуп'!D46</f>
        <v>161365.5</v>
      </c>
      <c r="E46" s="21">
        <f>('3.жеке-бардыгы болуп'!D46*'3.жеке-бардыгы болуп'!E46+'4.юрид-бардыгы болуп'!D46*'4.юрид-бардыгы болуп'!E46)/('3.жеке-бардыгы болуп'!D46+'4.юрид-бардыгы болуп'!D46)</f>
        <v>6.7730482600060125</v>
      </c>
      <c r="F46" s="22">
        <f t="shared" si="0"/>
        <v>280488.5</v>
      </c>
      <c r="G46" s="21">
        <f t="shared" si="1"/>
        <v>30.782175547304082</v>
      </c>
      <c r="H46" s="22">
        <f>'3.жеке-бардыгы болуп'!H46+'4.юрид-бардыгы болуп'!H46</f>
        <v>83692.900000000009</v>
      </c>
      <c r="I46" s="21">
        <f>('3.жеке-бардыгы болуп'!H46*'3.жеке-бардыгы болуп'!I46+'4.юрид-бардыгы болуп'!H46*'4.юрид-бардыгы болуп'!I46)/('3.жеке-бардыгы болуп'!H46+'4.юрид-бардыгы болуп'!H46)</f>
        <v>14.207845886568634</v>
      </c>
      <c r="J46" s="22">
        <f>'3.жеке-бардыгы болуп'!J46+'4.юрид-бардыгы болуп'!J46</f>
        <v>113868.5</v>
      </c>
      <c r="K46" s="21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37.366814983950789</v>
      </c>
      <c r="L46" s="22">
        <f>'3.жеке-бардыгы болуп'!L46+'4.юрид-бардыгы болуп'!L46</f>
        <v>67351</v>
      </c>
      <c r="M46" s="21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35.628817968552809</v>
      </c>
      <c r="N46" s="22">
        <f>'3.жеке-бардыгы болуп'!N46+'4.юрид-бардыгы болуп'!N46</f>
        <v>14949.000000000002</v>
      </c>
      <c r="O46" s="21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50.849927754364828</v>
      </c>
      <c r="P46" s="22">
        <f>'3.жеке-бардыгы болуп'!P46+'4.юрид-бардыгы болуп'!P46</f>
        <v>627.1</v>
      </c>
      <c r="Q46" s="21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'3.жеке-бардыгы болуп'!B47+'4.юрид-бардыгы болуп'!B47</f>
        <v>681400.39999999991</v>
      </c>
      <c r="C47" s="21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16.141667443987412</v>
      </c>
      <c r="D47" s="22">
        <f>'3.жеке-бардыгы болуп'!D47+'4.юрид-бардыгы болуп'!D47</f>
        <v>317736.09999999998</v>
      </c>
      <c r="E47" s="21">
        <f>('3.жеке-бардыгы болуп'!D47*'3.жеке-бардыгы болуп'!E47+'4.юрид-бардыгы болуп'!D47*'4.юрид-бардыгы болуп'!E47)/('3.жеке-бардыгы болуп'!D47+'4.юрид-бардыгы болуп'!D47)</f>
        <v>4.8236700582653347</v>
      </c>
      <c r="F47" s="22">
        <f t="shared" si="0"/>
        <v>363664.3</v>
      </c>
      <c r="G47" s="21">
        <f t="shared" si="1"/>
        <v>26.030282711280698</v>
      </c>
      <c r="H47" s="22">
        <f>'3.жеке-бардыгы болуп'!H47+'4.юрид-бардыгы болуп'!H47</f>
        <v>57110.899999999994</v>
      </c>
      <c r="I47" s="21">
        <f>('3.жеке-бардыгы болуп'!H47*'3.жеке-бардыгы болуп'!I47+'4.юрид-бардыгы болуп'!H47*'4.юрид-бардыгы болуп'!I47)/('3.жеке-бардыгы болуп'!H47+'4.юрид-бардыгы болуп'!H47)</f>
        <v>14.165736313033065</v>
      </c>
      <c r="J47" s="22">
        <f>'3.жеке-бардыгы болуп'!J47+'4.юрид-бардыгы болуп'!J47</f>
        <v>176786.1</v>
      </c>
      <c r="K47" s="21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26.360642279002697</v>
      </c>
      <c r="L47" s="22">
        <f>'3.жеке-бардыгы болуп'!L47+'4.юрид-бардыгы болуп'!L47</f>
        <v>109086.2</v>
      </c>
      <c r="M47" s="21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30.053957723341721</v>
      </c>
      <c r="N47" s="22">
        <f>'3.жеке-бардыгы болуп'!N47+'4.юрид-бардыгы болуп'!N47</f>
        <v>20044.3</v>
      </c>
      <c r="O47" s="21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34.384365729908254</v>
      </c>
      <c r="P47" s="22">
        <f>'3.жеке-бардыгы болуп'!P47+'4.юрид-бардыгы болуп'!P47</f>
        <v>636.79999999999995</v>
      </c>
      <c r="Q47" s="21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'3.жеке-бардыгы болуп'!B48+'4.юрид-бардыгы болуп'!B48</f>
        <v>551467</v>
      </c>
      <c r="C48" s="21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17.707456081687571</v>
      </c>
      <c r="D48" s="22">
        <f>'3.жеке-бардыгы болуп'!D48+'4.юрид-бардыгы болуп'!D48</f>
        <v>284089.40000000002</v>
      </c>
      <c r="E48" s="21">
        <f>('3.жеке-бардыгы болуп'!D48*'3.жеке-бардыгы болуп'!E48+'4.юрид-бардыгы болуп'!D48*'4.юрид-бардыгы болуп'!E48)/('3.жеке-бардыгы болуп'!D48+'4.юрид-бардыгы болуп'!D48)</f>
        <v>12.494235793380534</v>
      </c>
      <c r="F48" s="22">
        <f t="shared" si="0"/>
        <v>267377.59999999998</v>
      </c>
      <c r="G48" s="21">
        <f t="shared" si="1"/>
        <v>23.246516286330642</v>
      </c>
      <c r="H48" s="22">
        <f>'3.жеке-бардыгы болуп'!H48+'4.юрид-бардыгы болуп'!H48</f>
        <v>71890.7</v>
      </c>
      <c r="I48" s="21">
        <f>('3.жеке-бардыгы болуп'!H48*'3.жеке-бардыгы болуп'!I48+'4.юрид-бардыгы болуп'!H48*'4.юрид-бардыгы болуп'!I48)/('3.жеке-бардыгы болуп'!H48+'4.юрид-бардыгы болуп'!H48)</f>
        <v>8.5461816618839439</v>
      </c>
      <c r="J48" s="22">
        <f>'3.жеке-бардыгы болуп'!J48+'4.юрид-бардыгы болуп'!J48</f>
        <v>96194.1</v>
      </c>
      <c r="K48" s="21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29.186382013034063</v>
      </c>
      <c r="L48" s="22">
        <f>'3.жеке-бардыгы болуп'!L48+'4.юрид-бардыгы болуп'!L48</f>
        <v>82324.399999999994</v>
      </c>
      <c r="M48" s="21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28.545195081895525</v>
      </c>
      <c r="N48" s="22">
        <f>'3.жеке-бардыгы болуп'!N48+'4.юрид-бардыгы болуп'!N48</f>
        <v>16839.400000000001</v>
      </c>
      <c r="O48" s="21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26.026681651365251</v>
      </c>
      <c r="P48" s="22">
        <f>'3.жеке-бардыгы болуп'!P48+'4.юрид-бардыгы болуп'!P48</f>
        <v>129</v>
      </c>
      <c r="Q48" s="21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'3.жеке-бардыгы болуп'!B49+'4.юрид-бардыгы болуп'!B49</f>
        <v>436646.40000000002</v>
      </c>
      <c r="C49" s="21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16.746748952928503</v>
      </c>
      <c r="D49" s="22">
        <f>'3.жеке-бардыгы болуп'!D49+'4.юрид-бардыгы болуп'!D49</f>
        <v>216260.6</v>
      </c>
      <c r="E49" s="21">
        <f>('3.жеке-бардыгы болуп'!D49*'3.жеке-бардыгы болуп'!E49+'4.юрид-бардыгы болуп'!D49*'4.юрид-бардыгы болуп'!E49)/('3.жеке-бардыгы болуп'!D49+'4.юрид-бардыгы болуп'!D49)</f>
        <v>11.688837171449631</v>
      </c>
      <c r="F49" s="22">
        <f t="shared" si="0"/>
        <v>220385.80000000002</v>
      </c>
      <c r="G49" s="21">
        <f t="shared" si="1"/>
        <v>21.709986314907763</v>
      </c>
      <c r="H49" s="22">
        <f>'3.жеке-бардыгы болуп'!H49+'4.юрид-бардыгы болуп'!H49</f>
        <v>29130.600000000002</v>
      </c>
      <c r="I49" s="21">
        <f>('3.жеке-бардыгы болуп'!H49*'3.жеке-бардыгы болуп'!I49+'4.юрид-бардыгы болуп'!H49*'4.юрид-бардыгы болуп'!I49)/('3.жеке-бардыгы болуп'!H49+'4.юрид-бардыгы болуп'!H49)</f>
        <v>12.223397389686445</v>
      </c>
      <c r="J49" s="22">
        <f>'3.жеке-бардыгы болуп'!J49+'4.юрид-бардыгы болуп'!J49</f>
        <v>77072.200000000012</v>
      </c>
      <c r="K49" s="21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20.24900464759018</v>
      </c>
      <c r="L49" s="22">
        <f>'3.жеке-бардыгы болуп'!L49+'4.юрид-бардыгы болуп'!L49</f>
        <v>89437.599999999991</v>
      </c>
      <c r="M49" s="21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24.851384898521431</v>
      </c>
      <c r="N49" s="22">
        <f>'3.жеке-бардыгы болуп'!N49+'4.юрид-бардыгы болуп'!N49</f>
        <v>24280</v>
      </c>
      <c r="O49" s="21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25.711336243822075</v>
      </c>
      <c r="P49" s="22">
        <f>'3.жеке-бардыгы болуп'!P49+'4.юрид-бардыгы болуп'!P49</f>
        <v>465.4</v>
      </c>
      <c r="Q49" s="21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'3.жеке-бардыгы болуп'!B50+'4.юрид-бардыгы болуп'!B50</f>
        <v>407685.89999999997</v>
      </c>
      <c r="C50" s="21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13.203392388601127</v>
      </c>
      <c r="D50" s="22">
        <f>'3.жеке-бардыгы болуп'!D50+'4.юрид-бардыгы болуп'!D50</f>
        <v>181629.3</v>
      </c>
      <c r="E50" s="21">
        <f>('3.жеке-бардыгы болуп'!D50*'3.жеке-бардыгы болуп'!E50+'4.юрид-бардыгы болуп'!D50*'4.юрид-бардыгы болуп'!E50)/('3.жеке-бардыгы болуп'!D50+'4.юрид-бардыгы болуп'!D50)</f>
        <v>5.9553819565455575</v>
      </c>
      <c r="F50" s="22">
        <f t="shared" si="0"/>
        <v>226056.6</v>
      </c>
      <c r="G50" s="21">
        <f t="shared" si="1"/>
        <v>19.026938620681722</v>
      </c>
      <c r="H50" s="22">
        <f>'3.жеке-бардыгы болуп'!H50+'4.юрид-бардыгы болуп'!H50</f>
        <v>52023.700000000004</v>
      </c>
      <c r="I50" s="21">
        <f>('3.жеке-бардыгы болуп'!H50*'3.жеке-бардыгы болуп'!I50+'4.юрид-бардыгы болуп'!H50*'4.юрид-бардыгы болуп'!I50)/('3.жеке-бардыгы болуп'!H50+'4.юрид-бардыгы болуп'!H50)</f>
        <v>10.042168492437101</v>
      </c>
      <c r="J50" s="22">
        <f>'3.жеке-бардыгы болуп'!J50+'4.юрид-бардыгы болуп'!J50</f>
        <v>57297.399999999994</v>
      </c>
      <c r="K50" s="21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22.683804500727785</v>
      </c>
      <c r="L50" s="22">
        <f>'3.жеке-бардыгы болуп'!L50+'4.юрид-бардыгы болуп'!L50</f>
        <v>104499.4</v>
      </c>
      <c r="M50" s="21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19.926960728961127</v>
      </c>
      <c r="N50" s="22">
        <f>'3.жеке-бардыгы болуп'!N50+'4.юрид-бардыгы болуп'!N50</f>
        <v>11921.599999999999</v>
      </c>
      <c r="O50" s="21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32.215292578177426</v>
      </c>
      <c r="P50" s="22">
        <f>'3.жеке-бардыгы болуп'!P50+'4.юрид-бардыгы болуп'!P50</f>
        <v>314.5</v>
      </c>
      <c r="Q50" s="21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'3.жеке-бардыгы болуп'!B51+'4.юрид-бардыгы болуп'!B51</f>
        <v>505719.99999999994</v>
      </c>
      <c r="C51" s="21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17.867996413034888</v>
      </c>
      <c r="D51" s="22">
        <f>'3.жеке-бардыгы болуп'!D51+'4.юрид-бардыгы болуп'!D51</f>
        <v>204261.8</v>
      </c>
      <c r="E51" s="21">
        <f>('3.жеке-бардыгы болуп'!D51*'3.жеке-бардыгы болуп'!E51+'4.юрид-бардыгы болуп'!D51*'4.юрид-бардыгы болуп'!E51)/('3.жеке-бардыгы болуп'!D51+'4.юрид-бардыгы болуп'!D51)</f>
        <v>5.2141939462004157</v>
      </c>
      <c r="F51" s="22">
        <f t="shared" si="0"/>
        <v>301458.19999999995</v>
      </c>
      <c r="G51" s="21">
        <f t="shared" si="1"/>
        <v>26.441949514061989</v>
      </c>
      <c r="H51" s="22">
        <f>'3.жеке-бардыгы болуп'!H51+'4.юрид-бардыгы болуп'!H51</f>
        <v>26518.9</v>
      </c>
      <c r="I51" s="21">
        <f>('3.жеке-бардыгы болуп'!H51*'3.жеке-бардыгы болуп'!I51+'4.юрид-бардыгы болуп'!H51*'4.юрид-бардыгы болуп'!I51)/('3.жеке-бардыгы болуп'!H51+'4.юрид-бардыгы болуп'!H51)</f>
        <v>17.584235771468649</v>
      </c>
      <c r="J51" s="22">
        <f>'3.жеке-бардыгы болуп'!J51+'4.юрид-бардыгы болуп'!J51</f>
        <v>119918.39999999999</v>
      </c>
      <c r="K51" s="21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23.872153714525879</v>
      </c>
      <c r="L51" s="22">
        <f>'3.жеке-бардыгы болуп'!L51+'4.юрид-бардыгы болуп'!L51</f>
        <v>113266.3</v>
      </c>
      <c r="M51" s="21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27.156757455659807</v>
      </c>
      <c r="N51" s="22">
        <f>'3.жеке-бардыгы болуп'!N51+'4.юрид-бардыгы болуп'!N51</f>
        <v>41341.600000000006</v>
      </c>
      <c r="O51" s="21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37.554303655397945</v>
      </c>
      <c r="P51" s="22">
        <f>'3.жеке-бардыгы болуп'!P51+'4.юрид-бардыгы болуп'!P51</f>
        <v>413</v>
      </c>
      <c r="Q51" s="21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32.970944309927361</v>
      </c>
      <c r="R51" s="23"/>
      <c r="S51" s="24"/>
    </row>
    <row r="52" spans="1:19" ht="14.25" customHeight="1" x14ac:dyDescent="0.2">
      <c r="A52" s="19" t="s">
        <v>17</v>
      </c>
      <c r="B52" s="20">
        <f>'3.жеке-бардыгы болуп'!B52+'4.юрид-бардыгы болуп'!B52</f>
        <v>665606.6</v>
      </c>
      <c r="C52" s="21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9.5524855372527853</v>
      </c>
      <c r="D52" s="22">
        <f>'3.жеке-бардыгы болуп'!D52+'4.юрид-бардыгы болуп'!D52</f>
        <v>282335.59999999998</v>
      </c>
      <c r="E52" s="21">
        <f>('3.жеке-бардыгы болуп'!D52*'3.жеке-бардыгы болуп'!E52+'4.юрид-бардыгы болуп'!D52*'4.юрид-бардыгы болуп'!E52)/('3.жеке-бардыгы болуп'!D52+'4.юрид-бардыгы болуп'!D52)</f>
        <v>2.7754994056718321</v>
      </c>
      <c r="F52" s="22">
        <f t="shared" si="0"/>
        <v>383271</v>
      </c>
      <c r="G52" s="21">
        <f t="shared" si="1"/>
        <v>14.544735004735555</v>
      </c>
      <c r="H52" s="22">
        <f>'3.жеке-бардыгы болуп'!H52+'4.юрид-бардыгы болуп'!H52</f>
        <v>186284.79999999999</v>
      </c>
      <c r="I52" s="21">
        <f>('3.жеке-бардыгы болуп'!H52*'3.жеке-бардыгы болуп'!I52+'4.юрид-бардыгы болуп'!H52*'4.юрид-бардыгы болуп'!I52)/('3.жеке-бардыгы болуп'!H52+'4.юрид-бардыгы болуп'!H52)</f>
        <v>6.4229626893874316</v>
      </c>
      <c r="J52" s="22">
        <f>'3.жеке-бардыгы болуп'!J52+'4.юрид-бардыгы болуп'!J52</f>
        <v>70100.600000000006</v>
      </c>
      <c r="K52" s="21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21.529644739132046</v>
      </c>
      <c r="L52" s="22">
        <f>'3.жеке-бардыгы болуп'!L52+'4.юрид-бардыгы болуп'!L52</f>
        <v>104874.90000000001</v>
      </c>
      <c r="M52" s="21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19.383210501273421</v>
      </c>
      <c r="N52" s="22">
        <f>'3.жеке-бардыгы болуп'!N52+'4.юрид-бардыгы болуп'!N52</f>
        <v>21776.3</v>
      </c>
      <c r="O52" s="21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38.050214361484734</v>
      </c>
      <c r="P52" s="22">
        <f>'3.жеке-бардыгы болуп'!P52+'4.юрид-бардыгы болуп'!P52</f>
        <v>234.4</v>
      </c>
      <c r="Q52" s="21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'3.жеке-бардыгы болуп'!B53+'4.юрид-бардыгы болуп'!B53</f>
        <v>855390.3</v>
      </c>
      <c r="C53" s="21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6.7643872323546326</v>
      </c>
      <c r="D53" s="22">
        <f>'3.жеке-бардыгы болуп'!D53+'4.юрид-бардыгы болуп'!D53</f>
        <v>502913.6</v>
      </c>
      <c r="E53" s="21">
        <f>('3.жеке-бардыгы болуп'!D53*'3.жеке-бардыгы болуп'!E53+'4.юрид-бардыгы болуп'!D53*'4.юрид-бардыгы болуп'!E53)/('3.жеке-бардыгы болуп'!D53+'4.юрид-бардыгы болуп'!D53)</f>
        <v>1.210432988887157</v>
      </c>
      <c r="F53" s="22">
        <f t="shared" si="0"/>
        <v>352476.7</v>
      </c>
      <c r="G53" s="21">
        <f t="shared" si="1"/>
        <v>14.68876669578443</v>
      </c>
      <c r="H53" s="22">
        <f>'3.жеке-бардыгы болуп'!H53+'4.юрид-бардыгы болуп'!H53</f>
        <v>184499.19999999998</v>
      </c>
      <c r="I53" s="21">
        <f>('3.жеке-бардыгы болуп'!H53*'3.жеке-бардыгы болуп'!I53+'4.юрид-бардыгы болуп'!H53*'4.юрид-бардыгы болуп'!I53)/('3.жеке-бардыгы болуп'!H53+'4.юрид-бардыгы болуп'!H53)</f>
        <v>8.291643188696753</v>
      </c>
      <c r="J53" s="22">
        <f>'3.жеке-бардыгы болуп'!J53+'4.юрид-бардыгы болуп'!J53</f>
        <v>53470.1</v>
      </c>
      <c r="K53" s="21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18.311046510105648</v>
      </c>
      <c r="L53" s="22">
        <f>'3.жеке-бардыгы болуп'!L53+'4.юрид-бардыгы болуп'!L53</f>
        <v>86050.1</v>
      </c>
      <c r="M53" s="21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16.840622346749161</v>
      </c>
      <c r="N53" s="22">
        <f>'3.жеке-бардыгы болуп'!N53+'4.юрид-бардыгы болуп'!N53</f>
        <v>28016.000000000004</v>
      </c>
      <c r="O53" s="21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42.967581096516277</v>
      </c>
      <c r="P53" s="22">
        <f>'3.жеке-бардыгы болуп'!P53+'4.юрид-бардыгы болуп'!P53</f>
        <v>441.3</v>
      </c>
      <c r="Q53" s="21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'3.жеке-бардыгы болуп'!B54+'4.юрид-бардыгы болуп'!B54</f>
        <v>730682.89999999991</v>
      </c>
      <c r="C54" s="21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13.783449014613588</v>
      </c>
      <c r="D54" s="22">
        <f>'3.жеке-бардыгы болуп'!D54+'4.юрид-бардыгы болуп'!D54</f>
        <v>337041.1</v>
      </c>
      <c r="E54" s="21">
        <f>('3.жеке-бардыгы болуп'!D54*'3.жеке-бардыгы болуп'!E54+'4.юрид-бардыгы болуп'!D54*'4.юрид-бардыгы болуп'!E54)/('3.жеке-бардыгы болуп'!D54+'4.юрид-бардыгы болуп'!D54)</f>
        <v>2.1666679939034141</v>
      </c>
      <c r="F54" s="22">
        <f t="shared" si="0"/>
        <v>393641.8</v>
      </c>
      <c r="G54" s="21">
        <f t="shared" si="1"/>
        <v>23.729884209451331</v>
      </c>
      <c r="H54" s="22">
        <f>'3.жеке-бардыгы болуп'!H54+'4.юрид-бардыгы болуп'!H54</f>
        <v>122195.4</v>
      </c>
      <c r="I54" s="21">
        <f>('3.жеке-бардыгы болуп'!H54*'3.жеке-бардыгы болуп'!I54+'4.юрид-бардыгы болуп'!H54*'4.юрид-бардыгы болуп'!I54)/('3.жеке-бардыгы болуп'!H54+'4.юрид-бардыгы болуп'!H54)</f>
        <v>5.1518310018216731</v>
      </c>
      <c r="J54" s="22">
        <f>'3.жеке-бардыгы болуп'!J54+'4.юрид-бардыгы болуп'!J54</f>
        <v>71765.600000000006</v>
      </c>
      <c r="K54" s="21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21.529693766930112</v>
      </c>
      <c r="L54" s="22">
        <f>'3.жеке-бардыгы болуп'!L54+'4.юрид-бардыгы болуп'!L54</f>
        <v>138691.5</v>
      </c>
      <c r="M54" s="21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33.074979165990705</v>
      </c>
      <c r="N54" s="22">
        <f>'3.жеке-бардыгы болуп'!N54+'4.юрид-бардыгы болуп'!N54</f>
        <v>60576</v>
      </c>
      <c r="O54" s="21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42.422127905441087</v>
      </c>
      <c r="P54" s="22">
        <f>'3.жеке-бардыгы болуп'!P54+'4.юрид-бардыгы болуп'!P54</f>
        <v>413.3</v>
      </c>
      <c r="Q54" s="21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22.917009436244857</v>
      </c>
      <c r="R54" s="22"/>
      <c r="S54" s="21"/>
    </row>
    <row r="55" spans="1:19" ht="14.25" customHeight="1" x14ac:dyDescent="0.2">
      <c r="A55" s="19" t="s">
        <v>20</v>
      </c>
      <c r="B55" s="20">
        <f>'3.жеке-бардыгы болуп'!B55+'4.юрид-бардыгы болуп'!B55</f>
        <v>546869.10000000009</v>
      </c>
      <c r="C55" s="21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11.065150751797823</v>
      </c>
      <c r="D55" s="22">
        <f>'3.жеке-бардыгы болуп'!D55+'4.юрид-бардыгы болуп'!D55</f>
        <v>294697.2</v>
      </c>
      <c r="E55" s="21">
        <f>('3.жеке-бардыгы болуп'!D55*'3.жеке-бардыгы болуп'!E55+'4.юрид-бардыгы болуп'!D55*'4.юрид-бардыгы болуп'!E55)/('3.жеке-бардыгы болуп'!D55+'4.юрид-бардыгы болуп'!D55)</f>
        <v>5.5984359674947708</v>
      </c>
      <c r="F55" s="22">
        <f t="shared" si="0"/>
        <v>252171.90000000002</v>
      </c>
      <c r="G55" s="21">
        <f t="shared" si="1"/>
        <v>17.453751306152665</v>
      </c>
      <c r="H55" s="22">
        <f>'3.жеке-бардыгы болуп'!H55+'4.юрид-бардыгы болуп'!H55</f>
        <v>116376.79999999999</v>
      </c>
      <c r="I55" s="21">
        <f>('3.жеке-бардыгы болуп'!H55*'3.жеке-бардыгы болуп'!I55+'4.юрид-бардыгы болуп'!H55*'4.юрид-бардыгы болуп'!I55)/('3.жеке-бардыгы болуп'!H55+'4.юрид-бардыгы болуп'!H55)</f>
        <v>7.0325490991331616</v>
      </c>
      <c r="J55" s="22">
        <f>'3.жеке-бардыгы болуп'!J55+'4.юрид-бардыгы болуп'!J55</f>
        <v>35704.1</v>
      </c>
      <c r="K55" s="21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18.044420388694853</v>
      </c>
      <c r="L55" s="22">
        <f>'3.жеке-бардыгы болуп'!L55+'4.юрид-бардыгы болуп'!L55</f>
        <v>79529.8</v>
      </c>
      <c r="M55" s="21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26.935551139321362</v>
      </c>
      <c r="N55" s="22">
        <f>'3.жеке-бардыгы болуп'!N55+'4.юрид-бардыгы болуп'!N55</f>
        <v>20264.5</v>
      </c>
      <c r="O55" s="21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39.02178163783956</v>
      </c>
      <c r="P55" s="22">
        <f>'3.жеке-бардыгы болуп'!P55+'4.юрид-бардыгы болуп'!P55</f>
        <v>296.7</v>
      </c>
      <c r="Q55" s="21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19.293528816986854</v>
      </c>
      <c r="R55" s="23"/>
      <c r="S55" s="24"/>
    </row>
    <row r="56" spans="1:19" ht="14.25" customHeight="1" thickBot="1" x14ac:dyDescent="0.25">
      <c r="A56" s="25" t="s">
        <v>21</v>
      </c>
      <c r="B56" s="26">
        <f>'3.жеке-бардыгы болуп'!B56+'4.юрид-бардыгы болуп'!B56</f>
        <v>649828.79999999993</v>
      </c>
      <c r="C56" s="27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8.6438739941966265</v>
      </c>
      <c r="D56" s="28">
        <f>'3.жеке-бардыгы болуп'!D56+'4.юрид-бардыгы болуп'!D56</f>
        <v>451489.39999999997</v>
      </c>
      <c r="E56" s="27">
        <f>('3.жеке-бардыгы болуп'!D56*'3.жеке-бардыгы болуп'!E56+'4.юрид-бардыгы болуп'!D56*'4.юрид-бардыгы болуп'!E56)/('3.жеке-бардыгы болуп'!D56+'4.юрид-бардыгы болуп'!D56)</f>
        <v>2.932039015755409</v>
      </c>
      <c r="F56" s="28">
        <f t="shared" si="0"/>
        <v>198339.4</v>
      </c>
      <c r="G56" s="27">
        <f t="shared" si="1"/>
        <v>21.645995344344087</v>
      </c>
      <c r="H56" s="28">
        <f>'3.жеке-бардыгы болуп'!H56+'4.юрид-бардыгы болуп'!H56</f>
        <v>27311.599999999999</v>
      </c>
      <c r="I56" s="27">
        <f>('3.жеке-бардыгы болуп'!H56*'3.жеке-бардыгы болуп'!I56+'4.юрид-бардыгы болуп'!H56*'4.юрид-бардыгы болуп'!I56)/('3.жеке-бардыгы болуп'!H56+'4.юрид-бардыгы болуп'!H56)</f>
        <v>11.857574583693378</v>
      </c>
      <c r="J56" s="28">
        <f>'3.жеке-бардыгы болуп'!J56+'4.юрид-бардыгы болуп'!J56</f>
        <v>67415.199999999997</v>
      </c>
      <c r="K56" s="27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16.824986471893578</v>
      </c>
      <c r="L56" s="28">
        <f>'3.жеке-бардыгы болуп'!L56+'4.юрид-бардыгы болуп'!L56</f>
        <v>84184</v>
      </c>
      <c r="M56" s="27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26.156652558680989</v>
      </c>
      <c r="N56" s="28">
        <f>'3.жеке-бардыгы болуп'!N56+'4.юрид-бардыгы болуп'!N56</f>
        <v>18892.199999999997</v>
      </c>
      <c r="O56" s="27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32.779884185007568</v>
      </c>
      <c r="P56" s="28">
        <f>'3.жеке-бардыгы болуп'!P56+'4.юрид-бардыгы болуп'!P56</f>
        <v>536.4</v>
      </c>
      <c r="Q56" s="27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25.892617449664431</v>
      </c>
      <c r="R56" s="28"/>
      <c r="S56" s="27"/>
    </row>
    <row r="57" spans="1:19" ht="14.25" customHeight="1" x14ac:dyDescent="0.2">
      <c r="A57" s="19" t="s">
        <v>25</v>
      </c>
      <c r="B57" s="20">
        <f>'3.жеке-бардыгы болуп'!B57+'4.юрид-бардыгы болуп'!B57</f>
        <v>533360.39999999991</v>
      </c>
      <c r="C57" s="21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11.365518990536232</v>
      </c>
      <c r="D57" s="22">
        <f>'3.жеке-бардыгы болуп'!D57+'4.юрид-бардыгы болуп'!D57</f>
        <v>329026.09999999998</v>
      </c>
      <c r="E57" s="21">
        <f>('3.жеке-бардыгы болуп'!D57*'3.жеке-бардыгы болуп'!E57+'4.юрид-бардыгы болуп'!D57*'4.юрид-бардыгы болуп'!E57)/('3.жеке-бардыгы болуп'!D57+'4.юрид-бардыгы болуп'!D57)</f>
        <v>4.5580461124512626</v>
      </c>
      <c r="F57" s="22">
        <f t="shared" si="0"/>
        <v>204334.30000000002</v>
      </c>
      <c r="G57" s="21">
        <f t="shared" si="1"/>
        <v>22.327145364238891</v>
      </c>
      <c r="H57" s="22">
        <f>'3.жеке-бардыгы болуп'!H57+'4.юрид-бардыгы болуп'!H57</f>
        <v>30630</v>
      </c>
      <c r="I57" s="21">
        <f>('3.жеке-бардыгы болуп'!H57*'3.жеке-бардыгы болуп'!I57+'4.юрид-бардыгы болуп'!H57*'4.юрид-бардыгы болуп'!I57)/('3.жеке-бардыгы болуп'!H57+'4.юрид-бардыгы болуп'!H57)</f>
        <v>18.667361736859288</v>
      </c>
      <c r="J57" s="22">
        <f>'3.жеке-бардыгы болуп'!J57+'4.юрид-бардыгы болуп'!J57</f>
        <v>69330.8</v>
      </c>
      <c r="K57" s="21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14.815477911692925</v>
      </c>
      <c r="L57" s="22">
        <f>'3.жеке-бардыгы болуп'!L57+'4.юрид-бардыгы болуп'!L57</f>
        <v>60567.3</v>
      </c>
      <c r="M57" s="21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22.276837914188018</v>
      </c>
      <c r="N57" s="22">
        <f>'3.жеке-бардыгы болуп'!N57+'4.юрид-бардыгы болуп'!N57</f>
        <v>42899.6</v>
      </c>
      <c r="O57" s="21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37.074375238929967</v>
      </c>
      <c r="P57" s="22">
        <f>'3.жеке-бардыгы болуп'!P57+'4.юрид-бардыгы болуп'!P57</f>
        <v>906.6</v>
      </c>
      <c r="Q57" s="21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25.951467019633796</v>
      </c>
      <c r="R57" s="23"/>
      <c r="S57" s="24"/>
    </row>
    <row r="58" spans="1:19" ht="14.25" customHeight="1" x14ac:dyDescent="0.2">
      <c r="A58" s="19" t="s">
        <v>11</v>
      </c>
      <c r="B58" s="20">
        <f>'3.жеке-бардыгы болуп'!B58+'4.юрид-бардыгы болуп'!B58</f>
        <v>681482.8</v>
      </c>
      <c r="C58" s="21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13.399089891923902</v>
      </c>
      <c r="D58" s="22">
        <f>'3.жеке-бардыгы болуп'!D58+'4.юрид-бардыгы болуп'!D58</f>
        <v>326536.5</v>
      </c>
      <c r="E58" s="21">
        <f>('3.жеке-бардыгы болуп'!D58*'3.жеке-бардыгы болуп'!E58+'4.юрид-бардыгы болуп'!D58*'4.юрид-бардыгы болуп'!E58)/('3.жеке-бардыгы болуп'!D58+'4.юрид-бардыгы болуп'!D58)</f>
        <v>0.5635559179448546</v>
      </c>
      <c r="F58" s="22">
        <f t="shared" si="0"/>
        <v>354946.3</v>
      </c>
      <c r="G58" s="21">
        <f t="shared" si="1"/>
        <v>25.207271409787907</v>
      </c>
      <c r="H58" s="22">
        <f>'3.жеке-бардыгы болуп'!H58+'4.юрид-бардыгы болуп'!H58</f>
        <v>44573.3</v>
      </c>
      <c r="I58" s="21">
        <f>('3.жеке-бардыгы болуп'!H58*'3.жеке-бардыгы болуп'!I58+'4.юрид-бардыгы болуп'!H58*'4.юрид-бардыгы болуп'!I58)/('3.жеке-бардыгы болуп'!H58+'4.юрид-бардыгы болуп'!H58)</f>
        <v>10.406798217767138</v>
      </c>
      <c r="J58" s="22">
        <f>'3.жеке-бардыгы болуп'!J58+'4.юрид-бардыгы болуп'!J58</f>
        <v>89842.5</v>
      </c>
      <c r="K58" s="21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18.488481019562013</v>
      </c>
      <c r="L58" s="22">
        <f>'3.жеке-бардыгы болуп'!L58+'4.юрид-бардыгы болуп'!L58</f>
        <v>66644.700000000012</v>
      </c>
      <c r="M58" s="21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17.547637801655643</v>
      </c>
      <c r="N58" s="22">
        <f>'3.жеке-бардыгы болуп'!N58+'4.юрид-бардыгы болуп'!N58</f>
        <v>140483.5</v>
      </c>
      <c r="O58" s="21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36.669524663038715</v>
      </c>
      <c r="P58" s="22">
        <f>'3.жеке-бардыгы болуп'!P58+'4.юрид-бардыгы болуп'!P58</f>
        <v>13402.300000000001</v>
      </c>
      <c r="Q58" s="21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37.4108026234303</v>
      </c>
      <c r="R58" s="23"/>
      <c r="S58" s="24"/>
    </row>
    <row r="59" spans="1:19" ht="14.25" customHeight="1" x14ac:dyDescent="0.2">
      <c r="A59" s="19" t="s">
        <v>12</v>
      </c>
      <c r="B59" s="20">
        <f>'3.жеке-бардыгы болуп'!B59+'4.юрид-бардыгы болуп'!B59</f>
        <v>530795.60000000009</v>
      </c>
      <c r="C59" s="21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7.763849960323709</v>
      </c>
      <c r="D59" s="22">
        <f>'3.жеке-бардыгы болуп'!D59+'4.юрид-бардыгы болуп'!D59</f>
        <v>350728.9</v>
      </c>
      <c r="E59" s="21">
        <f>('3.жеке-бардыгы болуп'!D59*'3.жеке-бардыгы болуп'!E59+'4.юрид-бардыгы болуп'!D59*'4.юрид-бардыгы болуп'!E59)/('3.жеке-бардыгы болуп'!D59+'4.юрид-бардыгы болуп'!D59)</f>
        <v>1.4335148144335979</v>
      </c>
      <c r="F59" s="22">
        <f t="shared" si="0"/>
        <v>180066.69999999998</v>
      </c>
      <c r="G59" s="21">
        <f t="shared" si="1"/>
        <v>20.093900338041404</v>
      </c>
      <c r="H59" s="22">
        <f>'3.жеке-бардыгы болуп'!H59+'4.юрид-бардыгы болуп'!H59</f>
        <v>16640.400000000001</v>
      </c>
      <c r="I59" s="21">
        <f>('3.жеке-бардыгы болуп'!H59*'3.жеке-бардыгы болуп'!I59+'4.юрид-бардыгы болуп'!H59*'4.юрид-бардыгы болуп'!I59)/('3.жеке-бардыгы болуп'!H59+'4.юрид-бардыгы болуп'!H59)</f>
        <v>10.504697002475902</v>
      </c>
      <c r="J59" s="22">
        <f>'3.жеке-бардыгы болуп'!J59+'4.юрид-бардыгы болуп'!J59</f>
        <v>85039.799999999988</v>
      </c>
      <c r="K59" s="21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17.56467604580444</v>
      </c>
      <c r="L59" s="22">
        <f>'3.жеке-бардыгы болуп'!L59+'4.юрид-бардыгы болуп'!L59</f>
        <v>53974.8</v>
      </c>
      <c r="M59" s="21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21.458906674966837</v>
      </c>
      <c r="N59" s="22">
        <f>'3.жеке-бардыгы болуп'!N59+'4.юрид-бардыгы болуп'!N59</f>
        <v>23748.9</v>
      </c>
      <c r="O59" s="21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32.535352374215215</v>
      </c>
      <c r="P59" s="22">
        <f>'3.жеке-бардыгы болуп'!P59+'4.юрид-бардыгы болуп'!P59</f>
        <v>662.8</v>
      </c>
      <c r="Q59" s="21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28.401327700663856</v>
      </c>
      <c r="R59" s="22"/>
      <c r="S59" s="21"/>
    </row>
    <row r="60" spans="1:19" ht="14.25" customHeight="1" x14ac:dyDescent="0.2">
      <c r="A60" s="19" t="s">
        <v>13</v>
      </c>
      <c r="B60" s="20">
        <f>'3.жеке-бардыгы болуп'!B60+'4.юрид-бардыгы болуп'!B60</f>
        <v>553780.9</v>
      </c>
      <c r="C60" s="21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11.341643559754409</v>
      </c>
      <c r="D60" s="22">
        <f>'3.жеке-бардыгы болуп'!D60+'4.юрид-бардыгы болуп'!D60</f>
        <v>309884</v>
      </c>
      <c r="E60" s="21">
        <f>('3.жеке-бардыгы болуп'!D60*'3.жеке-бардыгы болуп'!E60+'4.юрид-бардыгы болуп'!D60*'4.юрид-бардыгы болуп'!E60)/('3.жеке-бардыгы болуп'!D60+'4.юрид-бардыгы болуп'!D60)</f>
        <v>2.6507719469220743</v>
      </c>
      <c r="F60" s="22">
        <f t="shared" si="0"/>
        <v>243896.9</v>
      </c>
      <c r="G60" s="21">
        <f t="shared" si="1"/>
        <v>22.383858769832667</v>
      </c>
      <c r="H60" s="22">
        <f>'3.жеке-бардыгы болуп'!H60+'4.юрид-бардыгы болуп'!H60</f>
        <v>27853.399999999998</v>
      </c>
      <c r="I60" s="21">
        <f>('3.жеке-бардыгы болуп'!H60*'3.жеке-бардыгы болуп'!I60+'4.юрид-бардыгы болуп'!H60*'4.юрид-бардыгы болуп'!I60)/('3.жеке-бардыгы болуп'!H60+'4.юрид-бардыгы болуп'!H60)</f>
        <v>9.0903426511664662</v>
      </c>
      <c r="J60" s="22">
        <f>'3.жеке-бардыгы болуп'!J60+'4.юрид-бардыгы болуп'!J60</f>
        <v>48804.9</v>
      </c>
      <c r="K60" s="21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16.639785759216799</v>
      </c>
      <c r="L60" s="22">
        <f>'3.жеке-бардыгы болуп'!L60+'4.юрид-бардыгы болуп'!L60</f>
        <v>92914.5</v>
      </c>
      <c r="M60" s="21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20.066461467262915</v>
      </c>
      <c r="N60" s="22">
        <f>'3.жеке-бардыгы болуп'!N60+'4.юрид-бардыгы болуп'!N60</f>
        <v>73756</v>
      </c>
      <c r="O60" s="21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34.009459542274527</v>
      </c>
      <c r="P60" s="22">
        <f>'3.жеке-бардыгы болуп'!P60+'4.юрид-бардыгы болуп'!P60</f>
        <v>568.1</v>
      </c>
      <c r="Q60" s="21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37.294141876430203</v>
      </c>
      <c r="R60" s="23"/>
      <c r="S60" s="24"/>
    </row>
    <row r="61" spans="1:19" ht="14.25" customHeight="1" x14ac:dyDescent="0.2">
      <c r="A61" s="19" t="s">
        <v>14</v>
      </c>
      <c r="B61" s="20">
        <f>'3.жеке-бардыгы болуп'!B61+'4.юрид-бардыгы болуп'!B61</f>
        <v>557394.4</v>
      </c>
      <c r="C61" s="21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10.375847254654872</v>
      </c>
      <c r="D61" s="22">
        <f>'3.жеке-бардыгы болуп'!D61+'4.юрид-бардыгы болуп'!D61</f>
        <v>301981.09999999998</v>
      </c>
      <c r="E61" s="21">
        <f>('3.жеке-бардыгы болуп'!D61*'3.жеке-бардыгы болуп'!E61+'4.юрид-бардыгы болуп'!D61*'4.юрид-бардыгы болуп'!E61)/('3.жеке-бардыгы болуп'!D61+'4.юрид-бардыгы болуп'!D61)</f>
        <v>2.4145240546511024</v>
      </c>
      <c r="F61" s="22">
        <f t="shared" si="0"/>
        <v>255413.3</v>
      </c>
      <c r="G61" s="21">
        <f t="shared" si="1"/>
        <v>19.78870530626244</v>
      </c>
      <c r="H61" s="22">
        <f>'3.жеке-бардыгы болуп'!H61+'4.юрид-бардыгы болуп'!H61</f>
        <v>31584.300000000003</v>
      </c>
      <c r="I61" s="21">
        <f>('3.жеке-бардыгы болуп'!H61*'3.жеке-бардыгы болуп'!I61+'4.юрид-бардыгы болуп'!H61*'4.юрид-бардыгы болуп'!I61)/('3.жеке-бардыгы болуп'!H61+'4.юрид-бардыгы болуп'!H61)</f>
        <v>11.13487143929104</v>
      </c>
      <c r="J61" s="22">
        <f>'3.жеке-бардыгы болуп'!J61+'4.юрид-бардыгы болуп'!J61</f>
        <v>62271.199999999997</v>
      </c>
      <c r="K61" s="21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18.724403014555683</v>
      </c>
      <c r="L61" s="22">
        <f>'3.жеке-бардыгы болуп'!L61+'4.юрид-бардыгы болуп'!L61</f>
        <v>107234.29999999999</v>
      </c>
      <c r="M61" s="21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16.941014097168537</v>
      </c>
      <c r="N61" s="22">
        <f>'3.жеке-бардыгы болуп'!N61+'4.юрид-бардыгы болуп'!N61</f>
        <v>52346.9</v>
      </c>
      <c r="O61" s="21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31.659154066429917</v>
      </c>
      <c r="P61" s="22">
        <f>'3.жеке-бардыгы болуп'!P61+'4.юрид-бардыгы болуп'!P61</f>
        <v>1976.6</v>
      </c>
      <c r="Q61" s="21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31.723160983507029</v>
      </c>
      <c r="R61" s="23"/>
      <c r="S61" s="24"/>
    </row>
    <row r="62" spans="1:19" ht="14.25" customHeight="1" x14ac:dyDescent="0.2">
      <c r="A62" s="19" t="s">
        <v>15</v>
      </c>
      <c r="B62" s="20">
        <f>'3.жеке-бардыгы болуп'!B62+'4.юрид-бардыгы болуп'!B62</f>
        <v>640653.4</v>
      </c>
      <c r="C62" s="21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6.8724102876844171</v>
      </c>
      <c r="D62" s="22">
        <f>'3.жеке-бардыгы болуп'!D62+'4.юрид-бардыгы болуп'!D62</f>
        <v>475380.8</v>
      </c>
      <c r="E62" s="21">
        <f>('3.жеке-бардыгы болуп'!D62*'3.жеке-бардыгы болуп'!E62+'4.юрид-бардыгы болуп'!D62*'4.юрид-бардыгы болуп'!E62)/('3.жеке-бардыгы болуп'!D62+'4.юрид-бардыгы болуп'!D62)</f>
        <v>1.851885052993306</v>
      </c>
      <c r="F62" s="22">
        <f t="shared" si="0"/>
        <v>165272.6</v>
      </c>
      <c r="G62" s="21">
        <f t="shared" si="1"/>
        <v>21.31316636272437</v>
      </c>
      <c r="H62" s="22">
        <f>'3.жеке-бардыгы болуп'!H62+'4.юрид-бардыгы болуп'!H62</f>
        <v>37877.199999999997</v>
      </c>
      <c r="I62" s="21">
        <f>('3.жеке-бардыгы болуп'!H62*'3.жеке-бардыгы болуп'!I62+'4.юрид-бардыгы болуп'!H62*'4.юрид-бардыгы болуп'!I62)/('3.жеке-бардыгы болуп'!H62+'4.юрид-бардыгы болуп'!H62)</f>
        <v>11.655507746084718</v>
      </c>
      <c r="J62" s="22">
        <f>'3.жеке-бардыгы болуп'!J62+'4.юрид-бардыгы болуп'!J62</f>
        <v>40940.699999999997</v>
      </c>
      <c r="K62" s="21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18.397412110686922</v>
      </c>
      <c r="L62" s="22">
        <f>'3.жеке-бардыгы болуп'!L62+'4.юрид-бардыгы болуп'!L62</f>
        <v>49512.800000000003</v>
      </c>
      <c r="M62" s="21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22.032532234088961</v>
      </c>
      <c r="N62" s="22">
        <f>'3.жеке-бардыгы болуп'!N62+'4.юрид-бардыгы болуп'!N62</f>
        <v>29000.199999999997</v>
      </c>
      <c r="O62" s="21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32.247195846925194</v>
      </c>
      <c r="P62" s="22">
        <f>'3.жеке-бардыгы болуп'!P62+'4.юрид-бардыгы болуп'!P62</f>
        <v>7941.7</v>
      </c>
      <c r="Q62" s="21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37.993628568190694</v>
      </c>
      <c r="R62" s="23"/>
      <c r="S62" s="24"/>
    </row>
    <row r="63" spans="1:19" ht="14.25" customHeight="1" x14ac:dyDescent="0.2">
      <c r="A63" s="19" t="s">
        <v>16</v>
      </c>
      <c r="B63" s="20">
        <f>'3.жеке-бардыгы болуп'!B63+'4.юрид-бардыгы болуп'!B63</f>
        <v>545186.5</v>
      </c>
      <c r="C63" s="21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6.708041706828765</v>
      </c>
      <c r="D63" s="22">
        <f>'3.жеке-бардыгы болуп'!D63+'4.юрид-бардыгы болуп'!D63</f>
        <v>330490.8</v>
      </c>
      <c r="E63" s="21">
        <f>('3.жеке-бардыгы болуп'!D63*'3.жеке-бардыгы болуп'!E63+'4.юрид-бардыгы болуп'!D63*'4.юрид-бардыгы болуп'!E63)/('3.жеке-бардыгы болуп'!D63+'4.юрид-бардыгы болуп'!D63)</f>
        <v>1.9440854087314987</v>
      </c>
      <c r="F63" s="22">
        <f t="shared" si="0"/>
        <v>214695.69999999998</v>
      </c>
      <c r="G63" s="21">
        <f t="shared" si="1"/>
        <v>14.041415072588787</v>
      </c>
      <c r="H63" s="22">
        <f>'3.жеке-бардыгы болуп'!H63+'4.юрид-бардыгы болуп'!H63</f>
        <v>35501.5</v>
      </c>
      <c r="I63" s="21">
        <f>('3.жеке-бардыгы болуп'!H63*'3.жеке-бардыгы болуп'!I63+'4.юрид-бардыгы болуп'!H63*'4.юрид-бардыгы болуп'!I63)/('3.жеке-бардыгы болуп'!H63+'4.юрид-бардыгы болуп'!H63)</f>
        <v>4.3893365632438064</v>
      </c>
      <c r="J63" s="22">
        <f>'3.жеке-бардыгы болуп'!J63+'4.юрид-бардыгы болуп'!J63</f>
        <v>50540.2</v>
      </c>
      <c r="K63" s="21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12.615472218155055</v>
      </c>
      <c r="L63" s="22">
        <f>'3.жеке-бардыгы болуп'!L63+'4.юрид-бардыгы болуп'!L63</f>
        <v>94762.2</v>
      </c>
      <c r="M63" s="21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15.349537969781197</v>
      </c>
      <c r="N63" s="22">
        <f>'3.жеке-бардыгы болуп'!N63+'4.юрид-бардыгы болуп'!N63</f>
        <v>33201.4</v>
      </c>
      <c r="O63" s="21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22.516708632768502</v>
      </c>
      <c r="P63" s="22">
        <f>'3.жеке-бардыгы болуп'!P63+'4.юрид-бардыгы болуп'!P63</f>
        <v>690.40000000000009</v>
      </c>
      <c r="Q63" s="21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27.625550405561992</v>
      </c>
      <c r="R63" s="23"/>
      <c r="S63" s="24"/>
    </row>
    <row r="64" spans="1:19" ht="14.25" customHeight="1" x14ac:dyDescent="0.2">
      <c r="A64" s="19" t="s">
        <v>17</v>
      </c>
      <c r="B64" s="20">
        <f>'3.жеке-бардыгы болуп'!B64+'4.юрид-бардыгы болуп'!B64</f>
        <v>661804.89999999991</v>
      </c>
      <c r="C64" s="21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4.5097625372674042</v>
      </c>
      <c r="D64" s="22">
        <f>'3.жеке-бардыгы болуп'!D64+'4.юрид-бардыгы болуп'!D64</f>
        <v>428191.49999999994</v>
      </c>
      <c r="E64" s="21">
        <f>('3.жеке-бардыгы болуп'!D64*'3.жеке-бардыгы болуп'!E64+'4.юрид-бардыгы болуп'!D64*'4.юрид-бардыгы болуп'!E64)/('3.жеке-бардыгы болуп'!D64+'4.юрид-бардыгы болуп'!D64)</f>
        <v>0.89876828942190612</v>
      </c>
      <c r="F64" s="22">
        <f t="shared" si="0"/>
        <v>233613.39999999997</v>
      </c>
      <c r="G64" s="21">
        <f t="shared" si="1"/>
        <v>11.128377066555259</v>
      </c>
      <c r="H64" s="22">
        <f>'3.жеке-бардыгы болуп'!H64+'4.юрид-бардыгы болуп'!H64</f>
        <v>45334.400000000001</v>
      </c>
      <c r="I64" s="21">
        <f>('3.жеке-бардыгы болуп'!H64*'3.жеке-бардыгы болуп'!I64+'4.юрид-бардыгы болуп'!H64*'4.юрид-бардыгы болуп'!I64)/('3.жеке-бардыгы болуп'!H64+'4.юрид-бардыгы болуп'!H64)</f>
        <v>6.0218242658996255</v>
      </c>
      <c r="J64" s="22">
        <f>'3.жеке-бардыгы болуп'!J64+'4.юрид-бардыгы болуп'!J64</f>
        <v>65683.100000000006</v>
      </c>
      <c r="K64" s="21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10.109619643409033</v>
      </c>
      <c r="L64" s="22">
        <f>'3.жеке-бардыгы болуп'!L64+'4.юрид-бардыгы болуп'!L64</f>
        <v>80460.599999999991</v>
      </c>
      <c r="M64" s="21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10.981921362753946</v>
      </c>
      <c r="N64" s="22">
        <f>'3.жеке-бардыгы болуп'!N64+'4.юрид-бардыгы болуп'!N64</f>
        <v>41107.800000000003</v>
      </c>
      <c r="O64" s="21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18.269376444373087</v>
      </c>
      <c r="P64" s="22">
        <f>'3.жеке-бардыгы болуп'!P64+'4.юрид-бардыгы болуп'!P64</f>
        <v>1027.5</v>
      </c>
      <c r="Q64" s="21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27.33352798053528</v>
      </c>
      <c r="R64" s="23"/>
      <c r="S64" s="24"/>
    </row>
    <row r="65" spans="1:19" ht="14.25" customHeight="1" x14ac:dyDescent="0.2">
      <c r="A65" s="19" t="s">
        <v>18</v>
      </c>
      <c r="B65" s="20">
        <f>'3.жеке-бардыгы болуп'!B65+'4.юрид-бардыгы болуп'!B65</f>
        <v>765458.89999999991</v>
      </c>
      <c r="C65" s="21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3.3735412665526527</v>
      </c>
      <c r="D65" s="22">
        <f>'3.жеке-бардыгы болуп'!D65+'4.юрид-бардыгы болуп'!D65</f>
        <v>545313.89999999991</v>
      </c>
      <c r="E65" s="21">
        <f>('3.жеке-бардыгы болуп'!D65*'3.жеке-бардыгы болуп'!E65+'4.юрид-бардыгы болуп'!D65*'4.юрид-бардыгы болуп'!E65)/('3.жеке-бардыгы болуп'!D65+'4.юрид-бардыгы болуп'!D65)</f>
        <v>0.37256175204776554</v>
      </c>
      <c r="F65" s="22">
        <f t="shared" si="0"/>
        <v>220145</v>
      </c>
      <c r="G65" s="21">
        <f t="shared" si="1"/>
        <v>10.807168389016329</v>
      </c>
      <c r="H65" s="22">
        <f>'3.жеке-бардыгы болуп'!H65+'4.юрид-бардыгы болуп'!H65</f>
        <v>28888.2</v>
      </c>
      <c r="I65" s="21">
        <f>('3.жеке-бардыгы болуп'!H65*'3.жеке-бардыгы болуп'!I65+'4.юрид-бардыгы болуп'!H65*'4.юрид-бардыгы болуп'!I65)/('3.жеке-бардыгы болуп'!H65+'4.юрид-бардыгы болуп'!H65)</f>
        <v>5.6530833696803544</v>
      </c>
      <c r="J65" s="22">
        <f>'3.жеке-бардыгы болуп'!J65+'4.юрид-бардыгы болуп'!J65</f>
        <v>36072.800000000003</v>
      </c>
      <c r="K65" s="21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11.622818023552371</v>
      </c>
      <c r="L65" s="22">
        <f>'3.жеке-бардыгы болуп'!L65+'4.юрид-бардыгы болуп'!L65</f>
        <v>67261.3</v>
      </c>
      <c r="M65" s="21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13.218912569337791</v>
      </c>
      <c r="N65" s="22">
        <f>'3.жеке-бардыгы болуп'!N65+'4.юрид-бардыгы болуп'!N65</f>
        <v>22326.2</v>
      </c>
      <c r="O65" s="21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21.655672617821214</v>
      </c>
      <c r="P65" s="22">
        <f>'3.жеке-бардыгы болуп'!P65+'4.юрид-бардыгы болуп'!P65</f>
        <v>65596.5</v>
      </c>
      <c r="Q65" s="21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6.4631340086742428</v>
      </c>
      <c r="R65" s="23"/>
      <c r="S65" s="24"/>
    </row>
    <row r="66" spans="1:19" ht="14.25" customHeight="1" x14ac:dyDescent="0.2">
      <c r="A66" s="19" t="s">
        <v>19</v>
      </c>
      <c r="B66" s="20">
        <f>'3.жеке-бардыгы болуп'!B66+'4.юрид-бардыгы болуп'!B66</f>
        <v>692864.70000000019</v>
      </c>
      <c r="C66" s="21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5.5268581990105696</v>
      </c>
      <c r="D66" s="22">
        <f>'3.жеке-бардыгы болуп'!D66+'4.юрид-бардыгы болуп'!D66</f>
        <v>475780.4</v>
      </c>
      <c r="E66" s="21">
        <f>('3.жеке-бардыгы болуп'!D66*'3.жеке-бардыгы болуп'!E66+'4.юрид-бардыгы болуп'!D66*'4.юрид-бардыгы болуп'!E66)/('3.жеке-бардыгы болуп'!D66+'4.юрид-бардыгы болуп'!D66)</f>
        <v>1.3408086503773586</v>
      </c>
      <c r="F66" s="22">
        <f t="shared" si="0"/>
        <v>217084.30000000002</v>
      </c>
      <c r="G66" s="21">
        <f t="shared" si="1"/>
        <v>14.701360125997136</v>
      </c>
      <c r="H66" s="22">
        <f>'3.жеке-бардыгы болуп'!H66+'4.юрид-бардыгы болуп'!H66</f>
        <v>11181.9</v>
      </c>
      <c r="I66" s="21">
        <f>('3.жеке-бардыгы болуп'!H66*'3.жеке-бардыгы болуп'!I66+'4.юрид-бардыгы болуп'!H66*'4.юрид-бардыгы болуп'!I66)/('3.жеке-бардыгы болуп'!H66+'4.юрид-бардыгы болуп'!H66)</f>
        <v>9.3222131301478282</v>
      </c>
      <c r="J66" s="22">
        <f>'3.жеке-бардыгы болуп'!J66+'4.юрид-бардыгы болуп'!J66</f>
        <v>40176.699999999997</v>
      </c>
      <c r="K66" s="21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10.68000012445024</v>
      </c>
      <c r="L66" s="22">
        <f>'3.жеке-бардыгы болуп'!L66+'4.юрид-бардыгы болуп'!L66</f>
        <v>56927</v>
      </c>
      <c r="M66" s="21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15.054076097458148</v>
      </c>
      <c r="N66" s="22">
        <f>'3.жеке-бардыгы болуп'!N66+'4.юрид-бардыгы болуп'!N66</f>
        <v>48565.3</v>
      </c>
      <c r="O66" s="21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21.807438438555923</v>
      </c>
      <c r="P66" s="22">
        <f>'3.жеке-бардыгы болуп'!P66+'4.юрид-бардыгы болуп'!P66</f>
        <v>60233.4</v>
      </c>
      <c r="Q66" s="21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12.319395484897086</v>
      </c>
      <c r="R66" s="22"/>
      <c r="S66" s="21"/>
    </row>
    <row r="67" spans="1:19" ht="14.25" customHeight="1" x14ac:dyDescent="0.2">
      <c r="A67" s="19" t="s">
        <v>20</v>
      </c>
      <c r="B67" s="20">
        <f>'3.жеке-бардыгы болуп'!B67+'4.юрид-бардыгы болуп'!B67</f>
        <v>863102.10000000009</v>
      </c>
      <c r="C67" s="21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5.283426978106065</v>
      </c>
      <c r="D67" s="22">
        <f>'3.жеке-бардыгы болуп'!D67+'4.юрид-бардыгы болуп'!D67</f>
        <v>598573.70000000007</v>
      </c>
      <c r="E67" s="21">
        <f>('3.жеке-бардыгы болуп'!D67*'3.жеке-бардыгы болуп'!E67+'4.юрид-бардыгы болуп'!D67*'4.юрид-бардыгы болуп'!E67)/('3.жеке-бардыгы болуп'!D67+'4.юрид-бардыгы болуп'!D67)</f>
        <v>1.4210407941411392</v>
      </c>
      <c r="F67" s="22">
        <f t="shared" si="0"/>
        <v>264528.40000000002</v>
      </c>
      <c r="G67" s="21">
        <f t="shared" si="1"/>
        <v>14.023217446595524</v>
      </c>
      <c r="H67" s="22">
        <f>'3.жеке-бардыгы болуп'!H67+'4.юрид-бардыгы болуп'!H67</f>
        <v>30472.7</v>
      </c>
      <c r="I67" s="21">
        <f>('3.жеке-бардыгы болуп'!H67*'3.жеке-бардыгы болуп'!I67+'4.юрид-бардыгы болуп'!H67*'4.юрид-бардыгы болуп'!I67)/('3.жеке-бардыгы болуп'!H67+'4.юрид-бардыгы болуп'!H67)</f>
        <v>9.4573894994536083</v>
      </c>
      <c r="J67" s="22">
        <f>'3.жеке-бардыгы болуп'!J67+'4.юрид-бардыгы болуп'!J67</f>
        <v>64929.7</v>
      </c>
      <c r="K67" s="21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11.183398598792232</v>
      </c>
      <c r="L67" s="22">
        <f>'3.жеке-бардыгы болуп'!L67+'4.юрид-бардыгы болуп'!L67</f>
        <v>60714.8</v>
      </c>
      <c r="M67" s="21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17.064697849618213</v>
      </c>
      <c r="N67" s="22">
        <f>'3.жеке-бардыгы болуп'!N67+'4.юрид-бардыгы болуп'!N67</f>
        <v>42484.1</v>
      </c>
      <c r="O67" s="21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20.562714474356291</v>
      </c>
      <c r="P67" s="22">
        <f>'3.жеке-бардыгы болуп'!P67+'4.юрид-бардыгы болуп'!P67</f>
        <v>65927.100000000006</v>
      </c>
      <c r="Q67" s="21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11.915346344674647</v>
      </c>
      <c r="R67" s="23"/>
      <c r="S67" s="24"/>
    </row>
    <row r="68" spans="1:19" ht="14.25" customHeight="1" thickBot="1" x14ac:dyDescent="0.25">
      <c r="A68" s="25" t="s">
        <v>21</v>
      </c>
      <c r="B68" s="26">
        <f>'3.жеке-бардыгы болуп'!B68+'4.юрид-бардыгы болуп'!B68</f>
        <v>737391</v>
      </c>
      <c r="C68" s="27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5.4374072968072564</v>
      </c>
      <c r="D68" s="28">
        <f>'3.жеке-бардыгы болуп'!D68+'4.юрид-бардыгы болуп'!D68</f>
        <v>545631</v>
      </c>
      <c r="E68" s="27">
        <f>('3.жеке-бардыгы болуп'!D68*'3.жеке-бардыгы болуп'!E68+'4.юрид-бардыгы болуп'!D68*'4.юрид-бардыгы болуп'!E68)/('3.жеке-бардыгы болуп'!D68+'4.юрид-бардыгы болуп'!D68)</f>
        <v>2.2079282812010312</v>
      </c>
      <c r="F68" s="28">
        <f t="shared" si="0"/>
        <v>191760</v>
      </c>
      <c r="G68" s="27">
        <f t="shared" si="1"/>
        <v>14.626517980809345</v>
      </c>
      <c r="H68" s="28">
        <f>'3.жеке-бардыгы болуп'!H68+'4.юрид-бардыгы болуп'!H68</f>
        <v>32292.600000000002</v>
      </c>
      <c r="I68" s="27">
        <f>('3.жеке-бардыгы болуп'!H68*'3.жеке-бардыгы болуп'!I68+'4.юрид-бардыгы болуп'!H68*'4.юрид-бардыгы болуп'!I68)/('3.жеке-бардыгы болуп'!H68+'4.юрид-бардыгы болуп'!H68)</f>
        <v>13.325314406396512</v>
      </c>
      <c r="J68" s="28">
        <f>'3.жеке-бардыгы болуп'!J68+'4.юрид-бардыгы болуп'!J68</f>
        <v>32934.1</v>
      </c>
      <c r="K68" s="27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13.823240805122959</v>
      </c>
      <c r="L68" s="28">
        <f>'3.жеке-бардыгы болуп'!L68+'4.юрид-бардыгы болуп'!L68</f>
        <v>60603.199999999997</v>
      </c>
      <c r="M68" s="27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14.955104961454181</v>
      </c>
      <c r="N68" s="28">
        <f>'3.жеке-бардыгы болуп'!N68+'4.юрид-бардыгы болуп'!N68</f>
        <v>44906.600000000006</v>
      </c>
      <c r="O68" s="27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15.651227258354004</v>
      </c>
      <c r="P68" s="28">
        <f>'3.жеке-бардыгы болуп'!P68+'4.юрид-бардыгы болуп'!P68</f>
        <v>21023.5</v>
      </c>
      <c r="Q68" s="27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14.747564677622663</v>
      </c>
      <c r="R68" s="28"/>
      <c r="S68" s="27"/>
    </row>
    <row r="69" spans="1:19" ht="14.25" customHeight="1" x14ac:dyDescent="0.2">
      <c r="A69" s="19" t="s">
        <v>26</v>
      </c>
      <c r="B69" s="20">
        <f>'3.жеке-бардыгы болуп'!B69+'4.юрид-бардыгы болуп'!B69</f>
        <v>935491.8</v>
      </c>
      <c r="C69" s="21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4.2573875901424252</v>
      </c>
      <c r="D69" s="22">
        <f>'3.жеке-бардыгы болуп'!D69+'4.юрид-бардыгы болуп'!D69</f>
        <v>699778.10000000009</v>
      </c>
      <c r="E69" s="21">
        <f>('3.жеке-бардыгы болуп'!D69*'3.жеке-бардыгы болуп'!E69+'4.юрид-бардыгы болуп'!D69*'4.юрид-бардыгы болуп'!E69)/('3.жеке-бардыгы болуп'!D69+'4.юрид-бардыгы болуп'!D69)</f>
        <v>0.94252814142083019</v>
      </c>
      <c r="F69" s="22">
        <f t="shared" si="0"/>
        <v>235713.69999999998</v>
      </c>
      <c r="G69" s="21">
        <f t="shared" si="1"/>
        <v>14.098419514860614</v>
      </c>
      <c r="H69" s="22">
        <f>'3.жеке-бардыгы болуп'!H69+'4.юрид-бардыгы болуп'!H69</f>
        <v>32372.5</v>
      </c>
      <c r="I69" s="21">
        <f>('3.жеке-бардыгы болуп'!H69*'3.жеке-бардыгы болуп'!I69+'4.юрид-бардыгы болуп'!H69*'4.юрид-бардыгы болуп'!I69)/('3.жеке-бардыгы болуп'!H69+'4.юрид-бардыгы болуп'!H69)</f>
        <v>13.60735142482045</v>
      </c>
      <c r="J69" s="22">
        <f>'3.жеке-бардыгы болуп'!J69+'4.юрид-бардыгы болуп'!J69</f>
        <v>45516.799999999996</v>
      </c>
      <c r="K69" s="21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11.526447992829022</v>
      </c>
      <c r="L69" s="22">
        <f>'3.жеке-бардыгы болуп'!L69+'4.юрид-бардыгы болуп'!L69</f>
        <v>56269.500000000007</v>
      </c>
      <c r="M69" s="21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13.645722354028377</v>
      </c>
      <c r="N69" s="22">
        <f>'3.жеке-бардыгы болуп'!N69+'4.юрид-бардыгы болуп'!N69</f>
        <v>64758.8</v>
      </c>
      <c r="O69" s="21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15.81619694929492</v>
      </c>
      <c r="P69" s="22">
        <f>'3.жеке-бардыгы болуп'!P69+'4.юрид-бардыгы болуп'!P69</f>
        <v>36796.1</v>
      </c>
      <c r="Q69" s="21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15.381078619745026</v>
      </c>
      <c r="R69" s="23"/>
      <c r="S69" s="24"/>
    </row>
    <row r="70" spans="1:19" ht="14.25" customHeight="1" x14ac:dyDescent="0.2">
      <c r="A70" s="19" t="s">
        <v>11</v>
      </c>
      <c r="B70" s="20">
        <f>'3.жеке-бардыгы болуп'!B70+'4.юрид-бардыгы болуп'!B70</f>
        <v>845105.50000000012</v>
      </c>
      <c r="C70" s="21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3.8356908291331671</v>
      </c>
      <c r="D70" s="22">
        <f>'3.жеке-бардыгы болуп'!D70+'4.юрид-бардыгы болуп'!D70</f>
        <v>613512</v>
      </c>
      <c r="E70" s="21">
        <f>('3.жеке-бардыгы болуп'!D70*'3.жеке-бардыгы болуп'!E70+'4.юрид-бардыгы болуп'!D70*'4.юрид-бардыгы болуп'!E70)/('3.жеке-бардыгы болуп'!D70+'4.юрид-бардыгы болуп'!D70)</f>
        <v>0.66014499471892973</v>
      </c>
      <c r="F70" s="22">
        <f t="shared" si="0"/>
        <v>231593.5</v>
      </c>
      <c r="G70" s="21">
        <f t="shared" si="1"/>
        <v>12.247997201994011</v>
      </c>
      <c r="H70" s="22">
        <f>'3.жеке-бардыгы болуп'!H70+'4.юрид-бардыгы болуп'!H70</f>
        <v>27904.300000000003</v>
      </c>
      <c r="I70" s="21">
        <f>('3.жеке-бардыгы болуп'!H70*'3.жеке-бардыгы болуп'!I70+'4.юрид-бардыгы болуп'!H70*'4.юрид-бардыгы болуп'!I70)/('3.жеке-бардыгы болуп'!H70+'4.юрид-бардыгы болуп'!H70)</f>
        <v>3.7587954903007779</v>
      </c>
      <c r="J70" s="22">
        <f>'3.жеке-бардыгы болуп'!J70+'4.юрид-бардыгы болуп'!J70</f>
        <v>75750.399999999994</v>
      </c>
      <c r="K70" s="21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12.599845571772562</v>
      </c>
      <c r="L70" s="22">
        <f>'3.жеке-бардыгы болуп'!L70+'4.юрид-бардыгы болуп'!L70</f>
        <v>75013.8</v>
      </c>
      <c r="M70" s="21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10.701477928061236</v>
      </c>
      <c r="N70" s="22">
        <f>'3.жеке-бардыгы болуп'!N70+'4.юрид-бардыгы болуп'!N70</f>
        <v>21473.1</v>
      </c>
      <c r="O70" s="21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23.110303309722397</v>
      </c>
      <c r="P70" s="22">
        <f>'3.жеке-бардыгы болуп'!P70+'4.юрид-бардыгы болуп'!P70</f>
        <v>31451.9</v>
      </c>
      <c r="Q70" s="21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15.204749538183702</v>
      </c>
      <c r="R70" s="23"/>
      <c r="S70" s="24"/>
    </row>
    <row r="71" spans="1:19" ht="14.25" customHeight="1" x14ac:dyDescent="0.2">
      <c r="A71" s="19" t="s">
        <v>12</v>
      </c>
      <c r="B71" s="20">
        <f>'3.жеке-бардыгы болуп'!B71+'4.юрид-бардыгы болуп'!B71</f>
        <v>900216.3</v>
      </c>
      <c r="C71" s="21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3.7307626411563524</v>
      </c>
      <c r="D71" s="22">
        <f>'3.жеке-бардыгы болуп'!D71+'4.юрид-бардыгы болуп'!D71</f>
        <v>727436.5</v>
      </c>
      <c r="E71" s="21">
        <f>('3.жеке-бардыгы болуп'!D71*'3.жеке-бардыгы болуп'!E71+'4.юрид-бардыгы болуп'!D71*'4.юрид-бардыгы болуп'!E71)/('3.жеке-бардыгы болуп'!D71+'4.юрид-бардыгы болуп'!D71)</f>
        <v>1.4205714024523104</v>
      </c>
      <c r="F71" s="22">
        <f t="shared" si="0"/>
        <v>172779.80000000002</v>
      </c>
      <c r="G71" s="21">
        <f t="shared" si="1"/>
        <v>13.457116236967515</v>
      </c>
      <c r="H71" s="22">
        <f>'3.жеке-бардыгы болуп'!H71+'4.юрид-бардыгы болуп'!H71</f>
        <v>20142.8</v>
      </c>
      <c r="I71" s="21">
        <f>('3.жеке-бардыгы болуп'!H71*'3.жеке-бардыгы болуп'!I71+'4.юрид-бардыгы болуп'!H71*'4.юрид-бардыгы болуп'!I71)/('3.жеке-бардыгы болуп'!H71+'4.юрид-бардыгы болуп'!H71)</f>
        <v>3.5459846694600552</v>
      </c>
      <c r="J71" s="22">
        <f>'3.жеке-бардыгы болуп'!J71+'4.юрид-бардыгы болуп'!J71</f>
        <v>45032</v>
      </c>
      <c r="K71" s="21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10.59729023805294</v>
      </c>
      <c r="L71" s="22">
        <f>'3.жеке-бардыгы болуп'!L71+'4.юрид-бардыгы болуп'!L71</f>
        <v>48664.299999999996</v>
      </c>
      <c r="M71" s="21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15.649576136921731</v>
      </c>
      <c r="N71" s="22">
        <f>'3.жеке-бардыгы болуп'!N71+'4.юрид-бардыгы болуп'!N71</f>
        <v>28802.5</v>
      </c>
      <c r="O71" s="21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19.083606214738303</v>
      </c>
      <c r="P71" s="22">
        <f>'3.жеке-бардыгы болуп'!P71+'4.юрид-бардыгы болуп'!P71</f>
        <v>30138.2</v>
      </c>
      <c r="Q71" s="21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15.436999621742505</v>
      </c>
      <c r="R71" s="22"/>
      <c r="S71" s="21"/>
    </row>
    <row r="72" spans="1:19" ht="14.25" customHeight="1" x14ac:dyDescent="0.2">
      <c r="A72" s="19" t="s">
        <v>13</v>
      </c>
      <c r="B72" s="20">
        <f>'3.жеке-бардыгы болуп'!B72+'4.юрид-бардыгы болуп'!B72</f>
        <v>903426.79999999981</v>
      </c>
      <c r="C72" s="21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3.6768881861817704</v>
      </c>
      <c r="D72" s="22">
        <f>'3.жеке-бардыгы болуп'!D72+'4.юрид-бардыгы болуп'!D72</f>
        <v>733959.2</v>
      </c>
      <c r="E72" s="21">
        <f>('3.жеке-бардыгы болуп'!D72*'3.жеке-бардыгы болуп'!E72+'4.юрид-бардыгы болуп'!D72*'4.юрид-бардыгы болуп'!E72)/('3.жеке-бардыгы болуп'!D72+'4.юрид-бардыгы болуп'!D72)</f>
        <v>1.444648713443472</v>
      </c>
      <c r="F72" s="22">
        <f t="shared" si="0"/>
        <v>169467.6</v>
      </c>
      <c r="G72" s="21">
        <f t="shared" si="1"/>
        <v>13.344651803648606</v>
      </c>
      <c r="H72" s="22">
        <f>'3.жеке-бардыгы болуп'!H72+'4.юрид-бардыгы болуп'!H72</f>
        <v>8473.2000000000007</v>
      </c>
      <c r="I72" s="21">
        <f>('3.жеке-бардыгы болуп'!H72*'3.жеке-бардыгы болуп'!I72+'4.юрид-бардыгы болуп'!H72*'4.юрид-бардыгы болуп'!I72)/('3.жеке-бардыгы болуп'!H72+'4.юрид-бардыгы болуп'!H72)</f>
        <v>4.7129618089977807</v>
      </c>
      <c r="J72" s="22">
        <f>'3.жеке-бардыгы болуп'!J72+'4.юрид-бардыгы болуп'!J72</f>
        <v>26707.3</v>
      </c>
      <c r="K72" s="21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12.099370097314219</v>
      </c>
      <c r="L72" s="22">
        <f>'3.жеке-бардыгы болуп'!L72+'4.юрид-бардыгы болуп'!L72</f>
        <v>61771.799999999996</v>
      </c>
      <c r="M72" s="21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12.287931839447774</v>
      </c>
      <c r="N72" s="22">
        <f>'3.жеке-бардыгы болуп'!N72+'4.юрид-бардыгы болуп'!N72</f>
        <v>42102.6</v>
      </c>
      <c r="O72" s="21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20.949779966082858</v>
      </c>
      <c r="P72" s="22">
        <f>'3.жеке-бардыгы болуп'!P72+'4.юрид-бардыгы болуп'!P72</f>
        <v>30412.7</v>
      </c>
      <c r="Q72" s="21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8.4610332196746754</v>
      </c>
      <c r="R72" s="23"/>
      <c r="S72" s="24"/>
    </row>
    <row r="73" spans="1:19" ht="14.25" customHeight="1" x14ac:dyDescent="0.2">
      <c r="A73" s="19" t="s">
        <v>14</v>
      </c>
      <c r="B73" s="20">
        <f>'3.жеке-бардыгы болуп'!B73+'4.юрид-бардыгы болуп'!B73</f>
        <v>889841.6</v>
      </c>
      <c r="C73" s="21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2.4195017607628144</v>
      </c>
      <c r="D73" s="22">
        <f>'3.жеке-бардыгы болуп'!D73+'4.юрид-бардыгы болуп'!D73</f>
        <v>711823.3</v>
      </c>
      <c r="E73" s="21">
        <f>('3.жеке-бардыгы болуп'!D73*'3.жеке-бардыгы болуп'!E73+'4.юрид-бардыгы болуп'!D73*'4.юрид-бардыгы болуп'!E73)/('3.жеке-бардыгы болуп'!D73+'4.юрид-бардыгы болуп'!D73)</f>
        <v>0.17267234719627747</v>
      </c>
      <c r="F73" s="22">
        <f t="shared" ref="F73:F136" si="2">H73+J73+L73+N73+P73+R73</f>
        <v>178018.3</v>
      </c>
      <c r="G73" s="21">
        <f t="shared" ref="G73:G136" si="3">(H73*I73+J73*K73+L73*M73+N73*O73+P73*Q73+R73*S73)/(H73+J73+L73+N73+P73+R73)</f>
        <v>11.403665342270994</v>
      </c>
      <c r="H73" s="22">
        <f>'3.жеке-бардыгы болуп'!H73+'4.юрид-бардыгы болуп'!H73</f>
        <v>12413.7</v>
      </c>
      <c r="I73" s="21">
        <f>('3.жеке-бардыгы болуп'!H73*'3.жеке-бардыгы болуп'!I73+'4.юрид-бардыгы болуп'!H73*'4.юрид-бардыгы болуп'!I73)/('3.жеке-бардыгы болуп'!H73+'4.юрид-бардыгы болуп'!H73)</f>
        <v>5.4838936014242332</v>
      </c>
      <c r="J73" s="22">
        <f>'3.жеке-бардыгы болуп'!J73+'4.юрид-бардыгы болуп'!J73</f>
        <v>44801.9</v>
      </c>
      <c r="K73" s="21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8.7264929835565006</v>
      </c>
      <c r="L73" s="22">
        <f>'3.жеке-бардыгы болуп'!L73+'4.юрид-бардыгы болуп'!L73</f>
        <v>43312.5</v>
      </c>
      <c r="M73" s="21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11.985296554112555</v>
      </c>
      <c r="N73" s="22">
        <f>'3.жеке-бардыгы болуп'!N73+'4.юрид-бардыгы болуп'!N73</f>
        <v>36865.699999999997</v>
      </c>
      <c r="O73" s="21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15.120311671825032</v>
      </c>
      <c r="P73" s="22">
        <f>'3.жеке-бардыгы болуп'!P73+'4.юрид-бардыгы болуп'!P73</f>
        <v>40624.5</v>
      </c>
      <c r="Q73" s="21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12.172167312828465</v>
      </c>
      <c r="R73" s="23"/>
      <c r="S73" s="24"/>
    </row>
    <row r="74" spans="1:19" ht="14.25" customHeight="1" x14ac:dyDescent="0.2">
      <c r="A74" s="19" t="s">
        <v>15</v>
      </c>
      <c r="B74" s="20">
        <f>'3.жеке-бардыгы болуп'!B74+'4.юрид-бардыгы болуп'!B74</f>
        <v>758627.70000000007</v>
      </c>
      <c r="C74" s="21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2.0651425251147559</v>
      </c>
      <c r="D74" s="22">
        <f>'3.жеке-бардыгы болуп'!D74+'4.юрид-бардыгы болуп'!D74</f>
        <v>621147.5</v>
      </c>
      <c r="E74" s="21">
        <f>('3.жеке-бардыгы болуп'!D74*'3.жеке-бардыгы болуп'!E74+'4.юрид-бардыгы болуп'!D74*'4.юрид-бардыгы болуп'!E74)/('3.жеке-бардыгы болуп'!D74+'4.юрид-бардыгы болуп'!D74)</f>
        <v>0.20420213878346125</v>
      </c>
      <c r="F74" s="22">
        <f t="shared" si="2"/>
        <v>137480.20000000001</v>
      </c>
      <c r="G74" s="21">
        <f t="shared" si="3"/>
        <v>10.473033033120405</v>
      </c>
      <c r="H74" s="22">
        <f>'3.жеке-бардыгы болуп'!H74+'4.юрид-бардыгы болуп'!H74</f>
        <v>15228.099999999999</v>
      </c>
      <c r="I74" s="21">
        <f>('3.жеке-бардыгы болуп'!H74*'3.жеке-бардыгы болуп'!I74+'4.юрид-бардыгы болуп'!H74*'4.юрид-бардыгы болуп'!I74)/('3.жеке-бардыгы болуп'!H74+'4.юрид-бардыгы болуп'!H74)</f>
        <v>4.1565612256289359</v>
      </c>
      <c r="J74" s="22">
        <f>'3.жеке-бардыгы болуп'!J74+'4.юрид-бардыгы болуп'!J74</f>
        <v>28101.3</v>
      </c>
      <c r="K74" s="21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9.1055288189514361</v>
      </c>
      <c r="L74" s="22">
        <f>'3.жеке-бардыгы болуп'!L74+'4.юрид-бардыгы болуп'!L74</f>
        <v>29750.1</v>
      </c>
      <c r="M74" s="21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12.020305982164766</v>
      </c>
      <c r="N74" s="22">
        <f>'3.жеке-бардыгы болуп'!N74+'4.юрид-бардыгы болуп'!N74</f>
        <v>23787.599999999999</v>
      </c>
      <c r="O74" s="21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16.009662513242194</v>
      </c>
      <c r="P74" s="22">
        <f>'3.жеке-бардыгы болуп'!P74+'4.юрид-бардыгы болуп'!P74</f>
        <v>40613.1</v>
      </c>
      <c r="Q74" s="21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9.4113523961480414</v>
      </c>
      <c r="R74" s="23"/>
      <c r="S74" s="24"/>
    </row>
    <row r="75" spans="1:19" ht="14.25" customHeight="1" x14ac:dyDescent="0.2">
      <c r="A75" s="19" t="s">
        <v>16</v>
      </c>
      <c r="B75" s="20">
        <f>'3.жеке-бардыгы болуп'!B75+'4.юрид-бардыгы болуп'!B75</f>
        <v>742985.7</v>
      </c>
      <c r="C75" s="21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2.3029031016343922</v>
      </c>
      <c r="D75" s="22">
        <f>'3.жеке-бардыгы болуп'!D75+'4.юрид-бардыгы болуп'!D75</f>
        <v>609737.1</v>
      </c>
      <c r="E75" s="21">
        <f>('3.жеке-бардыгы болуп'!D75*'3.жеке-бардыгы болуп'!E75+'4.юрид-бардыгы болуп'!D75*'4.юрид-бардыгы болуп'!E75)/('3.жеке-бардыгы болуп'!D75+'4.юрид-бардыгы болуп'!D75)</f>
        <v>9.721703501394291E-2</v>
      </c>
      <c r="F75" s="22">
        <f t="shared" si="2"/>
        <v>133248.6</v>
      </c>
      <c r="G75" s="21">
        <f t="shared" si="3"/>
        <v>12.395981946527018</v>
      </c>
      <c r="H75" s="22">
        <f>'3.жеке-бардыгы болуп'!H75+'4.юрид-бардыгы болуп'!H75</f>
        <v>8477.4000000000015</v>
      </c>
      <c r="I75" s="21">
        <f>('3.жеке-бардыгы болуп'!H75*'3.жеке-бардыгы болуп'!I75+'4.юрид-бардыгы болуп'!H75*'4.юрид-бардыгы болуп'!I75)/('3.жеке-бардыгы болуп'!H75+'4.юрид-бардыгы болуп'!H75)</f>
        <v>4.2336589048529021</v>
      </c>
      <c r="J75" s="22">
        <f>'3.жеке-бардыгы болуп'!J75+'4.юрид-бардыгы болуп'!J75</f>
        <v>18132.2</v>
      </c>
      <c r="K75" s="21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9.6479790097175187</v>
      </c>
      <c r="L75" s="22">
        <f>'3.жеке-бардыгы болуп'!L75+'4.юрид-бардыгы болуп'!L75</f>
        <v>41540.199999999997</v>
      </c>
      <c r="M75" s="21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10.798842566959236</v>
      </c>
      <c r="N75" s="22">
        <f>'3.жеке-бардыгы болуп'!N75+'4.юрид-бардыгы болуп'!N75</f>
        <v>40906</v>
      </c>
      <c r="O75" s="21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14.639041436464087</v>
      </c>
      <c r="P75" s="22">
        <f>'3.жеке-бардыгы болуп'!P75+'4.юрид-бардыгы болуп'!P75</f>
        <v>24192.799999999999</v>
      </c>
      <c r="Q75" s="21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16.265460219569459</v>
      </c>
      <c r="R75" s="23"/>
      <c r="S75" s="24"/>
    </row>
    <row r="76" spans="1:19" ht="14.25" customHeight="1" x14ac:dyDescent="0.2">
      <c r="A76" s="19" t="s">
        <v>17</v>
      </c>
      <c r="B76" s="20">
        <f>'3.жеке-бардыгы болуп'!B76+'4.юрид-бардыгы болуп'!B76</f>
        <v>737470.39999999991</v>
      </c>
      <c r="C76" s="21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2.1046312299449577</v>
      </c>
      <c r="D76" s="22">
        <f>'3.жеке-бардыгы болуп'!D76+'4.юрид-бардыгы болуп'!D76</f>
        <v>610786.80000000005</v>
      </c>
      <c r="E76" s="21">
        <f>('3.жеке-бардыгы болуп'!D76*'3.жеке-бардыгы болуп'!E76+'4.юрид-бардыгы болуп'!D76*'4.юрид-бардыгы болуп'!E76)/('3.жеке-бардыгы болуп'!D76+'4.юрид-бардыгы болуп'!D76)</f>
        <v>0.106765486745948</v>
      </c>
      <c r="F76" s="22">
        <f t="shared" si="2"/>
        <v>126683.6</v>
      </c>
      <c r="G76" s="21">
        <f t="shared" si="3"/>
        <v>11.737054243801092</v>
      </c>
      <c r="H76" s="22">
        <f>'3.жеке-бардыгы болуп'!H76+'4.юрид-бардыгы болуп'!H76</f>
        <v>5679.5999999999995</v>
      </c>
      <c r="I76" s="21">
        <f>('3.жеке-бардыгы болуп'!H76*'3.жеке-бардыгы болуп'!I76+'4.юрид-бардыгы болуп'!H76*'4.юрид-бардыгы болуп'!I76)/('3.жеке-бардыгы болуп'!H76+'4.юрид-бардыгы болуп'!H76)</f>
        <v>6.4421186351151496</v>
      </c>
      <c r="J76" s="22">
        <f>'3.жеке-бардыгы болуп'!J76+'4.юрид-бардыгы болуп'!J76</f>
        <v>32519.899999999998</v>
      </c>
      <c r="K76" s="21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7.4531702127005319</v>
      </c>
      <c r="L76" s="22">
        <f>'3.жеке-бардыгы болуп'!L76+'4.юрид-бардыгы болуп'!L76</f>
        <v>31483.300000000003</v>
      </c>
      <c r="M76" s="21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10.65975615643849</v>
      </c>
      <c r="N76" s="22">
        <f>'3.жеке-бардыгы болуп'!N76+'4.юрид-бардыгы болуп'!N76</f>
        <v>32397.3</v>
      </c>
      <c r="O76" s="21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15.156228049868357</v>
      </c>
      <c r="P76" s="22">
        <f>'3.жеке-бардыгы болуп'!P76+'4.юрид-бардыгы болуп'!P76</f>
        <v>24603.5</v>
      </c>
      <c r="Q76" s="21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15.497880789318593</v>
      </c>
      <c r="R76" s="23"/>
      <c r="S76" s="24"/>
    </row>
    <row r="77" spans="1:19" ht="14.25" customHeight="1" x14ac:dyDescent="0.2">
      <c r="A77" s="19" t="s">
        <v>18</v>
      </c>
      <c r="B77" s="20">
        <f>'3.жеке-бардыгы болуп'!B77+'4.юрид-бардыгы болуп'!B77</f>
        <v>588737.80000000005</v>
      </c>
      <c r="C77" s="21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2.4999687772723269</v>
      </c>
      <c r="D77" s="22">
        <f>'3.жеке-бардыгы болуп'!D77+'4.юрид-бардыгы болуп'!D77</f>
        <v>481702.6</v>
      </c>
      <c r="E77" s="21">
        <f>('3.жеке-бардыгы болуп'!D77*'3.жеке-бардыгы болуп'!E77+'4.юрид-бардыгы болуп'!D77*'4.юрид-бардыгы болуп'!E77)/('3.жеке-бардыгы болуп'!D77+'4.юрид-бардыгы болуп'!D77)</f>
        <v>9.7796036392579153E-2</v>
      </c>
      <c r="F77" s="22">
        <f t="shared" si="2"/>
        <v>107035.2</v>
      </c>
      <c r="G77" s="21">
        <f t="shared" si="3"/>
        <v>13.310738084293764</v>
      </c>
      <c r="H77" s="22">
        <f>'3.жеке-бардыгы болуп'!H77+'4.юрид-бардыгы болуп'!H77</f>
        <v>6356.4000000000005</v>
      </c>
      <c r="I77" s="21">
        <f>('3.жеке-бардыгы болуп'!H77*'3.жеке-бардыгы болуп'!I77+'4.юрид-бардыгы болуп'!H77*'4.юрид-бардыгы болуп'!I77)/('3.жеке-бардыгы болуп'!H77+'4.юрид-бардыгы болуп'!H77)</f>
        <v>3.8265480460638095</v>
      </c>
      <c r="J77" s="22">
        <f>'3.жеке-бардыгы болуп'!J77+'4.юрид-бардыгы болуп'!J77</f>
        <v>25845</v>
      </c>
      <c r="K77" s="21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9.0723811182046834</v>
      </c>
      <c r="L77" s="22">
        <f>'3.жеке-бардыгы болуп'!L77+'4.юрид-бардыгы болуп'!L77</f>
        <v>34756.199999999997</v>
      </c>
      <c r="M77" s="21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13.240488948734329</v>
      </c>
      <c r="N77" s="22">
        <f>'3.жеке-бардыгы болуп'!N77+'4.юрид-бардыгы болуп'!N77</f>
        <v>28337.9</v>
      </c>
      <c r="O77" s="21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18.460901760539766</v>
      </c>
      <c r="P77" s="22">
        <f>'3.жеке-бардыгы болуп'!P77+'4.юрид-бардыгы болуп'!P77</f>
        <v>11739.7</v>
      </c>
      <c r="Q77" s="21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15.552908762574852</v>
      </c>
      <c r="R77" s="23"/>
      <c r="S77" s="24"/>
    </row>
    <row r="78" spans="1:19" ht="14.25" customHeight="1" x14ac:dyDescent="0.2">
      <c r="A78" s="19" t="s">
        <v>19</v>
      </c>
      <c r="B78" s="20">
        <f>'3.жеке-бардыгы болуп'!B78+'4.юрид-бардыгы болуп'!B78</f>
        <v>879875.50000000012</v>
      </c>
      <c r="C78" s="21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1.5580495967895456</v>
      </c>
      <c r="D78" s="22">
        <f>'3.жеке-бардыгы болуп'!D78+'4.юрид-бардыгы болуп'!D78</f>
        <v>779937.8</v>
      </c>
      <c r="E78" s="21">
        <f>('3.жеке-бардыгы болуп'!D78*'3.жеке-бардыгы болуп'!E78+'4.юрид-бардыгы болуп'!D78*'4.юрид-бардыгы болуп'!E78)/('3.жеке-бардыгы болуп'!D78+'4.юрид-бардыгы болуп'!D78)</f>
        <v>5.8417023767792758E-2</v>
      </c>
      <c r="F78" s="22">
        <f t="shared" si="2"/>
        <v>99937.699999999983</v>
      </c>
      <c r="G78" s="21">
        <f t="shared" si="3"/>
        <v>13.261542170772394</v>
      </c>
      <c r="H78" s="22">
        <f>'3.жеке-бардыгы болуп'!H78+'4.юрид-бардыгы болуп'!H78</f>
        <v>5724.8</v>
      </c>
      <c r="I78" s="21">
        <f>('3.жеке-бардыгы болуп'!H78*'3.жеке-бардыгы болуп'!I78+'4.юрид-бардыгы болуп'!H78*'4.юрид-бардыгы болуп'!I78)/('3.жеке-бардыгы болуп'!H78+'4.юрид-бардыгы болуп'!H78)</f>
        <v>5.2964837199552823</v>
      </c>
      <c r="J78" s="22">
        <f>'3.жеке-бардыгы болуп'!J78+'4.юрид-бардыгы болуп'!J78</f>
        <v>17495.100000000002</v>
      </c>
      <c r="K78" s="21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8.4858834759446928</v>
      </c>
      <c r="L78" s="22">
        <f>'3.жеке-бардыгы болуп'!L78+'4.юрид-бардыгы болуп'!L78</f>
        <v>34472.899999999994</v>
      </c>
      <c r="M78" s="21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13.889846401086073</v>
      </c>
      <c r="N78" s="22">
        <f>'3.жеке-бардыгы болуп'!N78+'4.юрид-бардыгы болуп'!N78</f>
        <v>28863.3</v>
      </c>
      <c r="O78" s="21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16.578641388891775</v>
      </c>
      <c r="P78" s="22">
        <f>'3.жеке-бардыгы болуп'!P78+'4.юрид-бардыгы болуп'!P78</f>
        <v>13381.599999999999</v>
      </c>
      <c r="Q78" s="21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14.139396409995815</v>
      </c>
      <c r="R78" s="22"/>
      <c r="S78" s="21"/>
    </row>
    <row r="79" spans="1:19" ht="14.25" customHeight="1" x14ac:dyDescent="0.2">
      <c r="A79" s="19" t="s">
        <v>20</v>
      </c>
      <c r="B79" s="20">
        <f>'3.жеке-бардыгы болуп'!B79+'4.юрид-бардыгы болуп'!B79</f>
        <v>848824.79999999993</v>
      </c>
      <c r="C79" s="21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1.8834544313502626</v>
      </c>
      <c r="D79" s="22">
        <f>'3.жеке-бардыгы болуп'!D79+'4.юрид-бардыгы болуп'!D79</f>
        <v>707087.5</v>
      </c>
      <c r="E79" s="21">
        <f>('3.жеке-бардыгы болуп'!D79*'3.жеке-бардыгы болуп'!E79+'4.юрид-бардыгы болуп'!D79*'4.юрид-бардыгы болуп'!E79)/('3.жеке-бардыгы болуп'!D79+'4.юрид-бардыгы болуп'!D79)</f>
        <v>8.0170895398377157E-2</v>
      </c>
      <c r="F79" s="22">
        <f t="shared" si="2"/>
        <v>141737.29999999999</v>
      </c>
      <c r="G79" s="21">
        <f t="shared" si="3"/>
        <v>10.879528486855614</v>
      </c>
      <c r="H79" s="22">
        <f>'3.жеке-бардыгы болуп'!H79+'4.юрид-бардыгы болуп'!H79</f>
        <v>7758.7000000000007</v>
      </c>
      <c r="I79" s="21">
        <f>('3.жеке-бардыгы болуп'!H79*'3.жеке-бардыгы болуп'!I79+'4.юрид-бардыгы болуп'!H79*'4.юрид-бардыгы болуп'!I79)/('3.жеке-бардыгы болуп'!H79+'4.юрид-бардыгы болуп'!H79)</f>
        <v>4.7548029953471573</v>
      </c>
      <c r="J79" s="22">
        <f>'3.жеке-бардыгы болуп'!J79+'4.юрид-бардыгы болуп'!J79</f>
        <v>31768.7</v>
      </c>
      <c r="K79" s="21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7.3729144409434442</v>
      </c>
      <c r="L79" s="22">
        <f>'3.жеке-бардыгы болуп'!L79+'4.юрид-бардыгы болуп'!L79</f>
        <v>45355</v>
      </c>
      <c r="M79" s="21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11.606120030867601</v>
      </c>
      <c r="N79" s="22">
        <f>'3.жеке-бардыгы болуп'!N79+'4.юрид-бардыгы болуп'!N79</f>
        <v>33837.4</v>
      </c>
      <c r="O79" s="21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15.28596558837263</v>
      </c>
      <c r="P79" s="22">
        <f>'3.жеке-бардыгы болуп'!P79+'4.юрид-бардыгы болуп'!P79</f>
        <v>23017.5</v>
      </c>
      <c r="Q79" s="21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9.8743603779732805</v>
      </c>
      <c r="R79" s="23"/>
      <c r="S79" s="24"/>
    </row>
    <row r="80" spans="1:19" ht="14.25" customHeight="1" thickBot="1" x14ac:dyDescent="0.25">
      <c r="A80" s="25" t="s">
        <v>21</v>
      </c>
      <c r="B80" s="26">
        <f>'3.жеке-бардыгы болуп'!B80+'4.юрид-бардыгы болуп'!B80</f>
        <v>756559.59999999986</v>
      </c>
      <c r="C80" s="27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3.0239116997524058</v>
      </c>
      <c r="D80" s="28">
        <f>'3.жеке-бардыгы болуп'!D80+'4.юрид-бардыгы болуп'!D80</f>
        <v>565311.79999999993</v>
      </c>
      <c r="E80" s="27">
        <f>('3.жеке-бардыгы болуп'!D80*'3.жеке-бардыгы болуп'!E80+'4.юрид-бардыгы болуп'!D80*'4.юрид-бардыгы болуп'!E80)/('3.жеке-бардыгы болуп'!D80+'4.юрид-бардыгы болуп'!D80)</f>
        <v>0.18794185792689982</v>
      </c>
      <c r="F80" s="28">
        <f t="shared" si="2"/>
        <v>191247.8</v>
      </c>
      <c r="G80" s="27">
        <f t="shared" si="3"/>
        <v>11.406790959163976</v>
      </c>
      <c r="H80" s="28">
        <f>'3.жеке-бардыгы болуп'!H80+'4.юрид-бардыгы болуп'!H80</f>
        <v>15913.8</v>
      </c>
      <c r="I80" s="27">
        <f>('3.жеке-бардыгы болуп'!H80*'3.жеке-бардыгы болуп'!I80+'4.юрид-бардыгы болуп'!H80*'4.юрид-бардыгы болуп'!I80)/('3.жеке-бардыгы болуп'!H80+'4.юрид-бардыгы болуп'!H80)</f>
        <v>1.8517035528912016</v>
      </c>
      <c r="J80" s="28">
        <f>'3.жеке-бардыгы болуп'!J80+'4.юрид-бардыгы болуп'!J80</f>
        <v>35869.899999999994</v>
      </c>
      <c r="K80" s="27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8.8367742870763522</v>
      </c>
      <c r="L80" s="28">
        <f>'3.жеке-бардыгы болуп'!L80+'4.юрид-бардыгы болуп'!L80</f>
        <v>34995</v>
      </c>
      <c r="M80" s="27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14.608804200600085</v>
      </c>
      <c r="N80" s="28">
        <f>'3.жеке-бардыгы болуп'!N80+'4.юрид-бардыгы болуп'!N80</f>
        <v>43117.3</v>
      </c>
      <c r="O80" s="27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13.794009434728057</v>
      </c>
      <c r="P80" s="28">
        <f>'3.жеке-бардыгы болуп'!P80+'4.юрид-бардыгы болуп'!P80</f>
        <v>61351.8</v>
      </c>
      <c r="Q80" s="27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11.883698277801141</v>
      </c>
      <c r="R80" s="28"/>
      <c r="S80" s="27"/>
    </row>
    <row r="81" spans="1:19" ht="14.25" customHeight="1" x14ac:dyDescent="0.2">
      <c r="A81" s="19" t="s">
        <v>27</v>
      </c>
      <c r="B81" s="20">
        <f>'3.жеке-бардыгы болуп'!B81+'4.юрид-бардыгы болуп'!B81</f>
        <v>1217381.4000000001</v>
      </c>
      <c r="C81" s="21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1.8257371214970097</v>
      </c>
      <c r="D81" s="22">
        <f>'3.жеке-бардыгы болуп'!D81+'4.юрид-бардыгы болуп'!D81</f>
        <v>791748.10000000009</v>
      </c>
      <c r="E81" s="21">
        <f>('3.жеке-бардыгы болуп'!D81*'3.жеке-бардыгы болуп'!E81+'4.юрид-бардыгы болуп'!D81*'4.юрид-бардыгы болуп'!E81)/('3.жеке-бардыгы болуп'!D81+'4.юрид-бардыгы болуп'!D81)</f>
        <v>0.12186067639442393</v>
      </c>
      <c r="F81" s="22">
        <f t="shared" si="2"/>
        <v>425633.29999999993</v>
      </c>
      <c r="G81" s="21">
        <f t="shared" si="3"/>
        <v>4.995228178810259</v>
      </c>
      <c r="H81" s="22">
        <f>'3.жеке-бардыгы болуп'!H81+'4.юрид-бардыгы болуп'!H81</f>
        <v>65197.599999999999</v>
      </c>
      <c r="I81" s="21">
        <f>('3.жеке-бардыгы болуп'!H81*'3.жеке-бардыгы болуп'!I81+'4.юрид-бардыгы болуп'!H81*'4.юрид-бардыгы болуп'!I81)/('3.жеке-бардыгы болуп'!H81+'4.юрид-бардыгы болуп'!H81)</f>
        <v>2.2403241837122843</v>
      </c>
      <c r="J81" s="22">
        <f>'3.жеке-бардыгы болуп'!J81+'4.юрид-бардыгы болуп'!J81</f>
        <v>56510.3</v>
      </c>
      <c r="K81" s="21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7.9193941635418668</v>
      </c>
      <c r="L81" s="22">
        <f>'3.жеке-бардыгы болуп'!L81+'4.юрид-бардыгы болуп'!L81</f>
        <v>36316.400000000001</v>
      </c>
      <c r="M81" s="21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13.506306985273872</v>
      </c>
      <c r="N81" s="22">
        <f>'3.жеке-бардыгы болуп'!N81+'4.юрид-бардыгы болуп'!N81</f>
        <v>40904.300000000003</v>
      </c>
      <c r="O81" s="21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13.958837359397423</v>
      </c>
      <c r="P81" s="22">
        <f>'3.жеке-бардыгы болуп'!P81+'4.юрид-бардыгы болуп'!P81</f>
        <v>226704.69999999998</v>
      </c>
      <c r="Q81" s="21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2.0778900305110573</v>
      </c>
      <c r="R81" s="23"/>
      <c r="S81" s="24"/>
    </row>
    <row r="82" spans="1:19" ht="14.25" customHeight="1" x14ac:dyDescent="0.2">
      <c r="A82" s="19" t="s">
        <v>11</v>
      </c>
      <c r="B82" s="20">
        <f>'3.жеке-бардыгы болуп'!B82+'4.юрид-бардыгы болуп'!B82</f>
        <v>654348.1</v>
      </c>
      <c r="C82" s="21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1.4584254283003191</v>
      </c>
      <c r="D82" s="22">
        <f>'3.жеке-бардыгы болуп'!D82+'4.юрид-бардыгы болуп'!D82</f>
        <v>566873.1</v>
      </c>
      <c r="E82" s="21">
        <f>('3.жеке-бардыгы болуп'!D82*'3.жеке-бардыгы болуп'!E82+'4.юрид-бардыгы болуп'!D82*'4.юрид-бардыгы болуп'!E82)/('3.жеке-бардыгы болуп'!D82+'4.юрид-бардыгы болуп'!D82)</f>
        <v>8.494756410208916E-2</v>
      </c>
      <c r="F82" s="22">
        <f t="shared" si="2"/>
        <v>87475</v>
      </c>
      <c r="G82" s="21">
        <f t="shared" si="3"/>
        <v>10.359113106601885</v>
      </c>
      <c r="H82" s="22">
        <f>'3.жеке-бардыгы болуп'!H82+'4.юрид-бардыгы болуп'!H82</f>
        <v>10690.900000000001</v>
      </c>
      <c r="I82" s="21">
        <f>('3.жеке-бардыгы болуп'!H82*'3.жеке-бардыгы болуп'!I82+'4.юрид-бардыгы болуп'!H82*'4.юрид-бардыгы болуп'!I82)/('3.жеке-бардыгы болуп'!H82+'4.юрид-бардыгы болуп'!H82)</f>
        <v>1.818700015901374</v>
      </c>
      <c r="J82" s="22">
        <f>'3.жеке-бардыгы болуп'!J82+'4.юрид-бардыгы болуп'!J82</f>
        <v>22947.199999999997</v>
      </c>
      <c r="K82" s="21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8.5232868933900434</v>
      </c>
      <c r="L82" s="22">
        <f>'3.жеке-бардыгы болуп'!L82+'4.юрид-бардыгы болуп'!L82</f>
        <v>18086.400000000001</v>
      </c>
      <c r="M82" s="21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10.33937599522293</v>
      </c>
      <c r="N82" s="22">
        <f>'3.жеке-бардыгы болуп'!N82+'4.юрид-бардыгы болуп'!N82</f>
        <v>18714.7</v>
      </c>
      <c r="O82" s="21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15.187886527702821</v>
      </c>
      <c r="P82" s="22">
        <f>'3.жеке-бардыгы болуп'!P82+'4.юрид-бардыгы болуп'!P82</f>
        <v>17035.8</v>
      </c>
      <c r="Q82" s="21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12.907845830545089</v>
      </c>
      <c r="R82" s="23"/>
      <c r="S82" s="24"/>
    </row>
    <row r="83" spans="1:19" ht="14.25" customHeight="1" x14ac:dyDescent="0.2">
      <c r="A83" s="19" t="s">
        <v>12</v>
      </c>
      <c r="B83" s="20">
        <f>'3.жеке-бардыгы болуп'!B83+'4.юрид-бардыгы болуп'!B83</f>
        <v>987894.59999999974</v>
      </c>
      <c r="C83" s="21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1.8962781697561668</v>
      </c>
      <c r="D83" s="22">
        <f>'3.жеке-бардыгы болуп'!D83+'4.юрид-бардыгы болуп'!D83</f>
        <v>745418.7</v>
      </c>
      <c r="E83" s="21">
        <f>('3.жеке-бардыгы болуп'!D83*'3.жеке-бардыгы болуп'!E83+'4.юрид-бардыгы болуп'!D83*'4.юрид-бардыгы болуп'!E83)/('3.жеке-бардыгы болуп'!D83+'4.юрид-бардыгы болуп'!D83)</f>
        <v>7.0235891586835686E-2</v>
      </c>
      <c r="F83" s="22">
        <f t="shared" si="2"/>
        <v>242475.90000000002</v>
      </c>
      <c r="G83" s="21">
        <f t="shared" si="3"/>
        <v>7.5098919810174953</v>
      </c>
      <c r="H83" s="22">
        <f>'3.жеке-бардыгы болуп'!H83+'4.юрид-бардыгы болуп'!H83</f>
        <v>60786.9</v>
      </c>
      <c r="I83" s="21">
        <f>('3.жеке-бардыгы болуп'!H83*'3.жеке-бардыгы болуп'!I83+'4.юрид-бардыгы болуп'!H83*'4.юрид-бардыгы болуп'!I83)/('3.жеке-бардыгы болуп'!H83+'4.юрид-бардыгы болуп'!H83)</f>
        <v>0.91146258486614717</v>
      </c>
      <c r="J83" s="22">
        <f>'3.жеке-бардыгы болуп'!J83+'4.юрид-бардыгы болуп'!J83</f>
        <v>57731.000000000007</v>
      </c>
      <c r="K83" s="21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5.682218859884637</v>
      </c>
      <c r="L83" s="22">
        <f>'3.жеке-бардыгы болуп'!L83+'4.юрид-бардыгы болуп'!L83</f>
        <v>78447.799999999988</v>
      </c>
      <c r="M83" s="21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10.439714816731637</v>
      </c>
      <c r="N83" s="22">
        <f>'3.жеке-бардыгы болуп'!N83+'4.юрид-бардыгы болуп'!N83</f>
        <v>26790.100000000002</v>
      </c>
      <c r="O83" s="21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13.987905196322524</v>
      </c>
      <c r="P83" s="22">
        <f>'3.жеке-бардыгы болуп'!P83+'4.юрид-бардыгы болуп'!P83</f>
        <v>18720.099999999999</v>
      </c>
      <c r="Q83" s="21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13.024108631898335</v>
      </c>
      <c r="R83" s="22"/>
      <c r="S83" s="21"/>
    </row>
    <row r="84" spans="1:19" ht="14.25" customHeight="1" x14ac:dyDescent="0.2">
      <c r="A84" s="19" t="s">
        <v>13</v>
      </c>
      <c r="B84" s="20">
        <f>'3.жеке-бардыгы болуп'!B84+'4.юрид-бардыгы болуп'!B84</f>
        <v>1128582.1000000001</v>
      </c>
      <c r="C84" s="21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1.8746462184718329</v>
      </c>
      <c r="D84" s="22">
        <f>'3.жеке-бардыгы болуп'!D84+'4.юрид-бардыгы болуп'!D84</f>
        <v>931443.70000000007</v>
      </c>
      <c r="E84" s="21">
        <f>('3.жеке-бардыгы болуп'!D84*'3.жеке-бардыгы болуп'!E84+'4.юрид-бардыгы болуп'!D84*'4.юрид-бардыгы болуп'!E84)/('3.жеке-бардыгы болуп'!D84+'4.юрид-бардыгы болуп'!D84)</f>
        <v>0.14522896016152129</v>
      </c>
      <c r="F84" s="22">
        <f t="shared" si="2"/>
        <v>197138.4</v>
      </c>
      <c r="G84" s="21">
        <f t="shared" si="3"/>
        <v>10.045833617397726</v>
      </c>
      <c r="H84" s="22">
        <f>'3.жеке-бардыгы болуп'!H84+'4.юрид-бардыгы болуп'!H84</f>
        <v>7561.0999999999995</v>
      </c>
      <c r="I84" s="21">
        <f>('3.жеке-бардыгы болуп'!H84*'3.жеке-бардыгы болуп'!I84+'4.юрид-бардыгы болуп'!H84*'4.юрид-бардыгы болуп'!I84)/('3.жеке-бардыгы болуп'!H84+'4.юрид-бардыгы болуп'!H84)</f>
        <v>1.7841835182711512</v>
      </c>
      <c r="J84" s="22">
        <f>'3.жеке-бардыгы болуп'!J84+'4.юрид-бардыгы болуп'!J84</f>
        <v>52564</v>
      </c>
      <c r="K84" s="21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4.4914983638992467</v>
      </c>
      <c r="L84" s="22">
        <f>'3.жеке-бардыгы болуп'!L84+'4.юрид-бардыгы болуп'!L84</f>
        <v>56630.5</v>
      </c>
      <c r="M84" s="21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11.632444460140736</v>
      </c>
      <c r="N84" s="22">
        <f>'3.жеке-бардыгы болуп'!N84+'4.юрид-бардыгы болуп'!N84</f>
        <v>48424.899999999994</v>
      </c>
      <c r="O84" s="21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13.858519893691057</v>
      </c>
      <c r="P84" s="22">
        <f>'3.жеке-бардыгы болуп'!P84+'4.юрид-бардыгы болуп'!P84</f>
        <v>31957.899999999998</v>
      </c>
      <c r="Q84" s="21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12.54742864831544</v>
      </c>
      <c r="R84" s="23"/>
      <c r="S84" s="24"/>
    </row>
    <row r="85" spans="1:19" ht="14.25" customHeight="1" x14ac:dyDescent="0.2">
      <c r="A85" s="19" t="s">
        <v>14</v>
      </c>
      <c r="B85" s="20">
        <f>'3.жеке-бардыгы болуп'!B85+'4.юрид-бардыгы болуп'!B85</f>
        <v>1080465.5999999999</v>
      </c>
      <c r="C85" s="21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1.1188282930988271</v>
      </c>
      <c r="D85" s="22">
        <f>'3.жеке-бардыгы болуп'!D85+'4.юрид-бардыгы болуп'!D85</f>
        <v>947406.79999999993</v>
      </c>
      <c r="E85" s="21">
        <f>('3.жеке-бардыгы болуп'!D85*'3.жеке-бардыгы болуп'!E85+'4.юрид-бардыгы болуп'!D85*'4.юрид-бардыгы болуп'!E85)/('3.жеке-бардыгы болуп'!D85+'4.юрид-бардыгы болуп'!D85)</f>
        <v>7.8536703557542553E-2</v>
      </c>
      <c r="F85" s="22">
        <f t="shared" si="2"/>
        <v>133058.79999999999</v>
      </c>
      <c r="G85" s="21">
        <f t="shared" si="3"/>
        <v>8.5259244484393371</v>
      </c>
      <c r="H85" s="22">
        <f>'3.жеке-бардыгы болуп'!H85+'4.юрид-бардыгы болуп'!H85</f>
        <v>20367.3</v>
      </c>
      <c r="I85" s="21">
        <f>('3.жеке-бардыгы болуп'!H85*'3.жеке-бардыгы болуп'!I85+'4.юрид-бардыгы болуп'!H85*'4.юрид-бардыгы болуп'!I85)/('3.жеке-бардыгы болуп'!H85+'4.юрид-бардыгы болуп'!H85)</f>
        <v>1.0410653351205119</v>
      </c>
      <c r="J85" s="22">
        <f>'3.жеке-бардыгы болуп'!J85+'4.юрид-бардыгы болуп'!J85</f>
        <v>25583.3</v>
      </c>
      <c r="K85" s="21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6.3574018988949828</v>
      </c>
      <c r="L85" s="22">
        <f>'3.жеке-бардыгы болуп'!L85+'4.юрид-бардыгы болуп'!L85</f>
        <v>26869.700000000004</v>
      </c>
      <c r="M85" s="21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10.017211878063394</v>
      </c>
      <c r="N85" s="22">
        <f>'3.жеке-бардыгы болуп'!N85+'4.юрид-бардыгы болуп'!N85</f>
        <v>47597</v>
      </c>
      <c r="O85" s="21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10.990863583839317</v>
      </c>
      <c r="P85" s="22">
        <f>'3.жеке-бардыгы болуп'!P85+'4.юрид-бардыгы болуп'!P85</f>
        <v>12641.5</v>
      </c>
      <c r="Q85" s="21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12.523090930664871</v>
      </c>
      <c r="R85" s="23"/>
      <c r="S85" s="24"/>
    </row>
    <row r="86" spans="1:19" ht="14.25" customHeight="1" x14ac:dyDescent="0.2">
      <c r="A86" s="19" t="s">
        <v>15</v>
      </c>
      <c r="B86" s="20">
        <f>'3.жеке-бардыгы болуп'!B86+'4.юрид-бардыгы болуп'!B86</f>
        <v>916808.3</v>
      </c>
      <c r="C86" s="21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1.1587605500517393</v>
      </c>
      <c r="D86" s="22">
        <f>'3.жеке-бардыгы болуп'!D86+'4.юрид-бардыгы болуп'!D86</f>
        <v>821049.00000000012</v>
      </c>
      <c r="E86" s="21">
        <f>('3.жеке-бардыгы болуп'!D86*'3.жеке-бардыгы болуп'!E86+'4.юрид-бардыгы болуп'!D86*'4.юрид-бардыгы болуп'!E86)/('3.жеке-бардыгы болуп'!D86+'4.юрид-бардыгы болуп'!D86)</f>
        <v>7.3107919259386464E-2</v>
      </c>
      <c r="F86" s="22">
        <f t="shared" si="2"/>
        <v>95759.3</v>
      </c>
      <c r="G86" s="21">
        <f t="shared" si="3"/>
        <v>10.467245541686289</v>
      </c>
      <c r="H86" s="22">
        <f>'3.жеке-бардыгы болуп'!H86+'4.юрид-бардыгы болуп'!H86</f>
        <v>5360.7</v>
      </c>
      <c r="I86" s="21">
        <f>('3.жеке-бардыгы болуп'!H86*'3.жеке-бардыгы болуп'!I86+'4.юрид-бардыгы болуп'!H86*'4.юрид-бардыгы болуп'!I86)/('3.жеке-бардыгы болуп'!H86+'4.юрид-бардыгы болуп'!H86)</f>
        <v>2.6945212378980354</v>
      </c>
      <c r="J86" s="22">
        <f>'3.жеке-бардыгы болуп'!J86+'4.юрид-бардыгы болуп'!J86</f>
        <v>15135.099999999999</v>
      </c>
      <c r="K86" s="21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5.695511691366427</v>
      </c>
      <c r="L86" s="22">
        <f>'3.жеке-бардыгы болуп'!L86+'4.юрид-бардыгы болуп'!L86</f>
        <v>21374.899999999998</v>
      </c>
      <c r="M86" s="21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10.225871466065339</v>
      </c>
      <c r="N86" s="22">
        <f>'3.жеке-бардыгы болуп'!N86+'4.юрид-бардыгы болуп'!N86</f>
        <v>20907.800000000003</v>
      </c>
      <c r="O86" s="21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12.573311443576078</v>
      </c>
      <c r="P86" s="22">
        <f>'3.жеке-бардыгы болуп'!P86+'4.юрид-бардыгы болуп'!P86</f>
        <v>32980.800000000003</v>
      </c>
      <c r="Q86" s="21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12.74172203221268</v>
      </c>
      <c r="R86" s="23"/>
      <c r="S86" s="24"/>
    </row>
    <row r="87" spans="1:19" ht="14.25" customHeight="1" x14ac:dyDescent="0.2">
      <c r="A87" s="19" t="s">
        <v>16</v>
      </c>
      <c r="B87" s="20">
        <f>'3.жеке-бардыгы болуп'!B87+'4.юрид-бардыгы болуп'!B87</f>
        <v>1156606.0000000002</v>
      </c>
      <c r="C87" s="21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1.0613881970178261</v>
      </c>
      <c r="D87" s="22">
        <f>'3.жеке-бардыгы болуп'!D87+'4.юрид-бардыгы болуп'!D87</f>
        <v>1014184.5000000001</v>
      </c>
      <c r="E87" s="21">
        <f>('3.жеке-бардыгы болуп'!D87*'3.жеке-бардыгы болуп'!E87+'4.юрид-бардыгы болуп'!D87*'4.юрид-бардыгы болуп'!E87)/('3.жеке-бардыгы болуп'!D87+'4.юрид-бардыгы болуп'!D87)</f>
        <v>5.8232837319047957E-2</v>
      </c>
      <c r="F87" s="22">
        <f t="shared" si="2"/>
        <v>142421.49999999997</v>
      </c>
      <c r="G87" s="21">
        <f t="shared" si="3"/>
        <v>8.2048645464343526</v>
      </c>
      <c r="H87" s="22">
        <f>'3.жеке-бардыгы болуп'!H87+'4.юрид-бардыгы болуп'!H87</f>
        <v>9817.2000000000007</v>
      </c>
      <c r="I87" s="21">
        <f>('3.жеке-бардыгы болуп'!H87*'3.жеке-бардыгы болуп'!I87+'4.юрид-бардыгы болуп'!H87*'4.юрид-бардыгы болуп'!I87)/('3.жеке-бардыгы болуп'!H87+'4.юрид-бардыгы болуп'!H87)</f>
        <v>5.4161092775944262</v>
      </c>
      <c r="J87" s="22">
        <f>'3.жеке-бардыгы болуп'!J87+'4.юрид-бардыгы болуп'!J87</f>
        <v>36023.5</v>
      </c>
      <c r="K87" s="21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5.9288484739128622</v>
      </c>
      <c r="L87" s="22">
        <f>'3.жеке-бардыгы болуп'!L87+'4.юрид-бардыгы болуп'!L87</f>
        <v>42017.899999999994</v>
      </c>
      <c r="M87" s="21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6.8527654642426201</v>
      </c>
      <c r="N87" s="22">
        <f>'3.жеке-бардыгы болуп'!N87+'4.юрид-бардыгы болуп'!N87</f>
        <v>33655.599999999999</v>
      </c>
      <c r="O87" s="21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10.688302719309714</v>
      </c>
      <c r="P87" s="22">
        <f>'3.жеке-бардыгы болуп'!P87+'4.юрид-бардыгы болуп'!P87</f>
        <v>20907.3</v>
      </c>
      <c r="Q87" s="21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12.155570542346453</v>
      </c>
      <c r="R87" s="23"/>
      <c r="S87" s="24"/>
    </row>
    <row r="88" spans="1:19" ht="14.25" customHeight="1" x14ac:dyDescent="0.2">
      <c r="A88" s="19" t="s">
        <v>17</v>
      </c>
      <c r="B88" s="20">
        <f>'3.жеке-бардыгы болуп'!B88+'4.юрид-бардыгы болуп'!B88</f>
        <v>1076202.3000000003</v>
      </c>
      <c r="C88" s="21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1.0352417003754772</v>
      </c>
      <c r="D88" s="22">
        <f>'3.жеке-бардыгы болуп'!D88+'4.юрид-бардыгы болуп'!D88</f>
        <v>954452.80000000028</v>
      </c>
      <c r="E88" s="21">
        <f>('3.жеке-бардыгы болуп'!D88*'3.жеке-бардыгы болуп'!E88+'4.юрид-бардыгы болуп'!D88*'4.юрид-бардыгы болуп'!E88)/('3.жеке-бардыгы болуп'!D88+'4.юрид-бардыгы болуп'!D88)</f>
        <v>6.1755208848462688E-2</v>
      </c>
      <c r="F88" s="22">
        <f t="shared" si="2"/>
        <v>121749.5</v>
      </c>
      <c r="G88" s="21">
        <f t="shared" si="3"/>
        <v>8.6668698187672231</v>
      </c>
      <c r="H88" s="22">
        <f>'3.жеке-бардыгы болуп'!H88+'4.юрид-бардыгы болуп'!H88</f>
        <v>8166.2</v>
      </c>
      <c r="I88" s="21">
        <f>('3.жеке-бардыгы болуп'!H88*'3.жеке-бардыгы болуп'!I88+'4.юрид-бардыгы болуп'!H88*'4.юрид-бардыгы болуп'!I88)/('3.жеке-бардыгы болуп'!H88+'4.юрид-бардыгы болуп'!H88)</f>
        <v>3.2579284122358012</v>
      </c>
      <c r="J88" s="22">
        <f>'3.жеке-бардыгы болуп'!J88+'4.юрид-бардыгы болуп'!J88</f>
        <v>36059.1</v>
      </c>
      <c r="K88" s="21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8.1567712449839291</v>
      </c>
      <c r="L88" s="22">
        <f>'3.жеке-бардыгы болуп'!L88+'4.юрид-бардыгы болуп'!L88</f>
        <v>32030.100000000002</v>
      </c>
      <c r="M88" s="21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8.3909482018476353</v>
      </c>
      <c r="N88" s="22">
        <f>'3.жеке-бардыгы болуп'!N88+'4.юрид-бардыгы болуп'!N88</f>
        <v>24025.300000000003</v>
      </c>
      <c r="O88" s="21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9.9565925919759586</v>
      </c>
      <c r="P88" s="22">
        <f>'3.жеке-бардыгы болуп'!P88+'4.юрид-бардыгы болуп'!P88</f>
        <v>21468.800000000003</v>
      </c>
      <c r="Q88" s="21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10.549416269190637</v>
      </c>
      <c r="R88" s="23"/>
      <c r="S88" s="24"/>
    </row>
    <row r="89" spans="1:19" ht="14.25" customHeight="1" x14ac:dyDescent="0.2">
      <c r="A89" s="19" t="s">
        <v>18</v>
      </c>
      <c r="B89" s="20">
        <f>'3.жеке-бардыгы болуп'!B89+'4.юрид-бардыгы болуп'!B89</f>
        <v>1153671.8999999999</v>
      </c>
      <c r="C89" s="21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1.1923354360975595</v>
      </c>
      <c r="D89" s="22">
        <f>'3.жеке-бардыгы болуп'!D89+'4.юрид-бардыгы болуп'!D89</f>
        <v>976146.7</v>
      </c>
      <c r="E89" s="21">
        <f>('3.жеке-бардыгы болуп'!D89*'3.жеке-бардыгы болуп'!E89+'4.юрид-бардыгы болуп'!D89*'4.юрид-бардыгы болуп'!E89)/('3.жеке-бардыгы болуп'!D89+'4.юрид-бардыгы болуп'!D89)</f>
        <v>4.6188181550990248E-2</v>
      </c>
      <c r="F89" s="22">
        <f t="shared" si="2"/>
        <v>177525.2</v>
      </c>
      <c r="G89" s="21">
        <f t="shared" si="3"/>
        <v>7.4945835689806284</v>
      </c>
      <c r="H89" s="22">
        <f>'3.жеке-бардыгы болуп'!H89+'4.юрид-бардыгы болуп'!H89</f>
        <v>16194</v>
      </c>
      <c r="I89" s="21">
        <f>('3.жеке-бардыгы болуп'!H89*'3.жеке-бардыгы болуп'!I89+'4.юрид-бардыгы болуп'!H89*'4.юрид-бардыгы болуп'!I89)/('3.жеке-бардыгы болуп'!H89+'4.юрид-бардыгы болуп'!H89)</f>
        <v>12.574967395331605</v>
      </c>
      <c r="J89" s="22">
        <f>'3.жеке-бардыгы болуп'!J89+'4.юрид-бардыгы болуп'!J89</f>
        <v>17133.2</v>
      </c>
      <c r="K89" s="21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6.0095449770037108</v>
      </c>
      <c r="L89" s="22">
        <f>'3.жеке-бардыгы болуп'!L89+'4.юрид-бардыгы болуп'!L89</f>
        <v>42928.800000000003</v>
      </c>
      <c r="M89" s="21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8.7710502972363535</v>
      </c>
      <c r="N89" s="22">
        <f>'3.жеке-бардыгы болуп'!N89+'4.юрид-бардыгы болуп'!N89</f>
        <v>18271</v>
      </c>
      <c r="O89" s="21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11.049927042854797</v>
      </c>
      <c r="P89" s="22">
        <f>'3.жеке-бардыгы болуп'!P89+'4.юрид-бардыгы болуп'!P89</f>
        <v>82998.200000000012</v>
      </c>
      <c r="Q89" s="21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5.3670056459055733</v>
      </c>
      <c r="R89" s="23"/>
      <c r="S89" s="24"/>
    </row>
    <row r="90" spans="1:19" ht="14.25" customHeight="1" x14ac:dyDescent="0.2">
      <c r="A90" s="19" t="s">
        <v>19</v>
      </c>
      <c r="B90" s="20">
        <f>'3.жеке-бардыгы болуп'!B90+'4.юрид-бардыгы болуп'!B90</f>
        <v>1688966.9999999998</v>
      </c>
      <c r="C90" s="21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0.85751001706960539</v>
      </c>
      <c r="D90" s="22">
        <f>'3.жеке-бардыгы болуп'!D90+'4.юрид-бардыгы болуп'!D90</f>
        <v>1468825.2000000002</v>
      </c>
      <c r="E90" s="21">
        <f>('3.жеке-бардыгы болуп'!D90*'3.жеке-бардыгы болуп'!E90+'4.юрид-бардыгы болуп'!D90*'4.юрид-бардыгы болуп'!E90)/('3.жеке-бардыгы болуп'!D90+'4.юрид-бардыгы болуп'!D90)</f>
        <v>4.4752531478898919E-2</v>
      </c>
      <c r="F90" s="22">
        <f t="shared" si="2"/>
        <v>220141.8</v>
      </c>
      <c r="G90" s="21">
        <f t="shared" si="3"/>
        <v>6.2803723554545305</v>
      </c>
      <c r="H90" s="22">
        <f>'3.жеке-бардыгы болуп'!H90+'4.юрид-бардыгы болуп'!H90</f>
        <v>3692.8</v>
      </c>
      <c r="I90" s="21">
        <f>('3.жеке-бардыгы болуп'!H90*'3.жеке-бардыгы болуп'!I90+'4.юрид-бардыгы болуп'!H90*'4.юрид-бардыгы болуп'!I90)/('3.жеке-бардыгы болуп'!H90+'4.юрид-бардыгы болуп'!H90)</f>
        <v>2.3775373700173312</v>
      </c>
      <c r="J90" s="22">
        <f>'3.жеке-бардыгы болуп'!J90+'4.юрид-бардыгы болуп'!J90</f>
        <v>26966.6</v>
      </c>
      <c r="K90" s="21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6.0924478799700363</v>
      </c>
      <c r="L90" s="22">
        <f>'3.жеке-бардыгы болуп'!L90+'4.юрид-бардыгы болуп'!L90</f>
        <v>56252.1</v>
      </c>
      <c r="M90" s="21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6.0811699652101883</v>
      </c>
      <c r="N90" s="22">
        <f>'3.жеке-бардыгы болуп'!N90+'4.юрид-бардыгы болуп'!N90</f>
        <v>21414.800000000003</v>
      </c>
      <c r="O90" s="21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11.805124259857667</v>
      </c>
      <c r="P90" s="22">
        <f>'3.жеке-бардыгы болуп'!P90+'4.юрид-бардыгы болуп'!P90</f>
        <v>111815.5</v>
      </c>
      <c r="Q90" s="21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5.4967079161654686</v>
      </c>
      <c r="R90" s="22"/>
      <c r="S90" s="21"/>
    </row>
    <row r="91" spans="1:19" ht="14.25" customHeight="1" x14ac:dyDescent="0.2">
      <c r="A91" s="19" t="s">
        <v>20</v>
      </c>
      <c r="B91" s="20">
        <f>'3.жеке-бардыгы болуп'!B91+'4.юрид-бардыгы болуп'!B91</f>
        <v>1482259.9000000001</v>
      </c>
      <c r="C91" s="21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0.87011116539009103</v>
      </c>
      <c r="D91" s="22">
        <f>'3.жеке-бардыгы болуп'!D91+'4.юрид-бардыгы болуп'!D91</f>
        <v>1311048</v>
      </c>
      <c r="E91" s="21">
        <f>('3.жеке-бардыгы болуп'!D91*'3.жеке-бардыгы болуп'!E91+'4.юрид-бардыгы болуп'!D91*'4.юрид-бардыгы болуп'!E91)/('3.жеке-бардыгы болуп'!D91+'4.юрид-бардыгы болуп'!D91)</f>
        <v>6.201295604737584E-2</v>
      </c>
      <c r="F91" s="22">
        <f t="shared" si="2"/>
        <v>171211.9</v>
      </c>
      <c r="G91" s="21">
        <f t="shared" si="3"/>
        <v>7.0580895778856503</v>
      </c>
      <c r="H91" s="22">
        <f>'3.жеке-бардыгы болуп'!H91+'4.юрид-бардыгы болуп'!H91</f>
        <v>4193</v>
      </c>
      <c r="I91" s="21">
        <f>('3.жеке-бардыгы болуп'!H91*'3.жеке-бардыгы болуп'!I91+'4.юрид-бардыгы болуп'!H91*'4.юрид-бардыгы болуп'!I91)/('3.жеке-бардыгы болуп'!H91+'4.юрид-бардыгы болуп'!H91)</f>
        <v>2.628201764846172</v>
      </c>
      <c r="J91" s="22">
        <f>'3.жеке-бардыгы болуп'!J91+'4.юрид-бардыгы болуп'!J91</f>
        <v>23814.899999999998</v>
      </c>
      <c r="K91" s="21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5.4524243645784791</v>
      </c>
      <c r="L91" s="22">
        <f>'3.жеке-бардыгы болуп'!L91+'4.юрид-бардыгы болуп'!L91</f>
        <v>67256.700000000012</v>
      </c>
      <c r="M91" s="21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7.975647779329047</v>
      </c>
      <c r="N91" s="22">
        <f>'3.жеке-бардыгы болуп'!N91+'4.юрид-бардыгы болуп'!N91</f>
        <v>21314.3</v>
      </c>
      <c r="O91" s="21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11.119881628765667</v>
      </c>
      <c r="P91" s="22">
        <f>'3.жеке-бардыгы болуп'!P91+'4.юрид-бардыгы болуп'!P91</f>
        <v>54632.999999999993</v>
      </c>
      <c r="Q91" s="21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5.383773415335054</v>
      </c>
      <c r="R91" s="23"/>
      <c r="S91" s="24"/>
    </row>
    <row r="92" spans="1:19" ht="14.25" customHeight="1" thickBot="1" x14ac:dyDescent="0.25">
      <c r="A92" s="25" t="s">
        <v>21</v>
      </c>
      <c r="B92" s="26">
        <f>'3.жеке-бардыгы болуп'!B92+'4.юрид-бардыгы болуп'!B92</f>
        <v>1461479.5</v>
      </c>
      <c r="C92" s="27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0.87480659222383894</v>
      </c>
      <c r="D92" s="28">
        <f>'3.жеке-бардыгы болуп'!D92+'4.юрид-бардыгы болуп'!D92</f>
        <v>1207264</v>
      </c>
      <c r="E92" s="27">
        <f>('3.жеке-бардыгы болуп'!D92*'3.жеке-бардыгы болуп'!E92+'4.юрид-бардыгы болуп'!D92*'4.юрид-бардыгы болуп'!E92)/('3.жеке-бардыгы болуп'!D92+'4.юрид-бардыгы болуп'!D92)</f>
        <v>6.6898221929917567E-2</v>
      </c>
      <c r="F92" s="28">
        <f t="shared" si="2"/>
        <v>254215.5</v>
      </c>
      <c r="G92" s="27">
        <f t="shared" si="3"/>
        <v>4.7115462511137212</v>
      </c>
      <c r="H92" s="28">
        <f>'3.жеке-бардыгы болуп'!H92+'4.юрид-бардыгы болуп'!H92</f>
        <v>7691</v>
      </c>
      <c r="I92" s="27">
        <f>('3.жеке-бардыгы болуп'!H92*'3.жеке-бардыгы болуп'!I92+'4.юрид-бардыгы болуп'!H92*'4.юрид-бардыгы болуп'!I92)/('3.жеке-бардыгы болуп'!H92+'4.юрид-бардыгы болуп'!H92)</f>
        <v>5.5220531790404364</v>
      </c>
      <c r="J92" s="28">
        <f>'3.жеке-бардыгы болуп'!J92+'4.юрид-бардыгы болуп'!J92</f>
        <v>28493.3</v>
      </c>
      <c r="K92" s="27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5.6521282547125127</v>
      </c>
      <c r="L92" s="28">
        <f>'3.жеке-бардыгы болуп'!L92+'4.юрид-бардыгы болуп'!L92</f>
        <v>28743.300000000003</v>
      </c>
      <c r="M92" s="27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7.5855553468112555</v>
      </c>
      <c r="N92" s="28">
        <f>'3.жеке-бардыгы болуп'!N92+'4.юрид-бардыгы болуп'!N92</f>
        <v>19141.099999999999</v>
      </c>
      <c r="O92" s="27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11.797791819696883</v>
      </c>
      <c r="P92" s="28">
        <f>'3.жеке-бардыгы болуп'!P92+'4.юрид-бардыгы болуп'!P92</f>
        <v>170146.8</v>
      </c>
      <c r="Q92" s="27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3.2346984074928238</v>
      </c>
      <c r="R92" s="28"/>
      <c r="S92" s="27"/>
    </row>
    <row r="93" spans="1:19" ht="14.25" customHeight="1" x14ac:dyDescent="0.2">
      <c r="A93" s="19" t="s">
        <v>28</v>
      </c>
      <c r="B93" s="20">
        <f>'3.жеке-бардыгы болуп'!B93+'4.юрид-бардыгы болуп'!B93</f>
        <v>1468852.5999999999</v>
      </c>
      <c r="C93" s="21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1.0447981403988391</v>
      </c>
      <c r="D93" s="22">
        <f>'3.жеке-бардыгы болуп'!D93+'4.юрид-бардыгы болуп'!D93</f>
        <v>1302148.5</v>
      </c>
      <c r="E93" s="21">
        <f>('3.жеке-бардыгы болуп'!D93*'3.жеке-бардыгы болуп'!E93+'4.юрид-бардыгы болуп'!D93*'4.юрид-бардыгы болуп'!E93)/('3.жеке-бардыгы болуп'!D93+'4.юрид-бардыгы болуп'!D93)</f>
        <v>5.4897119644956013E-2</v>
      </c>
      <c r="F93" s="22">
        <f t="shared" si="2"/>
        <v>166704.1</v>
      </c>
      <c r="G93" s="21">
        <f t="shared" si="3"/>
        <v>8.7770502525132841</v>
      </c>
      <c r="H93" s="22">
        <f>'3.жеке-бардыгы болуп'!H93+'4.юрид-бардыгы болуп'!H93</f>
        <v>4161.8</v>
      </c>
      <c r="I93" s="21">
        <f>('3.жеке-бардыгы болуп'!H93*'3.жеке-бардыгы болуп'!I93+'4.юрид-бардыгы болуп'!H93*'4.юрид-бардыгы болуп'!I93)/('3.жеке-бардыгы болуп'!H93+'4.юрид-бардыгы болуп'!H93)</f>
        <v>4.9032726224229908</v>
      </c>
      <c r="J93" s="22">
        <f>'3.жеке-бардыгы болуп'!J93+'4.юрид-бардыгы болуп'!J93</f>
        <v>47960.9</v>
      </c>
      <c r="K93" s="21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5.6798863657687821</v>
      </c>
      <c r="L93" s="22">
        <f>'3.жеке-бардыгы болуп'!L93+'4.юрид-бардыгы болуп'!L93</f>
        <v>49734.299999999996</v>
      </c>
      <c r="M93" s="21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8.0437183593616499</v>
      </c>
      <c r="N93" s="22">
        <f>'3.жеке-бардыгы болуп'!N93+'4.юрид-бардыгы болуп'!N93</f>
        <v>24011.599999999999</v>
      </c>
      <c r="O93" s="21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11.200802612070833</v>
      </c>
      <c r="P93" s="22">
        <f>'3.жеке-бардыгы болуп'!P93+'4.юрид-бардыгы болуп'!P93</f>
        <v>40835.5</v>
      </c>
      <c r="Q93" s="21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12.27739263630909</v>
      </c>
      <c r="R93" s="23"/>
      <c r="S93" s="24"/>
    </row>
    <row r="94" spans="1:19" ht="14.25" customHeight="1" x14ac:dyDescent="0.2">
      <c r="A94" s="19" t="s">
        <v>11</v>
      </c>
      <c r="B94" s="20">
        <f>'3.жеке-бардыгы болуп'!B94+'4.юрид-бардыгы болуп'!B94</f>
        <v>1289314.4000000001</v>
      </c>
      <c r="C94" s="21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0.88936304674794597</v>
      </c>
      <c r="D94" s="22">
        <f>'3.жеке-бардыгы болуп'!D94+'4.юрид-бардыгы болуп'!D94</f>
        <v>1154892.2</v>
      </c>
      <c r="E94" s="21">
        <f>('3.жеке-бардыгы болуп'!D94*'3.жеке-бардыгы болуп'!E94+'4.юрид-бардыгы болуп'!D94*'4.юрид-бардыгы болуп'!E94)/('3.жеке-бардыгы болуп'!D94+'4.юрид-бардыгы болуп'!D94)</f>
        <v>9.0604640848730295E-2</v>
      </c>
      <c r="F94" s="22">
        <f t="shared" si="2"/>
        <v>134422.19999999998</v>
      </c>
      <c r="G94" s="21">
        <f t="shared" si="3"/>
        <v>7.7519188794708045</v>
      </c>
      <c r="H94" s="22">
        <f>'3.жеке-бардыгы болуп'!H94+'4.юрид-бардыгы болуп'!H94</f>
        <v>3013.6</v>
      </c>
      <c r="I94" s="21">
        <f>('3.жеке-бардыгы болуп'!H94*'3.жеке-бардыгы болуп'!I94+'4.юрид-бардыгы болуп'!H94*'4.юрид-бардыгы болуп'!I94)/('3.жеке-бардыгы болуп'!H94+'4.юрид-бардыгы болуп'!H94)</f>
        <v>2.6893814706663131</v>
      </c>
      <c r="J94" s="22">
        <f>'3.жеке-бардыгы болуп'!J94+'4.юрид-бардыгы болуп'!J94</f>
        <v>31581.300000000003</v>
      </c>
      <c r="K94" s="21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5.1152202727563454</v>
      </c>
      <c r="L94" s="22">
        <f>'3.жеке-бардыгы болуп'!L94+'4.юрид-бардыгы болуп'!L94</f>
        <v>46448.1</v>
      </c>
      <c r="M94" s="21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6.7714061070312894</v>
      </c>
      <c r="N94" s="22">
        <f>'3.жеке-бардыгы болуп'!N94+'4.юрид-бардыгы болуп'!N94</f>
        <v>25872.399999999998</v>
      </c>
      <c r="O94" s="21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9.9630380637281455</v>
      </c>
      <c r="P94" s="22">
        <f>'3.жеке-бардыгы болуп'!P94+'4.юрид-бардыгы болуп'!P94</f>
        <v>27506.799999999999</v>
      </c>
      <c r="Q94" s="21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10.90978630738581</v>
      </c>
      <c r="R94" s="23"/>
      <c r="S94" s="24"/>
    </row>
    <row r="95" spans="1:19" ht="14.25" customHeight="1" x14ac:dyDescent="0.2">
      <c r="A95" s="19" t="s">
        <v>12</v>
      </c>
      <c r="B95" s="20">
        <f>'3.жеке-бардыгы болуп'!B95+'4.юрид-бардыгы болуп'!B95</f>
        <v>1342370.1</v>
      </c>
      <c r="C95" s="21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0.94459613559628608</v>
      </c>
      <c r="D95" s="22">
        <f>'3.жеке-бардыгы болуп'!D95+'4.юрид-бардыгы болуп'!D95</f>
        <v>1082877.5</v>
      </c>
      <c r="E95" s="21">
        <f>('3.жеке-бардыгы болуп'!D95*'3.жеке-бардыгы болуп'!E95+'4.юрид-бардыгы болуп'!D95*'4.юрид-бардыгы болуп'!E95)/('3.жеке-бардыгы болуп'!D95+'4.юрид-бардыгы болуп'!D95)</f>
        <v>6.3918310242848345E-2</v>
      </c>
      <c r="F95" s="22">
        <f t="shared" si="2"/>
        <v>259492.59999999998</v>
      </c>
      <c r="G95" s="21">
        <f t="shared" si="3"/>
        <v>4.6197152018978578</v>
      </c>
      <c r="H95" s="22">
        <f>'3.жеке-бардыгы болуп'!H95+'4.юрид-бардыгы болуп'!H95</f>
        <v>1662</v>
      </c>
      <c r="I95" s="21">
        <f>('3.жеке-бардыгы болуп'!H95*'3.жеке-бардыгы болуп'!I95+'4.юрид-бардыгы болуп'!H95*'4.юрид-бардыгы болуп'!I95)/('3.жеке-бардыгы болуп'!H95+'4.юрид-бардыгы болуп'!H95)</f>
        <v>1.3950481347773764</v>
      </c>
      <c r="J95" s="22">
        <f>'3.жеке-бардыгы болуп'!J95+'4.юрид-бардыгы болуп'!J95</f>
        <v>34186.199999999997</v>
      </c>
      <c r="K95" s="21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2.8708000596732015</v>
      </c>
      <c r="L95" s="22">
        <f>'3.жеке-бардыгы болуп'!L95+'4.юрид-бардыгы болуп'!L95</f>
        <v>55050.6</v>
      </c>
      <c r="M95" s="21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8.2642731777673628</v>
      </c>
      <c r="N95" s="22">
        <f>'3.жеке-бардыгы болуп'!N95+'4.юрид-бардыгы болуп'!N95</f>
        <v>13469.8</v>
      </c>
      <c r="O95" s="21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9.3451827050141816</v>
      </c>
      <c r="P95" s="22">
        <f>'3.жеке-бардыгы болуп'!P95+'4.юрид-бардыгы болуп'!P95</f>
        <v>155124</v>
      </c>
      <c r="Q95" s="21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3.3359806026146828</v>
      </c>
      <c r="R95" s="22"/>
      <c r="S95" s="21"/>
    </row>
    <row r="96" spans="1:19" ht="14.25" customHeight="1" x14ac:dyDescent="0.2">
      <c r="A96" s="19" t="s">
        <v>13</v>
      </c>
      <c r="B96" s="20">
        <f>'3.жеке-бардыгы болуп'!B96+'4.юрид-бардыгы болуп'!B96</f>
        <v>1614516.5</v>
      </c>
      <c r="C96" s="21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0.94331851733940164</v>
      </c>
      <c r="D96" s="22">
        <f>'3.жеке-бардыгы болуп'!D96+'4.юрид-бардыгы болуп'!D96</f>
        <v>1417728.2</v>
      </c>
      <c r="E96" s="21">
        <f>('3.жеке-бардыгы болуп'!D96*'3.жеке-бардыгы болуп'!E96+'4.юрид-бардыгы болуп'!D96*'4.юрид-бардыгы болуп'!E96)/('3.жеке-бардыгы болуп'!D96+'4.юрид-бардыгы болуп'!D96)</f>
        <v>5.0282956916565515E-2</v>
      </c>
      <c r="F96" s="22">
        <f t="shared" si="2"/>
        <v>196788.3</v>
      </c>
      <c r="G96" s="21">
        <f t="shared" si="3"/>
        <v>7.3770429695261353</v>
      </c>
      <c r="H96" s="22">
        <f>'3.жеке-бардыгы болуп'!H96+'4.юрид-бардыгы болуп'!H96</f>
        <v>2744.7000000000003</v>
      </c>
      <c r="I96" s="21">
        <f>('3.жеке-бардыгы болуп'!H96*'3.жеке-бардыгы болуп'!I96+'4.юрид-бардыгы болуп'!H96*'4.юрид-бардыгы болуп'!I96)/('3.жеке-бардыгы болуп'!H96+'4.юрид-бардыгы болуп'!H96)</f>
        <v>3.2463875833424418</v>
      </c>
      <c r="J96" s="22">
        <f>'3.жеке-бардыгы болуп'!J96+'4.юрид-бардыгы болуп'!J96</f>
        <v>42375.199999999997</v>
      </c>
      <c r="K96" s="21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3.9241516736204196</v>
      </c>
      <c r="L96" s="22">
        <f>'3.жеке-бардыгы болуп'!L96+'4.юрид-бардыгы болуп'!L96</f>
        <v>60576.9</v>
      </c>
      <c r="M96" s="21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7.5424424491844242</v>
      </c>
      <c r="N96" s="22">
        <f>'3.жеке-бардыгы болуп'!N96+'4.юрид-бардыгы болуп'!N96</f>
        <v>41480</v>
      </c>
      <c r="O96" s="21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8.518301036644166</v>
      </c>
      <c r="P96" s="22">
        <f>'3.жеке-бардыгы болуп'!P96+'4.юрид-бардыгы болуп'!P96</f>
        <v>49611.5</v>
      </c>
      <c r="Q96" s="21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9.3986628906604306</v>
      </c>
      <c r="R96" s="23"/>
      <c r="S96" s="24"/>
    </row>
    <row r="97" spans="1:19" ht="14.25" customHeight="1" x14ac:dyDescent="0.2">
      <c r="A97" s="19" t="s">
        <v>14</v>
      </c>
      <c r="B97" s="20">
        <f>'3.жеке-бардыгы болуп'!B97+'4.юрид-бардыгы болуп'!B97</f>
        <v>1923610.2</v>
      </c>
      <c r="C97" s="21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0.89083933324953257</v>
      </c>
      <c r="D97" s="22">
        <f>'3.жеке-бардыгы болуп'!D97+'4.юрид-бардыгы болуп'!D97</f>
        <v>1530398.6</v>
      </c>
      <c r="E97" s="21">
        <f>('3.жеке-бардыгы болуп'!D97*'3.жеке-бардыгы болуп'!E97+'4.юрид-бардыгы болуп'!D97*'4.юрид-бардыгы болуп'!E97)/('3.жеке-бардыгы болуп'!D97+'4.юрид-бардыгы болуп'!D97)</f>
        <v>9.8125046638176491E-2</v>
      </c>
      <c r="F97" s="22">
        <f t="shared" si="2"/>
        <v>393211.60000000003</v>
      </c>
      <c r="G97" s="21">
        <f t="shared" si="3"/>
        <v>3.9761217471712427</v>
      </c>
      <c r="H97" s="22">
        <f>'3.жеке-бардыгы болуп'!H97+'4.юрид-бардыгы болуп'!H97</f>
        <v>18836.300000000003</v>
      </c>
      <c r="I97" s="21">
        <f>('3.жеке-бардыгы болуп'!H97*'3.жеке-бардыгы болуп'!I97+'4.юрид-бардыгы болуп'!H97*'4.юрид-бардыгы болуп'!I97)/('3.жеке-бардыгы болуп'!H97+'4.юрид-бардыгы болуп'!H97)</f>
        <v>0.65822640327452853</v>
      </c>
      <c r="J97" s="22">
        <f>'3.жеке-бардыгы болуп'!J97+'4.юрид-бардыгы болуп'!J97</f>
        <v>35261.1</v>
      </c>
      <c r="K97" s="21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3.5541211136351394</v>
      </c>
      <c r="L97" s="22">
        <f>'3.жеке-бардыгы болуп'!L97+'4.юрид-бардыгы болуп'!L97</f>
        <v>24729.5</v>
      </c>
      <c r="M97" s="21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7.2136267211225462</v>
      </c>
      <c r="N97" s="22">
        <f>'3.жеке-бардыгы болуп'!N97+'4.юрид-бардыгы болуп'!N97</f>
        <v>31205.1</v>
      </c>
      <c r="O97" s="21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10.212322504975148</v>
      </c>
      <c r="P97" s="22">
        <f>'3.жеке-бардыгы болуп'!P97+'4.юрид-бардыгы болуп'!P97</f>
        <v>283179.60000000003</v>
      </c>
      <c r="Q97" s="21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3.2794399631894384</v>
      </c>
      <c r="R97" s="23"/>
      <c r="S97" s="24"/>
    </row>
    <row r="98" spans="1:19" ht="14.25" customHeight="1" x14ac:dyDescent="0.2">
      <c r="A98" s="19" t="s">
        <v>15</v>
      </c>
      <c r="B98" s="20">
        <f>'3.жеке-бардыгы болуп'!B98+'4.юрид-бардыгы болуп'!B98</f>
        <v>1558309.7</v>
      </c>
      <c r="C98" s="21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0.88928020149011455</v>
      </c>
      <c r="D98" s="22">
        <f>'3.жеке-бардыгы болуп'!D98+'4.юрид-бардыгы болуп'!D98</f>
        <v>1367711.8</v>
      </c>
      <c r="E98" s="21">
        <f>('3.жеке-бардыгы болуп'!D98*'3.жеке-бардыгы болуп'!E98+'4.юрид-бардыгы болуп'!D98*'4.юрид-бардыгы болуп'!E98)/('3.жеке-бардыгы болуп'!D98+'4.юрид-бардыгы болуп'!D98)</f>
        <v>9.702070787135128E-2</v>
      </c>
      <c r="F98" s="22">
        <f t="shared" si="2"/>
        <v>190597.9</v>
      </c>
      <c r="G98" s="21">
        <f t="shared" si="3"/>
        <v>6.5744564709264894</v>
      </c>
      <c r="H98" s="22">
        <f>'3.жеке-бардыгы болуп'!H98+'4.юрид-бардыгы болуп'!H98</f>
        <v>6291.6</v>
      </c>
      <c r="I98" s="21">
        <f>('3.жеке-бардыгы болуп'!H98*'3.жеке-бардыгы болуп'!I98+'4.юрид-бардыгы болуп'!H98*'4.юрид-бардыгы болуп'!I98)/('3.жеке-бардыгы болуп'!H98+'4.юрид-бардыгы болуп'!H98)</f>
        <v>2.5023548858795852</v>
      </c>
      <c r="J98" s="22">
        <f>'3.жеке-бардыгы болуп'!J98+'4.юрид-бардыгы болуп'!J98</f>
        <v>34455.599999999999</v>
      </c>
      <c r="K98" s="21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4.3239219749474689</v>
      </c>
      <c r="L98" s="22">
        <f>'3.жеке-бардыгы болуп'!L98+'4.юрид-бардыгы болуп'!L98</f>
        <v>25509.200000000001</v>
      </c>
      <c r="M98" s="21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7.0332206811660107</v>
      </c>
      <c r="N98" s="22">
        <f>'3.жеке-бардыгы болуп'!N98+'4.юрид-бардыгы болуп'!N98</f>
        <v>30301.5</v>
      </c>
      <c r="O98" s="21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9.3785431084269764</v>
      </c>
      <c r="P98" s="22">
        <f>'3.жеке-бардыгы болуп'!P98+'4.юрид-бардыгы болуп'!P98</f>
        <v>94040</v>
      </c>
      <c r="Q98" s="21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6.6434995533815382</v>
      </c>
      <c r="R98" s="23"/>
      <c r="S98" s="24"/>
    </row>
    <row r="99" spans="1:19" ht="14.25" customHeight="1" x14ac:dyDescent="0.2">
      <c r="A99" s="19" t="s">
        <v>16</v>
      </c>
      <c r="B99" s="20">
        <f>'3.жеке-бардыгы болуп'!B99+'4.юрид-бардыгы болуп'!B99</f>
        <v>2029620.7999999998</v>
      </c>
      <c r="C99" s="21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0.66598077532512479</v>
      </c>
      <c r="D99" s="22">
        <f>'3.жеке-бардыгы болуп'!D99+'4.юрид-бардыгы болуп'!D99</f>
        <v>1872843.0999999999</v>
      </c>
      <c r="E99" s="21">
        <f>('3.жеке-бардыгы болуп'!D99*'3.жеке-бардыгы болуп'!E99+'4.юрид-бардыгы болуп'!D99*'4.юрид-бардыгы болуп'!E99)/('3.жеке-бардыгы болуп'!D99+'4.юрид-бардыгы болуп'!D99)</f>
        <v>4.1314556996258793E-2</v>
      </c>
      <c r="F99" s="22">
        <f t="shared" si="2"/>
        <v>156777.70000000001</v>
      </c>
      <c r="G99" s="21">
        <f t="shared" si="3"/>
        <v>8.1281505660562701</v>
      </c>
      <c r="H99" s="22">
        <f>'3.жеке-бардыгы болуп'!H99+'4.юрид-бардыгы болуп'!H99</f>
        <v>8507.7999999999993</v>
      </c>
      <c r="I99" s="21">
        <f>('3.жеке-бардыгы болуп'!H99*'3.жеке-бардыгы болуп'!I99+'4.юрид-бардыгы болуп'!H99*'4.юрид-бардыгы болуп'!I99)/('3.жеке-бардыгы болуп'!H99+'4.юрид-бардыгы болуп'!H99)</f>
        <v>3.6771546110627891</v>
      </c>
      <c r="J99" s="22">
        <f>'3.жеке-бардыгы болуп'!J99+'4.юрид-бардыгы болуп'!J99</f>
        <v>25129.699999999997</v>
      </c>
      <c r="K99" s="21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4.8874971050191611</v>
      </c>
      <c r="L99" s="22">
        <f>'3.жеке-бардыгы болуп'!L99+'4.юрид-бардыгы болуп'!L99</f>
        <v>30252</v>
      </c>
      <c r="M99" s="21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6.8156851117281496</v>
      </c>
      <c r="N99" s="22">
        <f>'3.жеке-бардыгы болуп'!N99+'4.юрид-бардыгы болуп'!N99</f>
        <v>27601.1</v>
      </c>
      <c r="O99" s="21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10.172632829850986</v>
      </c>
      <c r="P99" s="22">
        <f>'3.жеке-бардыгы болуп'!P99+'4.юрид-бардыгы болуп'!P99</f>
        <v>65287.100000000006</v>
      </c>
      <c r="Q99" s="21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9.6993580201908181</v>
      </c>
      <c r="R99" s="23"/>
      <c r="S99" s="24"/>
    </row>
    <row r="100" spans="1:19" ht="14.25" customHeight="1" x14ac:dyDescent="0.2">
      <c r="A100" s="19" t="s">
        <v>17</v>
      </c>
      <c r="B100" s="20">
        <f>'3.жеке-бардыгы болуп'!B100+'4.юрид-бардыгы болуп'!B100</f>
        <v>2009822.6999999997</v>
      </c>
      <c r="C100" s="21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0.85699247550542645</v>
      </c>
      <c r="D100" s="22">
        <f>'3.жеке-бардыгы болуп'!D100+'4.юрид-бардыгы болуп'!D100</f>
        <v>1821384.2999999998</v>
      </c>
      <c r="E100" s="21">
        <f>('3.жеке-бардыгы болуп'!D100*'3.жеке-бардыгы болуп'!E100+'4.юрид-бардыгы болуп'!D100*'4.юрид-бардыгы болуп'!E100)/('3.жеке-бардыгы болуп'!D100+'4.юрид-бардыгы болуп'!D100)</f>
        <v>0.13452089655104638</v>
      </c>
      <c r="F100" s="22">
        <f t="shared" si="2"/>
        <v>188438.39999999999</v>
      </c>
      <c r="G100" s="21">
        <f t="shared" si="3"/>
        <v>7.8401678320342354</v>
      </c>
      <c r="H100" s="22">
        <f>'3.жеке-бардыгы болуп'!H100+'4.юрид-бардыгы болуп'!H100</f>
        <v>5858.8</v>
      </c>
      <c r="I100" s="21">
        <f>('3.жеке-бардыгы болуп'!H100*'3.жеке-бардыгы болуп'!I100+'4.юрид-бардыгы болуп'!H100*'4.юрид-бардыгы болуп'!I100)/('3.жеке-бардыгы болуп'!H100+'4.юрид-бардыгы болуп'!H100)</f>
        <v>5.0157848023486045</v>
      </c>
      <c r="J100" s="22">
        <f>'3.жеке-бардыгы болуп'!J100+'4.юрид-бардыгы болуп'!J100</f>
        <v>19719.800000000003</v>
      </c>
      <c r="K100" s="21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4.1070554975202578</v>
      </c>
      <c r="L100" s="22">
        <f>'3.жеке-бардыгы болуп'!L100+'4.юрид-бардыгы болуп'!L100</f>
        <v>39633.599999999999</v>
      </c>
      <c r="M100" s="21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5.0896254440676616</v>
      </c>
      <c r="N100" s="22">
        <f>'3.жеке-бардыгы болуп'!N100+'4.юрид-бардыгы болуп'!N100</f>
        <v>56030.7</v>
      </c>
      <c r="O100" s="21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9.2368819593544274</v>
      </c>
      <c r="P100" s="22">
        <f>'3.жеке-бардыгы болуп'!P100+'4.юрид-бардыгы болуп'!P100</f>
        <v>67195.5</v>
      </c>
      <c r="Q100" s="21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9.6396745020127828</v>
      </c>
      <c r="R100" s="23"/>
      <c r="S100" s="24"/>
    </row>
    <row r="101" spans="1:19" ht="14.25" customHeight="1" x14ac:dyDescent="0.2">
      <c r="A101" s="19" t="s">
        <v>18</v>
      </c>
      <c r="B101" s="20">
        <f>'3.жеке-бардыгы болуп'!B101+'4.юрид-бардыгы болуп'!B101</f>
        <v>2306112.2000000002</v>
      </c>
      <c r="C101" s="21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0.92018878483015676</v>
      </c>
      <c r="D101" s="22">
        <f>'3.жеке-бардыгы болуп'!D101+'4.юрид-бардыгы болуп'!D101</f>
        <v>2083038.3</v>
      </c>
      <c r="E101" s="21">
        <f>('3.жеке-бардыгы болуп'!D101*'3.жеке-бардыгы болуп'!E101+'4.юрид-бардыгы болуп'!D101*'4.юрид-бардыгы болуп'!E101)/('3.жеке-бардыгы болуп'!D101+'4.юрид-бардыгы болуп'!D101)</f>
        <v>0.38011592777722802</v>
      </c>
      <c r="F101" s="22">
        <f t="shared" si="2"/>
        <v>223073.90000000002</v>
      </c>
      <c r="G101" s="21">
        <f t="shared" si="3"/>
        <v>5.9633267137033945</v>
      </c>
      <c r="H101" s="22">
        <f>'3.жеке-бардыгы болуп'!H101+'4.юрид-бардыгы болуп'!H101</f>
        <v>13199.2</v>
      </c>
      <c r="I101" s="21">
        <f>('3.жеке-бардыгы болуп'!H101*'3.жеке-бардыгы болуп'!I101+'4.юрид-бардыгы болуп'!H101*'4.юрид-бардыгы болуп'!I101)/('3.жеке-бардыгы болуп'!H101+'4.юрид-бардыгы болуп'!H101)</f>
        <v>3.092483635371841</v>
      </c>
      <c r="J101" s="22">
        <f>'3.жеке-бардыгы болуп'!J101+'4.юрид-бардыгы болуп'!J101</f>
        <v>35719.9</v>
      </c>
      <c r="K101" s="21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3.7495973952894603</v>
      </c>
      <c r="L101" s="22">
        <f>'3.жеке-бардыгы болуп'!L101+'4.юрид-бардыгы болуп'!L101</f>
        <v>37008.200000000004</v>
      </c>
      <c r="M101" s="21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6.4480421366075609</v>
      </c>
      <c r="N101" s="22">
        <f>'3.жеке-бардыгы болуп'!N101+'4.юрид-бардыгы болуп'!N101</f>
        <v>30621.600000000002</v>
      </c>
      <c r="O101" s="21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6.7657390208219033</v>
      </c>
      <c r="P101" s="22">
        <f>'3.жеке-бардыгы болуп'!P101+'4.юрид-бардыгы болуп'!P101</f>
        <v>106525</v>
      </c>
      <c r="Q101" s="21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6.6622934146913861</v>
      </c>
      <c r="R101" s="23"/>
      <c r="S101" s="24"/>
    </row>
    <row r="102" spans="1:19" ht="14.25" customHeight="1" x14ac:dyDescent="0.2">
      <c r="A102" s="19" t="s">
        <v>19</v>
      </c>
      <c r="B102" s="20">
        <f>'3.жеке-бардыгы болуп'!B102+'4.юрид-бардыгы болуп'!B102</f>
        <v>3296088.9</v>
      </c>
      <c r="C102" s="21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0.53032991039774446</v>
      </c>
      <c r="D102" s="22">
        <f>'3.жеке-бардыгы болуп'!D102+'4.юрид-бардыгы болуп'!D102</f>
        <v>3099186.8</v>
      </c>
      <c r="E102" s="21">
        <f>('3.жеке-бардыгы болуп'!D102*'3.жеке-бардыгы болуп'!E102+'4.юрид-бардыгы болуп'!D102*'4.юрид-бардыгы болуп'!E102)/('3.жеке-бардыгы болуп'!D102+'4.юрид-бардыгы болуп'!D102)</f>
        <v>0.1275680568851158</v>
      </c>
      <c r="F102" s="22">
        <f t="shared" si="2"/>
        <v>196902.09999999998</v>
      </c>
      <c r="G102" s="21">
        <f t="shared" si="3"/>
        <v>6.8696945994989402</v>
      </c>
      <c r="H102" s="22">
        <f>'3.жеке-бардыгы болуп'!H102+'4.юрид-бардыгы болуп'!H102</f>
        <v>20374.899999999998</v>
      </c>
      <c r="I102" s="21">
        <f>('3.жеке-бардыгы болуп'!H102*'3.жеке-бардыгы болуп'!I102+'4.юрид-бардыгы болуп'!H102*'4.юрид-бардыгы болуп'!I102)/('3.жеке-бардыгы болуп'!H102+'4.юрид-бардыгы болуп'!H102)</f>
        <v>1.4111695272124039</v>
      </c>
      <c r="J102" s="22">
        <f>'3.жеке-бардыгы болуп'!J102+'4.юрид-бардыгы болуп'!J102</f>
        <v>46363.5</v>
      </c>
      <c r="K102" s="21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6.0473704961877335</v>
      </c>
      <c r="L102" s="22">
        <f>'3.жеке-бардыгы болуп'!L102+'4.юрид-бардыгы болуп'!L102</f>
        <v>78378.100000000006</v>
      </c>
      <c r="M102" s="21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6.9381961415242266</v>
      </c>
      <c r="N102" s="22">
        <f>'3.жеке-бардыгы болуп'!N102+'4.юрид-бардыгы болуп'!N102</f>
        <v>15044.9</v>
      </c>
      <c r="O102" s="21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9.5075545866040976</v>
      </c>
      <c r="P102" s="22">
        <f>'3.жеке-бардыгы болуп'!P102+'4.юрид-бардыгы болуп'!P102</f>
        <v>36740.699999999997</v>
      </c>
      <c r="Q102" s="21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9.7081643517951495</v>
      </c>
      <c r="R102" s="22"/>
      <c r="S102" s="21"/>
    </row>
    <row r="103" spans="1:19" ht="14.25" customHeight="1" x14ac:dyDescent="0.2">
      <c r="A103" s="19" t="s">
        <v>20</v>
      </c>
      <c r="B103" s="20">
        <f>'3.жеке-бардыгы болуп'!B103+'4.юрид-бардыгы болуп'!B103</f>
        <v>4846766</v>
      </c>
      <c r="C103" s="21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0.35184489327522733</v>
      </c>
      <c r="D103" s="22">
        <f>'3.жеке-бардыгы болуп'!D103+'4.юрид-бардыгы болуп'!D103</f>
        <v>4676003.3</v>
      </c>
      <c r="E103" s="21">
        <f>('3.жеке-бардыгы болуп'!D103*'3.жеке-бардыгы болуп'!E103+'4.юрид-бардыгы болуп'!D103*'4.юрид-бардыгы болуп'!E103)/('3.жеке-бардыгы болуп'!D103+'4.юрид-бардыгы болуп'!D103)</f>
        <v>0.10655755696322972</v>
      </c>
      <c r="F103" s="22">
        <f t="shared" si="2"/>
        <v>170762.7</v>
      </c>
      <c r="G103" s="21">
        <f t="shared" si="3"/>
        <v>7.0685599255575129</v>
      </c>
      <c r="H103" s="22">
        <f>'3.жеке-бардыгы болуп'!H103+'4.юрид-бардыгы болуп'!H103</f>
        <v>597.29999999999995</v>
      </c>
      <c r="I103" s="21">
        <f>('3.жеке-бардыгы болуп'!H103*'3.жеке-бардыгы болуп'!I103+'4.юрид-бардыгы болуп'!H103*'4.юрид-бардыгы болуп'!I103)/('3.жеке-бардыгы болуп'!H103+'4.юрид-бардыгы болуп'!H103)</f>
        <v>1.2747363134103467</v>
      </c>
      <c r="J103" s="22">
        <f>'3.жеке-бардыгы болуп'!J103+'4.юрид-бардыгы болуп'!J103</f>
        <v>34228.699999999997</v>
      </c>
      <c r="K103" s="21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5.7257840350349269</v>
      </c>
      <c r="L103" s="22">
        <f>'3.жеке-бардыгы болуп'!L103+'4.юрид-бардыгы болуп'!L103</f>
        <v>36447.100000000006</v>
      </c>
      <c r="M103" s="21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6.9981191644877088</v>
      </c>
      <c r="N103" s="22">
        <f>'3.жеке-бардыгы болуп'!N103+'4.юрид-бардыгы болуп'!N103</f>
        <v>31157.1</v>
      </c>
      <c r="O103" s="21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8.2740956635887173</v>
      </c>
      <c r="P103" s="22">
        <f>'3.жеке-бардыгы болуп'!P103+'4.юрид-бардыгы болуп'!P103</f>
        <v>68332.5</v>
      </c>
      <c r="Q103" s="21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7.2797111037939493</v>
      </c>
      <c r="R103" s="23"/>
      <c r="S103" s="24"/>
    </row>
    <row r="104" spans="1:19" ht="14.25" customHeight="1" thickBot="1" x14ac:dyDescent="0.25">
      <c r="A104" s="25" t="s">
        <v>21</v>
      </c>
      <c r="B104" s="26">
        <f>'3.жеке-бардыгы болуп'!B104+'4.юрид-бардыгы болуп'!B104</f>
        <v>8791767.3000000007</v>
      </c>
      <c r="C104" s="27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0.46262221555841226</v>
      </c>
      <c r="D104" s="28">
        <f>'3.жеке-бардыгы болуп'!D104+'4.юрид-бардыгы болуп'!D104</f>
        <v>8371509.4000000013</v>
      </c>
      <c r="E104" s="27">
        <f>('3.жеке-бардыгы болуп'!D104*'3.жеке-бардыгы болуп'!E104+'4.юрид-бардыгы болуп'!D104*'4.юрид-бардыгы болуп'!E104)/('3.жеке-бардыгы болуп'!D104+'4.юрид-бардыгы болуп'!D104)</f>
        <v>0.13655701933512729</v>
      </c>
      <c r="F104" s="28">
        <f t="shared" si="2"/>
        <v>420257.9</v>
      </c>
      <c r="G104" s="27">
        <f t="shared" si="3"/>
        <v>6.9578192248140951</v>
      </c>
      <c r="H104" s="28">
        <f>'3.жеке-бардыгы болуп'!H104+'4.юрид-бардыгы болуп'!H104</f>
        <v>12614.2</v>
      </c>
      <c r="I104" s="27">
        <f>('3.жеке-бардыгы болуп'!H104*'3.жеке-бардыгы болуп'!I104+'4.юрид-бардыгы болуп'!H104*'4.юрид-бардыгы болуп'!I104)/('3.жеке-бардыгы болуп'!H104+'4.юрид-бардыгы болуп'!H104)</f>
        <v>1.6574265510297919</v>
      </c>
      <c r="J104" s="28">
        <f>'3.жеке-бардыгы болуп'!J104+'4.юрид-бардыгы болуп'!J104</f>
        <v>57957.2</v>
      </c>
      <c r="K104" s="27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3.9395018910506368</v>
      </c>
      <c r="L104" s="28">
        <f>'3.жеке-бардыгы болуп'!L104+'4.юрид-бардыгы болуп'!L104</f>
        <v>51262.600000000006</v>
      </c>
      <c r="M104" s="27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7.4412499366009515</v>
      </c>
      <c r="N104" s="28">
        <f>'3.жеке-бардыгы болуп'!N104+'4.юрид-бардыгы болуп'!N104</f>
        <v>26301.1</v>
      </c>
      <c r="O104" s="27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8.4048223078122213</v>
      </c>
      <c r="P104" s="28">
        <f>'3.жеке-бардыгы болуп'!P104+'4.юрид-бардыгы болуп'!P104</f>
        <v>272122.8</v>
      </c>
      <c r="Q104" s="27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7.6154405143560195</v>
      </c>
      <c r="R104" s="28"/>
      <c r="S104" s="27"/>
    </row>
    <row r="105" spans="1:19" ht="14.25" customHeight="1" x14ac:dyDescent="0.2">
      <c r="A105" s="19" t="s">
        <v>29</v>
      </c>
      <c r="B105" s="20">
        <f>'3.жеке-бардыгы болуп'!B105+'4.юрид-бардыгы болуп'!B105</f>
        <v>4604259.6000000006</v>
      </c>
      <c r="C105" s="21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0.41791438323764363</v>
      </c>
      <c r="D105" s="22">
        <f>'3.жеке-бардыгы болуп'!D105+'4.юрид-бардыгы болуп'!D105</f>
        <v>4417939.4000000004</v>
      </c>
      <c r="E105" s="21">
        <f>('3.жеке-бардыгы болуп'!D105*'3.жеке-бардыгы болуп'!E105+'4.юрид-бардыгы болуп'!D105*'4.юрид-бардыгы болуп'!E105)/('3.жеке-бардыгы болуп'!D105+'4.юрид-бардыгы болуп'!D105)</f>
        <v>0.13869208595301238</v>
      </c>
      <c r="F105" s="22">
        <f t="shared" si="2"/>
        <v>186320.2</v>
      </c>
      <c r="G105" s="21">
        <f t="shared" si="3"/>
        <v>7.0387058408052372</v>
      </c>
      <c r="H105" s="22">
        <f>'3.жеке-бардыгы болуп'!H105+'4.юрид-бардыгы болуп'!H105</f>
        <v>3807.7</v>
      </c>
      <c r="I105" s="21">
        <f>('3.жеке-бардыгы болуп'!H105*'3.жеке-бардыгы болуп'!I105+'4.юрид-бардыгы болуп'!H105*'4.юрид-бардыгы болуп'!I105)/('3.жеке-бардыгы болуп'!H105+'4.юрид-бардыгы болуп'!H105)</f>
        <v>1.0937994064658458</v>
      </c>
      <c r="J105" s="22">
        <f>'3.жеке-бардыгы болуп'!J105+'4.юрид-бардыгы болуп'!J105</f>
        <v>58863.100000000006</v>
      </c>
      <c r="K105" s="21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4.3036214708365677</v>
      </c>
      <c r="L105" s="22">
        <f>'3.жеке-бардыгы болуп'!L105+'4.юрид-бардыгы болуп'!L105</f>
        <v>40611.599999999999</v>
      </c>
      <c r="M105" s="21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6.7239449812368868</v>
      </c>
      <c r="N105" s="22">
        <f>'3.жеке-бардыгы болуп'!N105+'4.юрид-бардыгы болуп'!N105</f>
        <v>33507.300000000003</v>
      </c>
      <c r="O105" s="21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9.1457445392496552</v>
      </c>
      <c r="P105" s="22">
        <f>'3.жеке-бардыгы болуп'!P105+'4.юрид-бардыгы болуп'!P105</f>
        <v>49530.5</v>
      </c>
      <c r="Q105" s="21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9.5788322144941009</v>
      </c>
      <c r="R105" s="23"/>
      <c r="S105" s="24"/>
    </row>
    <row r="106" spans="1:19" ht="14.25" customHeight="1" x14ac:dyDescent="0.2">
      <c r="A106" s="19" t="s">
        <v>11</v>
      </c>
      <c r="B106" s="20">
        <f>'3.жеке-бардыгы болуп'!B106+'4.юрид-бардыгы болуп'!B106</f>
        <v>4591352.7</v>
      </c>
      <c r="C106" s="21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0.40910189648466777</v>
      </c>
      <c r="D106" s="22">
        <f>'3.жеке-бардыгы болуп'!D106+'4.юрид-бардыгы болуп'!D106</f>
        <v>4365655.4000000004</v>
      </c>
      <c r="E106" s="21">
        <f>('3.жеке-бардыгы болуп'!D106*'3.жеке-бардыгы болуп'!E106+'4.юрид-бардыгы болуп'!D106*'4.юрид-бардыгы болуп'!E106)/('3.жеке-бардыгы болуп'!D106+'4.юрид-бардыгы болуп'!D106)</f>
        <v>0.10157027923000979</v>
      </c>
      <c r="F106" s="22">
        <f t="shared" si="2"/>
        <v>225697.30000000002</v>
      </c>
      <c r="G106" s="21">
        <f t="shared" si="3"/>
        <v>6.3576757852220647</v>
      </c>
      <c r="H106" s="22">
        <f>'3.жеке-бардыгы болуп'!H106+'4.юрид-бардыгы болуп'!H106</f>
        <v>4039.2999999999997</v>
      </c>
      <c r="I106" s="21">
        <f>('3.жеке-бардыгы болуп'!H106*'3.жеке-бардыгы болуп'!I106+'4.юрид-бардыгы болуп'!H106*'4.юрид-бардыгы болуп'!I106)/('3.жеке-бардыгы болуп'!H106+'4.юрид-бардыгы болуп'!H106)</f>
        <v>2.668110811279182</v>
      </c>
      <c r="J106" s="22">
        <f>'3.жеке-бардыгы болуп'!J106+'4.юрид-бардыгы болуп'!J106</f>
        <v>29396.6</v>
      </c>
      <c r="K106" s="21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4.4634751637944525</v>
      </c>
      <c r="L106" s="22">
        <f>'3.жеке-бардыгы болуп'!L106+'4.юрид-бардыгы болуп'!L106</f>
        <v>62403.3</v>
      </c>
      <c r="M106" s="21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6.3198686928415642</v>
      </c>
      <c r="N106" s="22">
        <f>'3.жеке-бардыгы болуп'!N106+'4.юрид-бардыгы болуп'!N106</f>
        <v>30792.5</v>
      </c>
      <c r="O106" s="21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8.7117422424291622</v>
      </c>
      <c r="P106" s="22">
        <f>'3.жеке-бардыгы болуп'!P106+'4.юрид-бардыгы болуп'!P106</f>
        <v>99065.600000000006</v>
      </c>
      <c r="Q106" s="21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6.3622991230053625</v>
      </c>
      <c r="R106" s="23"/>
      <c r="S106" s="24"/>
    </row>
    <row r="107" spans="1:19" ht="14.25" customHeight="1" x14ac:dyDescent="0.2">
      <c r="A107" s="19" t="s">
        <v>12</v>
      </c>
      <c r="B107" s="20">
        <f>'3.жеке-бардыгы болуп'!B107+'4.юрид-бардыгы болуп'!B107</f>
        <v>3540948.6999999997</v>
      </c>
      <c r="C107" s="21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0.63502609992627124</v>
      </c>
      <c r="D107" s="22">
        <f>'3.жеке-бардыгы болуп'!D107+'4.юрид-бардыгы болуп'!D107</f>
        <v>3224760.6</v>
      </c>
      <c r="E107" s="21">
        <f>('3.жеке-бардыгы болуп'!D107*'3.жеке-бардыгы болуп'!E107+'4.юрид-бардыгы болуп'!D107*'4.юрид-бардыгы болуп'!E107)/('3.жеке-бардыгы болуп'!D107+'4.юрид-бардыгы болуп'!D107)</f>
        <v>0.1620668439697508</v>
      </c>
      <c r="F107" s="22">
        <f t="shared" si="2"/>
        <v>316188.10000000003</v>
      </c>
      <c r="G107" s="21">
        <f t="shared" si="3"/>
        <v>5.4586749785966004</v>
      </c>
      <c r="H107" s="22">
        <f>'3.жеке-бардыгы болуп'!H107+'4.юрид-бардыгы болуп'!H107</f>
        <v>7377.8000000000011</v>
      </c>
      <c r="I107" s="21">
        <f>('3.жеке-бардыгы болуп'!H107*'3.жеке-бардыгы болуп'!I107+'4.юрид-бардыгы болуп'!H107*'4.юрид-бардыгы болуп'!I107)/('3.жеке-бардыгы болуп'!H107+'4.юрид-бардыгы болуп'!H107)</f>
        <v>1.6026438775786818</v>
      </c>
      <c r="J107" s="22">
        <f>'3.жеке-бардыгы болуп'!J107+'4.юрид-бардыгы болуп'!J107</f>
        <v>32811.800000000003</v>
      </c>
      <c r="K107" s="21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4.2097342114727017</v>
      </c>
      <c r="L107" s="22">
        <f>'3.жеке-бардыгы болуп'!L107+'4.юрид-бардыгы болуп'!L107</f>
        <v>74868.3</v>
      </c>
      <c r="M107" s="21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6.0880607413284391</v>
      </c>
      <c r="N107" s="22">
        <f>'3.жеке-бардыгы болуп'!N107+'4.юрид-бардыгы болуп'!N107</f>
        <v>44268</v>
      </c>
      <c r="O107" s="21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9.7082339613264672</v>
      </c>
      <c r="P107" s="22">
        <f>'3.жеке-бардыгы болуп'!P107+'4.юрид-бардыгы болуп'!P107</f>
        <v>156862.20000000001</v>
      </c>
      <c r="Q107" s="21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4.4016230041399389</v>
      </c>
      <c r="R107" s="22"/>
      <c r="S107" s="21"/>
    </row>
    <row r="108" spans="1:19" ht="14.25" customHeight="1" x14ac:dyDescent="0.2">
      <c r="A108" s="19" t="s">
        <v>13</v>
      </c>
      <c r="B108" s="20">
        <f>'3.жеке-бардыгы болуп'!B108+'4.юрид-бардыгы болуп'!B108</f>
        <v>3045796.4</v>
      </c>
      <c r="C108" s="21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0.67286188170686645</v>
      </c>
      <c r="D108" s="22">
        <f>'3.жеке-бардыгы болуп'!D108+'4.юрид-бардыгы болуп'!D108</f>
        <v>2869688.6</v>
      </c>
      <c r="E108" s="21">
        <f>('3.жеке-бардыгы болуп'!D108*'3.жеке-бардыгы болуп'!E108+'4.юрид-бардыгы болуп'!D108*'4.юрид-бардыгы болуп'!E108)/('3.жеке-бардыгы болуп'!D108+'4.юрид-бардыгы болуп'!D108)</f>
        <v>0.21509742694730016</v>
      </c>
      <c r="F108" s="22">
        <f t="shared" si="2"/>
        <v>176107.8</v>
      </c>
      <c r="G108" s="21">
        <f t="shared" si="3"/>
        <v>8.1321648615223179</v>
      </c>
      <c r="H108" s="22">
        <f>'3.жеке-бардыгы болуп'!H108+'4.юрид-бардыгы болуп'!H108</f>
        <v>3033.4</v>
      </c>
      <c r="I108" s="21">
        <f>('3.жеке-бардыгы болуп'!H108*'3.жеке-бардыгы болуп'!I108+'4.юрид-бардыгы болуп'!H108*'4.юрид-бардыгы болуп'!I108)/('3.жеке-бардыгы болуп'!H108+'4.юрид-бардыгы болуп'!H108)</f>
        <v>1.9880859761323928</v>
      </c>
      <c r="J108" s="22">
        <f>'3.жеке-бардыгы болуп'!J108+'4.юрид-бардыгы болуп'!J108</f>
        <v>38389.9</v>
      </c>
      <c r="K108" s="21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4.0059963948851127</v>
      </c>
      <c r="L108" s="22">
        <f>'3.жеке-бардыгы болуп'!L108+'4.юрид-бардыгы болуп'!L108</f>
        <v>53448.1</v>
      </c>
      <c r="M108" s="21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8.0324300208987793</v>
      </c>
      <c r="N108" s="22">
        <f>'3.жеке-бардыгы болуп'!N108+'4.юрид-бардыгы болуп'!N108</f>
        <v>42134.1</v>
      </c>
      <c r="O108" s="21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9.3536497041588653</v>
      </c>
      <c r="P108" s="22">
        <f>'3.жеке-бардыгы болуп'!P108+'4.юрид-бардыгы болуп'!P108</f>
        <v>39102.300000000003</v>
      </c>
      <c r="Q108" s="21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11.47992488932876</v>
      </c>
      <c r="R108" s="23"/>
      <c r="S108" s="24"/>
    </row>
    <row r="109" spans="1:19" ht="14.25" customHeight="1" x14ac:dyDescent="0.2">
      <c r="A109" s="19" t="s">
        <v>14</v>
      </c>
      <c r="B109" s="20">
        <f>'3.жеке-бардыгы болуп'!B109+'4.юрид-бардыгы болуп'!B109</f>
        <v>3420720.0000000005</v>
      </c>
      <c r="C109" s="21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0.61289311362653132</v>
      </c>
      <c r="D109" s="22">
        <f>'3.жеке-бардыгы болуп'!D109+'4.юрид-бардыгы болуп'!D109</f>
        <v>3138612.8</v>
      </c>
      <c r="E109" s="21">
        <f>('3.жеке-бардыгы болуп'!D109*'3.жеке-бардыгы болуп'!E109+'4.юрид-бардыгы болуп'!D109*'4.юрид-бардыгы болуп'!E109)/('3.жеке-бардыгы болуп'!D109+'4.юрид-бардыгы болуп'!D109)</f>
        <v>6.0770530853630635E-2</v>
      </c>
      <c r="F109" s="22">
        <f t="shared" si="2"/>
        <v>282107.19999999995</v>
      </c>
      <c r="G109" s="21">
        <f t="shared" si="3"/>
        <v>6.7555899517791413</v>
      </c>
      <c r="H109" s="22">
        <f>'3.жеке-бардыгы болуп'!H109+'4.юрид-бардыгы болуп'!H109</f>
        <v>20773.2</v>
      </c>
      <c r="I109" s="21">
        <f>('3.жеке-бардыгы болуп'!H109*'3.жеке-бардыгы болуп'!I109+'4.юрид-бардыгы болуп'!H109*'4.юрид-бардыгы болуп'!I109)/('3.жеке-бардыгы болуп'!H109+'4.юрид-бардыгы болуп'!H109)</f>
        <v>0.41825013211966955</v>
      </c>
      <c r="J109" s="22">
        <f>'3.жеке-бардыгы болуп'!J109+'4.юрид-бардыгы болуп'!J109</f>
        <v>37326.699999999997</v>
      </c>
      <c r="K109" s="21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4.0310281916161887</v>
      </c>
      <c r="L109" s="22">
        <f>'3.жеке-бардыгы болуп'!L109+'4.юрид-бардыгы болуп'!L109</f>
        <v>59768.800000000003</v>
      </c>
      <c r="M109" s="21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6.7072682737481761</v>
      </c>
      <c r="N109" s="22">
        <f>'3.жеке-бардыгы болуп'!N109+'4.юрид-бардыгы болуп'!N109</f>
        <v>29118.199999999997</v>
      </c>
      <c r="O109" s="21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9.9609666119471676</v>
      </c>
      <c r="P109" s="22">
        <f>'3.жеке-бардыгы болуп'!P109+'4.юрид-бардыгы болуп'!P109</f>
        <v>135120.29999999999</v>
      </c>
      <c r="Q109" s="21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7.8131590738031234</v>
      </c>
      <c r="R109" s="23"/>
      <c r="S109" s="24"/>
    </row>
    <row r="110" spans="1:19" ht="14.25" customHeight="1" x14ac:dyDescent="0.2">
      <c r="A110" s="19" t="s">
        <v>15</v>
      </c>
      <c r="B110" s="20">
        <f>'3.жеке-бардыгы болуп'!B110+'4.юрид-бардыгы болуп'!B110</f>
        <v>7186362.2999999998</v>
      </c>
      <c r="C110" s="21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0.44774262035188511</v>
      </c>
      <c r="D110" s="22">
        <f>'3.жеке-бардыгы болуп'!D110+'4.юрид-бардыгы болуп'!D110</f>
        <v>6808872.9000000004</v>
      </c>
      <c r="E110" s="21">
        <f>('3.жеке-бардыгы болуп'!D110*'3.жеке-бардыгы болуп'!E110+'4.юрид-бардыгы болуп'!D110*'4.юрид-бардыгы болуп'!E110)/('3.жеке-бардыгы болуп'!D110+'4.юрид-бардыгы болуп'!D110)</f>
        <v>0.11246479457708777</v>
      </c>
      <c r="F110" s="22">
        <f t="shared" si="2"/>
        <v>377489.4</v>
      </c>
      <c r="G110" s="21">
        <f t="shared" si="3"/>
        <v>6.4952345549305486</v>
      </c>
      <c r="H110" s="22">
        <f>'3.жеке-бардыгы болуп'!H110+'4.юрид-бардыгы болуп'!H110</f>
        <v>14992.8</v>
      </c>
      <c r="I110" s="21">
        <f>('3.жеке-бардыгы болуп'!H110*'3.жеке-бардыгы болуп'!I110+'4.юрид-бардыгы болуп'!H110*'4.юрид-бардыгы болуп'!I110)/('3.жеке-бардыгы болуп'!H110+'4.юрид-бардыгы болуп'!H110)</f>
        <v>0.98127301104530174</v>
      </c>
      <c r="J110" s="22">
        <f>'3.жеке-бардыгы болуп'!J110+'4.юрид-бардыгы болуп'!J110</f>
        <v>50101.1</v>
      </c>
      <c r="K110" s="21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4.3421310310552066</v>
      </c>
      <c r="L110" s="22">
        <f>'3.жеке-бардыгы болуп'!L110+'4.юрид-бардыгы болуп'!L110</f>
        <v>42255.1</v>
      </c>
      <c r="M110" s="21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7.0670127156248608</v>
      </c>
      <c r="N110" s="22">
        <f>'3.жеке-бардыгы болуп'!N110+'4.юрид-бардыгы болуп'!N110</f>
        <v>30045.8</v>
      </c>
      <c r="O110" s="21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9.54635166978413</v>
      </c>
      <c r="P110" s="22">
        <f>'3.жеке-бардыгы болуп'!P110+'4.юрид-бардыгы болуп'!P110</f>
        <v>240094.6</v>
      </c>
      <c r="Q110" s="21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6.8063984862633307</v>
      </c>
      <c r="R110" s="23"/>
      <c r="S110" s="24"/>
    </row>
    <row r="111" spans="1:19" ht="14.25" customHeight="1" x14ac:dyDescent="0.2">
      <c r="A111" s="19" t="s">
        <v>16</v>
      </c>
      <c r="B111" s="20">
        <f>'3.жеке-бардыгы болуп'!B111+'4.юрид-бардыгы болуп'!B111</f>
        <v>10822017.800000003</v>
      </c>
      <c r="C111" s="21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0.30889517322730697</v>
      </c>
      <c r="D111" s="22">
        <f>'3.жеке-бардыгы болуп'!D111+'4.юрид-бардыгы болуп'!D111</f>
        <v>10526255.000000002</v>
      </c>
      <c r="E111" s="21">
        <f>('3.жеке-бардыгы болуп'!D111*'3.жеке-бардыгы болуп'!E111+'4.юрид-бардыгы болуп'!D111*'4.юрид-бардыгы болуп'!E111)/('3.жеке-бардыгы болуп'!D111+'4.юрид-бардыгы болуп'!D111)</f>
        <v>0.10330682061188901</v>
      </c>
      <c r="F111" s="22">
        <f t="shared" si="2"/>
        <v>295762.8</v>
      </c>
      <c r="G111" s="21">
        <f t="shared" si="3"/>
        <v>7.6258242280638413</v>
      </c>
      <c r="H111" s="22">
        <f>'3.жеке-бардыгы болуп'!H111+'4.юрид-бардыгы болуп'!H111</f>
        <v>13375.4</v>
      </c>
      <c r="I111" s="21">
        <f>('3.жеке-бардыгы болуп'!H111*'3.жеке-бардыгы болуп'!I111+'4.юрид-бардыгы болуп'!H111*'4.юрид-бардыгы болуп'!I111)/('3.жеке-бардыгы болуп'!H111+'4.юрид-бардыгы болуп'!H111)</f>
        <v>4.6248726767049959</v>
      </c>
      <c r="J111" s="22">
        <f>'3.жеке-бардыгы болуп'!J111+'4.юрид-бардыгы болуп'!J111</f>
        <v>79334.399999999994</v>
      </c>
      <c r="K111" s="21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3.9179415612899327</v>
      </c>
      <c r="L111" s="22">
        <f>'3.жеке-бардыгы болуп'!L111+'4.юрид-бардыгы болуп'!L111</f>
        <v>45797.9</v>
      </c>
      <c r="M111" s="21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6.0345490513757181</v>
      </c>
      <c r="N111" s="22">
        <f>'3.жеке-бардыгы болуп'!N111+'4.юрид-бардыгы болуп'!N111</f>
        <v>71258</v>
      </c>
      <c r="O111" s="21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9.3701001291083106</v>
      </c>
      <c r="P111" s="22">
        <f>'3.жеке-бардыгы болуп'!P111+'4.юрид-бардыгы болуп'!P111</f>
        <v>85996.3</v>
      </c>
      <c r="Q111" s="21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10.915285797179646</v>
      </c>
      <c r="R111" s="23">
        <f>'3.жеке-бардыгы болуп'!R111+'4.юрид-бардыгы болуп'!R111</f>
        <v>0.8</v>
      </c>
      <c r="S111" s="24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12.000000000000002</v>
      </c>
    </row>
    <row r="112" spans="1:19" ht="14.25" customHeight="1" x14ac:dyDescent="0.2">
      <c r="A112" s="19" t="s">
        <v>17</v>
      </c>
      <c r="B112" s="20">
        <f>'3.жеке-бардыгы болуп'!B112+'4.юрид-бардыгы болуп'!B112</f>
        <v>12010770.400000002</v>
      </c>
      <c r="C112" s="21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0.23367980125571286</v>
      </c>
      <c r="D112" s="22">
        <f>'3.жеке-бардыгы болуп'!D112+'4.юрид-бардыгы болуп'!D112</f>
        <v>11687926.800000003</v>
      </c>
      <c r="E112" s="21">
        <f>('3.жеке-бардыгы болуп'!D112*'3.жеке-бардыгы болуп'!E112+'4.юрид-бардыгы болуп'!D112*'4.юрид-бардыгы болуп'!E112)/('3.жеке-бардыгы болуп'!D112+'4.юрид-бардыгы болуп'!D112)</f>
        <v>5.5744169017211846E-2</v>
      </c>
      <c r="F112" s="22">
        <f t="shared" si="2"/>
        <v>322843.59999999998</v>
      </c>
      <c r="G112" s="21">
        <f t="shared" si="3"/>
        <v>6.67549449021136</v>
      </c>
      <c r="H112" s="22">
        <f>'3.жеке-бардыгы болуп'!H112+'4.юрид-бардыгы болуп'!H112</f>
        <v>12599.4</v>
      </c>
      <c r="I112" s="21">
        <f>('3.жеке-бардыгы болуп'!H112*'3.жеке-бардыгы болуп'!I112+'4.юрид-бардыгы болуп'!H112*'4.юрид-бардыгы болуп'!I112)/('3.жеке-бардыгы болуп'!H112+'4.юрид-бардыгы болуп'!H112)</f>
        <v>4.6357621791513877</v>
      </c>
      <c r="J112" s="22">
        <f>'3.жеке-бардыгы болуп'!J112+'4.юрид-бардыгы болуп'!J112</f>
        <v>78786</v>
      </c>
      <c r="K112" s="21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4.9885980504150478</v>
      </c>
      <c r="L112" s="22">
        <f>'3.жеке-бардыгы болуп'!L112+'4.юрид-бардыгы болуп'!L112</f>
        <v>46124.5</v>
      </c>
      <c r="M112" s="21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5.9439688668711854</v>
      </c>
      <c r="N112" s="22">
        <f>'3.жеке-бардыгы болуп'!N112+'4.юрид-бардыгы болуп'!N112</f>
        <v>44731.9</v>
      </c>
      <c r="O112" s="21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9.9050950663843924</v>
      </c>
      <c r="P112" s="22">
        <f>'3.жеке-бардыгы болуп'!P112+'4.юрид-бардыгы болуп'!P112</f>
        <v>140601.79999999999</v>
      </c>
      <c r="Q112" s="21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7.0160186498323638</v>
      </c>
      <c r="R112" s="23"/>
      <c r="S112" s="24"/>
    </row>
    <row r="113" spans="1:19" ht="14.25" customHeight="1" x14ac:dyDescent="0.2">
      <c r="A113" s="19" t="s">
        <v>18</v>
      </c>
      <c r="B113" s="20">
        <f>'3.жеке-бардыгы болуп'!B113+'4.юрид-бардыгы болуп'!B113</f>
        <v>11792089.000000002</v>
      </c>
      <c r="C113" s="21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0.3232585721664753</v>
      </c>
      <c r="D113" s="22">
        <f>'3.жеке-бардыгы болуп'!D113+'4.юрид-бардыгы болуп'!D113</f>
        <v>11298964.500000002</v>
      </c>
      <c r="E113" s="21">
        <f>('3.жеке-бардыгы болуп'!D113*'3.жеке-бардыгы болуп'!E113+'4.юрид-бардыгы болуп'!D113*'4.юрид-бардыгы болуп'!E113)/('3.жеке-бардыгы болуп'!D113+'4.юрид-бардыгы болуп'!D113)</f>
        <v>8.2070654350670791E-2</v>
      </c>
      <c r="F113" s="22">
        <f t="shared" si="2"/>
        <v>493124.49999999994</v>
      </c>
      <c r="G113" s="21">
        <f t="shared" si="3"/>
        <v>5.8495987179708173</v>
      </c>
      <c r="H113" s="22">
        <f>'3.жеке-бардыгы болуп'!H113+'4.юрид-бардыгы болуп'!H113</f>
        <v>109492.49999999999</v>
      </c>
      <c r="I113" s="21">
        <f>('3.жеке-бардыгы болуп'!H113*'3.жеке-бардыгы болуп'!I113+'4.юрид-бардыгы болуп'!H113*'4.юрид-бардыгы болуп'!I113)/('3.жеке-бардыгы болуп'!H113+'4.юрид-бардыгы болуп'!H113)</f>
        <v>2.6485366394958563</v>
      </c>
      <c r="J113" s="22">
        <f>'3.жеке-бардыгы болуп'!J113+'4.юрид-бардыгы болуп'!J113</f>
        <v>72538.7</v>
      </c>
      <c r="K113" s="21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3.8736384440305667</v>
      </c>
      <c r="L113" s="22">
        <f>'3.жеке-бардыгы болуп'!L113+'4.юрид-бардыгы болуп'!L113</f>
        <v>47898.200000000004</v>
      </c>
      <c r="M113" s="21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8.6470853393238141</v>
      </c>
      <c r="N113" s="22">
        <f>'3.жеке-бардыгы болуп'!N113+'4.юрид-бардыгы болуп'!N113</f>
        <v>59130.2</v>
      </c>
      <c r="O113" s="21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7.8887279427433024</v>
      </c>
      <c r="P113" s="22">
        <f>'3.жеке-бардыгы болуп'!P113+'4.юрид-бардыгы болуп'!P113</f>
        <v>140941.6</v>
      </c>
      <c r="Q113" s="21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10.16698663843748</v>
      </c>
      <c r="R113" s="23">
        <f>'3.жеке-бардыгы болуп'!R113+'4.юрид-бардыгы болуп'!R113</f>
        <v>63123.3</v>
      </c>
      <c r="S113" s="24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5.7031238861086153E-5</v>
      </c>
    </row>
    <row r="114" spans="1:19" ht="14.25" customHeight="1" x14ac:dyDescent="0.2">
      <c r="A114" s="19" t="s">
        <v>19</v>
      </c>
      <c r="B114" s="20">
        <f>'3.жеке-бардыгы болуп'!B114+'4.юрид-бардыгы болуп'!B114</f>
        <v>12491343.300000001</v>
      </c>
      <c r="C114" s="21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0.44789463043578331</v>
      </c>
      <c r="D114" s="22">
        <f>'3.жеке-бардыгы болуп'!D114+'4.юрид-бардыгы болуп'!D114</f>
        <v>11645180.099999998</v>
      </c>
      <c r="E114" s="21">
        <f>('3.жеке-бардыгы болуп'!D114*'3.жеке-бардыгы болуп'!E114+'4.юрид-бардыгы болуп'!D114*'4.юрид-бардыгы болуп'!E114)/('3.жеке-бардыгы болуп'!D114+'4.юрид-бардыгы болуп'!D114)</f>
        <v>0.10094098450224914</v>
      </c>
      <c r="F114" s="22">
        <f t="shared" si="2"/>
        <v>846163.2</v>
      </c>
      <c r="G114" s="21">
        <f t="shared" si="3"/>
        <v>5.2227863927431493</v>
      </c>
      <c r="H114" s="22">
        <f>'3.жеке-бардыгы болуп'!H114+'4.юрид-бардыгы болуп'!H114</f>
        <v>167684.79999999999</v>
      </c>
      <c r="I114" s="21">
        <f>('3.жеке-бардыгы болуп'!H114*'3.жеке-бардыгы болуп'!I114+'4.юрид-бардыгы болуп'!H114*'4.юрид-бардыгы болуп'!I114)/('3.жеке-бардыгы болуп'!H114+'4.юрид-бардыгы болуп'!H114)</f>
        <v>1.6953882045361297</v>
      </c>
      <c r="J114" s="22">
        <f>'3.жеке-бардыгы болуп'!J114+'4.юрид-бардыгы болуп'!J114</f>
        <v>170073.4</v>
      </c>
      <c r="K114" s="21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3.2894521365481024</v>
      </c>
      <c r="L114" s="22">
        <f>'3.жеке-бардыгы болуп'!L114+'4.юрид-бардыгы болуп'!L114</f>
        <v>166610.59999999998</v>
      </c>
      <c r="M114" s="21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5.949698398541269</v>
      </c>
      <c r="N114" s="22">
        <f>'3.жеке-бардыгы болуп'!N114+'4.юрид-бардыгы болуп'!N114</f>
        <v>106012.2</v>
      </c>
      <c r="O114" s="21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7.3889819567936499</v>
      </c>
      <c r="P114" s="22">
        <f>'3.жеке-бардыгы болуп'!P114+'4.юрид-бардыгы болуп'!P114</f>
        <v>235781.7</v>
      </c>
      <c r="Q114" s="21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7.6383343278973737</v>
      </c>
      <c r="R114" s="22">
        <f>'3.жеке-бардыгы болуп'!R114+'4.юрид-бардыгы болуп'!R114</f>
        <v>0.5</v>
      </c>
      <c r="S114" s="21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12</v>
      </c>
    </row>
    <row r="115" spans="1:19" ht="14.25" customHeight="1" x14ac:dyDescent="0.2">
      <c r="A115" s="19" t="s">
        <v>20</v>
      </c>
      <c r="B115" s="20">
        <f>'3.жеке-бардыгы болуп'!B115+'4.юрид-бардыгы болуп'!B115</f>
        <v>13252587.899999999</v>
      </c>
      <c r="C115" s="21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0.17619581689399699</v>
      </c>
      <c r="D115" s="22">
        <f>'3.жеке-бардыгы болуп'!D115+'4.юрид-бардыгы болуп'!D115</f>
        <v>12848765.299999999</v>
      </c>
      <c r="E115" s="21">
        <f>('3.жеке-бардыгы болуп'!D115*'3.жеке-бардыгы болуп'!E115+'4.юрид-бардыгы болуп'!D115*'4.юрид-бардыгы болуп'!E115)/('3.жеке-бардыгы болуп'!D115+'4.юрид-бардыгы болуп'!D115)</f>
        <v>1.3750129671992692E-2</v>
      </c>
      <c r="F115" s="22">
        <f t="shared" si="2"/>
        <v>403822.6</v>
      </c>
      <c r="G115" s="21">
        <f t="shared" si="3"/>
        <v>5.3448676770443271</v>
      </c>
      <c r="H115" s="22">
        <f>'3.жеке-бардыгы болуп'!H115+'4.юрид-бардыгы болуп'!H115</f>
        <v>125485.1</v>
      </c>
      <c r="I115" s="21">
        <f>('3.жеке-бардыгы болуп'!H115*'3.жеке-бардыгы болуп'!I115+'4.юрид-бардыгы болуп'!H115*'4.юрид-бардыгы болуп'!I115)/('3.жеке-бардыгы болуп'!H115+'4.юрид-бардыгы болуп'!H115)</f>
        <v>2.7670496815956631</v>
      </c>
      <c r="J115" s="22">
        <f>'3.жеке-бардыгы болуп'!J115+'4.юрид-бардыгы болуп'!J115</f>
        <v>74452.100000000006</v>
      </c>
      <c r="K115" s="21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3.965842024603738</v>
      </c>
      <c r="L115" s="22">
        <f>'3.жеке-бардыгы болуп'!L115+'4.юрид-бардыгы болуп'!L115</f>
        <v>58535</v>
      </c>
      <c r="M115" s="21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6.0870632612966595</v>
      </c>
      <c r="N115" s="22">
        <f>'3.жеке-бардыгы болуп'!N115+'4.юрид-бардыгы болуп'!N115</f>
        <v>44649.299999999996</v>
      </c>
      <c r="O115" s="21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9.5076702210337007</v>
      </c>
      <c r="P115" s="22">
        <f>'3.жеке-бардыгы болуп'!P115+'4.юрид-бардыгы болуп'!P115</f>
        <v>100700.8</v>
      </c>
      <c r="Q115" s="21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7.2995340752009898</v>
      </c>
      <c r="R115" s="23">
        <f>'3.жеке-бардыгы болуп'!R115+'4.юрид-бардыгы болуп'!R115</f>
        <v>0.3</v>
      </c>
      <c r="S115" s="24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12</v>
      </c>
    </row>
    <row r="116" spans="1:19" ht="14.25" customHeight="1" thickBot="1" x14ac:dyDescent="0.25">
      <c r="A116" s="25" t="s">
        <v>21</v>
      </c>
      <c r="B116" s="26">
        <f>'3.жеке-бардыгы болуп'!B116+'4.юрид-бардыгы болуп'!B116</f>
        <v>14853999.6</v>
      </c>
      <c r="C116" s="27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0.24472758811707521</v>
      </c>
      <c r="D116" s="28">
        <f>'3.жеке-бардыгы болуп'!D116+'4.юрид-бардыгы болуп'!D116</f>
        <v>14154987.6</v>
      </c>
      <c r="E116" s="27">
        <f>('3.жеке-бардыгы болуп'!D116*'3.жеке-бардыгы болуп'!E116+'4.юрид-бардыгы болуп'!D116*'4.юрид-бардыгы болуп'!E116)/('3.жеке-бардыгы болуп'!D116+'4.юрид-бардыгы болуп'!D116)</f>
        <v>1.7533398404389985E-2</v>
      </c>
      <c r="F116" s="28">
        <f t="shared" si="2"/>
        <v>699012</v>
      </c>
      <c r="G116" s="27">
        <f t="shared" si="3"/>
        <v>4.845408174680836</v>
      </c>
      <c r="H116" s="28">
        <f>'3.жеке-бардыгы болуп'!H116+'4.юрид-бардыгы болуп'!H116</f>
        <v>158887.9</v>
      </c>
      <c r="I116" s="27">
        <f>('3.жеке-бардыгы болуп'!H116*'3.жеке-бардыгы болуп'!I116+'4.юрид-бардыгы болуп'!H116*'4.юрид-бардыгы болуп'!I116)/('3.жеке-бардыгы болуп'!H116+'4.юрид-бардыгы болуп'!H116)</f>
        <v>2.4608299939768856</v>
      </c>
      <c r="J116" s="28">
        <f>'3.жеке-бардыгы болуп'!J116+'4.юрид-бардыгы болуп'!J116</f>
        <v>126142.59999999999</v>
      </c>
      <c r="K116" s="27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3.8065780870221482</v>
      </c>
      <c r="L116" s="28">
        <f>'3.жеке-бардыгы болуп'!L116+'4.юрид-бардыгы болуп'!L116</f>
        <v>66566.5</v>
      </c>
      <c r="M116" s="27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7.5456316165037967</v>
      </c>
      <c r="N116" s="28">
        <f>'3.жеке-бардыгы болуп'!N116+'4.юрид-бардыгы болуп'!N116</f>
        <v>58228.800000000003</v>
      </c>
      <c r="O116" s="27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8.9746048347209637</v>
      </c>
      <c r="P116" s="28">
        <f>'3.жеке-бардыгы болуп'!P116+'4.юрид-бардыгы болуп'!P116</f>
        <v>227720.7</v>
      </c>
      <c r="Q116" s="27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6.5471357456744155</v>
      </c>
      <c r="R116" s="28">
        <f>'3.жеке-бардыгы болуп'!R116+'4.юрид-бардыгы болуп'!R116</f>
        <v>61465.5</v>
      </c>
      <c r="S116" s="27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7.4187959099006752E-4</v>
      </c>
    </row>
    <row r="117" spans="1:19" ht="14.25" customHeight="1" x14ac:dyDescent="0.2">
      <c r="A117" s="19" t="s">
        <v>30</v>
      </c>
      <c r="B117" s="20">
        <f>'3.жеке-бардыгы болуп'!B117+'4.юрид-бардыгы болуп'!B117</f>
        <v>8854900.8000000007</v>
      </c>
      <c r="C117" s="21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0.49379472043323164</v>
      </c>
      <c r="D117" s="22">
        <f>'3.жеке-бардыгы болуп'!D117+'4.юрид-бардыгы болуп'!D117</f>
        <v>7919923.8999999994</v>
      </c>
      <c r="E117" s="21">
        <f>('3.жеке-бардыгы болуп'!D117*'3.жеке-бардыгы болуп'!E117+'4.юрид-бардыгы болуп'!D117*'4.юрид-бардыгы болуп'!E117)/('3.жеке-бардыгы болуп'!D117+'4.юрид-бардыгы болуп'!D117)</f>
        <v>1.1170700011397836E-2</v>
      </c>
      <c r="F117" s="22">
        <f t="shared" si="2"/>
        <v>934976.9</v>
      </c>
      <c r="G117" s="21">
        <f t="shared" si="3"/>
        <v>4.5819657908125846</v>
      </c>
      <c r="H117" s="22">
        <f>'3.жеке-бардыгы болуп'!H117+'4.юрид-бардыгы болуп'!H117</f>
        <v>126965.3</v>
      </c>
      <c r="I117" s="21">
        <f>('3.жеке-бардыгы болуп'!H117*'3.жеке-бардыгы болуп'!I117+'4.юрид-бардыгы болуп'!H117*'4.юрид-бардыгы болуп'!I117)/('3.жеке-бардыгы болуп'!H117+'4.юрид-бардыгы болуп'!H117)</f>
        <v>3.6816516323751447</v>
      </c>
      <c r="J117" s="22">
        <f>'3.жеке-бардыгы болуп'!J117+'4.юрид-бардыгы болуп'!J117</f>
        <v>72767.099999999991</v>
      </c>
      <c r="K117" s="21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4.0885152218516341</v>
      </c>
      <c r="L117" s="22">
        <f>'3.жеке-бардыгы болуп'!L117+'4.юрид-бардыгы болуп'!L117</f>
        <v>111258.9</v>
      </c>
      <c r="M117" s="21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9.3513869272480665</v>
      </c>
      <c r="N117" s="22">
        <f>'3.жеке-бардыгы болуп'!N117+'4.юрид-бардыгы болуп'!N117</f>
        <v>50974.899999999994</v>
      </c>
      <c r="O117" s="21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9.2653579310601906</v>
      </c>
      <c r="P117" s="22">
        <f>'3.жеке-бардыгы болуп'!P117+'4.юрид-бардыгы болуп'!P117</f>
        <v>573010.4</v>
      </c>
      <c r="Q117" s="21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3.5014224069929618</v>
      </c>
      <c r="R117" s="23">
        <f>'3.жеке-бардыгы болуп'!R117+'4.юрид-бардыгы болуп'!R117</f>
        <v>0.3</v>
      </c>
      <c r="S117" s="24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12</v>
      </c>
    </row>
    <row r="118" spans="1:19" ht="14.25" customHeight="1" x14ac:dyDescent="0.2">
      <c r="A118" s="19" t="s">
        <v>11</v>
      </c>
      <c r="B118" s="20">
        <f>'3.жеке-бардыгы болуп'!B118+'4.юрид-бардыгы болуп'!B118</f>
        <v>10691605.699999999</v>
      </c>
      <c r="C118" s="21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0.25187511656925399</v>
      </c>
      <c r="D118" s="22">
        <f>'3.жеке-бардыгы болуп'!D118+'4.юрид-бардыгы болуп'!D118</f>
        <v>10345417.799999999</v>
      </c>
      <c r="E118" s="21">
        <f>('3.жеке-бардыгы болуп'!D118*'3.жеке-бардыгы болуп'!E118+'4.юрид-бардыгы болуп'!D118*'4.юрид-бардыгы болуп'!E118)/('3.жеке-бардыгы болуп'!D118+'4.юрид-бардыгы болуп'!D118)</f>
        <v>1.0540699574259824E-2</v>
      </c>
      <c r="F118" s="22">
        <f t="shared" si="2"/>
        <v>346187.9</v>
      </c>
      <c r="G118" s="21">
        <f t="shared" si="3"/>
        <v>7.4638700283863182</v>
      </c>
      <c r="H118" s="22">
        <f>'3.жеке-бардыгы болуп'!H118+'4.юрид-бардыгы болуп'!H118</f>
        <v>11301.5</v>
      </c>
      <c r="I118" s="21">
        <f>('3.жеке-бардыгы болуп'!H118*'3.жеке-бардыгы болуп'!I118+'4.юрид-бардыгы болуп'!H118*'4.юрид-бардыгы болуп'!I118)/('3.жеке-бардыгы болуп'!H118+'4.юрид-бардыгы болуп'!H118)</f>
        <v>1.4539354952882362</v>
      </c>
      <c r="J118" s="22">
        <f>'3.жеке-бардыгы болуп'!J118+'4.юрид-бардыгы болуп'!J118</f>
        <v>77613.600000000006</v>
      </c>
      <c r="K118" s="21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3.4383262855994299</v>
      </c>
      <c r="L118" s="22">
        <f>'3.жеке-бардыгы болуп'!L118+'4.юрид-бардыгы болуп'!L118</f>
        <v>79383.599999999991</v>
      </c>
      <c r="M118" s="21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6.2830775122317464</v>
      </c>
      <c r="N118" s="22">
        <f>'3.жеке-бардыгы болуп'!N118+'4.юрид-бардыгы болуп'!N118</f>
        <v>66937.7</v>
      </c>
      <c r="O118" s="21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8.7691555730178958</v>
      </c>
      <c r="P118" s="22">
        <f>'3.жеке-бардыгы болуп'!P118+'4.юрид-бардыгы болуп'!P118</f>
        <v>110951.2</v>
      </c>
      <c r="Q118" s="21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10.949362791930147</v>
      </c>
      <c r="R118" s="23">
        <f>'3.жеке-бардыгы болуп'!R118+'4.юрид-бардыгы болуп'!R118</f>
        <v>0.3</v>
      </c>
      <c r="S118" s="24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12</v>
      </c>
    </row>
    <row r="119" spans="1:19" ht="14.25" customHeight="1" x14ac:dyDescent="0.2">
      <c r="A119" s="19" t="s">
        <v>12</v>
      </c>
      <c r="B119" s="20">
        <f>'3.жеке-бардыгы болуп'!B119+'4.юрид-бардыгы болуп'!B119</f>
        <v>12266439.099999998</v>
      </c>
      <c r="C119" s="21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0.24162237735317993</v>
      </c>
      <c r="D119" s="22">
        <f>'3.жеке-бардыгы болуп'!D119+'4.юрид-бардыгы болуп'!D119</f>
        <v>11398436.800000001</v>
      </c>
      <c r="E119" s="21">
        <f>('3.жеке-бардыгы болуп'!D119*'3.жеке-бардыгы болуп'!E119+'4.юрид-бардыгы болуп'!D119*'4.юрид-бардыгы болуп'!E119)/('3.жеке-бардыгы болуп'!D119+'4.юрид-бардыгы болуп'!D119)</f>
        <v>1.2365061233659689E-2</v>
      </c>
      <c r="F119" s="22">
        <f t="shared" si="2"/>
        <v>868002.3</v>
      </c>
      <c r="G119" s="21">
        <f t="shared" si="3"/>
        <v>3.2521847096488106</v>
      </c>
      <c r="H119" s="22">
        <f>'3.жеке-бардыгы болуп'!H119+'4.юрид-бардыгы болуп'!H119</f>
        <v>45700.200000000004</v>
      </c>
      <c r="I119" s="21">
        <f>('3.жеке-бардыгы болуп'!H119*'3.жеке-бардыгы болуп'!I119+'4.юрид-бардыгы болуп'!H119*'4.юрид-бардыгы болуп'!I119)/('3.жеке-бардыгы болуп'!H119+'4.юрид-бардыгы болуп'!H119)</f>
        <v>1.8096179010157503</v>
      </c>
      <c r="J119" s="22">
        <f>'3.жеке-бардыгы болуп'!J119+'4.юрид-бардыгы болуп'!J119</f>
        <v>61349.7</v>
      </c>
      <c r="K119" s="21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3.6129583029745866</v>
      </c>
      <c r="L119" s="22">
        <f>'3.жеке-бардыгы болуп'!L119+'4.юрид-бардыгы болуп'!L119</f>
        <v>46623.700000000004</v>
      </c>
      <c r="M119" s="21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8.9453941450378238</v>
      </c>
      <c r="N119" s="22">
        <f>'3.жеке-бардыгы болуп'!N119+'4.юрид-бардыгы болуп'!N119</f>
        <v>52957.4</v>
      </c>
      <c r="O119" s="21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8.2707277925275804</v>
      </c>
      <c r="P119" s="22">
        <f>'3.жеке-бардыгы болуп'!P119+'4.юрид-бардыгы болуп'!P119</f>
        <v>600759.9</v>
      </c>
      <c r="Q119" s="21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2.7689624207607726</v>
      </c>
      <c r="R119" s="22">
        <f>'3.жеке-бардыгы болуп'!R119+'4.юрид-бардыгы болуп'!R119</f>
        <v>60611.4</v>
      </c>
      <c r="S119" s="21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7.9193023094665366E-5</v>
      </c>
    </row>
    <row r="120" spans="1:19" ht="14.25" customHeight="1" x14ac:dyDescent="0.2">
      <c r="A120" s="19" t="s">
        <v>13</v>
      </c>
      <c r="B120" s="20">
        <f>'3.жеке-бардыгы болуп'!B120+'4.юрид-бардыгы болуп'!B120</f>
        <v>14580227.100000003</v>
      </c>
      <c r="C120" s="21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0.24237296036355974</v>
      </c>
      <c r="D120" s="22">
        <f>'3.жеке-бардыгы болуп'!D120+'4.юрид-бардыгы болуп'!D120</f>
        <v>14064667.200000001</v>
      </c>
      <c r="E120" s="21">
        <f>('3.жеке-бардыгы болуп'!D120*'3.жеке-бардыгы болуп'!E120+'4.юрид-бардыгы болуп'!D120*'4.юрид-бардыгы болуп'!E120)/('3.жеке-бардыгы болуп'!D120+'4.юрид-бардыгы болуп'!D120)</f>
        <v>1.1872424894632416E-2</v>
      </c>
      <c r="F120" s="22">
        <f t="shared" si="2"/>
        <v>515559.89999999997</v>
      </c>
      <c r="G120" s="21">
        <f t="shared" si="3"/>
        <v>6.5305139131262937</v>
      </c>
      <c r="H120" s="22">
        <f>'3.жеке-бардыгы болуп'!H120+'4.юрид-бардыгы болуп'!H120</f>
        <v>20816.599999999999</v>
      </c>
      <c r="I120" s="21">
        <f>('3.жеке-бардыгы болуп'!H120*'3.жеке-бардыгы болуп'!I120+'4.юрид-бардыгы болуп'!H120*'4.юрид-бардыгы болуп'!I120)/('3.жеке-бардыгы болуп'!H120+'4.юрид-бардыгы болуп'!H120)</f>
        <v>2.2293515751851891</v>
      </c>
      <c r="J120" s="22">
        <f>'3.жеке-бардыгы болуп'!J120+'4.юрид-бардыгы болуп'!J120</f>
        <v>161651</v>
      </c>
      <c r="K120" s="21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3.8577046291083885</v>
      </c>
      <c r="L120" s="22">
        <f>'3.жеке-бардыгы болуп'!L120+'4.юрид-бардыгы болуп'!L120</f>
        <v>60442.600000000006</v>
      </c>
      <c r="M120" s="21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6.9732467663535322</v>
      </c>
      <c r="N120" s="22">
        <f>'3.жеке-бардыгы болуп'!N120+'4.юрид-бардыгы болуп'!N120</f>
        <v>65064.7</v>
      </c>
      <c r="O120" s="21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10.160284470688406</v>
      </c>
      <c r="P120" s="22">
        <f>'3.жеке-бардыгы болуп'!P120+'4.юрид-бардыгы болуп'!P120</f>
        <v>207584.69999999998</v>
      </c>
      <c r="Q120" s="21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7.776590196676346</v>
      </c>
      <c r="R120" s="23">
        <f>'3.жеке-бардыгы болуп'!R120+'4.юрид-бардыгы болуп'!R120</f>
        <v>0.3</v>
      </c>
      <c r="S120" s="24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12</v>
      </c>
    </row>
    <row r="121" spans="1:19" ht="14.25" customHeight="1" x14ac:dyDescent="0.2">
      <c r="A121" s="19" t="s">
        <v>14</v>
      </c>
      <c r="B121" s="20">
        <f>'3.жеке-бардыгы болуп'!B121+'4.юрид-бардыгы болуп'!B121</f>
        <v>9694579.5999999996</v>
      </c>
      <c r="C121" s="21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0.21343434366148278</v>
      </c>
      <c r="D121" s="22">
        <f>'3.жеке-бардыгы болуп'!D121+'4.юрид-бардыгы болуп'!D121</f>
        <v>9402590.5</v>
      </c>
      <c r="E121" s="21">
        <f>('3.жеке-бардыгы болуп'!D121*'3.жеке-бардыгы болуп'!E121+'4.юрид-бардыгы болуп'!D121*'4.юрид-бардыгы болуп'!E121)/('3.жеке-бардыгы болуп'!D121+'4.юрид-бардыгы болуп'!D121)</f>
        <v>2.1996624759953121E-2</v>
      </c>
      <c r="F121" s="22">
        <f t="shared" si="2"/>
        <v>291989.10000000003</v>
      </c>
      <c r="G121" s="21">
        <f t="shared" si="3"/>
        <v>6.3780839045019144</v>
      </c>
      <c r="H121" s="22">
        <f>'3.жеке-бардыгы болуп'!H121+'4.юрид-бардыгы болуп'!H121</f>
        <v>8355.5</v>
      </c>
      <c r="I121" s="21">
        <f>('3.жеке-бардыгы болуп'!H121*'3.жеке-бардыгы болуп'!I121+'4.юрид-бардыгы болуп'!H121*'4.юрид-бардыгы болуп'!I121)/('3.жеке-бардыгы болуп'!H121+'4.юрид-бардыгы болуп'!H121)</f>
        <v>2.0156049308838493</v>
      </c>
      <c r="J121" s="22">
        <f>'3.жеке-бардыгы болуп'!J121+'4.юрид-бардыгы болуп'!J121</f>
        <v>156424.29999999999</v>
      </c>
      <c r="K121" s="21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4.0853234312060218</v>
      </c>
      <c r="L121" s="22">
        <f>'3.жеке-бардыгы болуп'!L121+'4.юрид-бардыгы болуп'!L121</f>
        <v>47757.5</v>
      </c>
      <c r="M121" s="21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7.336778076741874</v>
      </c>
      <c r="N121" s="22">
        <f>'3.жеке-бардыгы болуп'!N121+'4.юрид-бардыгы болуп'!N121</f>
        <v>41156.1</v>
      </c>
      <c r="O121" s="21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9.815844455621404</v>
      </c>
      <c r="P121" s="22">
        <f>'3.жеке-бардыгы болуп'!P121+'4.юрид-бардыгы болуп'!P121</f>
        <v>38169</v>
      </c>
      <c r="Q121" s="21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11.810911446461791</v>
      </c>
      <c r="R121" s="23">
        <f>'3.жеке-бардыгы болуп'!R121+'4.юрид-бардыгы болуп'!R121</f>
        <v>126.7</v>
      </c>
      <c r="S121" s="24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10</v>
      </c>
    </row>
    <row r="122" spans="1:19" ht="14.25" customHeight="1" x14ac:dyDescent="0.2">
      <c r="A122" s="19" t="s">
        <v>15</v>
      </c>
      <c r="B122" s="20">
        <f>'3.жеке-бардыгы болуп'!B122+'4.юрид-бардыгы болуп'!B122</f>
        <v>7806894.0999999996</v>
      </c>
      <c r="C122" s="21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0.27343482832692706</v>
      </c>
      <c r="D122" s="22">
        <f>'3.жеке-бардыгы болуп'!D122+'4.юрид-бардыгы болуп'!D122</f>
        <v>7354716.5</v>
      </c>
      <c r="E122" s="21">
        <f>('3.жеке-бардыгы болуп'!D122*'3.жеке-бардыгы болуп'!E122+'4.юрид-бардыгы болуп'!D122*'4.юрид-бардыгы болуп'!E122)/('3.жеке-бардыгы болуп'!D122+'4.юрид-бардыгы болуп'!D122)</f>
        <v>2.5249469099182815E-2</v>
      </c>
      <c r="F122" s="22">
        <f t="shared" si="2"/>
        <v>452177.59999999992</v>
      </c>
      <c r="G122" s="21">
        <f t="shared" si="3"/>
        <v>4.310195951767624</v>
      </c>
      <c r="H122" s="22">
        <f>'3.жеке-бардыгы болуп'!H122+'4.юрид-бардыгы болуп'!H122</f>
        <v>27077.8</v>
      </c>
      <c r="I122" s="21">
        <f>('3.жеке-бардыгы болуп'!H122*'3.жеке-бардыгы болуп'!I122+'4.юрид-бардыгы болуп'!H122*'4.юрид-бардыгы болуп'!I122)/('3.жеке-бардыгы болуп'!H122+'4.юрид-бардыгы болуп'!H122)</f>
        <v>1.3579042610551817</v>
      </c>
      <c r="J122" s="22">
        <f>'3.жеке-бардыгы болуп'!J122+'4.юрид-бардыгы болуп'!J122</f>
        <v>195918.19999999998</v>
      </c>
      <c r="K122" s="21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2.4382082420112061</v>
      </c>
      <c r="L122" s="22">
        <f>'3.жеке-бардыгы болуп'!L122+'4.юрид-бардыгы болуп'!L122</f>
        <v>84742.9</v>
      </c>
      <c r="M122" s="21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7.4365878085361725</v>
      </c>
      <c r="N122" s="22">
        <f>'3.жеке-бардыгы болуп'!N122+'4.юрид-бардыгы болуп'!N122</f>
        <v>40310.5</v>
      </c>
      <c r="O122" s="21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8.6228722045124702</v>
      </c>
      <c r="P122" s="22">
        <f>'3.жеке-бардыгы болуп'!P122+'4.юрид-бардыгы болуп'!P122</f>
        <v>44364.899999999994</v>
      </c>
      <c r="Q122" s="21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10.294677188498115</v>
      </c>
      <c r="R122" s="23">
        <f>'3.жеке-бардыгы болуп'!R122+'4.юрид-бардыгы болуп'!R122</f>
        <v>59763.3</v>
      </c>
      <c r="S122" s="24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5.0198031233215032E-5</v>
      </c>
    </row>
    <row r="123" spans="1:19" ht="14.25" customHeight="1" x14ac:dyDescent="0.2">
      <c r="A123" s="19" t="s">
        <v>16</v>
      </c>
      <c r="B123" s="20">
        <f>'3.жеке-бардыгы болуп'!B123+'4.юрид-бардыгы болуп'!B123</f>
        <v>5145279.3999999994</v>
      </c>
      <c r="C123" s="21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0.57822793529929595</v>
      </c>
      <c r="D123" s="22">
        <f>'3.жеке-бардыгы болуп'!D123+'4.юрид-бардыгы болуп'!D123</f>
        <v>4725280</v>
      </c>
      <c r="E123" s="21">
        <f>('3.жеке-бардыгы болуп'!D123*'3.жеке-бардыгы болуп'!E123+'4.юрид-бардыгы болуп'!D123*'4.юрид-бардыгы болуп'!E123)/('3.жеке-бардыгы болуп'!D123+'4.юрид-бардыгы болуп'!D123)</f>
        <v>5.9260407002336368E-2</v>
      </c>
      <c r="F123" s="22">
        <f t="shared" si="2"/>
        <v>419999.4</v>
      </c>
      <c r="G123" s="21">
        <f t="shared" si="3"/>
        <v>6.4169669480480209</v>
      </c>
      <c r="H123" s="22">
        <f>'3.жеке-бардыгы болуп'!H123+'4.юрид-бардыгы болуп'!H123</f>
        <v>20338.5</v>
      </c>
      <c r="I123" s="21">
        <f>('3.жеке-бардыгы болуп'!H123*'3.жеке-бардыгы болуп'!I123+'4.юрид-бардыгы болуп'!H123*'4.юрид-бардыгы болуп'!I123)/('3.жеке-бардыгы болуп'!H123+'4.юрид-бардыгы болуп'!H123)</f>
        <v>0.51351869606903155</v>
      </c>
      <c r="J123" s="22">
        <f>'3.жеке-бардыгы болуп'!J123+'4.юрид-бардыгы болуп'!J123</f>
        <v>198282</v>
      </c>
      <c r="K123" s="21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5.6539142483937024</v>
      </c>
      <c r="L123" s="22">
        <f>'3.жеке-бардыгы болуп'!L123+'4.юрид-бардыгы болуп'!L123</f>
        <v>55209.7</v>
      </c>
      <c r="M123" s="21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6.049058462552777</v>
      </c>
      <c r="N123" s="22">
        <f>'3.жеке-бардыгы болуп'!N123+'4.юрид-бардыгы болуп'!N123</f>
        <v>62962.400000000001</v>
      </c>
      <c r="O123" s="21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7.9053505584285233</v>
      </c>
      <c r="P123" s="22">
        <f>'3.жеке-бардыгы болуп'!P123+'4.юрид-бардыгы болуп'!P123</f>
        <v>82141.8</v>
      </c>
      <c r="Q123" s="21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8.8972288895544036</v>
      </c>
      <c r="R123" s="23">
        <f>'3.жеке-бардыгы болуп'!R123+'4.юрид-бардыгы болуп'!R123</f>
        <v>1065</v>
      </c>
      <c r="S123" s="24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1.0025352112676056</v>
      </c>
    </row>
    <row r="124" spans="1:19" ht="14.25" customHeight="1" x14ac:dyDescent="0.2">
      <c r="A124" s="19" t="s">
        <v>17</v>
      </c>
      <c r="B124" s="20">
        <f>'3.жеке-бардыгы болуп'!B124+'4.юрид-бардыгы болуп'!B124</f>
        <v>3821973.4000000004</v>
      </c>
      <c r="C124" s="21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0.7337165839511075</v>
      </c>
      <c r="D124" s="22">
        <f>'3.жеке-бардыгы болуп'!D124+'4.юрид-бардыгы болуп'!D124</f>
        <v>3413237.3</v>
      </c>
      <c r="E124" s="21">
        <f>('3.жеке-бардыгы болуп'!D124*'3.жеке-бардыгы болуп'!E124+'4.юрид-бардыгы болуп'!D124*'4.юрид-бардыгы болуп'!E124)/('3.жеке-бардыгы болуп'!D124+'4.юрид-бардыгы болуп'!D124)</f>
        <v>7.2071911906037137E-2</v>
      </c>
      <c r="F124" s="22">
        <f t="shared" si="2"/>
        <v>408736.1</v>
      </c>
      <c r="G124" s="21">
        <f t="shared" si="3"/>
        <v>6.2589204354594568</v>
      </c>
      <c r="H124" s="22">
        <f>'3.жеке-бардыгы болуп'!H124+'4.юрид-бардыгы болуп'!H124</f>
        <v>38770</v>
      </c>
      <c r="I124" s="21">
        <f>('3.жеке-бардыгы болуп'!H124*'3.жеке-бардыгы болуп'!I124+'4.юрид-бардыгы болуп'!H124*'4.юрид-бардыгы болуп'!I124)/('3.жеке-бардыгы болуп'!H124+'4.юрид-бардыгы болуп'!H124)</f>
        <v>3.2414873355687384</v>
      </c>
      <c r="J124" s="22">
        <f>'3.жеке-бардыгы болуп'!J124+'4.юрид-бардыгы болуп'!J124</f>
        <v>66804.700000000012</v>
      </c>
      <c r="K124" s="21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4.6788593317536034</v>
      </c>
      <c r="L124" s="22">
        <f>'3.жеке-бардыгы болуп'!L124+'4.юрид-бардыгы болуп'!L124</f>
        <v>125908.8</v>
      </c>
      <c r="M124" s="21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5.1164640914693811</v>
      </c>
      <c r="N124" s="22">
        <f>'3.жеке-бардыгы болуп'!N124+'4.юрид-бардыгы болуп'!N124</f>
        <v>66454.8</v>
      </c>
      <c r="O124" s="21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9.6988937744150885</v>
      </c>
      <c r="P124" s="22">
        <f>'3.жеке-бардыгы болуп'!P124+'4.юрид-бардыгы болуп'!P124</f>
        <v>110789.29999999999</v>
      </c>
      <c r="Q124" s="21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7.5022910244942436</v>
      </c>
      <c r="R124" s="23">
        <f>'3.жеке-бардыгы болуп'!R124+'4.юрид-бардыгы болуп'!R124</f>
        <v>8.5</v>
      </c>
      <c r="S124" s="24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10</v>
      </c>
    </row>
    <row r="125" spans="1:19" ht="14.25" customHeight="1" x14ac:dyDescent="0.2">
      <c r="A125" s="19" t="s">
        <v>18</v>
      </c>
      <c r="B125" s="20">
        <f>'3.жеке-бардыгы болуп'!B125+'4.юрид-бардыгы болуп'!B125</f>
        <v>10526492</v>
      </c>
      <c r="C125" s="21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0.37256329829538659</v>
      </c>
      <c r="D125" s="22">
        <f>'3.жеке-бардыгы болуп'!D125+'4.юрид-бардыгы болуп'!D125</f>
        <v>9905196.3000000026</v>
      </c>
      <c r="E125" s="21">
        <f>('3.жеке-бардыгы болуп'!D125*'3.жеке-бардыгы болуп'!E125+'4.юрид-бардыгы болуп'!D125*'4.юрид-бардыгы болуп'!E125)/('3.жеке-бардыгы болуп'!D125+'4.юрид-бардыгы болуп'!D125)</f>
        <v>2.6700548781653122E-2</v>
      </c>
      <c r="F125" s="22">
        <f t="shared" si="2"/>
        <v>621295.70000000007</v>
      </c>
      <c r="G125" s="21">
        <f t="shared" si="3"/>
        <v>5.8865857304339944</v>
      </c>
      <c r="H125" s="22">
        <f>'3.жеке-бардыгы болуп'!H125+'4.юрид-бардыгы болуп'!H125</f>
        <v>45711.5</v>
      </c>
      <c r="I125" s="21">
        <f>('3.жеке-бардыгы болуп'!H125*'3.жеке-бардыгы болуп'!I125+'4.юрид-бардыгы болуп'!H125*'4.юрид-бардыгы болуп'!I125)/('3.жеке-бардыгы болуп'!H125+'4.юрид-бардыгы болуп'!H125)</f>
        <v>3.0938918871618744</v>
      </c>
      <c r="J125" s="22">
        <f>'3.жеке-бардыгы болуп'!J125+'4.юрид-бардыгы болуп'!J125</f>
        <v>72123.899999999994</v>
      </c>
      <c r="K125" s="21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4.4855404103216827</v>
      </c>
      <c r="L125" s="22">
        <f>'3.жеке-бардыгы болуп'!L125+'4.юрид-бардыгы болуп'!L125</f>
        <v>75984.899999999994</v>
      </c>
      <c r="M125" s="21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9.0504819905007459</v>
      </c>
      <c r="N125" s="22">
        <f>'3.жеке-бардыгы болуп'!N125+'4.юрид-бардыгы болуп'!N125</f>
        <v>88589.900000000009</v>
      </c>
      <c r="O125" s="21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8.7701875947483856</v>
      </c>
      <c r="P125" s="22">
        <f>'3.жеке-бардыгы болуп'!P125+'4.юрид-бардыгы болуп'!P125</f>
        <v>279587.7</v>
      </c>
      <c r="Q125" s="21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6.1772076668608813</v>
      </c>
      <c r="R125" s="23">
        <f>'3.жеке-бардыгы болуп'!R125+'4.юрид-бардыгы болуп'!R125</f>
        <v>59297.8</v>
      </c>
      <c r="S125" s="24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1.0927892771738581E-2</v>
      </c>
    </row>
    <row r="126" spans="1:19" ht="14.25" customHeight="1" x14ac:dyDescent="0.2">
      <c r="A126" s="19" t="s">
        <v>19</v>
      </c>
      <c r="B126" s="20">
        <f>'3.жеке-бардыгы болуп'!B126+'4.юрид-бардыгы болуп'!B126</f>
        <v>13470983.199999997</v>
      </c>
      <c r="C126" s="21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0.26181353815362202</v>
      </c>
      <c r="D126" s="22">
        <f>'3.жеке-бардыгы болуп'!D126+'4.юрид-бардыгы болуп'!D126</f>
        <v>12995316.199999999</v>
      </c>
      <c r="E126" s="21">
        <f>('3.жеке-бардыгы болуп'!D126*'3.жеке-бардыгы болуп'!E126+'4.юрид-бардыгы болуп'!D126*'4.юрид-бардыгы болуп'!E126)/('3.жеке-бардыгы болуп'!D126+'4.юрид-бардыгы болуп'!D126)</f>
        <v>1.5249843093467786E-2</v>
      </c>
      <c r="F126" s="22">
        <f t="shared" si="2"/>
        <v>475666.99999999994</v>
      </c>
      <c r="G126" s="21">
        <f t="shared" si="3"/>
        <v>6.9979822880292311</v>
      </c>
      <c r="H126" s="22">
        <f>'3.жеке-бардыгы болуп'!H126+'4.юрид-бардыгы болуп'!H126</f>
        <v>71152.5</v>
      </c>
      <c r="I126" s="21">
        <f>('3.жеке-бардыгы болуп'!H126*'3.жеке-бардыгы болуп'!I126+'4.юрид-бардыгы болуп'!H126*'4.юрид-бардыгы болуп'!I126)/('3.жеке-бардыгы болуп'!H126+'4.юрид-бардыгы болуп'!H126)</f>
        <v>5.0933968588594913</v>
      </c>
      <c r="J126" s="22">
        <f>'3.жеке-бардыгы болуп'!J126+'4.юрид-бардыгы болуп'!J126</f>
        <v>85251.5</v>
      </c>
      <c r="K126" s="21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4.884921989642411</v>
      </c>
      <c r="L126" s="22">
        <f>'3.жеке-бардыгы болуп'!L126+'4.юрид-бардыгы болуп'!L126</f>
        <v>78839.7</v>
      </c>
      <c r="M126" s="21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7.6008177479112664</v>
      </c>
      <c r="N126" s="22">
        <f>'3.жеке-бардыгы болуп'!N126+'4.юрид-бардыгы болуп'!N126</f>
        <v>78106.599999999991</v>
      </c>
      <c r="O126" s="21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9.0796449595808824</v>
      </c>
      <c r="P126" s="22">
        <f>'3.жеке-бардыгы болуп'!P126+'4.юрид-бардыгы болуп'!P126</f>
        <v>162271.9</v>
      </c>
      <c r="Q126" s="21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7.6466720732301781</v>
      </c>
      <c r="R126" s="22">
        <f>'3.жеке-бардыгы болуп'!R126+'4.юрид-бардыгы болуп'!R126</f>
        <v>44.8</v>
      </c>
      <c r="S126" s="21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13.125</v>
      </c>
    </row>
    <row r="127" spans="1:19" ht="14.25" customHeight="1" x14ac:dyDescent="0.2">
      <c r="A127" s="19" t="s">
        <v>20</v>
      </c>
      <c r="B127" s="20">
        <f>'3.жеке-бардыгы болуп'!B127+'4.юрид-бардыгы болуп'!B127</f>
        <v>11569447.399999999</v>
      </c>
      <c r="C127" s="21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0.40596228692824171</v>
      </c>
      <c r="D127" s="22">
        <f>'3.жеке-бардыгы болуп'!D127+'4.юрид-бардыгы болуп'!D127</f>
        <v>10918577.199999999</v>
      </c>
      <c r="E127" s="21">
        <f>('3.жеке-бардыгы болуп'!D127*'3.жеке-бардыгы болуп'!E127+'4.юрид-бардыгы болуп'!D127*'4.юрид-бардыгы болуп'!E127)/('3.жеке-бардыгы болуп'!D127+'4.юрид-бардыгы болуп'!D127)</f>
        <v>1.3627541233119643E-2</v>
      </c>
      <c r="F127" s="22">
        <f t="shared" si="2"/>
        <v>650870.20000000007</v>
      </c>
      <c r="G127" s="21">
        <f t="shared" si="3"/>
        <v>6.9875160423691227</v>
      </c>
      <c r="H127" s="22">
        <f>'3.жеке-бардыгы болуп'!H127+'4.юрид-бардыгы болуп'!H127</f>
        <v>62537.8</v>
      </c>
      <c r="I127" s="21">
        <f>('3.жеке-бардыгы болуп'!H127*'3.жеке-бардыгы болуп'!I127+'4.юрид-бардыгы болуп'!H127*'4.юрид-бардыгы болуп'!I127)/('3.жеке-бардыгы болуп'!H127+'4.юрид-бардыгы болуп'!H127)</f>
        <v>3.9973057095068905</v>
      </c>
      <c r="J127" s="22">
        <f>'3.жеке-бардыгы болуп'!J127+'4.юрид-бардыгы болуп'!J127</f>
        <v>134325.9</v>
      </c>
      <c r="K127" s="21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4.0840470378385705</v>
      </c>
      <c r="L127" s="22">
        <f>'3.жеке-бардыгы болуп'!L127+'4.юрид-бардыгы болуп'!L127</f>
        <v>54701.399999999994</v>
      </c>
      <c r="M127" s="21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7.2020531650012609</v>
      </c>
      <c r="N127" s="22">
        <f>'3.жеке-бардыгы болуп'!N127+'4.юрид-бардыгы болуп'!N127</f>
        <v>149658.9</v>
      </c>
      <c r="O127" s="21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8.232685533570006</v>
      </c>
      <c r="P127" s="22">
        <f>'3.жеке-бардыгы болуп'!P127+'4.юрид-бардыгы болуп'!P127</f>
        <v>249575.40000000002</v>
      </c>
      <c r="Q127" s="21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8.5044786585536851</v>
      </c>
      <c r="R127" s="23">
        <f>'3.жеке-бардыгы болуп'!R127+'4.юрид-бардыгы болуп'!R127</f>
        <v>70.8</v>
      </c>
      <c r="S127" s="24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11.641949152542374</v>
      </c>
    </row>
    <row r="128" spans="1:19" ht="14.25" customHeight="1" thickBot="1" x14ac:dyDescent="0.25">
      <c r="A128" s="25" t="s">
        <v>21</v>
      </c>
      <c r="B128" s="26">
        <f>'3.жеке-бардыгы болуп'!B128+'4.юрид-бардыгы болуп'!B128</f>
        <v>16780270.799999997</v>
      </c>
      <c r="C128" s="27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0.19449518240194316</v>
      </c>
      <c r="D128" s="28">
        <f>'3.жеке-бардыгы болуп'!D128+'4.юрид-бардыгы болуп'!D128</f>
        <v>16334469.699999999</v>
      </c>
      <c r="E128" s="27">
        <f>('3.жеке-бардыгы болуп'!D128*'3.жеке-бардыгы болуп'!E128+'4.юрид-бардыгы болуп'!D128*'4.юрид-бардыгы болуп'!E128)/('3.жеке-бардыгы болуп'!D128+'4.юрид-бардыгы болуп'!D128)</f>
        <v>1.574104820801131E-2</v>
      </c>
      <c r="F128" s="28">
        <f t="shared" si="2"/>
        <v>445801.09999999992</v>
      </c>
      <c r="G128" s="27">
        <f t="shared" si="3"/>
        <v>6.7441739264438789</v>
      </c>
      <c r="H128" s="28">
        <f>'3.жеке-бардыгы болуп'!H128+'4.юрид-бардыгы болуп'!H128</f>
        <v>53048.399999999994</v>
      </c>
      <c r="I128" s="27">
        <f>('3.жеке-бардыгы болуп'!H128*'3.жеке-бардыгы болуп'!I128+'4.юрид-бардыгы болуп'!H128*'4.юрид-бардыгы болуп'!I128)/('3.жеке-бардыгы болуп'!H128+'4.юрид-бардыгы болуп'!H128)</f>
        <v>2.5192327007035091</v>
      </c>
      <c r="J128" s="28">
        <f>'3.жеке-бардыгы болуп'!J128+'4.юрид-бардыгы болуп'!J128</f>
        <v>131765.9</v>
      </c>
      <c r="K128" s="27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4.4062246150179973</v>
      </c>
      <c r="L128" s="28">
        <f>'3.жеке-бардыгы болуп'!L128+'4.юрид-бардыгы болуп'!L128</f>
        <v>95860.4</v>
      </c>
      <c r="M128" s="27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7.6393536747186532</v>
      </c>
      <c r="N128" s="28">
        <f>'3.жеке-бардыгы болуп'!N128+'4.юрид-бардыгы болуп'!N128</f>
        <v>50320.299999999996</v>
      </c>
      <c r="O128" s="27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9.3893061647088754</v>
      </c>
      <c r="P128" s="28">
        <f>'3.жеке-бардыгы болуп'!P128+'4.юрид-бардыгы болуп'!P128</f>
        <v>114473.3</v>
      </c>
      <c r="Q128" s="27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9.497325026883999</v>
      </c>
      <c r="R128" s="28">
        <f>'3.жеке-бардыгы болуп'!R128+'4.юрид-бардыгы болуп'!R128</f>
        <v>332.79999999999995</v>
      </c>
      <c r="S128" s="27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1.0649038461538463</v>
      </c>
    </row>
    <row r="129" spans="1:19" ht="14.25" customHeight="1" x14ac:dyDescent="0.2">
      <c r="A129" s="19" t="s">
        <v>31</v>
      </c>
      <c r="B129" s="20">
        <f>'3.жеке-бардыгы болуп'!B129+'4.юрид-бардыгы болуп'!B129</f>
        <v>11093100.300000001</v>
      </c>
      <c r="C129" s="21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0.27566950909116</v>
      </c>
      <c r="D129" s="22">
        <f>'3.жеке-бардыгы болуп'!D129+'4.юрид-бардыгы болуп'!D129</f>
        <v>10643406.800000001</v>
      </c>
      <c r="E129" s="21">
        <f>('3.жеке-бардыгы болуп'!D129*'3.жеке-бардыгы болуп'!E129+'4.юрид-бардыгы болуп'!D129*'4.юрид-бардыгы болуп'!E129)/('3.жеке-бардыгы болуп'!D129+'4.юрид-бардыгы болуп'!D129)</f>
        <v>1.2170377345719791E-2</v>
      </c>
      <c r="F129" s="22">
        <f t="shared" si="2"/>
        <v>449693.5</v>
      </c>
      <c r="G129" s="21">
        <f t="shared" si="3"/>
        <v>6.5122027269684795</v>
      </c>
      <c r="H129" s="22">
        <f>'3.жеке-бардыгы болуп'!H129+'4.юрид-бардыгы болуп'!H129</f>
        <v>6565.8</v>
      </c>
      <c r="I129" s="21">
        <f>('3.жеке-бардыгы болуп'!H129*'3.жеке-бардыгы болуп'!I129+'4.юрид-бардыгы болуп'!H129*'4.юрид-бардыгы болуп'!I129)/('3.жеке-бардыгы болуп'!H129+'4.юрид-бардыгы болуп'!H129)</f>
        <v>1.9009036217978008</v>
      </c>
      <c r="J129" s="22">
        <f>'3.жеке-бардыгы болуп'!J129+'4.юрид-бардыгы болуп'!J129</f>
        <v>85676.7</v>
      </c>
      <c r="K129" s="21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4.6507762203726335</v>
      </c>
      <c r="L129" s="22">
        <f>'3.жеке-бардыгы болуп'!L129+'4.юрид-бардыгы болуп'!L129</f>
        <v>65104.299999999996</v>
      </c>
      <c r="M129" s="21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6.9246462829644129</v>
      </c>
      <c r="N129" s="22">
        <f>'3.жеке-бардыгы болуп'!N129+'4.юрид-бардыгы болуп'!N129</f>
        <v>112341</v>
      </c>
      <c r="O129" s="21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7.3149686668268936</v>
      </c>
      <c r="P129" s="22">
        <f>'3.жеке-бардыгы болуп'!P129+'4.юрид-бардыгы болуп'!P129</f>
        <v>120405.7</v>
      </c>
      <c r="Q129" s="21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10.336188245240882</v>
      </c>
      <c r="R129" s="23">
        <f>'3.жеке-бардыгы болуп'!R129+'4.юрид-бардыгы болуп'!R129</f>
        <v>59600</v>
      </c>
      <c r="S129" s="24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7.046979865771812E-3</v>
      </c>
    </row>
    <row r="130" spans="1:19" ht="14.25" customHeight="1" x14ac:dyDescent="0.2">
      <c r="A130" s="19" t="s">
        <v>11</v>
      </c>
      <c r="B130" s="20">
        <f>'3.жеке-бардыгы болуп'!B130+'4.юрид-бардыгы болуп'!B130</f>
        <v>6881581.2999999989</v>
      </c>
      <c r="C130" s="21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0.34567751252172241</v>
      </c>
      <c r="D130" s="22">
        <f>'3.жеке-бардыгы болуп'!D130+'4.юрид-бардыгы болуп'!D130</f>
        <v>6595382.8999999994</v>
      </c>
      <c r="E130" s="21">
        <f>('3.жеке-бардыгы болуп'!D130*'3.жеке-бардыгы болуп'!E130+'4.юрид-бардыгы болуп'!D130*'4.юрид-бардыгы болуп'!E130)/('3.жеке-бардыгы болуп'!D130+'4.юрид-бардыгы болуп'!D130)</f>
        <v>1.9791247449787944E-2</v>
      </c>
      <c r="F130" s="22">
        <f t="shared" si="2"/>
        <v>286198.39999999997</v>
      </c>
      <c r="G130" s="21">
        <f t="shared" si="3"/>
        <v>7.8556590498060093</v>
      </c>
      <c r="H130" s="22">
        <f>'3.жеке-бардыгы болуп'!H130+'4.юрид-бардыгы болуп'!H130</f>
        <v>57167.299999999996</v>
      </c>
      <c r="I130" s="21">
        <f>('3.жеке-бардыгы болуп'!H130*'3.жеке-бардыгы болуп'!I130+'4.юрид-бардыгы болуп'!H130*'4.юрид-бардыгы болуп'!I130)/('3.жеке-бардыгы болуп'!H130+'4.юрид-бардыгы болуп'!H130)</f>
        <v>3.7326963666291744</v>
      </c>
      <c r="J130" s="22">
        <f>'3.жеке-бардыгы болуп'!J130+'4.юрид-бардыгы болуп'!J130</f>
        <v>42870.6</v>
      </c>
      <c r="K130" s="21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6.5341219623704836</v>
      </c>
      <c r="L130" s="22">
        <f>'3.жеке-бардыгы болуп'!L130+'4.юрид-бардыгы болуп'!L130</f>
        <v>50868.5</v>
      </c>
      <c r="M130" s="21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6.0224153257910098</v>
      </c>
      <c r="N130" s="22">
        <f>'3.жеке-бардыгы болуп'!N130+'4.юрид-бардыгы болуп'!N130</f>
        <v>46460.4</v>
      </c>
      <c r="O130" s="21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10.335204819588295</v>
      </c>
      <c r="P130" s="22">
        <f>'3.жеке-бардыгы болуп'!P130+'4.юрид-бардыгы болуп'!P130</f>
        <v>88449.5</v>
      </c>
      <c r="Q130" s="21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10.892540670099889</v>
      </c>
      <c r="R130" s="23">
        <f>'3.жеке-бардыгы болуп'!R130+'4.юрид-бардыгы болуп'!R130</f>
        <v>382.1</v>
      </c>
      <c r="S130" s="24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12.557940329756605</v>
      </c>
    </row>
    <row r="131" spans="1:19" ht="14.25" customHeight="1" x14ac:dyDescent="0.2">
      <c r="A131" s="19" t="s">
        <v>12</v>
      </c>
      <c r="B131" s="20">
        <f>'3.жеке-бардыгы болуп'!B131+'4.юрид-бардыгы болуп'!B131</f>
        <v>7238807.7000000011</v>
      </c>
      <c r="C131" s="21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0.46439149668252677</v>
      </c>
      <c r="D131" s="22">
        <f>'3.жеке-бардыгы болуп'!D131+'4.юрид-бардыгы болуп'!D131</f>
        <v>6724356.2000000002</v>
      </c>
      <c r="E131" s="21">
        <f>('3.жеке-бардыгы болуп'!D131*'3.жеке-бардыгы болуп'!E131+'4.юрид-бардыгы болуп'!D131*'4.юрид-бардыгы болуп'!E131)/('3.жеке-бардыгы болуп'!D131+'4.юрид-бардыгы болуп'!D131)</f>
        <v>3.2202380355758072E-2</v>
      </c>
      <c r="F131" s="22">
        <f t="shared" si="2"/>
        <v>514451.5</v>
      </c>
      <c r="G131" s="21">
        <f t="shared" si="3"/>
        <v>6.1135023729156197</v>
      </c>
      <c r="H131" s="22">
        <f>'3.жеке-бардыгы болуп'!H131+'4.юрид-бардыгы болуп'!H131</f>
        <v>72052.600000000006</v>
      </c>
      <c r="I131" s="21">
        <f>('3.жеке-бардыгы болуп'!H131*'3.жеке-бардыгы болуп'!I131+'4.юрид-бардыгы болуп'!H131*'4.юрид-бардыгы болуп'!I131)/('3.жеке-бардыгы болуп'!H131+'4.юрид-бардыгы болуп'!H131)</f>
        <v>3.8677947915828161</v>
      </c>
      <c r="J131" s="22">
        <f>'3.жеке-бардыгы болуп'!J131+'4.юрид-бардыгы болуп'!J131</f>
        <v>102841.5</v>
      </c>
      <c r="K131" s="21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3.407668723229436</v>
      </c>
      <c r="L131" s="22">
        <f>'3.жеке-бардыгы болуп'!L131+'4.юрид-бардыгы болуп'!L131</f>
        <v>122332.5</v>
      </c>
      <c r="M131" s="21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7.4837289518320969</v>
      </c>
      <c r="N131" s="22">
        <f>'3.жеке-бардыгы болуп'!N131+'4.юрид-бардыгы болуп'!N131</f>
        <v>97736.7</v>
      </c>
      <c r="O131" s="21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8.9648592186967662</v>
      </c>
      <c r="P131" s="22">
        <f>'3.жеке-бардыгы болуп'!P131+'4.юрид-бардыгы болуп'!P131</f>
        <v>60208.800000000003</v>
      </c>
      <c r="Q131" s="21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12.02769369261636</v>
      </c>
      <c r="R131" s="22">
        <f>'3.жеке-бардыгы болуп'!R131+'4.юрид-бардыгы болуп'!R131</f>
        <v>59279.4</v>
      </c>
      <c r="S131" s="21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1.5857110564546873E-3</v>
      </c>
    </row>
    <row r="132" spans="1:19" ht="14.25" customHeight="1" x14ac:dyDescent="0.2">
      <c r="A132" s="19" t="s">
        <v>13</v>
      </c>
      <c r="B132" s="20">
        <f>'3.жеке-бардыгы болуп'!B132+'4.юрид-бардыгы болуп'!B132</f>
        <v>5664317.2000000011</v>
      </c>
      <c r="C132" s="21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0.75827120981148421</v>
      </c>
      <c r="D132" s="22">
        <f>'3.жеке-бардыгы болуп'!D132+'4.юрид-бардыгы болуп'!D132</f>
        <v>5157581.1000000006</v>
      </c>
      <c r="E132" s="21">
        <f>('3.жеке-бардыгы болуп'!D132*'3.жеке-бардыгы болуп'!E132+'4.юрид-бардыгы болуп'!D132*'4.юрид-бардыгы болуп'!E132)/('3.жеке-бардыгы болуп'!D132+'4.юрид-бардыгы болуп'!D132)</f>
        <v>4.1479047222350018E-2</v>
      </c>
      <c r="F132" s="22">
        <f t="shared" si="2"/>
        <v>506736.1</v>
      </c>
      <c r="G132" s="21">
        <f t="shared" si="3"/>
        <v>8.0538116506797142</v>
      </c>
      <c r="H132" s="22">
        <f>'3.жеке-бардыгы болуп'!H132+'4.юрид-бардыгы болуп'!H132</f>
        <v>52560.7</v>
      </c>
      <c r="I132" s="21">
        <f>('3.жеке-бардыгы болуп'!H132*'3.жеке-бардыгы болуп'!I132+'4.юрид-бардыгы болуп'!H132*'4.юрид-бардыгы болуп'!I132)/('3.жеке-бардыгы болуп'!H132+'4.юрид-бардыгы болуп'!H132)</f>
        <v>1.5738680611179074</v>
      </c>
      <c r="J132" s="22">
        <f>'3.жеке-бардыгы болуп'!J132+'4.юрид-бардыгы болуп'!J132</f>
        <v>56501.2</v>
      </c>
      <c r="K132" s="21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3.1356002350392562</v>
      </c>
      <c r="L132" s="22">
        <f>'3.жеке-бардыгы болуп'!L132+'4.юрид-бардыгы болуп'!L132</f>
        <v>70574.899999999994</v>
      </c>
      <c r="M132" s="21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6.7197736163990314</v>
      </c>
      <c r="N132" s="22">
        <f>'3.жеке-бардыгы болуп'!N132+'4.юрид-бардыгы болуп'!N132</f>
        <v>236830.5</v>
      </c>
      <c r="O132" s="21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9.8360370687052558</v>
      </c>
      <c r="P132" s="22">
        <f>'3.жеке-бардыгы болуп'!P132+'4.юрид-бардыгы болуп'!P132</f>
        <v>85034.9</v>
      </c>
      <c r="Q132" s="21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10.981778011146012</v>
      </c>
      <c r="R132" s="23">
        <f>'3.жеке-бардыгы болуп'!R132+'4.юрид-бардыгы болуп'!R132</f>
        <v>5233.9000000000005</v>
      </c>
      <c r="S132" s="24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15.994382773839774</v>
      </c>
    </row>
    <row r="133" spans="1:19" ht="14.25" customHeight="1" x14ac:dyDescent="0.2">
      <c r="A133" s="19" t="s">
        <v>14</v>
      </c>
      <c r="B133" s="20">
        <f>'3.жеке-бардыгы болуп'!B133+'4.юрид-бардыгы болуп'!B133</f>
        <v>4479212.2</v>
      </c>
      <c r="C133" s="21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1.0643119106971533</v>
      </c>
      <c r="D133" s="22">
        <f>'3.жеке-бардыгы болуп'!D133+'4.юрид-бардыгы болуп'!D133</f>
        <v>3593906.1999999997</v>
      </c>
      <c r="E133" s="21">
        <f>('3.жеке-бардыгы болуп'!D133*'3.жеке-бардыгы болуп'!E133+'4.юрид-бардыгы болуп'!D133*'4.юрид-бардыгы болуп'!E133)/('3.жеке-бардыгы болуп'!D133+'4.юрид-бардыгы болуп'!D133)</f>
        <v>7.6558834785393146E-2</v>
      </c>
      <c r="F133" s="22">
        <f t="shared" si="2"/>
        <v>885306</v>
      </c>
      <c r="G133" s="21">
        <f t="shared" si="3"/>
        <v>5.0741027667269849</v>
      </c>
      <c r="H133" s="22">
        <f>'3.жеке-бардыгы болуп'!H133+'4.юрид-бардыгы болуп'!H133</f>
        <v>131298.6</v>
      </c>
      <c r="I133" s="21">
        <f>('3.жеке-бардыгы болуп'!H133*'3.жеке-бардыгы болуп'!I133+'4.юрид-бардыгы болуп'!H133*'4.юрид-бардыгы болуп'!I133)/('3.жеке-бардыгы болуп'!H133+'4.юрид-бардыгы болуп'!H133)</f>
        <v>1.484501700703587</v>
      </c>
      <c r="J133" s="22">
        <f>'3.жеке-бардыгы болуп'!J133+'4.юрид-бардыгы болуп'!J133</f>
        <v>151102</v>
      </c>
      <c r="K133" s="21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3.8424078635623622</v>
      </c>
      <c r="L133" s="22">
        <f>'3.жеке-бардыгы болуп'!L133+'4.юрид-бардыгы болуп'!L133</f>
        <v>330016.90000000002</v>
      </c>
      <c r="M133" s="21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3.2653276362513552</v>
      </c>
      <c r="N133" s="22">
        <f>'3.жеке-бардыгы болуп'!N133+'4.юрид-бардыгы болуп'!N133</f>
        <v>160751.4</v>
      </c>
      <c r="O133" s="21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9.2998900973801781</v>
      </c>
      <c r="P133" s="22">
        <f>'3.жеке-бардыгы болуп'!P133+'4.юрид-бардыгы болуп'!P133</f>
        <v>109271.9</v>
      </c>
      <c r="Q133" s="21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10.314463361577861</v>
      </c>
      <c r="R133" s="23">
        <f>'3.жеке-бардыгы болуп'!R133+'4.юрид-бардыгы болуп'!R133</f>
        <v>2865.2000000000003</v>
      </c>
      <c r="S133" s="24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5.9194646098003627</v>
      </c>
    </row>
    <row r="134" spans="1:19" ht="14.25" customHeight="1" x14ac:dyDescent="0.2">
      <c r="A134" s="19" t="s">
        <v>15</v>
      </c>
      <c r="B134" s="20">
        <f>'3.жеке-бардыгы болуп'!B134+'4.юрид-бардыгы болуп'!B134</f>
        <v>4223094.8999999994</v>
      </c>
      <c r="C134" s="21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0.79095953633436011</v>
      </c>
      <c r="D134" s="22">
        <f>'3.жеке-бардыгы болуп'!D134+'4.юрид-бардыгы болуп'!D134</f>
        <v>3646850.6999999997</v>
      </c>
      <c r="E134" s="21">
        <f>('3.жеке-бардыгы болуп'!D134*'3.жеке-бардыгы болуп'!E134+'4.юрид-бардыгы болуп'!D134*'4.юрид-бардыгы болуп'!E134)/('3.жеке-бардыгы болуп'!D134+'4.юрид-бардыгы болуп'!D134)</f>
        <v>8.7669228959661019E-2</v>
      </c>
      <c r="F134" s="22">
        <f t="shared" si="2"/>
        <v>576244.19999999995</v>
      </c>
      <c r="G134" s="21">
        <f t="shared" si="3"/>
        <v>5.2418412107228152</v>
      </c>
      <c r="H134" s="22">
        <f>'3.жеке-бардыгы болуп'!H134+'4.юрид-бардыгы болуп'!H134</f>
        <v>140450.79999999999</v>
      </c>
      <c r="I134" s="21">
        <f>('3.жеке-бардыгы болуп'!H134*'3.жеке-бардыгы болуп'!I134+'4.юрид-бардыгы болуп'!H134*'4.юрид-бардыгы болуп'!I134)/('3.жеке-бардыгы болуп'!H134+'4.юрид-бардыгы болуп'!H134)</f>
        <v>0.96818228162459763</v>
      </c>
      <c r="J134" s="22">
        <f>'3.жеке-бардыгы болуп'!J134+'4.юрид-бардыгы болуп'!J134</f>
        <v>62176.899999999994</v>
      </c>
      <c r="K134" s="21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3.6851143591912758</v>
      </c>
      <c r="L134" s="22">
        <f>'3.жеке-бардыгы болуп'!L134+'4.юрид-бардыгы болуп'!L134</f>
        <v>135280.1</v>
      </c>
      <c r="M134" s="21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5.7945225498798418</v>
      </c>
      <c r="N134" s="22">
        <f>'3.жеке-бардыгы болуп'!N134+'4.юрид-бардыгы болуп'!N134</f>
        <v>104642.2</v>
      </c>
      <c r="O134" s="21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9.8827471612791022</v>
      </c>
      <c r="P134" s="22">
        <f>'3.жеке-бардыгы болуп'!P134+'4.юрид-бардыгы болуп'!P134</f>
        <v>56620.1</v>
      </c>
      <c r="Q134" s="21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12.572873891074019</v>
      </c>
      <c r="R134" s="23">
        <f>'3.жеке-бардыгы болуп'!R134+'4.юрид-бардыгы болуп'!R134</f>
        <v>77074.099999999991</v>
      </c>
      <c r="S134" s="24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1.6290330993161128</v>
      </c>
    </row>
    <row r="135" spans="1:19" ht="14.25" customHeight="1" x14ac:dyDescent="0.2">
      <c r="A135" s="19" t="s">
        <v>16</v>
      </c>
      <c r="B135" s="20">
        <f>'3.жеке-бардыгы болуп'!B135+'4.юрид-бардыгы болуп'!B135</f>
        <v>5266462.7</v>
      </c>
      <c r="C135" s="21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0.7326283182448059</v>
      </c>
      <c r="D135" s="22">
        <f>'3.жеке-бардыгы болуп'!D135+'4.юрид-бардыгы болуп'!D135</f>
        <v>4587838.2</v>
      </c>
      <c r="E135" s="21">
        <f>('3.жеке-бардыгы болуп'!D135*'3.жеке-бардыгы болуп'!E135+'4.юрид-бардыгы болуп'!D135*'4.юрид-бардыгы болуп'!E135)/('3.жеке-бардыгы болуп'!D135+'4.юрид-бардыгы болуп'!D135)</f>
        <v>9.0979068965422544E-2</v>
      </c>
      <c r="F135" s="22">
        <f t="shared" si="2"/>
        <v>678624.49999999988</v>
      </c>
      <c r="G135" s="21">
        <f t="shared" si="3"/>
        <v>5.0704954846163082</v>
      </c>
      <c r="H135" s="22">
        <f>'3.жеке-бардыгы болуп'!H135+'4.юрид-бардыгы болуп'!H135</f>
        <v>168825.7</v>
      </c>
      <c r="I135" s="21">
        <f>('3.жеке-бардыгы болуп'!H135*'3.жеке-бардыгы болуп'!I135+'4.юрид-бардыгы болуп'!H135*'4.юрид-бардыгы болуп'!I135)/('3.жеке-бардыгы болуп'!H135+'4.юрид-бардыгы болуп'!H135)</f>
        <v>1.0280431829987968</v>
      </c>
      <c r="J135" s="22">
        <f>'3.жеке-бардыгы болуп'!J135+'4.юрид-бардыгы болуп'!J135</f>
        <v>81782.799999999988</v>
      </c>
      <c r="K135" s="21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3.9349698102779569</v>
      </c>
      <c r="L135" s="22">
        <f>'3.жеке-бардыгы болуп'!L135+'4.юрид-бардыгы болуп'!L135</f>
        <v>204318.3</v>
      </c>
      <c r="M135" s="21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4.9150069328102282</v>
      </c>
      <c r="N135" s="22">
        <f>'3.жеке-бардыгы болуп'!N135+'4.юрид-бардыгы болуп'!N135</f>
        <v>76195.800000000017</v>
      </c>
      <c r="O135" s="21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9.2728916029492421</v>
      </c>
      <c r="P135" s="22">
        <f>'3.жеке-бардыгы болуп'!P135+'4.юрид-бардыгы болуп'!P135</f>
        <v>120630.19999999998</v>
      </c>
      <c r="Q135" s="21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9.916709737694207</v>
      </c>
      <c r="R135" s="23">
        <f>'3.жеке-бардыгы болуп'!R135+'4.юрид-бардыгы болуп'!R135</f>
        <v>26871.7</v>
      </c>
      <c r="S135" s="24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1.4347276130650461</v>
      </c>
    </row>
    <row r="136" spans="1:19" ht="14.25" customHeight="1" x14ac:dyDescent="0.2">
      <c r="A136" s="19" t="s">
        <v>17</v>
      </c>
      <c r="B136" s="20">
        <f>'3.жеке-бардыгы болуп'!B136+'4.юрид-бардыгы болуп'!B136</f>
        <v>6258435.8999999994</v>
      </c>
      <c r="C136" s="21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0.48823370436693303</v>
      </c>
      <c r="D136" s="22">
        <f>'3.жеке-бардыгы болуп'!D136+'4.юрид-бардыгы болуп'!D136</f>
        <v>5793288.2000000002</v>
      </c>
      <c r="E136" s="21">
        <f>('3.жеке-бардыгы болуп'!D136*'3.жеке-бардыгы болуп'!E136+'4.юрид-бардыгы болуп'!D136*'4.юрид-бардыгы болуп'!E136)/('3.жеке-бардыгы болуп'!D136+'4.юрид-бардыгы болуп'!D136)</f>
        <v>6.1797955779241229E-2</v>
      </c>
      <c r="F136" s="22">
        <f t="shared" si="2"/>
        <v>465147.6999999999</v>
      </c>
      <c r="G136" s="21">
        <f t="shared" si="3"/>
        <v>5.7993750694671835</v>
      </c>
      <c r="H136" s="22">
        <f>'3.жеке-бардыгы болуп'!H136+'4.юрид-бардыгы болуп'!H136</f>
        <v>161225.9</v>
      </c>
      <c r="I136" s="21">
        <f>('3.жеке-бардыгы болуп'!H136*'3.жеке-бардыгы болуп'!I136+'4.юрид-бардыгы болуп'!H136*'4.юрид-бардыгы болуп'!I136)/('3.жеке-бардыгы болуп'!H136+'4.юрид-бардыгы болуп'!H136)</f>
        <v>1.5786718325033386</v>
      </c>
      <c r="J136" s="22">
        <f>'3.жеке-бардыгы болуп'!J136+'4.юрид-бардыгы болуп'!J136</f>
        <v>36079.199999999997</v>
      </c>
      <c r="K136" s="21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4.6654923889664959</v>
      </c>
      <c r="L136" s="22">
        <f>'3.жеке-бардыгы болуп'!L136+'4.юрид-бардыгы болуп'!L136</f>
        <v>86421.6</v>
      </c>
      <c r="M136" s="21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6.2216393818212117</v>
      </c>
      <c r="N136" s="22">
        <f>'3.жеке-бардыгы болуп'!N136+'4.юрид-бардыгы болуп'!N136</f>
        <v>65307.099999999991</v>
      </c>
      <c r="O136" s="21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9.4557415503061701</v>
      </c>
      <c r="P136" s="22">
        <f>'3.жеке-бардыгы болуп'!P136+'4.юрид-бардыгы болуп'!P136</f>
        <v>95608.1</v>
      </c>
      <c r="Q136" s="21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11.602071016995424</v>
      </c>
      <c r="R136" s="23">
        <f>'3.жеке-бардыгы болуп'!R136+'4.юрид-бардыгы болуп'!R136</f>
        <v>20505.8</v>
      </c>
      <c r="S136" s="24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0.5</v>
      </c>
    </row>
    <row r="137" spans="1:19" ht="14.25" customHeight="1" x14ac:dyDescent="0.2">
      <c r="A137" s="19" t="s">
        <v>18</v>
      </c>
      <c r="B137" s="20">
        <f>'3.жеке-бардыгы болуп'!B137+'4.юрид-бардыгы болуп'!B137</f>
        <v>6433839.6999999983</v>
      </c>
      <c r="C137" s="21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0.76976283680179358</v>
      </c>
      <c r="D137" s="22">
        <f>'3.жеке-бардыгы болуп'!D137+'4.юрид-бардыгы болуп'!D137</f>
        <v>5751736.7999999998</v>
      </c>
      <c r="E137" s="21">
        <f>('3.жеке-бардыгы болуп'!D137*'3.жеке-бардыгы болуп'!E137+'4.юрид-бардыгы болуп'!D137*'4.юрид-бардыгы болуп'!E137)/('3.жеке-бардыгы болуп'!D137+'4.юрид-бардыгы болуп'!D137)</f>
        <v>8.8311898764213248E-2</v>
      </c>
      <c r="F137" s="22">
        <f t="shared" ref="F137:F175" si="4">H137+J137+L137+N137+P137+R137</f>
        <v>682102.89999999991</v>
      </c>
      <c r="G137" s="21">
        <f t="shared" ref="G137:G175" si="5">(H137*I137+J137*K137+L137*M137+N137*O137+P137*Q137+R137*S137)/(H137+J137+L137+N137+P137+R137)</f>
        <v>6.5160020592200976</v>
      </c>
      <c r="H137" s="22">
        <f>'3.жеке-бардыгы болуп'!H137+'4.юрид-бардыгы болуп'!H137</f>
        <v>127777.8</v>
      </c>
      <c r="I137" s="21">
        <f>('3.жеке-бардыгы болуп'!H137*'3.жеке-бардыгы болуп'!I137+'4.юрид-бардыгы болуп'!H137*'4.юрид-бардыгы болуп'!I137)/('3.жеке-бардыгы болуп'!H137+'4.юрид-бардыгы болуп'!H137)</f>
        <v>0.96854265764475522</v>
      </c>
      <c r="J137" s="22">
        <f>'3.жеке-бардыгы болуп'!J137+'4.юрид-бардыгы болуп'!J137</f>
        <v>145147.20000000001</v>
      </c>
      <c r="K137" s="21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4.0285283215935266</v>
      </c>
      <c r="L137" s="22">
        <f>'3.жеке-бардыгы болуп'!L137+'4.юрид-бардыгы болуп'!L137</f>
        <v>83276.399999999994</v>
      </c>
      <c r="M137" s="21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7.44023403989606</v>
      </c>
      <c r="N137" s="22">
        <f>'3.жеке-бардыгы болуп'!N137+'4.юрид-бардыгы болуп'!N137</f>
        <v>129897.5</v>
      </c>
      <c r="O137" s="21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8.2636877922977732</v>
      </c>
      <c r="P137" s="22">
        <f>'3.жеке-бардыгы болуп'!P137+'4.юрид-бардыгы болуп'!P137</f>
        <v>166827.79999999999</v>
      </c>
      <c r="Q137" s="21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11.83709563993531</v>
      </c>
      <c r="R137" s="23">
        <f>'3.жеке-бардыгы болуп'!R137+'4.юрид-бардыгы болуп'!R137</f>
        <v>29176.199999999997</v>
      </c>
      <c r="S137" s="24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2.3413306050822245</v>
      </c>
    </row>
    <row r="138" spans="1:19" ht="14.25" customHeight="1" x14ac:dyDescent="0.2">
      <c r="A138" s="19" t="s">
        <v>19</v>
      </c>
      <c r="B138" s="20">
        <f>'3.жеке-бардыгы болуп'!B138+'4.юрид-бардыгы болуп'!B138</f>
        <v>7685337.1999999993</v>
      </c>
      <c r="C138" s="21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0.70565406017578514</v>
      </c>
      <c r="D138" s="22">
        <f>'3.жеке-бардыгы болуп'!D138+'4.юрид-бардыгы болуп'!D138</f>
        <v>6787273.8999999994</v>
      </c>
      <c r="E138" s="21">
        <f>('3.жеке-бардыгы болуп'!D138*'3.жеке-бардыгы болуп'!E138+'4.юрид-бардыгы болуп'!D138*'4.юрид-бардыгы болуп'!E138)/('3.жеке-бардыгы болуп'!D138+'4.юрид-бардыгы болуп'!D138)</f>
        <v>7.3938585858454905E-2</v>
      </c>
      <c r="F138" s="22">
        <f t="shared" si="4"/>
        <v>898063.30000000028</v>
      </c>
      <c r="G138" s="21">
        <f t="shared" si="5"/>
        <v>5.4799566634111398</v>
      </c>
      <c r="H138" s="22">
        <f>'3.жеке-бардыгы болуп'!H138+'4.юрид-бардыгы болуп'!H138</f>
        <v>393761.9</v>
      </c>
      <c r="I138" s="21">
        <f>('3.жеке-бардыгы болуп'!H138*'3.жеке-бардыгы болуп'!I138+'4.юрид-бардыгы болуп'!H138*'4.юрид-бардыгы болуп'!I138)/('3.жеке-бардыгы болуп'!H138+'4.юрид-бардыгы болуп'!H138)</f>
        <v>4.1396760275689441</v>
      </c>
      <c r="J138" s="22">
        <f>'3.жеке-бардыгы болуп'!J138+'4.юрид-бардыгы болуп'!J138</f>
        <v>216411.2</v>
      </c>
      <c r="K138" s="21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4.4269881318526947</v>
      </c>
      <c r="L138" s="22">
        <f>'3.жеке-бардыгы болуп'!L138+'4.юрид-бардыгы болуп'!L138</f>
        <v>99998.299999999988</v>
      </c>
      <c r="M138" s="21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6.5965291809960771</v>
      </c>
      <c r="N138" s="22">
        <f>'3.жеке-бардыгы болуп'!N138+'4.юрид-бардыгы болуп'!N138</f>
        <v>89481.299999999988</v>
      </c>
      <c r="O138" s="21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8.4733754762168196</v>
      </c>
      <c r="P138" s="22">
        <f>'3.жеке-бардыгы болуп'!P138+'4.юрид-бардыгы болуп'!P138</f>
        <v>76155.8</v>
      </c>
      <c r="Q138" s="21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11.791633020728559</v>
      </c>
      <c r="R138" s="22">
        <f>'3.жеке-бардыгы болуп'!R138+'4.юрид-бардыгы болуп'!R138</f>
        <v>22254.799999999999</v>
      </c>
      <c r="S138" s="21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0.78184706220680478</v>
      </c>
    </row>
    <row r="139" spans="1:19" ht="14.25" customHeight="1" x14ac:dyDescent="0.2">
      <c r="A139" s="19" t="s">
        <v>20</v>
      </c>
      <c r="B139" s="20">
        <f>'3.жеке-бардыгы болуп'!B139+'4.юрид-бардыгы болуп'!B139</f>
        <v>5111491.0999999996</v>
      </c>
      <c r="C139" s="21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0.98332314556901035</v>
      </c>
      <c r="D139" s="22">
        <f>'3.жеке-бардыгы болуп'!D139+'4.юрид-бардыгы болуп'!D139</f>
        <v>4308113.9000000004</v>
      </c>
      <c r="E139" s="21">
        <f>('3.жеке-бардыгы болуп'!D139*'3.жеке-бардыгы болуп'!E139+'4.юрид-бардыгы болуп'!D139*'4.юрид-бардыгы болуп'!E139)/('3.жеке-бардыгы болуп'!D139+'4.юрид-бардыгы болуп'!D139)</f>
        <v>6.8719106521301587E-2</v>
      </c>
      <c r="F139" s="22">
        <f t="shared" si="4"/>
        <v>803377.20000000007</v>
      </c>
      <c r="G139" s="21">
        <f t="shared" si="5"/>
        <v>5.8878914773782478</v>
      </c>
      <c r="H139" s="22">
        <f>'3.жеке-бардыгы болуп'!H139+'4.юрид-бардыгы болуп'!H139</f>
        <v>91717</v>
      </c>
      <c r="I139" s="21">
        <f>('3.жеке-бардыгы болуп'!H139*'3.жеке-бардыгы болуп'!I139+'4.юрид-бардыгы болуп'!H139*'4.юрид-бардыгы болуп'!I139)/('3.жеке-бардыгы болуп'!H139+'4.юрид-бардыгы болуп'!H139)</f>
        <v>0.54934880120370277</v>
      </c>
      <c r="J139" s="22">
        <f>'3.жеке-бардыгы болуп'!J139+'4.юрид-бардыгы болуп'!J139</f>
        <v>185191.8</v>
      </c>
      <c r="K139" s="21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3.8826709821925163</v>
      </c>
      <c r="L139" s="22">
        <f>'3.жеке-бардыгы болуп'!L139+'4.юрид-бардыгы болуп'!L139</f>
        <v>208003.8</v>
      </c>
      <c r="M139" s="21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5.9710377839250999</v>
      </c>
      <c r="N139" s="22">
        <f>'3.жеке-бардыгы болуп'!N139+'4.юрид-бардыгы болуп'!N139</f>
        <v>158058.20000000001</v>
      </c>
      <c r="O139" s="21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9.2935097008570278</v>
      </c>
      <c r="P139" s="22">
        <f>'3.жеке-бардыгы болуп'!P139+'4.юрид-бардыгы болуп'!P139</f>
        <v>100329.9</v>
      </c>
      <c r="Q139" s="21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12.008045388264117</v>
      </c>
      <c r="R139" s="23">
        <f>'3.жеке-бардыгы болуп'!R139+'4.юрид-бардыгы болуп'!R139</f>
        <v>60076.5</v>
      </c>
      <c r="S139" s="24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0.75061563173620305</v>
      </c>
    </row>
    <row r="140" spans="1:19" ht="14.25" customHeight="1" thickBot="1" x14ac:dyDescent="0.25">
      <c r="A140" s="25" t="s">
        <v>21</v>
      </c>
      <c r="B140" s="26">
        <f>'3.жеке-бардыгы болуп'!B140+'4.юрид-бардыгы болуп'!B140</f>
        <v>5256184.4000000004</v>
      </c>
      <c r="C140" s="27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0.82988533583410817</v>
      </c>
      <c r="D140" s="28">
        <f>'3.жеке-бардыгы болуп'!D140+'4.юрид-бардыгы болуп'!D140</f>
        <v>4328543.0999999996</v>
      </c>
      <c r="E140" s="27">
        <f>('3.жеке-бардыгы болуп'!D140*'3.жеке-бардыгы болуп'!E140+'4.юрид-бардыгы болуп'!D140*'4.юрид-бардыгы болуп'!E140)/('3.жеке-бардыгы болуп'!D140+'4.юрид-бардыгы болуп'!D140)</f>
        <v>0.1341728959566095</v>
      </c>
      <c r="F140" s="28">
        <f t="shared" si="4"/>
        <v>927641.29999999993</v>
      </c>
      <c r="G140" s="27">
        <f t="shared" si="5"/>
        <v>4.0762061725798535</v>
      </c>
      <c r="H140" s="28">
        <f>'3.жеке-бардыгы болуп'!H140+'4.юрид-бардыгы болуп'!H140</f>
        <v>458095.9</v>
      </c>
      <c r="I140" s="27">
        <f>('3.жеке-бардыгы болуп'!H140*'3.жеке-бардыгы болуп'!I140+'4.юрид-бардыгы болуп'!H140*'4.юрид-бардыгы болуп'!I140)/('3.жеке-бардыгы болуп'!H140+'4.юрид-бардыгы болуп'!H140)</f>
        <v>0.30574502631435907</v>
      </c>
      <c r="J140" s="28">
        <f>'3.жеке-бардыгы болуп'!J140+'4.юрид-бардыгы болуп'!J140</f>
        <v>115717.59999999999</v>
      </c>
      <c r="K140" s="27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5.0072104934772232</v>
      </c>
      <c r="L140" s="28">
        <f>'3.жеке-бардыгы болуп'!L140+'4.юрид-бардыгы болуп'!L140</f>
        <v>99101.900000000009</v>
      </c>
      <c r="M140" s="27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7.3065576442025826</v>
      </c>
      <c r="N140" s="28">
        <f>'3.жеке-бардыгы болуп'!N140+'4.юрид-бардыгы болуп'!N140</f>
        <v>102835.6</v>
      </c>
      <c r="O140" s="27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9.7443660074915677</v>
      </c>
      <c r="P140" s="28">
        <f>'3.жеке-бардыгы болуп'!P140+'4.юрид-бардыгы болуп'!P140</f>
        <v>96646.1</v>
      </c>
      <c r="Q140" s="27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12.141036203219787</v>
      </c>
      <c r="R140" s="28">
        <f>'3.жеке-бардыгы болуп'!R140+'4.юрид-бардыгы болуп'!R140</f>
        <v>55244.200000000004</v>
      </c>
      <c r="S140" s="27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2.9365797676498162</v>
      </c>
    </row>
    <row r="141" spans="1:19" ht="14.25" customHeight="1" x14ac:dyDescent="0.2">
      <c r="A141" s="19" t="s">
        <v>32</v>
      </c>
      <c r="B141" s="20">
        <f>'3.жеке-бардыгы болуп'!B141+'4.юрид-бардыгы болуп'!B141</f>
        <v>3946836.4999999995</v>
      </c>
      <c r="C141" s="21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1.544475937627515</v>
      </c>
      <c r="D141" s="22">
        <f>'3.жеке-бардыгы болуп'!D141+'4.юрид-бардыгы болуп'!D141</f>
        <v>3032593.5999999996</v>
      </c>
      <c r="E141" s="21">
        <f>('3.жеке-бардыгы болуп'!D141*'3.жеке-бардыгы болуп'!E141+'4.юрид-бардыгы болуп'!D141*'4.юрид-бардыгы болуп'!E141)/('3.жеке-бардыгы болуп'!D141+'4.юрид-бардыгы болуп'!D141)</f>
        <v>7.7717759807974282E-2</v>
      </c>
      <c r="F141" s="22">
        <f t="shared" si="4"/>
        <v>914242.89999999991</v>
      </c>
      <c r="G141" s="21">
        <f t="shared" si="5"/>
        <v>6.4097928712380483</v>
      </c>
      <c r="H141" s="22">
        <f>'3.жеке-бардыгы болуп'!H141+'4.юрид-бардыгы болуп'!H141</f>
        <v>70486.5</v>
      </c>
      <c r="I141" s="21">
        <f>('3.жеке-бардыгы болуп'!H141*'3.жеке-бардыгы болуп'!I141+'4.юрид-бардыгы болуп'!H141*'4.юрид-бардыгы болуп'!I141)/('3.жеке-бардыгы болуп'!H141+'4.юрид-бардыгы болуп'!H141)</f>
        <v>2.3081740333255309</v>
      </c>
      <c r="J141" s="22">
        <f>'3.жеке-бардыгы болуп'!J141+'4.юрид-бардыгы болуп'!J141</f>
        <v>116285</v>
      </c>
      <c r="K141" s="21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4.6691388141204815</v>
      </c>
      <c r="L141" s="22">
        <f>'3.жеке-бардыгы болуп'!L141+'4.юрид-бардыгы болуп'!L141</f>
        <v>112502.8</v>
      </c>
      <c r="M141" s="21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4.8658265127623483</v>
      </c>
      <c r="N141" s="22">
        <f>'3.жеке-бардыгы болуп'!N141+'4.юрид-бардыгы болуп'!N141</f>
        <v>494085.8</v>
      </c>
      <c r="O141" s="21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7.240726934471704</v>
      </c>
      <c r="P141" s="22">
        <f>'3.жеке-бардыгы болуп'!P141+'4.юрид-бардыгы болуп'!P141</f>
        <v>79746.7</v>
      </c>
      <c r="Q141" s="21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11.840357206003508</v>
      </c>
      <c r="R141" s="23">
        <f>'3.жеке-бардыгы болуп'!R141+'4.юрид-бардыгы болуп'!R141</f>
        <v>41136.1</v>
      </c>
      <c r="S141" s="24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2.0729438619606624</v>
      </c>
    </row>
    <row r="142" spans="1:19" ht="14.25" customHeight="1" x14ac:dyDescent="0.2">
      <c r="A142" s="19" t="s">
        <v>11</v>
      </c>
      <c r="B142" s="20">
        <f>'3.жеке-бардыгы болуп'!B142+'4.юрид-бардыгы болуп'!B142</f>
        <v>4880903.5</v>
      </c>
      <c r="C142" s="21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1.1759002903868105</v>
      </c>
      <c r="D142" s="22">
        <f>'3.жеке-бардыгы болуп'!D142+'4.юрид-бардыгы болуп'!D142</f>
        <v>4095890.4000000004</v>
      </c>
      <c r="E142" s="21">
        <f>('3.жеке-бардыгы болуп'!D142*'3.жеке-бардыгы болуп'!E142+'4.юрид-бардыгы болуп'!D142*'4.юрид-бардыгы болуп'!E142)/('3.жеке-бардыгы болуп'!D142+'4.юрид-бардыгы болуп'!D142)</f>
        <v>5.9591165818304107E-2</v>
      </c>
      <c r="F142" s="22">
        <f t="shared" si="4"/>
        <v>785013.10000000009</v>
      </c>
      <c r="G142" s="21">
        <f t="shared" si="5"/>
        <v>7.0003633811970767</v>
      </c>
      <c r="H142" s="22">
        <f>'3.жеке-бардыгы болуп'!H142+'4.юрид-бардыгы болуп'!H142</f>
        <v>176412.2</v>
      </c>
      <c r="I142" s="21">
        <f>('3.жеке-бардыгы болуп'!H142*'3.жеке-бардыгы болуп'!I142+'4.юрид-бардыгы болуп'!H142*'4.юрид-бардыгы болуп'!I142)/('3.жеке-бардыгы болуп'!H142+'4.юрид-бардыгы болуп'!H142)</f>
        <v>4.8551972312572493</v>
      </c>
      <c r="J142" s="22">
        <f>'3.жеке-бардыгы болуп'!J142+'4.юрид-бардыгы болуп'!J142</f>
        <v>100810.1</v>
      </c>
      <c r="K142" s="21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5.3729201439141505</v>
      </c>
      <c r="L142" s="22">
        <f>'3.жеке-бардыгы болуп'!L142+'4.юрид-бардыгы болуп'!L142</f>
        <v>103040.7</v>
      </c>
      <c r="M142" s="21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7.8829635862333998</v>
      </c>
      <c r="N142" s="22">
        <f>'3.жеке-бардыгы болуп'!N142+'4.юрид-бардыгы болуп'!N142</f>
        <v>272370.8</v>
      </c>
      <c r="O142" s="21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7.5675341115861166</v>
      </c>
      <c r="P142" s="22">
        <f>'3.жеке-бардыгы болуп'!P142+'4.юрид-бардыгы болуп'!P142</f>
        <v>96824.5</v>
      </c>
      <c r="Q142" s="21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12.245445295353965</v>
      </c>
      <c r="R142" s="23">
        <f>'3.жеке-бардыгы болуп'!R142+'4.юрид-бардыгы болуп'!R142</f>
        <v>35554.799999999996</v>
      </c>
      <c r="S142" s="24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1.0720294587509984</v>
      </c>
    </row>
    <row r="143" spans="1:19" ht="14.25" customHeight="1" x14ac:dyDescent="0.2">
      <c r="A143" s="19" t="s">
        <v>12</v>
      </c>
      <c r="B143" s="20">
        <f>'3.жеке-бардыгы болуп'!B143+'4.юрид-бардыгы болуп'!B143</f>
        <v>5218303</v>
      </c>
      <c r="C143" s="21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0.89410119956621914</v>
      </c>
      <c r="D143" s="22">
        <f>'3.жеке-бардыгы болуп'!D143+'4.юрид-бардыгы болуп'!D143</f>
        <v>4347776.5999999996</v>
      </c>
      <c r="E143" s="21">
        <f>('3.жеке-бардыгы болуп'!D143*'3.жеке-бардыгы болуп'!E143+'4.юрид-бардыгы болуп'!D143*'4.юрид-бардыгы болуп'!E143)/('3.жеке-бардыгы болуп'!D143+'4.юрид-бардыгы болуп'!D143)</f>
        <v>6.5306552779183749E-2</v>
      </c>
      <c r="F143" s="22">
        <f t="shared" si="4"/>
        <v>870526.4</v>
      </c>
      <c r="G143" s="21">
        <f t="shared" si="5"/>
        <v>5.0334517942247343</v>
      </c>
      <c r="H143" s="22">
        <f>'3.жеке-бардыгы болуп'!H143+'4.юрид-бардыгы болуп'!H143</f>
        <v>291077</v>
      </c>
      <c r="I143" s="21">
        <f>('3.жеке-бардыгы болуп'!H143*'3.жеке-бардыгы болуп'!I143+'4.юрид-бардыгы болуп'!H143*'4.юрид-бардыгы болуп'!I143)/('3.жеке-бардыгы болуп'!H143+'4.юрид-бардыгы болуп'!H143)</f>
        <v>1.7010715412073094</v>
      </c>
      <c r="J143" s="22">
        <f>'3.жеке-бардыгы болуп'!J143+'4.юрид-бардыгы болуп'!J143</f>
        <v>104614.3</v>
      </c>
      <c r="K143" s="21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4.4356188876664095</v>
      </c>
      <c r="L143" s="22">
        <f>'3.жеке-бардыгы болуп'!L143+'4.юрид-бардыгы болуп'!L143</f>
        <v>113555.70000000001</v>
      </c>
      <c r="M143" s="21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7.4553362446799225</v>
      </c>
      <c r="N143" s="22">
        <f>'3.жеке-бардыгы болуп'!N143+'4.юрид-бардыгы болуп'!N143</f>
        <v>68903.899999999994</v>
      </c>
      <c r="O143" s="21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9.205759659467752</v>
      </c>
      <c r="P143" s="22">
        <f>'3.жеке-бардыгы болуп'!P143+'4.юрид-бардыгы болуп'!P143</f>
        <v>255896</v>
      </c>
      <c r="Q143" s="21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7.430874781161096</v>
      </c>
      <c r="R143" s="22">
        <f>'3.жеке-бардыгы болуп'!R143+'4.юрид-бардыгы болуп'!R143</f>
        <v>36479.5</v>
      </c>
      <c r="S143" s="21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1.1003687550542085</v>
      </c>
    </row>
    <row r="144" spans="1:19" ht="14.25" customHeight="1" x14ac:dyDescent="0.2">
      <c r="A144" s="19" t="s">
        <v>13</v>
      </c>
      <c r="B144" s="20">
        <f>'3.жеке-бардыгы болуп'!B144+'4.юрид-бардыгы болуп'!B144</f>
        <v>5740576.7000000002</v>
      </c>
      <c r="C144" s="21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1.2312246299226346</v>
      </c>
      <c r="D144" s="22">
        <f>'3.жеке-бардыгы болуп'!D144+'4.юрид-бардыгы болуп'!D144</f>
        <v>3898034.7</v>
      </c>
      <c r="E144" s="21">
        <f>('3.жеке-бардыгы болуп'!D144*'3.жеке-бардыгы болуп'!E144+'4.юрид-бардыгы болуп'!D144*'4.юрид-бардыгы болуп'!E144)/('3.жеке-бардыгы болуп'!D144+'4.юрид-бардыгы болуп'!D144)</f>
        <v>4.8759475896917995E-2</v>
      </c>
      <c r="F144" s="22">
        <f t="shared" si="4"/>
        <v>1842542</v>
      </c>
      <c r="G144" s="21">
        <f t="shared" si="5"/>
        <v>3.7328176475760118</v>
      </c>
      <c r="H144" s="22">
        <f>'3.жеке-бардыгы болуп'!H144+'4.юрид-бардыгы болуп'!H144</f>
        <v>682967.9</v>
      </c>
      <c r="I144" s="21">
        <f>('3.жеке-бардыгы болуп'!H144*'3.жеке-бардыгы болуп'!I144+'4.юрид-бардыгы болуп'!H144*'4.юрид-бардыгы болуп'!I144)/('3.жеке-бардыгы болуп'!H144+'4.юрид-бардыгы болуп'!H144)</f>
        <v>1.8873394474323022</v>
      </c>
      <c r="J144" s="22">
        <f>'3.жеке-бардыгы болуп'!J144+'4.юрид-бардыгы болуп'!J144</f>
        <v>737374.5</v>
      </c>
      <c r="K144" s="21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3.3413070617440659</v>
      </c>
      <c r="L144" s="22">
        <f>'3.жеке-бардыгы болуп'!L144+'4.юрид-бардыгы болуп'!L144</f>
        <v>115523.1</v>
      </c>
      <c r="M144" s="21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7.4109537832693198</v>
      </c>
      <c r="N144" s="22">
        <f>'3.жеке-бардыгы болуп'!N144+'4.юрид-бардыгы болуп'!N144</f>
        <v>71161.8</v>
      </c>
      <c r="O144" s="21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9.5017268675047557</v>
      </c>
      <c r="P144" s="22">
        <f>'3.жеке-бардыгы болуп'!P144+'4.юрид-бардыгы болуп'!P144</f>
        <v>188519.2</v>
      </c>
      <c r="Q144" s="21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7.901772816774101</v>
      </c>
      <c r="R144" s="23">
        <f>'3.жеке-бардыгы болуп'!R144+'4.юрид-бардыгы болуп'!R144</f>
        <v>46995.5</v>
      </c>
      <c r="S144" s="24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2.1949799236097074</v>
      </c>
    </row>
    <row r="145" spans="1:19" ht="14.25" customHeight="1" x14ac:dyDescent="0.2">
      <c r="A145" s="19" t="s">
        <v>14</v>
      </c>
      <c r="B145" s="20">
        <f>'3.жеке-бардыгы болуп'!B145+'4.юрид-бардыгы болуп'!B145</f>
        <v>5961983</v>
      </c>
      <c r="C145" s="21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1.1203891020823107</v>
      </c>
      <c r="D145" s="22">
        <f>'3.жеке-бардыгы болуп'!D145+'4.юрид-бардыгы болуп'!D145</f>
        <v>4843380.5999999996</v>
      </c>
      <c r="E145" s="21">
        <f>('3.жеке-бардыгы болуп'!D145*'3.жеке-бардыгы болуп'!E145+'4.юрид-бардыгы болуп'!D145*'4.юрид-бардыгы болуп'!E145)/('3.жеке-бардыгы болуп'!D145+'4.юрид-бардыгы болуп'!D145)</f>
        <v>4.3286948376512063E-2</v>
      </c>
      <c r="F145" s="22">
        <f t="shared" si="4"/>
        <v>1118602.3999999999</v>
      </c>
      <c r="G145" s="21">
        <f t="shared" si="5"/>
        <v>5.7840798607262078</v>
      </c>
      <c r="H145" s="22">
        <f>'3.жеке-бардыгы болуп'!H145+'4.юрид-бардыгы болуп'!H145</f>
        <v>294702.89999999997</v>
      </c>
      <c r="I145" s="21">
        <f>('3.жеке-бардыгы болуп'!H145*'3.жеке-бардыгы болуп'!I145+'4.юрид-бардыгы болуп'!H145*'4.юрид-бардыгы болуп'!I145)/('3.жеке-бардыгы болуп'!H145+'4.юрид-бардыгы болуп'!H145)</f>
        <v>2.2788632483765858</v>
      </c>
      <c r="J145" s="22">
        <f>'3.жеке-бардыгы болуп'!J145+'4.юрид-бардыгы болуп'!J145</f>
        <v>304922.09999999998</v>
      </c>
      <c r="K145" s="21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5.636640499327533</v>
      </c>
      <c r="L145" s="22">
        <f>'3.жеке-бардыгы болуп'!L145+'4.юрид-бардыгы болуп'!L145</f>
        <v>186603.09999999998</v>
      </c>
      <c r="M145" s="21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7.7601741396579165</v>
      </c>
      <c r="N145" s="22">
        <f>'3.жеке-бардыгы болуп'!N145+'4.юрид-бардыгы болуп'!N145</f>
        <v>102160.7</v>
      </c>
      <c r="O145" s="21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9.7074600604733536</v>
      </c>
      <c r="P145" s="22">
        <f>'3.жеке-бардыгы болуп'!P145+'4.юрид-бардыгы болуп'!P145</f>
        <v>163288.79999999999</v>
      </c>
      <c r="Q145" s="21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9.3896074929817601</v>
      </c>
      <c r="R145" s="23">
        <f>'3.жеке-бардыгы болуп'!R145+'4.юрид-бардыгы болуп'!R145</f>
        <v>66924.800000000003</v>
      </c>
      <c r="S145" s="24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1.5950819726020846</v>
      </c>
    </row>
    <row r="146" spans="1:19" ht="14.25" customHeight="1" x14ac:dyDescent="0.2">
      <c r="A146" s="19" t="s">
        <v>15</v>
      </c>
      <c r="B146" s="20">
        <f>'3.жеке-бардыгы болуп'!B146+'4.юрид-бардыгы болуп'!B146</f>
        <v>6610140.8000000007</v>
      </c>
      <c r="C146" s="21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0.91969717815995677</v>
      </c>
      <c r="D146" s="22">
        <f>'3.жеке-бардыгы болуп'!D146+'4.юрид-бардыгы болуп'!D146</f>
        <v>5461181.0999999996</v>
      </c>
      <c r="E146" s="21">
        <f>('3.жеке-бардыгы болуп'!D146*'3.жеке-бардыгы болуп'!E146+'4.юрид-бардыгы болуп'!D146*'4.юрид-бардыгы болуп'!E146)/('3.жеке-бардыгы болуп'!D146+'4.юрид-бардыгы болуп'!D146)</f>
        <v>4.3644945229888092E-2</v>
      </c>
      <c r="F146" s="22">
        <f t="shared" si="4"/>
        <v>1148959.7</v>
      </c>
      <c r="G146" s="21">
        <f t="shared" si="5"/>
        <v>5.083707366759687</v>
      </c>
      <c r="H146" s="22">
        <f>'3.жеке-бардыгы болуп'!H146+'4.юрид-бардыгы болуп'!H146</f>
        <v>247660</v>
      </c>
      <c r="I146" s="21">
        <f>('3.жеке-бардыгы болуп'!H146*'3.жеке-бардыгы болуп'!I146+'4.юрид-бардыгы болуп'!H146*'4.юрид-бардыгы болуп'!I146)/('3.жеке-бардыгы болуп'!H146+'4.юрид-бардыгы болуп'!H146)</f>
        <v>1.7032952798191066</v>
      </c>
      <c r="J146" s="22">
        <f>'3.жеке-бардыгы болуп'!J146+'4.юрид-бардыгы болуп'!J146</f>
        <v>72518.899999999994</v>
      </c>
      <c r="K146" s="21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4.5707838921991373</v>
      </c>
      <c r="L146" s="22">
        <f>'3.жеке-бардыгы болуп'!L146+'4.юрид-бардыгы болуп'!L146</f>
        <v>88485.3</v>
      </c>
      <c r="M146" s="21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7.4978358100159008</v>
      </c>
      <c r="N146" s="22">
        <f>'3.жеке-бардыгы болуп'!N146+'4.юрид-бардыгы болуп'!N146</f>
        <v>267790.90000000002</v>
      </c>
      <c r="O146" s="21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7.6438440477252954</v>
      </c>
      <c r="P146" s="22">
        <f>'3.жеке-бардыгы болуп'!P146+'4.юрид-бардыгы болуп'!P146</f>
        <v>402409.19999999995</v>
      </c>
      <c r="Q146" s="21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5.663605439438264</v>
      </c>
      <c r="R146" s="23">
        <f>'3.жеке-бардыгы болуп'!R146+'4.юрид-бардыгы болуп'!R146</f>
        <v>70095.399999999994</v>
      </c>
      <c r="S146" s="24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1.4006839250507168</v>
      </c>
    </row>
    <row r="147" spans="1:19" ht="14.25" customHeight="1" x14ac:dyDescent="0.2">
      <c r="A147" s="19" t="s">
        <v>16</v>
      </c>
      <c r="B147" s="20">
        <f>'3.жеке-бардыгы болуп'!B147+'4.юрид-бардыгы болуп'!B147</f>
        <v>7020133.0999999996</v>
      </c>
      <c r="C147" s="21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1.3371515195345798</v>
      </c>
      <c r="D147" s="22">
        <f>'3.жеке-бардыгы болуп'!D147+'4.юрид-бардыгы болуп'!D147</f>
        <v>5674004.4000000004</v>
      </c>
      <c r="E147" s="21">
        <f>('3.жеке-бардыгы болуп'!D147*'3.жеке-бардыгы болуп'!E147+'4.юрид-бардыгы болуп'!D147*'4.юрид-бардыгы болуп'!E147)/('3.жеке-бардыгы болуп'!D147+'4.юрид-бардыгы болуп'!D147)</f>
        <v>5.8460978105691973E-2</v>
      </c>
      <c r="F147" s="22">
        <f t="shared" si="4"/>
        <v>1346128.7</v>
      </c>
      <c r="G147" s="21">
        <f t="shared" si="5"/>
        <v>6.7269004776437793</v>
      </c>
      <c r="H147" s="22">
        <f>'3.жеке-бардыгы болуп'!H147+'4.юрид-бардыгы болуп'!H147</f>
        <v>377100.1</v>
      </c>
      <c r="I147" s="21">
        <f>('3.жеке-бардыгы болуп'!H147*'3.жеке-бардыгы болуп'!I147+'4.юрид-бардыгы болуп'!H147*'4.юрид-бардыгы болуп'!I147)/('3.жеке-бардыгы болуп'!H147+'4.юрид-бардыгы болуп'!H147)</f>
        <v>1.9593808434418345</v>
      </c>
      <c r="J147" s="22">
        <f>'3.жеке-бардыгы болуп'!J147+'4.юрид-бардыгы болуп'!J147</f>
        <v>148138.69999999998</v>
      </c>
      <c r="K147" s="21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6.8828443951513023</v>
      </c>
      <c r="L147" s="22">
        <f>'3.жеке-бардыгы болуп'!L147+'4.юрид-бардыгы болуп'!L147</f>
        <v>134609.79999999999</v>
      </c>
      <c r="M147" s="21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5.3879779926870111</v>
      </c>
      <c r="N147" s="22">
        <f>'3.жеке-бардыгы болуп'!N147+'4.юрид-бардыгы болуп'!N147</f>
        <v>184963.8</v>
      </c>
      <c r="O147" s="21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8.5863751177257388</v>
      </c>
      <c r="P147" s="22">
        <f>'3.жеке-бардыгы болуп'!P147+'4.юрид-бардыгы болуп'!P147</f>
        <v>433105.8</v>
      </c>
      <c r="Q147" s="21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11.415630227071539</v>
      </c>
      <c r="R147" s="23">
        <f>'3.жеке-бардыгы болуп'!R147+'4.юрид-бардыгы болуп'!R147</f>
        <v>68210.5</v>
      </c>
      <c r="S147" s="24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0.57405516745955543</v>
      </c>
    </row>
    <row r="148" spans="1:19" ht="14.25" customHeight="1" x14ac:dyDescent="0.2">
      <c r="A148" s="19" t="s">
        <v>17</v>
      </c>
      <c r="B148" s="20">
        <f>'3.жеке-бардыгы болуп'!B148+'4.юрид-бардыгы болуп'!B148</f>
        <v>7373953.2000000002</v>
      </c>
      <c r="C148" s="21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1.4788338378659631</v>
      </c>
      <c r="D148" s="22">
        <f>'3.жеке-бардыгы болуп'!D148+'4.юрид-бардыгы болуп'!D148</f>
        <v>5900170.4000000004</v>
      </c>
      <c r="E148" s="21">
        <f>('3.жеке-бардыгы болуп'!D148*'3.жеке-бардыгы болуп'!E148+'4.юрид-бардыгы болуп'!D148*'4.юрид-бардыгы болуп'!E148)/('3.жеке-бардыгы болуп'!D148+'4.юрид-бардыгы болуп'!D148)</f>
        <v>6.6960576257255211E-2</v>
      </c>
      <c r="F148" s="22">
        <f t="shared" si="4"/>
        <v>1473782.8</v>
      </c>
      <c r="G148" s="21">
        <f t="shared" si="5"/>
        <v>7.1311544014491135</v>
      </c>
      <c r="H148" s="22">
        <f>'3.жеке-бардыгы болуп'!H148+'4.юрид-бардыгы болуп'!H148</f>
        <v>264911.90000000002</v>
      </c>
      <c r="I148" s="21">
        <f>('3.жеке-бардыгы болуп'!H148*'3.жеке-бардыгы болуп'!I148+'4.юрид-бардыгы болуп'!H148*'4.юрид-бардыгы болуп'!I148)/('3.жеке-бардыгы болуп'!H148+'4.юрид-бардыгы болуп'!H148)</f>
        <v>2.1982133229953043</v>
      </c>
      <c r="J148" s="22">
        <f>'3.жеке-бардыгы болуп'!J148+'4.юрид-бардыгы болуп'!J148</f>
        <v>246186.40000000002</v>
      </c>
      <c r="K148" s="21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5.6088861488693116</v>
      </c>
      <c r="L148" s="22">
        <f>'3.жеке-бардыгы болуп'!L148+'4.юрид-бардыгы болуп'!L148</f>
        <v>181975.4</v>
      </c>
      <c r="M148" s="21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5.5056519727391731</v>
      </c>
      <c r="N148" s="22">
        <f>'3.жеке-бардыгы болуп'!N148+'4.юрид-бардыгы болуп'!N148</f>
        <v>155843.69999999998</v>
      </c>
      <c r="O148" s="21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9.7821075410812259</v>
      </c>
      <c r="P148" s="22">
        <f>'3.жеке-бардыгы болуп'!P148+'4.юрид-бардыгы болуп'!P148</f>
        <v>535877.9</v>
      </c>
      <c r="Q148" s="21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10.614830548152852</v>
      </c>
      <c r="R148" s="23">
        <f>'3.жеке-бардыгы болуп'!R148+'4.юрид-бардыгы болуп'!R148</f>
        <v>88987.5</v>
      </c>
      <c r="S148" s="24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3.730660913049586</v>
      </c>
    </row>
    <row r="149" spans="1:19" ht="14.25" customHeight="1" x14ac:dyDescent="0.2">
      <c r="A149" s="19" t="s">
        <v>18</v>
      </c>
      <c r="B149" s="20">
        <f>'3.жеке-бардыгы болуп'!B149+'4.юрид-бардыгы болуп'!B149</f>
        <v>6639137.4000000013</v>
      </c>
      <c r="C149" s="21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1.273475368351316</v>
      </c>
      <c r="D149" s="22">
        <f>'3.жеке-бардыгы болуп'!D149+'4.юрид-бардыгы болуп'!D149</f>
        <v>5557064.4000000004</v>
      </c>
      <c r="E149" s="21">
        <f>('3.жеке-бардыгы болуп'!D149*'3.жеке-бардыгы болуп'!E149+'4.юрид-бардыгы болуп'!D149*'4.юрид-бардыгы болуп'!E149)/('3.жеке-бардыгы болуп'!D149+'4.юрид-бардыгы болуп'!D149)</f>
        <v>0.1060800828581364</v>
      </c>
      <c r="F149" s="22">
        <f t="shared" si="4"/>
        <v>1082073</v>
      </c>
      <c r="G149" s="21">
        <f t="shared" si="5"/>
        <v>7.2687185559569443</v>
      </c>
      <c r="H149" s="22">
        <f>'3.жеке-бардыгы болуп'!H149+'4.юрид-бардыгы болуп'!H149</f>
        <v>168148.7</v>
      </c>
      <c r="I149" s="21">
        <f>('3.жеке-бардыгы болуп'!H149*'3.жеке-бардыгы болуп'!I149+'4.юрид-бардыгы болуп'!H149*'4.юрид-бардыгы болуп'!I149)/('3.жеке-бардыгы болуп'!H149+'4.юрид-бардыгы болуп'!H149)</f>
        <v>2.4912121770789786</v>
      </c>
      <c r="J149" s="22">
        <f>'3.жеке-бардыгы болуп'!J149+'4.юрид-бардыгы болуп'!J149</f>
        <v>137047.1</v>
      </c>
      <c r="K149" s="21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4.8086564181219442</v>
      </c>
      <c r="L149" s="22">
        <f>'3.жеке-бардыгы болуп'!L149+'4.юрид-бардыгы болуп'!L149</f>
        <v>166104.09999999998</v>
      </c>
      <c r="M149" s="21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6.8113847520922137</v>
      </c>
      <c r="N149" s="22">
        <f>'3.жеке-бардыгы болуп'!N149+'4.юрид-бардыгы болуп'!N149</f>
        <v>394048</v>
      </c>
      <c r="O149" s="21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9.2484978454401485</v>
      </c>
      <c r="P149" s="22">
        <f>'3.жеке-бардыгы болуп'!P149+'4.юрид-бардыгы болуп'!P149</f>
        <v>163507.9</v>
      </c>
      <c r="Q149" s="21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11.478562473128211</v>
      </c>
      <c r="R149" s="23">
        <f>'3.жеке-бардыгы болуп'!R149+'4.юрид-бардыгы болуп'!R149</f>
        <v>53217.2</v>
      </c>
      <c r="S149" s="24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2.5328452079402899</v>
      </c>
    </row>
    <row r="150" spans="1:19" ht="14.25" customHeight="1" x14ac:dyDescent="0.2">
      <c r="A150" s="19" t="s">
        <v>19</v>
      </c>
      <c r="B150" s="20">
        <f>'3.жеке-бардыгы болуп'!B150+'4.юрид-бардыгы болуп'!B150</f>
        <v>6813194.7999999998</v>
      </c>
      <c r="C150" s="21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1.2443427807172049</v>
      </c>
      <c r="D150" s="22">
        <f>'3.жеке-бардыгы болуп'!D150+'4.юрид-бардыгы болуп'!D150</f>
        <v>5153075.8</v>
      </c>
      <c r="E150" s="21">
        <f>('3.жеке-бардыгы болуп'!D150*'3.жеке-бардыгы болуп'!E150+'4.юрид-бардыгы болуп'!D150*'4.юрид-бардыгы болуп'!E150)/('3.жеке-бардыгы болуп'!D150+'4.юрид-бардыгы болуп'!D150)</f>
        <v>8.7398267263990179E-2</v>
      </c>
      <c r="F150" s="22">
        <f t="shared" si="4"/>
        <v>1660119</v>
      </c>
      <c r="G150" s="21">
        <f t="shared" si="5"/>
        <v>4.8355448416649649</v>
      </c>
      <c r="H150" s="22">
        <f>'3.жеке-бардыгы болуп'!H150+'4.юрид-бардыгы болуп'!H150</f>
        <v>258572</v>
      </c>
      <c r="I150" s="21">
        <f>('3.жеке-бардыгы болуп'!H150*'3.жеке-бардыгы болуп'!I150+'4.юрид-бардыгы болуп'!H150*'4.юрид-бардыгы болуп'!I150)/('3.жеке-бардыгы болуп'!H150+'4.юрид-бардыгы болуп'!H150)</f>
        <v>0.52544753878996953</v>
      </c>
      <c r="J150" s="22">
        <f>'3.жеке-бардыгы болуп'!J150+'4.юрид-бардыгы болуп'!J150</f>
        <v>361497</v>
      </c>
      <c r="K150" s="21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4.7574812266768465</v>
      </c>
      <c r="L150" s="22">
        <f>'3.жеке-бардыгы болуп'!L150+'4.юрид-бардыгы болуп'!L150</f>
        <v>114016.6</v>
      </c>
      <c r="M150" s="21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7.709327282167683</v>
      </c>
      <c r="N150" s="22">
        <f>'3.жеке-бардыгы болуп'!N150+'4.юрид-бардыгы болуп'!N150</f>
        <v>285452.90000000002</v>
      </c>
      <c r="O150" s="21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7.4659424969933736</v>
      </c>
      <c r="P150" s="22">
        <f>'3.жеке-бардыгы болуп'!P150+'4.юрид-бардыгы болуп'!P150</f>
        <v>615363.4</v>
      </c>
      <c r="Q150" s="21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4.8339781273959428</v>
      </c>
      <c r="R150" s="22">
        <f>'3.жеке-бардыгы болуп'!R150+'4.юрид-бардыгы болуп'!R150</f>
        <v>25217.1</v>
      </c>
      <c r="S150" s="21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7.4187443044600689</v>
      </c>
    </row>
    <row r="151" spans="1:19" ht="14.25" customHeight="1" x14ac:dyDescent="0.2">
      <c r="A151" s="19" t="s">
        <v>20</v>
      </c>
      <c r="B151" s="20">
        <f>'3.жеке-бардыгы болуп'!B151+'4.юрид-бардыгы болуп'!B151</f>
        <v>5997582.0999999996</v>
      </c>
      <c r="C151" s="21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1.3695376483466561</v>
      </c>
      <c r="D151" s="22">
        <f>'3.жеке-бардыгы болуп'!D151+'4.юрид-бардыгы болуп'!D151</f>
        <v>4956505.2</v>
      </c>
      <c r="E151" s="21">
        <f>('3.жеке-бардыгы болуп'!D151*'3.жеке-бардыгы болуп'!E151+'4.юрид-бардыгы болуп'!D151*'4.юрид-бардыгы болуп'!E151)/('3.жеке-бардыгы болуп'!D151+'4.юрид-бардыгы болуп'!D151)</f>
        <v>8.8861405007705813E-2</v>
      </c>
      <c r="F151" s="22">
        <f t="shared" si="4"/>
        <v>1041076.8999999999</v>
      </c>
      <c r="G151" s="21">
        <f t="shared" si="5"/>
        <v>7.4667610711562231</v>
      </c>
      <c r="H151" s="22">
        <f>'3.жеке-бардыгы болуп'!H151+'4.юрид-бардыгы болуп'!H151</f>
        <v>169550.59999999998</v>
      </c>
      <c r="I151" s="21">
        <f>('3.жеке-бардыгы болуп'!H151*'3.жеке-бардыгы болуп'!I151+'4.юрид-бардыгы болуп'!H151*'4.юрид-бардыгы болуп'!I151)/('3.жеке-бардыгы болуп'!H151+'4.юрид-бардыгы болуп'!H151)</f>
        <v>1.6073782575821025</v>
      </c>
      <c r="J151" s="22">
        <f>'3.жеке-бардыгы болуп'!J151+'4.юрид-бардыгы болуп'!J151</f>
        <v>186036</v>
      </c>
      <c r="K151" s="21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4.3736988056075168</v>
      </c>
      <c r="L151" s="22">
        <f>'3.жеке-бардыгы болуп'!L151+'4.юрид-бардыгы болуп'!L151</f>
        <v>109531.9</v>
      </c>
      <c r="M151" s="21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7.7831229532218487</v>
      </c>
      <c r="N151" s="22">
        <f>'3.жеке-бардыгы болуп'!N151+'4.юрид-бардыгы болуп'!N151</f>
        <v>232623.9</v>
      </c>
      <c r="O151" s="21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8.1046159616445248</v>
      </c>
      <c r="P151" s="22">
        <f>'3.жеке-бардыгы болуп'!P151+'4.юрид-бардыгы болуп'!P151</f>
        <v>329815.3</v>
      </c>
      <c r="Q151" s="21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11.729755975541464</v>
      </c>
      <c r="R151" s="23">
        <f>'3.жеке-бардыгы болуп'!R151+'4.юрид-бардыгы болуп'!R151</f>
        <v>13519.2</v>
      </c>
      <c r="S151" s="24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5.9762771465767193</v>
      </c>
    </row>
    <row r="152" spans="1:19" ht="14.25" customHeight="1" thickBot="1" x14ac:dyDescent="0.25">
      <c r="A152" s="25" t="s">
        <v>21</v>
      </c>
      <c r="B152" s="26">
        <f>'3.жеке-бардыгы болуп'!B152+'4.юрид-бардыгы болуп'!B152</f>
        <v>7371471.0999999996</v>
      </c>
      <c r="C152" s="27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1.8598044949263932</v>
      </c>
      <c r="D152" s="28">
        <f>'3.жеке-бардыгы болуп'!D152+'4.юрид-бардыгы болуп'!D152</f>
        <v>4926914.0999999996</v>
      </c>
      <c r="E152" s="27">
        <f>('3.жеке-бардыгы болуп'!D152*'3.жеке-бардыгы болуп'!E152+'4.юрид-бардыгы болуп'!D152*'4.юрид-бардыгы болуп'!E152)/('3.жеке-бардыгы болуп'!D152+'4.юрид-бардыгы болуп'!D152)</f>
        <v>0.12614797586992638</v>
      </c>
      <c r="F152" s="28">
        <f t="shared" si="4"/>
        <v>2444557</v>
      </c>
      <c r="G152" s="27">
        <f t="shared" si="5"/>
        <v>5.353925003589608</v>
      </c>
      <c r="H152" s="28">
        <f>'3.жеке-бардыгы болуп'!H152+'4.юрид-бардыгы болуп'!H152</f>
        <v>592919.6</v>
      </c>
      <c r="I152" s="27">
        <f>('3.жеке-бардыгы болуп'!H152*'3.жеке-бардыгы болуп'!I152+'4.юрид-бардыгы болуп'!H152*'4.юрид-бардыгы болуп'!I152)/('3.жеке-бардыгы болуп'!H152+'4.юрид-бардыгы болуп'!H152)</f>
        <v>0.49163469381008817</v>
      </c>
      <c r="J152" s="28">
        <f>'3.жеке-бардыгы болуп'!J152+'4.юрид-бардыгы болуп'!J152</f>
        <v>115794.20000000001</v>
      </c>
      <c r="K152" s="27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4.5728352888141197</v>
      </c>
      <c r="L152" s="28">
        <f>'3.жеке-бардыгы болуп'!L152+'4.юрид-бардыгы болуп'!L152</f>
        <v>154334.59999999998</v>
      </c>
      <c r="M152" s="27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5.3298201181070226</v>
      </c>
      <c r="N152" s="28">
        <f>'3.жеке-бардыгы болуп'!N152+'4.юрид-бардыгы болуп'!N152</f>
        <v>1364249.6000000001</v>
      </c>
      <c r="O152" s="27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6.5446665676134339</v>
      </c>
      <c r="P152" s="28">
        <f>'3.жеке-бардыгы болуп'!P152+'4.юрид-бардыгы болуп'!P152</f>
        <v>206437.3</v>
      </c>
      <c r="Q152" s="27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11.816214957277586</v>
      </c>
      <c r="R152" s="28">
        <f>'3.жеке-бардыгы болуп'!R152+'4.юрид-бардыгы болуп'!R152</f>
        <v>10821.7</v>
      </c>
      <c r="S152" s="27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7.071465666207712</v>
      </c>
    </row>
    <row r="153" spans="1:19" ht="14.25" customHeight="1" x14ac:dyDescent="0.2">
      <c r="A153" s="19" t="s">
        <v>33</v>
      </c>
      <c r="B153" s="20">
        <f>'3.жеке-бардыгы болуп'!B153+'4.юрид-бардыгы болуп'!B153</f>
        <v>5652431.4000000004</v>
      </c>
      <c r="C153" s="21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1.5381926590033448</v>
      </c>
      <c r="D153" s="22">
        <f>'3.жеке-бардыгы болуп'!D153+'4.юрид-бардыгы болуп'!D153</f>
        <v>4337648.3000000007</v>
      </c>
      <c r="E153" s="21">
        <f>('3.жеке-бардыгы болуп'!D153*'3.жеке-бардыгы болуп'!E153+'4.юрид-бардыгы болуп'!D153*'4.юрид-бардыгы болуп'!E153)/('3.жеке-бардыгы болуп'!D153+'4.юрид-бардыгы болуп'!D153)</f>
        <v>0.14994893177485141</v>
      </c>
      <c r="F153" s="22">
        <f t="shared" si="4"/>
        <v>1314783.0999999999</v>
      </c>
      <c r="G153" s="21">
        <f t="shared" si="5"/>
        <v>6.1181975612555419</v>
      </c>
      <c r="H153" s="22">
        <f>'3.жеке-бардыгы болуп'!H153+'4.юрид-бардыгы болуп'!H153</f>
        <v>179177.7</v>
      </c>
      <c r="I153" s="21">
        <f>('3.жеке-бардыгы болуп'!H153*'3.жеке-бардыгы болуп'!I153+'4.юрид-бардыгы болуп'!H153*'4.юрид-бардыгы болуп'!I153)/('3.жеке-бардыгы болуп'!H153+'4.юрид-бардыгы болуп'!H153)</f>
        <v>2.0011477432738558</v>
      </c>
      <c r="J153" s="22">
        <f>'3.жеке-бардыгы болуп'!J153+'4.юрид-бардыгы болуп'!J153</f>
        <v>275649</v>
      </c>
      <c r="K153" s="21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3.4746426832674886</v>
      </c>
      <c r="L153" s="22">
        <f>'3.жеке-бардыгы болуп'!L153+'4.юрид-бардыгы болуп'!L153</f>
        <v>151324.5</v>
      </c>
      <c r="M153" s="21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5.5510132199346449</v>
      </c>
      <c r="N153" s="22">
        <f>'3.жеке-бардыгы болуп'!N153+'4.юрид-бардыгы болуп'!N153</f>
        <v>458235.3</v>
      </c>
      <c r="O153" s="21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6.2433766604187841</v>
      </c>
      <c r="P153" s="22">
        <f>'3.жеке-бардыгы болуп'!P153+'4.юрид-бардыгы болуп'!P153</f>
        <v>244324.69999999998</v>
      </c>
      <c r="Q153" s="21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12.117077798519757</v>
      </c>
      <c r="R153" s="23">
        <f>'3.жеке-бардыгы болуп'!R153+'4.юрид-бардыгы болуп'!R153</f>
        <v>6071.9</v>
      </c>
      <c r="S153" s="24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10.922223686160839</v>
      </c>
    </row>
    <row r="154" spans="1:19" ht="14.25" customHeight="1" x14ac:dyDescent="0.2">
      <c r="A154" s="19" t="s">
        <v>11</v>
      </c>
      <c r="B154" s="20">
        <f>'3.жеке-бардыгы болуп'!B154+'4.юрид-бардыгы болуп'!B154</f>
        <v>5023960.1999999993</v>
      </c>
      <c r="C154" s="21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1.5912303220475355</v>
      </c>
      <c r="D154" s="22">
        <f>'3.жеке-бардыгы болуп'!D154+'4.юрид-бардыгы болуп'!D154</f>
        <v>4000438.5</v>
      </c>
      <c r="E154" s="21">
        <f>('3.жеке-бардыгы болуп'!D154*'3.жеке-бардыгы болуп'!E154+'4.юрид-бардыгы болуп'!D154*'4.юрид-бардыгы болуп'!E154)/('3.жеке-бардыгы болуп'!D154+'4.юрид-бардыгы болуп'!D154)</f>
        <v>0.18079051958929004</v>
      </c>
      <c r="F154" s="22">
        <f t="shared" si="4"/>
        <v>1023521.7</v>
      </c>
      <c r="G154" s="21">
        <f t="shared" si="5"/>
        <v>7.1039397132469206</v>
      </c>
      <c r="H154" s="22">
        <f>'3.жеке-бардыгы болуп'!H154+'4.юрид-бардыгы болуп'!H154</f>
        <v>314155.5</v>
      </c>
      <c r="I154" s="21">
        <f>('3.жеке-бардыгы болуп'!H154*'3.жеке-бардыгы болуп'!I154+'4.юрид-бардыгы болуп'!H154*'4.юрид-бардыгы болуп'!I154)/('3.жеке-бардыгы болуп'!H154+'4.юрид-бардыгы болуп'!H154)</f>
        <v>3.752581033914733</v>
      </c>
      <c r="J154" s="22">
        <f>'3.жеке-бардыгы болуп'!J154+'4.юрид-бардыгы болуп'!J154</f>
        <v>154004.69999999998</v>
      </c>
      <c r="K154" s="21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5.6868447196741405</v>
      </c>
      <c r="L154" s="22">
        <f>'3.жеке-бардыгы болуп'!L154+'4.юрид-бардыгы болуп'!L154</f>
        <v>99934.9</v>
      </c>
      <c r="M154" s="21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7.2056760751249067</v>
      </c>
      <c r="N154" s="22">
        <f>'3.жеке-бардыгы болуп'!N154+'4.юрид-бардыгы болуп'!N154</f>
        <v>282242.09999999998</v>
      </c>
      <c r="O154" s="21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8.6251722262554029</v>
      </c>
      <c r="P154" s="22">
        <f>'3.жеке-бардыгы болуп'!P154+'4.юрид-бардыгы болуп'!P154</f>
        <v>167305.70000000001</v>
      </c>
      <c r="Q154" s="21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12.172081788008414</v>
      </c>
      <c r="R154" s="23">
        <f>'3.жеке-бардыгы болуп'!R154+'4.юрид-бардыгы болуп'!R154</f>
        <v>5878.8</v>
      </c>
      <c r="S154" s="24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4.3202289582908069</v>
      </c>
    </row>
    <row r="155" spans="1:19" ht="14.25" customHeight="1" x14ac:dyDescent="0.2">
      <c r="A155" s="19" t="s">
        <v>12</v>
      </c>
      <c r="B155" s="20">
        <f>'3.жеке-бардыгы болуп'!B155+'4.юрид-бардыгы болуп'!B155</f>
        <v>7315382.7999999989</v>
      </c>
      <c r="C155" s="21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1.6518693163944889</v>
      </c>
      <c r="D155" s="22">
        <f>'3.жеке-бардыгы болуп'!D155+'4.юрид-бардыгы болуп'!D155</f>
        <v>4868037.8</v>
      </c>
      <c r="E155" s="21">
        <f>('3.жеке-бардыгы болуп'!D155*'3.жеке-бардыгы болуп'!E155+'4.юрид-бардыгы болуп'!D155*'4.юрид-бардыгы болуп'!E155)/('3.жеке-бардыгы болуп'!D155+'4.юрид-бардыгы болуп'!D155)</f>
        <v>0.14467991661856042</v>
      </c>
      <c r="F155" s="22">
        <f t="shared" si="4"/>
        <v>2447345</v>
      </c>
      <c r="G155" s="21">
        <f t="shared" si="5"/>
        <v>4.6498344458995353</v>
      </c>
      <c r="H155" s="22">
        <f>'3.жеке-бардыгы болуп'!H155+'4.юрид-бардыгы болуп'!H155</f>
        <v>655004.89999999991</v>
      </c>
      <c r="I155" s="21">
        <f>('3.жеке-бардыгы болуп'!H155*'3.жеке-бардыгы болуп'!I155+'4.юрид-бардыгы болуп'!H155*'4.юрид-бардыгы болуп'!I155)/('3.жеке-бардыгы болуп'!H155+'4.юрид-бардыгы болуп'!H155)</f>
        <v>2.8946548186128074</v>
      </c>
      <c r="J155" s="22">
        <f>'3.жеке-бардыгы болуп'!J155+'4.юрид-бардыгы болуп'!J155</f>
        <v>102109.9</v>
      </c>
      <c r="K155" s="21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4.7598094601992553</v>
      </c>
      <c r="L155" s="22">
        <f>'3.жеке-бардыгы болуп'!L155+'4.юрид-бардыгы болуп'!L155</f>
        <v>118334.1</v>
      </c>
      <c r="M155" s="21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7.493395394903076</v>
      </c>
      <c r="N155" s="22">
        <f>'3.жеке-бардыгы болуп'!N155+'4.юрид-бардыгы болуп'!N155</f>
        <v>1231752.1000000001</v>
      </c>
      <c r="O155" s="21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4.3299365960082383</v>
      </c>
      <c r="P155" s="22">
        <f>'3.жеке-бардыгы болуп'!P155+'4.юрид-бардыгы болуп'!P155</f>
        <v>281108.2</v>
      </c>
      <c r="Q155" s="21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9.7341191434472538</v>
      </c>
      <c r="R155" s="22">
        <f>'3.жеке-бардыгы болуп'!R155+'4.юрид-бардыгы болуп'!R155</f>
        <v>59035.8</v>
      </c>
      <c r="S155" s="21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0.69854085148333711</v>
      </c>
    </row>
    <row r="156" spans="1:19" ht="14.25" customHeight="1" x14ac:dyDescent="0.2">
      <c r="A156" s="19" t="s">
        <v>13</v>
      </c>
      <c r="B156" s="20">
        <f>'3.жеке-бардыгы болуп'!B156+'4.юрид-бардыгы болуп'!B156</f>
        <v>6516920.4000000004</v>
      </c>
      <c r="C156" s="21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1.3788219986544563</v>
      </c>
      <c r="D156" s="22">
        <f>'3.жеке-бардыгы болуп'!D156+'4.юрид-бардыгы болуп'!D156</f>
        <v>5340223.2</v>
      </c>
      <c r="E156" s="21">
        <f>('3.жеке-бардыгы болуп'!D156*'3.жеке-бардыгы болуп'!E156+'4.юрид-бардыгы болуп'!D156*'4.юрид-бардыгы болуп'!E156)/('3.жеке-бардыгы болуп'!D156+'4.юрид-бардыгы болуп'!D156)</f>
        <v>0.20886108861517252</v>
      </c>
      <c r="F156" s="22">
        <f t="shared" si="4"/>
        <v>1176697.2</v>
      </c>
      <c r="G156" s="21">
        <f t="shared" si="5"/>
        <v>6.6884737891787296</v>
      </c>
      <c r="H156" s="22">
        <f>'3.жеке-бардыгы болуп'!H156+'4.юрид-бардыгы болуп'!H156</f>
        <v>295304.59999999998</v>
      </c>
      <c r="I156" s="21">
        <f>('3.жеке-бардыгы болуп'!H156*'3.жеке-бардыгы болуп'!I156+'4.юрид-бардыгы болуп'!H156*'4.юрид-бардыгы болуп'!I156)/('3.жеке-бардыгы болуп'!H156+'4.юрид-бардыгы болуп'!H156)</f>
        <v>3.9742062433162237</v>
      </c>
      <c r="J156" s="22">
        <f>'3.жеке-бардыгы болуп'!J156+'4.юрид-бардыгы болуп'!J156</f>
        <v>170001.6</v>
      </c>
      <c r="K156" s="21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4.6536860417784309</v>
      </c>
      <c r="L156" s="22">
        <f>'3.жеке-бардыгы болуп'!L156+'4.юрид-бардыгы болуп'!L156</f>
        <v>136698.30000000002</v>
      </c>
      <c r="M156" s="21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7.7373920743710762</v>
      </c>
      <c r="N156" s="22">
        <f>'3.жеке-бардыгы болуп'!N156+'4.юрид-бардыгы болуп'!N156</f>
        <v>224131.8</v>
      </c>
      <c r="O156" s="21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7.8871694065723847</v>
      </c>
      <c r="P156" s="22">
        <f>'3.жеке-бардыгы болуп'!P156+'4.юрид-бардыгы болуп'!P156</f>
        <v>331818.7</v>
      </c>
      <c r="Q156" s="21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8.849570298479259</v>
      </c>
      <c r="R156" s="23">
        <f>'3.жеке-бардыгы болуп'!R156+'4.юрид-бардыгы болуп'!R156</f>
        <v>18742.2</v>
      </c>
      <c r="S156" s="24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7.6653856537653002</v>
      </c>
    </row>
    <row r="157" spans="1:19" ht="14.25" customHeight="1" x14ac:dyDescent="0.2">
      <c r="A157" s="19" t="s">
        <v>14</v>
      </c>
      <c r="B157" s="20">
        <f>'3.жеке-бардыгы болуп'!B157+'4.юрид-бардыгы болуп'!B157</f>
        <v>6093891.8000000007</v>
      </c>
      <c r="C157" s="21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1.2185974540932938</v>
      </c>
      <c r="D157" s="22">
        <f>'3.жеке-бардыгы болуп'!D157+'4.юрид-бардыгы болуп'!D157</f>
        <v>4952379.3000000007</v>
      </c>
      <c r="E157" s="21">
        <f>('3.жеке-бардыгы болуп'!D157*'3.жеке-бардыгы болуп'!E157+'4.юрид-бардыгы болуп'!D157*'4.юрид-бардыгы болуп'!E157)/('3.жеке-бардыгы болуп'!D157+'4.юрид-бардыгы болуп'!D157)</f>
        <v>0.22012660964801301</v>
      </c>
      <c r="F157" s="22">
        <f t="shared" si="4"/>
        <v>1141512.5</v>
      </c>
      <c r="G157" s="21">
        <f t="shared" si="5"/>
        <v>5.5503996390753487</v>
      </c>
      <c r="H157" s="22">
        <f>'3.жеке-бардыгы болуп'!H157+'4.юрид-бардыгы болуп'!H157</f>
        <v>246482.60000000003</v>
      </c>
      <c r="I157" s="21">
        <f>('3.жеке-бардыгы болуп'!H157*'3.жеке-бардыгы болуп'!I157+'4.юрид-бардыгы болуп'!H157*'4.юрид-бардыгы болуп'!I157)/('3.жеке-бардыгы болуп'!H157+'4.юрид-бардыгы болуп'!H157)</f>
        <v>4.1024423143864919</v>
      </c>
      <c r="J157" s="22">
        <f>'3.жеке-бардыгы болуп'!J157+'4.юрид-бардыгы болуп'!J157</f>
        <v>196678</v>
      </c>
      <c r="K157" s="21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2.6784274550280154</v>
      </c>
      <c r="L157" s="22">
        <f>'3.жеке-бардыгы болуп'!L157+'4.юрид-бардыгы болуп'!L157</f>
        <v>327876.7</v>
      </c>
      <c r="M157" s="21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3.2169741033748358</v>
      </c>
      <c r="N157" s="22">
        <f>'3.жеке-бардыгы болуп'!N157+'4.юрид-бардыгы болуп'!N157</f>
        <v>220094.2</v>
      </c>
      <c r="O157" s="21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9.2786091546256095</v>
      </c>
      <c r="P157" s="22">
        <f>'3.жеке-бардыгы болуп'!P157+'4.юрид-бардыгы болуп'!P157</f>
        <v>132145.79999999999</v>
      </c>
      <c r="Q157" s="21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12.224445173437218</v>
      </c>
      <c r="R157" s="23">
        <f>'3.жеке-бардыгы болуп'!R157+'4.юрид-бардыгы болуп'!R157</f>
        <v>18235.2</v>
      </c>
      <c r="S157" s="24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4.6906075063613226</v>
      </c>
    </row>
    <row r="158" spans="1:19" ht="14.25" customHeight="1" x14ac:dyDescent="0.2">
      <c r="A158" s="19" t="s">
        <v>15</v>
      </c>
      <c r="B158" s="20">
        <f>'3.жеке-бардыгы болуп'!B158+'4.юрид-бардыгы болуп'!B158</f>
        <v>6656512.4000000004</v>
      </c>
      <c r="C158" s="21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1.0612574077079764</v>
      </c>
      <c r="D158" s="22">
        <f>'3.жеке-бардыгы болуп'!D158+'4.юрид-бардыгы болуп'!D158</f>
        <v>5513813.5</v>
      </c>
      <c r="E158" s="21">
        <f>('3.жеке-бардыгы болуп'!D158*'3.жеке-бардыгы болуп'!E158+'4.юрид-бардыгы болуп'!D158*'4.юрид-бардыгы болуп'!E158)/('3.жеке-бардыгы болуп'!D158+'4.юрид-бардыгы болуп'!D158)</f>
        <v>0.17547877308508891</v>
      </c>
      <c r="F158" s="22">
        <f t="shared" si="4"/>
        <v>1142698.9000000001</v>
      </c>
      <c r="G158" s="21">
        <f t="shared" si="5"/>
        <v>5.3353651307444148</v>
      </c>
      <c r="H158" s="22">
        <f>'3.жеке-бардыгы болуп'!H158+'4.юрид-бардыгы болуп'!H158</f>
        <v>400034.8</v>
      </c>
      <c r="I158" s="21">
        <f>('3.жеке-бардыгы болуп'!H158*'3.жеке-бардыгы болуп'!I158+'4.юрид-бардыгы болуп'!H158*'4.юрид-бардыгы болуп'!I158)/('3.жеке-бардыгы болуп'!H158+'4.юрид-бардыгы болуп'!H158)</f>
        <v>1.8228597487018634</v>
      </c>
      <c r="J158" s="22">
        <f>'3.жеке-бардыгы болуп'!J158+'4.юрид-бардыгы болуп'!J158</f>
        <v>128792</v>
      </c>
      <c r="K158" s="21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4.7072232592086465</v>
      </c>
      <c r="L158" s="22">
        <f>'3.жеке-бардыгы болуп'!L158+'4.юрид-бардыгы болуп'!L158</f>
        <v>245478.39999999999</v>
      </c>
      <c r="M158" s="21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4.1900529415215342</v>
      </c>
      <c r="N158" s="22">
        <f>'3.жеке-бардыгы болуп'!N158+'4.юрид-бардыгы болуп'!N158</f>
        <v>201405.7</v>
      </c>
      <c r="O158" s="21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9.8094692106529244</v>
      </c>
      <c r="P158" s="22">
        <f>'3.жеке-бардыгы болуп'!P158+'4.юрид-бардыгы болуп'!P158</f>
        <v>152343.80000000002</v>
      </c>
      <c r="Q158" s="21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11.428301886916303</v>
      </c>
      <c r="R158" s="23">
        <f>'3.жеке-бардыгы болуп'!R158+'4.юрид-бардыгы болуп'!R158</f>
        <v>14644.2</v>
      </c>
      <c r="S158" s="24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1.0908339820543287</v>
      </c>
    </row>
    <row r="159" spans="1:19" ht="14.25" customHeight="1" x14ac:dyDescent="0.2">
      <c r="A159" s="19" t="s">
        <v>16</v>
      </c>
      <c r="B159" s="20">
        <f>'3.жеке-бардыгы болуп'!B159+'4.юрид-бардыгы болуп'!B159</f>
        <v>8006065.2000000011</v>
      </c>
      <c r="C159" s="21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0.98212324301330922</v>
      </c>
      <c r="D159" s="22">
        <f>'3.жеке-бардыгы болуп'!D159+'4.юрид-бардыгы болуп'!D159</f>
        <v>6773703.1000000006</v>
      </c>
      <c r="E159" s="21">
        <f>('3.жеке-бардыгы болуп'!D159*'3.жеке-бардыгы болуп'!E159+'4.юрид-бардыгы болуп'!D159*'4.юрид-бардыгы болуп'!E159)/('3.жеке-бардыгы болуп'!D159+'4.юрид-бардыгы болуп'!D159)</f>
        <v>0.12866169481210354</v>
      </c>
      <c r="F159" s="22">
        <f t="shared" si="4"/>
        <v>1232362.1000000001</v>
      </c>
      <c r="G159" s="21">
        <f t="shared" si="5"/>
        <v>5.673191829739002</v>
      </c>
      <c r="H159" s="22">
        <f>'3.жеке-бардыгы болуп'!H159+'4.юрид-бардыгы болуп'!H159</f>
        <v>385783.7</v>
      </c>
      <c r="I159" s="21">
        <f>('3.жеке-бардыгы болуп'!H159*'3.жеке-бардыгы болуп'!I159+'4.юрид-бардыгы болуп'!H159*'4.юрид-бардыгы болуп'!I159)/('3.жеке-бардыгы болуп'!H159+'4.юрид-бардыгы болуп'!H159)</f>
        <v>2.3744480443315772</v>
      </c>
      <c r="J159" s="22">
        <f>'3.жеке-бардыгы болуп'!J159+'4.юрид-бардыгы болуп'!J159</f>
        <v>102464.5</v>
      </c>
      <c r="K159" s="21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4.523856047704327</v>
      </c>
      <c r="L159" s="22">
        <f>'3.жеке-бардыгы болуп'!L159+'4.юрид-бардыгы болуп'!L159</f>
        <v>211979.59999999998</v>
      </c>
      <c r="M159" s="21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5.1291843507582797</v>
      </c>
      <c r="N159" s="22">
        <f>'3.жеке-бардыгы болуп'!N159+'4.юрид-бардыгы болуп'!N159</f>
        <v>138002.70000000001</v>
      </c>
      <c r="O159" s="21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10.361860463599625</v>
      </c>
      <c r="P159" s="22">
        <f>'3.жеке-бардыгы болуп'!P159+'4.юрид-бардыгы болуп'!P159</f>
        <v>377002.1</v>
      </c>
      <c r="Q159" s="21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8.0912607462929245</v>
      </c>
      <c r="R159" s="23">
        <f>'3.жеке-бардыгы болуп'!R159+'4.юрид-бардыгы болуп'!R159</f>
        <v>17129.5</v>
      </c>
      <c r="S159" s="24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2.5802934119501439</v>
      </c>
    </row>
    <row r="160" spans="1:19" ht="14.25" customHeight="1" x14ac:dyDescent="0.2">
      <c r="A160" s="19" t="s">
        <v>17</v>
      </c>
      <c r="B160" s="20">
        <f>'3.жеке-бардыгы болуп'!B160+'4.юрид-бардыгы болуп'!B160</f>
        <v>7696257.4999999991</v>
      </c>
      <c r="C160" s="21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1.5597655191500546</v>
      </c>
      <c r="D160" s="22">
        <f>'3.жеке-бардыгы болуп'!D160+'4.юрид-бардыгы болуп'!D160</f>
        <v>6152049.3999999994</v>
      </c>
      <c r="E160" s="21">
        <f>('3.жеке-бардыгы болуп'!D160*'3.жеке-бардыгы болуп'!E160+'4.юрид-бардыгы болуп'!D160*'4.юрид-бардыгы болуп'!E160)/('3.жеке-бардыгы болуп'!D160+'4.юрид-бардыгы болуп'!D160)</f>
        <v>0.11478176378102557</v>
      </c>
      <c r="F160" s="22">
        <f t="shared" si="4"/>
        <v>1544208.1</v>
      </c>
      <c r="G160" s="21">
        <f t="shared" si="5"/>
        <v>7.3165099924032262</v>
      </c>
      <c r="H160" s="22">
        <f>'3.жеке-бардыгы болуп'!H160+'4.юрид-бардыгы болуп'!H160</f>
        <v>275570.10000000003</v>
      </c>
      <c r="I160" s="21">
        <f>('3.жеке-бардыгы болуп'!H160*'3.жеке-бардыгы болуп'!I160+'4.юрид-бардыгы болуп'!H160*'4.юрид-бардыгы болуп'!I160)/('3.жеке-бардыгы болуп'!H160+'4.юрид-бардыгы болуп'!H160)</f>
        <v>1.5228667224782371</v>
      </c>
      <c r="J160" s="22">
        <f>'3.жеке-бардыгы болуп'!J160+'4.юрид-бардыгы болуп'!J160</f>
        <v>296812</v>
      </c>
      <c r="K160" s="21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10.436666768863793</v>
      </c>
      <c r="L160" s="22">
        <f>'3.жеке-бардыгы болуп'!L160+'4.юрид-бардыгы болуп'!L160</f>
        <v>381819.2</v>
      </c>
      <c r="M160" s="21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7.2136658371291951</v>
      </c>
      <c r="N160" s="22">
        <f>'3.жеке-бардыгы болуп'!N160+'4.юрид-бардыгы болуп'!N160</f>
        <v>383603.80000000005</v>
      </c>
      <c r="O160" s="21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7.889268852394058</v>
      </c>
      <c r="P160" s="22">
        <f>'3.жеке-бардыгы болуп'!P160+'4.юрид-бардыгы болуп'!P160</f>
        <v>196687.19999999998</v>
      </c>
      <c r="Q160" s="21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10.044374977121032</v>
      </c>
      <c r="R160" s="23">
        <f>'3.жеке-бардыгы болуп'!R160+'4.юрид-бардыгы болуп'!R160</f>
        <v>9715.7999999999993</v>
      </c>
      <c r="S160" s="24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2.5278311616130429</v>
      </c>
    </row>
    <row r="161" spans="1:19" ht="14.25" customHeight="1" x14ac:dyDescent="0.2">
      <c r="A161" s="19" t="s">
        <v>18</v>
      </c>
      <c r="B161" s="20">
        <f>'3.жеке-бардыгы болуп'!B161+'4.юрид-бардыгы болуп'!B161</f>
        <v>7828918.2000000002</v>
      </c>
      <c r="C161" s="21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1.5171105503439799</v>
      </c>
      <c r="D161" s="22">
        <f>'3.жеке-бардыгы болуп'!D161+'4.юрид-бардыгы болуп'!D161</f>
        <v>6096772.2999999998</v>
      </c>
      <c r="E161" s="21">
        <f>('3.жеке-бардыгы болуп'!D161*'3.жеке-бардыгы болуп'!E161+'4.юрид-бардыгы болуп'!D161*'4.юрид-бардыгы болуп'!E161)/('3.жеке-бардыгы болуп'!D161+'4.юрид-бардыгы болуп'!D161)</f>
        <v>0.1148639034788949</v>
      </c>
      <c r="F161" s="22">
        <f t="shared" si="4"/>
        <v>1732145.9</v>
      </c>
      <c r="G161" s="21">
        <f t="shared" si="5"/>
        <v>6.4527100944556697</v>
      </c>
      <c r="H161" s="22">
        <f>'3.жеке-бардыгы болуп'!H161+'4.юрид-бардыгы болуп'!H161</f>
        <v>468595.99999999994</v>
      </c>
      <c r="I161" s="21">
        <f>('3.жеке-бардыгы болуп'!H161*'3.жеке-бардыгы болуп'!I161+'4.юрид-бардыгы болуп'!H161*'4.юрид-бардыгы болуп'!I161)/('3.жеке-бардыгы болуп'!H161+'4.юрид-бардыгы болуп'!H161)</f>
        <v>2.7485128447532632</v>
      </c>
      <c r="J161" s="22">
        <f>'3.жеке-бардыгы болуп'!J161+'4.юрид-бардыгы болуп'!J161</f>
        <v>162071</v>
      </c>
      <c r="K161" s="21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4.1498616717364625</v>
      </c>
      <c r="L161" s="22">
        <f>'3.жеке-бардыгы болуп'!L161+'4.юрид-бардыгы болуп'!L161</f>
        <v>350583.4</v>
      </c>
      <c r="M161" s="21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8.464864494439837</v>
      </c>
      <c r="N161" s="22">
        <f>'3.жеке-бардыгы болуп'!N161+'4.юрид-бардыгы болуп'!N161</f>
        <v>258117</v>
      </c>
      <c r="O161" s="21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8.309889065811241</v>
      </c>
      <c r="P161" s="22">
        <f>'3.жеке-бардыгы болуп'!P161+'4.юрид-бардыгы болуп'!P161</f>
        <v>484996.2</v>
      </c>
      <c r="Q161" s="21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8.4328601234401432</v>
      </c>
      <c r="R161" s="23">
        <f>'3.жеке-бардыгы болуп'!R161+'4.юрид-бардыгы болуп'!R161</f>
        <v>7782.2999999999993</v>
      </c>
      <c r="S161" s="24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1.8055397504593758</v>
      </c>
    </row>
    <row r="162" spans="1:19" ht="14.25" customHeight="1" x14ac:dyDescent="0.2">
      <c r="A162" s="19" t="s">
        <v>19</v>
      </c>
      <c r="B162" s="20">
        <f>'3.жеке-бардыгы болуп'!B162+'4.юрид-бардыгы болуп'!B162</f>
        <v>7043208.2999999998</v>
      </c>
      <c r="C162" s="21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1.7088071492930286</v>
      </c>
      <c r="D162" s="22">
        <f>'3.жеке-бардыгы болуп'!D162+'4.юрид-бардыгы болуп'!D162</f>
        <v>5474799</v>
      </c>
      <c r="E162" s="21">
        <f>('3.жеке-бардыгы болуп'!D162*'3.жеке-бардыгы болуп'!E162+'4.юрид-бардыгы болуп'!D162*'4.юрид-бардыгы болуп'!E162)/('3.жеке-бардыгы болуп'!D162+'4.юрид-бардыгы болуп'!D162)</f>
        <v>0.12505578962807584</v>
      </c>
      <c r="F162" s="22">
        <f t="shared" si="4"/>
        <v>1568409.3</v>
      </c>
      <c r="G162" s="21">
        <f t="shared" si="5"/>
        <v>7.2371602138548896</v>
      </c>
      <c r="H162" s="22">
        <f>'3.жеке-бардыгы болуп'!H162+'4.юрид-бардыгы болуп'!H162</f>
        <v>430485.9</v>
      </c>
      <c r="I162" s="21">
        <f>('3.жеке-бардыгы болуп'!H162*'3.жеке-бардыгы болуп'!I162+'4.юрид-бардыгы болуп'!H162*'4.юрид-бардыгы болуп'!I162)/('3.жеке-бардыгы болуп'!H162+'4.юрид-бардыгы болуп'!H162)</f>
        <v>3.0988630986520111</v>
      </c>
      <c r="J162" s="22">
        <f>'3.жеке-бардыгы болуп'!J162+'4.юрид-бардыгы болуп'!J162</f>
        <v>207680.6</v>
      </c>
      <c r="K162" s="21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4.5412568964072708</v>
      </c>
      <c r="L162" s="22">
        <f>'3.жеке-бардыгы болуп'!L162+'4.юрид-бардыгы болуп'!L162</f>
        <v>189485.8</v>
      </c>
      <c r="M162" s="21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8.3463734696742478</v>
      </c>
      <c r="N162" s="22">
        <f>'3.жеке-бардыгы болуп'!N162+'4.юрид-бардыгы болуп'!N162</f>
        <v>410585.59999999998</v>
      </c>
      <c r="O162" s="21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8.9403177437299313</v>
      </c>
      <c r="P162" s="22">
        <f>'3.жеке-бардыгы болуп'!P162+'4.юрид-бардыгы болуп'!P162</f>
        <v>320669.59999999998</v>
      </c>
      <c r="Q162" s="21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11.840836275094361</v>
      </c>
      <c r="R162" s="22">
        <f>'3.жеке-бардыгы болуп'!R162+'4.юрид-бардыгы болуп'!R162</f>
        <v>9501.8000000000011</v>
      </c>
      <c r="S162" s="21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2.567971016018018</v>
      </c>
    </row>
    <row r="163" spans="1:19" ht="14.25" customHeight="1" x14ac:dyDescent="0.2">
      <c r="A163" s="19" t="s">
        <v>20</v>
      </c>
      <c r="B163" s="20">
        <f>'3.жеке-бардыгы болуп'!B163+'4.юрид-бардыгы болуп'!B163</f>
        <v>7312020.5999999996</v>
      </c>
      <c r="C163" s="21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1.755266148593728</v>
      </c>
      <c r="D163" s="22">
        <f>'3.жеке-бардыгы болуп'!D163+'4.юрид-бардыгы болуп'!D163</f>
        <v>4930610.4000000004</v>
      </c>
      <c r="E163" s="21">
        <f>('3.жеке-бардыгы болуп'!D163*'3.жеке-бардыгы болуп'!E163+'4.юрид-бардыгы болуп'!D163*'4.юрид-бардыгы болуп'!E163)/('3.жеке-бардыгы болуп'!D163+'4.юрид-бардыгы болуп'!D163)</f>
        <v>0.11533799162067238</v>
      </c>
      <c r="F163" s="22">
        <f t="shared" si="4"/>
        <v>2381410.1999999997</v>
      </c>
      <c r="G163" s="21">
        <f t="shared" si="5"/>
        <v>5.1506689338947158</v>
      </c>
      <c r="H163" s="22">
        <f>'3.жеке-бардыгы болуп'!H163+'4.юрид-бардыгы болуп'!H163</f>
        <v>1119434.2</v>
      </c>
      <c r="I163" s="21">
        <f>('3.жеке-бардыгы болуп'!H163*'3.жеке-бардыгы болуп'!I163+'4.юрид-бардыгы болуп'!H163*'4.юрид-бардыгы болуп'!I163)/('3.жеке-бардыгы болуп'!H163+'4.юрид-бардыгы болуп'!H163)</f>
        <v>1.9532361321460432</v>
      </c>
      <c r="J163" s="22">
        <f>'3.жеке-бардыгы болуп'!J163+'4.юрид-бардыгы болуп'!J163</f>
        <v>214914.5</v>
      </c>
      <c r="K163" s="21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4.8862133546131137</v>
      </c>
      <c r="L163" s="22">
        <f>'3.жеке-бардыгы болуп'!L163+'4.юрид-бардыгы болуп'!L163</f>
        <v>123526.9</v>
      </c>
      <c r="M163" s="21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8.0134323940777286</v>
      </c>
      <c r="N163" s="22">
        <f>'3.жеке-бардыгы болуп'!N163+'4.юрид-бардыгы болуп'!N163</f>
        <v>600018.5</v>
      </c>
      <c r="O163" s="21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8.6352588495188058</v>
      </c>
      <c r="P163" s="22">
        <f>'3.жеке-бардыгы болуп'!P163+'4.юрид-бардыгы болуп'!P163</f>
        <v>315804.3</v>
      </c>
      <c r="Q163" s="21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9.0040035711989983</v>
      </c>
      <c r="R163" s="23">
        <f>'3.жеке-бардыгы болуп'!R163+'4.юрид-бардыгы болуп'!R163</f>
        <v>7711.8</v>
      </c>
      <c r="S163" s="24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1.8835472911641897</v>
      </c>
    </row>
    <row r="164" spans="1:19" ht="14.25" customHeight="1" thickBot="1" x14ac:dyDescent="0.25">
      <c r="A164" s="25" t="s">
        <v>21</v>
      </c>
      <c r="B164" s="26">
        <f>'3.жеке-бардыгы болуп'!B164+'4.юрид-бардыгы болуп'!B164</f>
        <v>7978802.3999999994</v>
      </c>
      <c r="C164" s="27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2.0182853684908904</v>
      </c>
      <c r="D164" s="28">
        <f>'3.жеке-бардыгы болуп'!D164+'4.юрид-бардыгы болуп'!D164</f>
        <v>5634050.5999999996</v>
      </c>
      <c r="E164" s="27">
        <f>('3.жеке-бардыгы болуп'!D164*'3.жеке-бардыгы болуп'!E164+'4.юрид-бардыгы болуп'!D164*'4.юрид-бардыгы болуп'!E164)/('3.жеке-бардыгы болуп'!D164+'4.юрид-бардыгы болуп'!D164)</f>
        <v>0.22228995138950303</v>
      </c>
      <c r="F164" s="28">
        <f t="shared" si="4"/>
        <v>2344751.7999999998</v>
      </c>
      <c r="G164" s="27">
        <f t="shared" si="5"/>
        <v>6.333765180604618</v>
      </c>
      <c r="H164" s="28">
        <f>'3.жеке-бардыгы болуп'!H164+'4.юрид-бардыгы болуп'!H164</f>
        <v>835210.9</v>
      </c>
      <c r="I164" s="27">
        <f>('3.жеке-бардыгы болуп'!H164*'3.жеке-бардыгы болуп'!I164+'4.юрид-бардыгы болуп'!H164*'4.юрид-бардыгы болуп'!I164)/('3.жеке-бардыгы болуп'!H164+'4.юрид-бардыгы болуп'!H164)</f>
        <v>1.6591622702720958</v>
      </c>
      <c r="J164" s="28">
        <f>'3.жеке-бардыгы болуп'!J164+'4.юрид-бардыгы болуп'!J164</f>
        <v>214240.40000000002</v>
      </c>
      <c r="K164" s="27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3.7889855741494136</v>
      </c>
      <c r="L164" s="28">
        <f>'3.жеке-бардыгы болуп'!L164+'4.юрид-бардыгы болуп'!L164</f>
        <v>531223.6</v>
      </c>
      <c r="M164" s="27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7.6853175197788657</v>
      </c>
      <c r="N164" s="28">
        <f>'3.жеке-бардыгы болуп'!N164+'4.юрид-бардыгы болуп'!N164</f>
        <v>304281.5</v>
      </c>
      <c r="O164" s="27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9.8629467680420913</v>
      </c>
      <c r="P164" s="28">
        <f>'3.жеке-бардыгы болуп'!P164+'4.юрид-бардыгы болуп'!P164</f>
        <v>451899.3</v>
      </c>
      <c r="Q164" s="27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12.285085798982209</v>
      </c>
      <c r="R164" s="28">
        <f>'3.жеке-бардыгы болуп'!R164+'4.юрид-бардыгы болуп'!R164</f>
        <v>7896.1</v>
      </c>
      <c r="S164" s="27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2.3109079165664062</v>
      </c>
    </row>
    <row r="165" spans="1:19" ht="14.25" customHeight="1" x14ac:dyDescent="0.2">
      <c r="A165" s="19" t="s">
        <v>34</v>
      </c>
      <c r="B165" s="20">
        <f>'3.жеке-бардыгы болуп'!B165+'4.юрид-бардыгы болуп'!B165</f>
        <v>6303179.0999999996</v>
      </c>
      <c r="C165" s="21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2.0091508849875455</v>
      </c>
      <c r="D165" s="22">
        <f>'3.жеке-бардыгы болуп'!D165+'4.юрид-бардыгы болуп'!D165</f>
        <v>4692812.0999999996</v>
      </c>
      <c r="E165" s="21">
        <f>('3.жеке-бардыгы болуп'!D165*'3.жеке-бардыгы болуп'!E165+'4.юрид-бардыгы болуп'!D165*'4.юрид-бардыгы болуп'!E165)/('3.жеке-бардыгы болуп'!D165+'4.юрид-бардыгы болуп'!D165)</f>
        <v>0.13644150870647476</v>
      </c>
      <c r="F165" s="22">
        <f t="shared" si="4"/>
        <v>1610367</v>
      </c>
      <c r="G165" s="21">
        <f t="shared" si="5"/>
        <v>7.4664616848209135</v>
      </c>
      <c r="H165" s="22">
        <f>'3.жеке-бардыгы болуп'!H165+'4.юрид-бардыгы болуп'!H165</f>
        <v>334203.90000000002</v>
      </c>
      <c r="I165" s="21">
        <f>('3.жеке-бардыгы болуп'!H165*'3.жеке-бардыгы болуп'!I165+'4.юрид-бардыгы болуп'!H165*'4.юрид-бардыгы болуп'!I165)/('3.жеке-бардыгы болуп'!H165+'4.юрид-бардыгы болуп'!H165)</f>
        <v>2.1526283834509408</v>
      </c>
      <c r="J165" s="22">
        <f>'3.жеке-бардыгы болуп'!J165+'4.юрид-бардыгы болуп'!J165</f>
        <v>268080.3</v>
      </c>
      <c r="K165" s="21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5.1921926974865373</v>
      </c>
      <c r="L165" s="22">
        <f>'3.жеке-бардыгы болуп'!L165+'4.юрид-бардыгы болуп'!L165</f>
        <v>181141.1</v>
      </c>
      <c r="M165" s="21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7.9603122372559278</v>
      </c>
      <c r="N165" s="22">
        <f>'3.жеке-бардыгы болуп'!N165+'4.юрид-бардыгы болуп'!N165</f>
        <v>501960.30000000005</v>
      </c>
      <c r="O165" s="21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8.9467042373669781</v>
      </c>
      <c r="P165" s="22">
        <f>'3.жеке-бардыгы болуп'!P165+'4.юрид-бардыгы болуп'!P165</f>
        <v>299311.40000000002</v>
      </c>
      <c r="Q165" s="21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13.194318088118262</v>
      </c>
      <c r="R165" s="23">
        <f>'3.жеке-бардыгы болуп'!R165+'4.юрид-бардыгы болуп'!R165</f>
        <v>25670</v>
      </c>
      <c r="S165" s="24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1.1827911959485782</v>
      </c>
    </row>
    <row r="166" spans="1:19" ht="14.25" customHeight="1" x14ac:dyDescent="0.2">
      <c r="A166" s="19" t="s">
        <v>11</v>
      </c>
      <c r="B166" s="20">
        <f>'3.жеке-бардыгы болуп'!B166+'4.юрид-бардыгы болуп'!B166</f>
        <v>6096858.8000000007</v>
      </c>
      <c r="C166" s="21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1.3126743035282364</v>
      </c>
      <c r="D166" s="22">
        <f>'3.жеке-бардыгы болуп'!D166+'4.юрид-бардыгы болуп'!D166</f>
        <v>5184428.8</v>
      </c>
      <c r="E166" s="21">
        <f>('3.жеке-бардыгы болуп'!D166*'3.жеке-бардыгы болуп'!E166+'4.юрид-бардыгы болуп'!D166*'4.юрид-бардыгы болуп'!E166)/('3.жеке-бардыгы болуп'!D166+'4.юрид-бардыгы болуп'!D166)</f>
        <v>0.13903721679040132</v>
      </c>
      <c r="F166" s="22">
        <f t="shared" si="4"/>
        <v>912430</v>
      </c>
      <c r="G166" s="21">
        <f t="shared" si="5"/>
        <v>7.9812822112381223</v>
      </c>
      <c r="H166" s="22">
        <f>'3.жеке-бардыгы болуп'!H166+'4.юрид-бардыгы болуп'!H166</f>
        <v>171601.30000000002</v>
      </c>
      <c r="I166" s="21">
        <f>('3.жеке-бардыгы болуп'!H166*'3.жеке-бардыгы болуп'!I166+'4.юрид-бардыгы болуп'!H166*'4.юрид-бардыгы болуп'!I166)/('3.жеке-бардыгы болуп'!H166+'4.юрид-бардыгы болуп'!H166)</f>
        <v>1.9388608711006272</v>
      </c>
      <c r="J166" s="22">
        <f>'3.жеке-бардыгы болуп'!J166+'4.юрид-бардыгы болуп'!J166</f>
        <v>164179.70000000001</v>
      </c>
      <c r="K166" s="21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5.2206888549558812</v>
      </c>
      <c r="L166" s="22">
        <f>'3.жеке-бардыгы болуп'!L166+'4.юрид-бардыгы болуп'!L166</f>
        <v>210698.3</v>
      </c>
      <c r="M166" s="21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7.7636543579136612</v>
      </c>
      <c r="N166" s="22">
        <f>'3.жеке-бардыгы болуп'!N166+'4.юрид-бардыгы болуп'!N166</f>
        <v>141129.60000000001</v>
      </c>
      <c r="O166" s="21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12.041832074915536</v>
      </c>
      <c r="P166" s="22">
        <f>'3.жеке-бардыгы болуп'!P166+'4.юрид-бардыгы болуп'!P166</f>
        <v>223349.3</v>
      </c>
      <c r="Q166" s="21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12.331541970357643</v>
      </c>
      <c r="R166" s="23">
        <f>'3.жеке-бардыгы болуп'!R166+'4.юрид-бардыгы болуп'!R166</f>
        <v>1471.8</v>
      </c>
      <c r="S166" s="24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2.0588164152738146</v>
      </c>
    </row>
    <row r="167" spans="1:19" ht="14.25" customHeight="1" x14ac:dyDescent="0.2">
      <c r="A167" s="19" t="s">
        <v>12</v>
      </c>
      <c r="B167" s="20">
        <f>'3.жеке-бардыгы болуп'!B167+'4.юрид-бардыгы болуп'!B167</f>
        <v>7787397.0999999996</v>
      </c>
      <c r="C167" s="21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2.5966690583943639</v>
      </c>
      <c r="D167" s="22">
        <f>'3.жеке-бардыгы болуп'!D167+'4.юрид-бардыгы болуп'!D167</f>
        <v>5254620.3</v>
      </c>
      <c r="E167" s="21">
        <f>('3.жеке-бардыгы болуп'!D167*'3.жеке-бардыгы болуп'!E167+'4.юрид-бардыгы болуп'!D167*'4.юрид-бардыгы болуп'!E167)/('3.жеке-бардыгы болуп'!D167+'4.юрид-бардыгы болуп'!D167)</f>
        <v>0.15824983871812778</v>
      </c>
      <c r="F167" s="22">
        <f t="shared" si="4"/>
        <v>2532776.7999999993</v>
      </c>
      <c r="G167" s="21">
        <f t="shared" si="5"/>
        <v>7.6555305939315321</v>
      </c>
      <c r="H167" s="22">
        <f>'3.жеке-бардыгы болуп'!H167+'4.юрид-бардыгы болуп'!H167</f>
        <v>223979.6</v>
      </c>
      <c r="I167" s="21">
        <f>('3.жеке-бардыгы болуп'!H167*'3.жеке-бардыгы болуп'!I167+'4.юрид-бардыгы болуп'!H167*'4.юрид-бардыгы болуп'!I167)/('3.жеке-бардыгы болуп'!H167+'4.юрид-бардыгы болуп'!H167)</f>
        <v>0.203186700931692</v>
      </c>
      <c r="J167" s="22">
        <f>'3.жеке-бардыгы болуп'!J167+'4.юрид-бардыгы болуп'!J167</f>
        <v>198604</v>
      </c>
      <c r="K167" s="21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5.3978989647741242</v>
      </c>
      <c r="L167" s="22">
        <f>'3.жеке-бардыгы болуп'!L167+'4.юрид-бардыгы болуп'!L167</f>
        <v>1419065.0999999999</v>
      </c>
      <c r="M167" s="21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7.9016787876750687</v>
      </c>
      <c r="N167" s="22">
        <f>'3.жеке-бардыгы болуп'!N167+'4.юрид-бардыгы болуп'!N167</f>
        <v>355996.9</v>
      </c>
      <c r="O167" s="21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9.3099904493550358</v>
      </c>
      <c r="P167" s="22">
        <f>'3.жеке-бардыгы болуп'!P167+'4.юрид-бардыгы болуп'!P167</f>
        <v>333750.40000000002</v>
      </c>
      <c r="Q167" s="21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11.204758834745965</v>
      </c>
      <c r="R167" s="22">
        <f>'3.жеке-бардыгы болуп'!R167+'4.юрид-бардыгы болуп'!R167</f>
        <v>1380.8000000000002</v>
      </c>
      <c r="S167" s="21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3.8232886732329074</v>
      </c>
    </row>
    <row r="168" spans="1:19" ht="14.25" customHeight="1" x14ac:dyDescent="0.2">
      <c r="A168" s="19" t="s">
        <v>13</v>
      </c>
      <c r="B168" s="20">
        <f>'3.жеке-бардыгы болуп'!B168+'4.юрид-бардыгы болуп'!B168</f>
        <v>6412072.5</v>
      </c>
      <c r="C168" s="21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2.0498109118385668</v>
      </c>
      <c r="D168" s="22">
        <f>'3.жеке-бардыгы болуп'!D168+'4.юрид-бардыгы болуп'!D168</f>
        <v>4922954.4000000004</v>
      </c>
      <c r="E168" s="21">
        <f>('3.жеке-бардыгы болуп'!D168*'3.жеке-бардыгы болуп'!E168+'4.юрид-бардыгы болуп'!D168*'4.юрид-бардыгы болуп'!E168)/('3.жеке-бардыгы болуп'!D168+'4.юрид-бардыгы болуп'!D168)</f>
        <v>0.22215390437092006</v>
      </c>
      <c r="F168" s="22">
        <f t="shared" si="4"/>
        <v>1489118.1</v>
      </c>
      <c r="G168" s="21">
        <f t="shared" si="5"/>
        <v>8.0919590172196525</v>
      </c>
      <c r="H168" s="22">
        <f>'3.жеке-бардыгы болуп'!H168+'4.юрид-бардыгы болуп'!H168</f>
        <v>78806</v>
      </c>
      <c r="I168" s="21">
        <f>('3.жеке-бардыгы болуп'!H168*'3.жеке-бардыгы болуп'!I168+'4.юрид-бардыгы болуп'!H168*'4.юрид-бардыгы болуп'!I168)/('3.жеке-бардыгы болуп'!H168+'4.юрид-бардыгы болуп'!H168)</f>
        <v>1.1287490165723424</v>
      </c>
      <c r="J168" s="22">
        <f>'3.жеке-бардыгы болуп'!J168+'4.юрид-бардыгы болуп'!J168</f>
        <v>491179.3</v>
      </c>
      <c r="K168" s="21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5.1908562596184318</v>
      </c>
      <c r="L168" s="22">
        <f>'3.жеке-бардыгы болуп'!L168+'4.юрид-бардыгы болуп'!L168</f>
        <v>352140.4</v>
      </c>
      <c r="M168" s="21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8.1643276176206996</v>
      </c>
      <c r="N168" s="22">
        <f>'3.жеке-бардыгы болуп'!N168+'4.юрид-бардыгы болуп'!N168</f>
        <v>221125.40000000002</v>
      </c>
      <c r="O168" s="21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12.076186530357887</v>
      </c>
      <c r="P168" s="22">
        <f>'3.жеке-бардыгы болуп'!P168+'4.юрид-бардыгы болуп'!P168</f>
        <v>343069.3</v>
      </c>
      <c r="Q168" s="21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11.256006354984255</v>
      </c>
      <c r="R168" s="23">
        <f>'3.жеке-бардыгы болуп'!R168+'4.юрид-бардыгы болуп'!R168</f>
        <v>2797.7</v>
      </c>
      <c r="S168" s="24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1.5576748757908288</v>
      </c>
    </row>
    <row r="169" spans="1:19" ht="14.25" customHeight="1" x14ac:dyDescent="0.2">
      <c r="A169" s="19" t="s">
        <v>14</v>
      </c>
      <c r="B169" s="20">
        <f>'3.жеке-бардыгы болуп'!B169+'4.юрид-бардыгы болуп'!B169</f>
        <v>5358544.7</v>
      </c>
      <c r="C169" s="21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1.8180611291718811</v>
      </c>
      <c r="D169" s="22">
        <f>'3.жеке-бардыгы болуп'!D169+'4.юрид-бардыгы болуп'!D169</f>
        <v>4392336</v>
      </c>
      <c r="E169" s="21">
        <f>('3.жеке-бардыгы болуп'!D169*'3.жеке-бардыгы болуп'!E169+'4.юрид-бардыгы болуп'!D169*'4.юрид-бардыгы болуп'!E169)/('3.жеке-бардыгы болуп'!D169+'4.юрид-бардыгы болуп'!D169)</f>
        <v>0.16384634053496824</v>
      </c>
      <c r="F169" s="22">
        <f t="shared" si="4"/>
        <v>966208.7</v>
      </c>
      <c r="G169" s="21">
        <f t="shared" si="5"/>
        <v>9.3380380946683665</v>
      </c>
      <c r="H169" s="22">
        <f>'3.жеке-бардыгы болуп'!H169+'4.юрид-бардыгы болуп'!H169</f>
        <v>82959.399999999994</v>
      </c>
      <c r="I169" s="21">
        <f>('3.жеке-бардыгы болуп'!H169*'3.жеке-бардыгы болуп'!I169+'4.юрид-бардыгы болуп'!H169*'4.юрид-бардыгы болуп'!I169)/('3.жеке-бардыгы болуп'!H169+'4.юрид-бардыгы болуп'!H169)</f>
        <v>1.9621377565411517</v>
      </c>
      <c r="J169" s="22">
        <f>'3.жеке-бардыгы болуп'!J169+'4.юрид-бардыгы болуп'!J169</f>
        <v>132504</v>
      </c>
      <c r="K169" s="21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4.599675089053914</v>
      </c>
      <c r="L169" s="22">
        <f>'3.жеке-бардыгы болуп'!L169+'4.юрид-бардыгы болуп'!L169</f>
        <v>114176.1</v>
      </c>
      <c r="M169" s="21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8.341689819498125</v>
      </c>
      <c r="N169" s="22">
        <f>'3.жеке-бардыгы болуп'!N169+'4.юрид-бардыгы болуп'!N169</f>
        <v>371020.1</v>
      </c>
      <c r="O169" s="21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11.240162163721049</v>
      </c>
      <c r="P169" s="22">
        <f>'3.жеке-бардыгы болуп'!P169+'4.юрид-бардыгы болуп'!P169</f>
        <v>263723.40000000002</v>
      </c>
      <c r="Q169" s="21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11.852235630209531</v>
      </c>
      <c r="R169" s="23">
        <f>'3.жеке-бардыгы болуп'!R169+'4.юрид-бардыгы болуп'!R169</f>
        <v>1825.7</v>
      </c>
      <c r="S169" s="24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0.97548885359040372</v>
      </c>
    </row>
    <row r="170" spans="1:19" ht="14.25" customHeight="1" x14ac:dyDescent="0.2">
      <c r="A170" s="19" t="s">
        <v>15</v>
      </c>
      <c r="B170" s="20">
        <f>'3.жеке-бардыгы болуп'!B170+'4.юрид-бардыгы болуп'!B170</f>
        <v>6584886.1999999993</v>
      </c>
      <c r="C170" s="21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2.0422533912583032</v>
      </c>
      <c r="D170" s="22">
        <f>'3.жеке-бардыгы болуп'!D170+'4.юрид-бардыгы болуп'!D170</f>
        <v>5163320.5999999996</v>
      </c>
      <c r="E170" s="21">
        <f>('3.жеке-бардыгы болуп'!D170*'3.жеке-бардыгы болуп'!E170+'4.юрид-бардыгы болуп'!D170*'4.юрид-бардыгы болуп'!E170)/('3.жеке-бардыгы болуп'!D170+'4.юрид-бардыгы болуп'!D170)</f>
        <v>0.17811902189455367</v>
      </c>
      <c r="F170" s="22">
        <f t="shared" si="4"/>
        <v>1421565.5999999999</v>
      </c>
      <c r="G170" s="21">
        <f t="shared" si="5"/>
        <v>8.8130442647177158</v>
      </c>
      <c r="H170" s="22">
        <f>'3.жеке-бардыгы болуп'!H170+'4.юрид-бардыгы болуп'!H170</f>
        <v>51590.1</v>
      </c>
      <c r="I170" s="21">
        <f>('3.жеке-бардыгы болуп'!H170*'3.жеке-бардыгы болуп'!I170+'4.юрид-бардыгы болуп'!H170*'4.юрид-бардыгы болуп'!I170)/('3.жеке-бардыгы болуп'!H170+'4.юрид-бардыгы болуп'!H170)</f>
        <v>3.1931402924204457</v>
      </c>
      <c r="J170" s="22">
        <f>'3.жеке-бардыгы болуп'!J170+'4.юрид-бардыгы болуп'!J170</f>
        <v>165342.29999999999</v>
      </c>
      <c r="K170" s="21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4.1437683218389978</v>
      </c>
      <c r="L170" s="22">
        <f>'3.жеке-бардыгы болуп'!L170+'4.юрид-бардыгы болуп'!L170</f>
        <v>560531.39999999991</v>
      </c>
      <c r="M170" s="21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8.4286569066425212</v>
      </c>
      <c r="N170" s="22">
        <f>'3.жеке-бардыгы болуп'!N170+'4.юрид-бардыгы болуп'!N170</f>
        <v>409528.6</v>
      </c>
      <c r="O170" s="21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9.7039371877812677</v>
      </c>
      <c r="P170" s="22">
        <f>'3.жеке-бардыгы болуп'!P170+'4.юрид-бардыгы болуп'!P170</f>
        <v>231707</v>
      </c>
      <c r="Q170" s="21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12.790743456175257</v>
      </c>
      <c r="R170" s="23">
        <f>'3.жеке-бардыгы болуп'!R170+'4.юрид-бардыгы болуп'!R170</f>
        <v>2866.2</v>
      </c>
      <c r="S170" s="24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5.6431808666527106</v>
      </c>
    </row>
    <row r="171" spans="1:19" ht="14.25" customHeight="1" x14ac:dyDescent="0.2">
      <c r="A171" s="19" t="s">
        <v>16</v>
      </c>
      <c r="B171" s="20">
        <f>'3.жеке-бардыгы болуп'!B171+'4.юрид-бардыгы болуп'!B171</f>
        <v>6849022.5999999987</v>
      </c>
      <c r="C171" s="21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1.8509813715609587</v>
      </c>
      <c r="D171" s="22">
        <f>'3.жеке-бардыгы болуп'!D171+'4.юрид-бардыгы болуп'!D171</f>
        <v>5473798.6999999993</v>
      </c>
      <c r="E171" s="21">
        <f>('3.жеке-бардыгы болуп'!D171*'3.жеке-бардыгы болуп'!E171+'4.юрид-бардыгы болуп'!D171*'4.юрид-бардыгы болуп'!E171)/('3.жеке-бардыгы болуп'!D171+'4.юрид-бардыгы болуп'!D171)</f>
        <v>0.20448366890072159</v>
      </c>
      <c r="F171" s="22">
        <f t="shared" si="4"/>
        <v>1375223.9</v>
      </c>
      <c r="G171" s="21">
        <f t="shared" si="5"/>
        <v>8.4045302041362149</v>
      </c>
      <c r="H171" s="22">
        <f>'3.жеке-бардыгы болуп'!H171+'4.юрид-бардыгы болуп'!H171</f>
        <v>273035.60000000003</v>
      </c>
      <c r="I171" s="21">
        <f>('3.жеке-бардыгы болуп'!H171*'3.жеке-бардыгы болуп'!I171+'4.юрид-бардыгы болуп'!H171*'4.юрид-бардыгы болуп'!I171)/('3.жеке-бардыгы болуп'!H171+'4.юрид-бардыгы болуп'!H171)</f>
        <v>4.674782830517338</v>
      </c>
      <c r="J171" s="22">
        <f>'3.жеке-бардыгы болуп'!J171+'4.юрид-бардыгы болуп'!J171</f>
        <v>199576.9</v>
      </c>
      <c r="K171" s="21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4.8598722196807342</v>
      </c>
      <c r="L171" s="22">
        <f>'3.жеке-бардыгы болуп'!L171+'4.юрид-бардыгы болуп'!L171</f>
        <v>179574.90000000002</v>
      </c>
      <c r="M171" s="21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7.9413229632871856</v>
      </c>
      <c r="N171" s="22">
        <f>'3.жеке-бардыгы болуп'!N171+'4.юрид-бардыгы болуп'!N171</f>
        <v>448902.1</v>
      </c>
      <c r="O171" s="21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9.7704086971301756</v>
      </c>
      <c r="P171" s="22">
        <f>'3.жеке-бардыгы болуп'!P171+'4.юрид-бардыгы болуп'!P171</f>
        <v>271888.90000000002</v>
      </c>
      <c r="Q171" s="21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12.833641991269225</v>
      </c>
      <c r="R171" s="23">
        <f>'3.жеке-бардыгы болуп'!R171+'4.юрид-бардыгы болуп'!R171</f>
        <v>2245.5</v>
      </c>
      <c r="S171" s="24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4.6610443108439101</v>
      </c>
    </row>
    <row r="172" spans="1:19" ht="14.25" customHeight="1" x14ac:dyDescent="0.2">
      <c r="A172" s="19" t="s">
        <v>17</v>
      </c>
      <c r="B172" s="20">
        <f>'3.жеке-бардыгы болуп'!B172+'4.юрид-бардыгы болуп'!B172</f>
        <v>6595792.2000000002</v>
      </c>
      <c r="C172" s="21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2.384442744117985</v>
      </c>
      <c r="D172" s="22">
        <f>'3.жеке-бардыгы болуп'!D172+'4.юрид-бардыгы болуп'!D172</f>
        <v>5006671.5999999996</v>
      </c>
      <c r="E172" s="21">
        <f>('3.жеке-бардыгы болуп'!D172*'3.жеке-бардыгы болуп'!E172+'4.юрид-бардыгы болуп'!D172*'4.юрид-бардыгы болуп'!E172)/('3.жеке-бардыгы болуп'!D172+'4.юрид-бардыгы болуп'!D172)</f>
        <v>0.18968340264218647</v>
      </c>
      <c r="F172" s="22">
        <f t="shared" si="4"/>
        <v>1589120.6</v>
      </c>
      <c r="G172" s="21">
        <f t="shared" si="5"/>
        <v>9.299235280192077</v>
      </c>
      <c r="H172" s="22">
        <f>'3.жеке-бардыгы болуп'!H172+'4.юрид-бардыгы болуп'!H172</f>
        <v>56445.600000000006</v>
      </c>
      <c r="I172" s="21">
        <f>('3.жеке-бардыгы болуп'!H172*'3.жеке-бардыгы болуп'!I172+'4.юрид-бардыгы болуп'!H172*'4.юрид-бардыгы болуп'!I172)/('3.жеке-бардыгы болуп'!H172+'4.юрид-бардыгы болуп'!H172)</f>
        <v>2.8668751860198127</v>
      </c>
      <c r="J172" s="22">
        <f>'3.жеке-бардыгы болуп'!J172+'4.юрид-бардыгы болуп'!J172</f>
        <v>229692.7</v>
      </c>
      <c r="K172" s="21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5.6253422072186003</v>
      </c>
      <c r="L172" s="22">
        <f>'3.жеке-бардыгы болуп'!L172+'4.юрид-бардыгы болуп'!L172</f>
        <v>673371.8</v>
      </c>
      <c r="M172" s="21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8.5686928736843431</v>
      </c>
      <c r="N172" s="22">
        <f>'3.жеке-бардыгы болуп'!N172+'4.юрид-бардыгы болуп'!N172</f>
        <v>410758.10000000003</v>
      </c>
      <c r="O172" s="21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11.493284716722568</v>
      </c>
      <c r="P172" s="22">
        <f>'3.жеке-бардыгы болуп'!P172+'4.юрид-бардыгы болуп'!P172</f>
        <v>195462.69999999998</v>
      </c>
      <c r="Q172" s="21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13.212062746498439</v>
      </c>
      <c r="R172" s="23">
        <f>'3.жеке-бардыгы болуп'!R172+'4.юрид-бардыгы болуп'!R172</f>
        <v>23389.7</v>
      </c>
      <c r="S172" s="24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10.70310538399381</v>
      </c>
    </row>
    <row r="173" spans="1:19" ht="14.25" customHeight="1" x14ac:dyDescent="0.2">
      <c r="A173" s="19" t="s">
        <v>18</v>
      </c>
      <c r="B173" s="20">
        <f>'3.жеке-бардыгы болуп'!B173+'4.юрид-бардыгы болуп'!B173</f>
        <v>8825262.9000000004</v>
      </c>
      <c r="C173" s="21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2.0796688294690915</v>
      </c>
      <c r="D173" s="22">
        <f>'3.жеке-бардыгы болуп'!D173+'4.юрид-бардыгы болуп'!D173</f>
        <v>6051915.2999999998</v>
      </c>
      <c r="E173" s="21">
        <f>('3.жеке-бардыгы болуп'!D173*'3.жеке-бардыгы болуп'!E173+'4.юрид-бардыгы болуп'!D173*'4.юрид-бардыгы болуп'!E173)/('3.жеке-бардыгы болуп'!D173+'4.юрид-бардыгы болуп'!D173)</f>
        <v>0.17109370962280318</v>
      </c>
      <c r="F173" s="22">
        <f t="shared" si="4"/>
        <v>2773347.6000000006</v>
      </c>
      <c r="G173" s="21">
        <f t="shared" si="5"/>
        <v>6.2445037636104459</v>
      </c>
      <c r="H173" s="22">
        <f>'3.жеке-бардыгы болуп'!H173+'4.юрид-бардыгы болуп'!H173</f>
        <v>95345.799999999988</v>
      </c>
      <c r="I173" s="21">
        <f>('3.жеке-бардыгы болуп'!H173*'3.жеке-бардыгы болуп'!I173+'4.юрид-бардыгы болуп'!H173*'4.юрид-бардыгы болуп'!I173)/('3.жеке-бардыгы болуп'!H173+'4.юрид-бардыгы болуп'!H173)</f>
        <v>2.732147299618862</v>
      </c>
      <c r="J173" s="22">
        <f>'3.жеке-бардыгы болуп'!J173+'4.юрид-бардыгы болуп'!J173</f>
        <v>806780.10000000009</v>
      </c>
      <c r="K173" s="21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3.6618686690462487</v>
      </c>
      <c r="L173" s="22">
        <f>'3.жеке-бардыгы болуп'!L173+'4.юрид-бардыгы болуп'!L173</f>
        <v>1227548.5</v>
      </c>
      <c r="M173" s="21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4.8010570189283763</v>
      </c>
      <c r="N173" s="22">
        <f>'3.жеке-бардыгы болуп'!N173+'4.юрид-бардыгы болуп'!N173</f>
        <v>387850.9</v>
      </c>
      <c r="O173" s="21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12.2850525653028</v>
      </c>
      <c r="P173" s="22">
        <f>'3.жеке-бардыгы болуп'!P173+'4.юрид-бардыгы болуп'!P173</f>
        <v>227183.7</v>
      </c>
      <c r="Q173" s="21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13.709156356728061</v>
      </c>
      <c r="R173" s="23">
        <f>'3.жеке-бардыгы болуп'!R173+'4.юрид-бардыгы болуп'!R173</f>
        <v>28638.6</v>
      </c>
      <c r="S173" s="24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11.542536436836993</v>
      </c>
    </row>
    <row r="174" spans="1:19" ht="14.25" customHeight="1" x14ac:dyDescent="0.2">
      <c r="A174" s="19" t="s">
        <v>19</v>
      </c>
      <c r="B174" s="20">
        <f>'3.жеке-бардыгы болуп'!B174+'4.юрид-бардыгы болуп'!B174</f>
        <v>6801488.8000000007</v>
      </c>
      <c r="C174" s="21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2.9637583883105116</v>
      </c>
      <c r="D174" s="22">
        <f>'3.жеке-бардыгы болуп'!D174+'4.юрид-бардыгы болуп'!D174</f>
        <v>4726468.1999999993</v>
      </c>
      <c r="E174" s="21">
        <f>('3.жеке-бардыгы болуп'!D174*'3.жеке-бардыгы болуп'!E174+'4.юрид-бардыгы болуп'!D174*'4.юрид-бардыгы болуп'!E174)/('3.жеке-бардыгы болуп'!D174+'4.юрид-бардыгы болуп'!D174)</f>
        <v>0.22597940593358909</v>
      </c>
      <c r="F174" s="22">
        <f t="shared" si="4"/>
        <v>2075020.5999999999</v>
      </c>
      <c r="G174" s="21">
        <f t="shared" si="5"/>
        <v>9.1998532486858213</v>
      </c>
      <c r="H174" s="22">
        <f>'3.жеке-бардыгы болуп'!H174+'4.юрид-бардыгы болуп'!H174</f>
        <v>66052.7</v>
      </c>
      <c r="I174" s="21">
        <f>('3.жеке-бардыгы болуп'!H174*'3.жеке-бардыгы болуп'!I174+'4.юрид-бардыгы болуп'!H174*'4.юрид-бардыгы болуп'!I174)/('3.жеке-бардыгы болуп'!H174+'4.юрид-бардыгы болуп'!H174)</f>
        <v>1.8276460311236338</v>
      </c>
      <c r="J174" s="22">
        <f>'3.жеке-бардыгы болуп'!J174+'4.юрид-бардыгы болуп'!J174</f>
        <v>160994.6</v>
      </c>
      <c r="K174" s="21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3.952754694877965</v>
      </c>
      <c r="L174" s="22">
        <f>'3.жеке-бардыгы болуп'!L174+'4.юрид-бардыгы болуп'!L174</f>
        <v>365047.9</v>
      </c>
      <c r="M174" s="21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9.3170156902696881</v>
      </c>
      <c r="N174" s="22">
        <f>'3.жеке-бардыгы болуп'!N174+'4.юрид-бардыгы болуп'!N174</f>
        <v>1180554</v>
      </c>
      <c r="O174" s="21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9.2268595955797021</v>
      </c>
      <c r="P174" s="22">
        <f>'3.жеке-бардыгы болуп'!P174+'4.юрид-бардыгы болуп'!P174</f>
        <v>301675</v>
      </c>
      <c r="Q174" s="21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13.379156347062237</v>
      </c>
      <c r="R174" s="22">
        <f>'3.жеке-бардыгы болуп'!R174+'4.юрид-бардыгы болуп'!R174</f>
        <v>696.4</v>
      </c>
      <c r="S174" s="21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3.8367116599655371</v>
      </c>
    </row>
    <row r="175" spans="1:19" ht="14.25" customHeight="1" x14ac:dyDescent="0.2">
      <c r="A175" s="19" t="s">
        <v>20</v>
      </c>
      <c r="B175" s="20">
        <f>'3.жеке-бардыгы болуп'!B175+'4.юрид-бардыгы болуп'!B175</f>
        <v>7098855.1999999993</v>
      </c>
      <c r="C175" s="21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2.4196901763822427</v>
      </c>
      <c r="D175" s="22">
        <f>'3.жеке-бардыгы болуп'!D175+'4.юрид-бардыгы болуп'!D175</f>
        <v>5417478.0999999996</v>
      </c>
      <c r="E175" s="21">
        <f>('3.жеке-бардыгы болуп'!D175*'3.жеке-бардыгы болуп'!E175+'4.юрид-бардыгы болуп'!D175*'4.юрид-бардыгы болуп'!E175)/('3.жеке-бардыгы болуп'!D175+'4.юрид-бардыгы болуп'!D175)</f>
        <v>0.19695352400224747</v>
      </c>
      <c r="F175" s="22">
        <f t="shared" si="4"/>
        <v>1681377.1</v>
      </c>
      <c r="G175" s="21">
        <f t="shared" si="5"/>
        <v>9.5814548610183881</v>
      </c>
      <c r="H175" s="22">
        <f>'3.жеке-бардыгы болуп'!H175+'4.юрид-бардыгы болуп'!H175</f>
        <v>69087.5</v>
      </c>
      <c r="I175" s="21">
        <f>('3.жеке-бардыгы болуп'!H175*'3.жеке-бардыгы болуп'!I175+'4.юрид-бардыгы болуп'!H175*'4.юрид-бардыгы болуп'!I175)/('3.жеке-бардыгы болуп'!H175+'4.юрид-бардыгы болуп'!H175)</f>
        <v>1.7690234268138232</v>
      </c>
      <c r="J175" s="22">
        <f>'3.жеке-бардыгы болуп'!J175+'4.юрид-бардыгы болуп'!J175</f>
        <v>251292</v>
      </c>
      <c r="K175" s="21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5.5116672635818098</v>
      </c>
      <c r="L175" s="22">
        <f>'3.жеке-бардыгы болуп'!L175+'4.юрид-бардыгы болуп'!L175</f>
        <v>369416.9</v>
      </c>
      <c r="M175" s="21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8.8061100507313004</v>
      </c>
      <c r="N175" s="22">
        <f>'3.жеке-бардыгы болуп'!N175+'4.юрид-бардыгы болуп'!N175</f>
        <v>558333.80000000005</v>
      </c>
      <c r="O175" s="21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10.09566960660451</v>
      </c>
      <c r="P175" s="22">
        <f>'3.жеке-бардыгы болуп'!P175+'4.юрид-бардыгы болуп'!P175</f>
        <v>432713.69999999995</v>
      </c>
      <c r="Q175" s="21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13.186181586115719</v>
      </c>
      <c r="R175" s="23">
        <f>'3.жеке-бардыгы болуп'!R175+'4.юрид-бардыгы болуп'!R175</f>
        <v>533.20000000000005</v>
      </c>
      <c r="S175" s="24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13.24572018004501</v>
      </c>
    </row>
    <row r="176" spans="1:19" ht="14.25" customHeight="1" thickBot="1" x14ac:dyDescent="0.25">
      <c r="A176" s="25" t="s">
        <v>21</v>
      </c>
      <c r="B176" s="26">
        <f>'3.жеке-бардыгы болуп'!B176+'4.юрид-бардыгы болуп'!B176</f>
        <v>8890531</v>
      </c>
      <c r="C176" s="27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2.3396294127988528</v>
      </c>
      <c r="D176" s="28">
        <f>'3.жеке-бардыгы болуп'!D176+'4.юрид-бардыгы болуп'!D176</f>
        <v>6320772.5999999996</v>
      </c>
      <c r="E176" s="27">
        <f>('3.жеке-бардыгы болуп'!D176*'3.жеке-бардыгы болуп'!E176+'4.юрид-бардыгы болуп'!D176*'4.юрид-бардыгы болуп'!E176)/('3.жеке-бардыгы болуп'!D176+'4.юрид-бардыгы болуп'!D176)</f>
        <v>0.27429923076175844</v>
      </c>
      <c r="F176" s="28">
        <f t="shared" ref="F176:F238" si="6">H176+J176+L176+N176+P176+R176</f>
        <v>2569758.4</v>
      </c>
      <c r="G176" s="27">
        <f t="shared" ref="G176:G238" si="7">(H176*I176+J176*K176+L176*M176+N176*O176+P176*Q176+R176*S176)/(H176+J176+L176+N176+P176+R176)</f>
        <v>7.4196721220952133</v>
      </c>
      <c r="H176" s="28">
        <f>'3.жеке-бардыгы болуп'!H176+'4.юрид-бардыгы болуп'!H176</f>
        <v>82742.400000000009</v>
      </c>
      <c r="I176" s="27">
        <f>('3.жеке-бардыгы болуп'!H176*'3.жеке-бардыгы болуп'!I176+'4.юрид-бардыгы болуп'!H176*'4.юрид-бардыгы болуп'!I176)/('3.жеке-бардыгы болуп'!H176+'4.юрид-бардыгы болуп'!H176)</f>
        <v>2.3030221506748654</v>
      </c>
      <c r="J176" s="28">
        <f>'3.жеке-бардыгы болуп'!J176+'4.юрид-бардыгы болуп'!J176</f>
        <v>892003.6</v>
      </c>
      <c r="K176" s="27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4.0029560878453854</v>
      </c>
      <c r="L176" s="28">
        <f>'3.жеке-бардыгы болуп'!L176+'4.юрид-бардыгы болуп'!L176</f>
        <v>285457</v>
      </c>
      <c r="M176" s="27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7.7357653131645039</v>
      </c>
      <c r="N176" s="28">
        <f>'3.жеке-бардыгы болуп'!N176+'4.юрид-бардыгы болуп'!N176</f>
        <v>986723.39999999991</v>
      </c>
      <c r="O176" s="27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9.018425282100333</v>
      </c>
      <c r="P176" s="28">
        <f>'3.жеке-бардыгы болуп'!P176+'4.юрид-бардыгы болуп'!P176</f>
        <v>321362.39999999997</v>
      </c>
      <c r="Q176" s="27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13.055206719890069</v>
      </c>
      <c r="R176" s="28">
        <f>'3.жеке-бардыгы болуп'!R176+'4.юрид-бардыгы болуп'!R176</f>
        <v>1469.6</v>
      </c>
      <c r="S176" s="27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2.1664126292868806</v>
      </c>
    </row>
    <row r="177" spans="1:19" ht="14.25" customHeight="1" x14ac:dyDescent="0.2">
      <c r="A177" s="19" t="s">
        <v>35</v>
      </c>
      <c r="B177" s="20">
        <f>'3.жеке-бардыгы болуп'!B177+'4.юрид-бардыгы болуп'!B177+'5.рез.эмес.-бардыгы болуп'!B9</f>
        <v>7364367.1000000006</v>
      </c>
      <c r="C177" s="21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2.1847937102429347</v>
      </c>
      <c r="D177" s="22">
        <f>'3.жеке-бардыгы болуп'!D177+'4.юрид-бардыгы болуп'!D177+'5.рез.эмес.-бардыгы болуп'!D9</f>
        <v>5781609.7000000011</v>
      </c>
      <c r="E177" s="21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0.16483900547627778</v>
      </c>
      <c r="F177" s="22">
        <f t="shared" si="6"/>
        <v>1582757.4</v>
      </c>
      <c r="G177" s="21">
        <f t="shared" si="7"/>
        <v>9.5634290681566245</v>
      </c>
      <c r="H177" s="22">
        <f>'3.жеке-бардыгы болуп'!H177+'4.юрид-бардыгы болуп'!H177+'5.рез.эмес.-бардыгы болуп'!H9</f>
        <v>40289.599999999999</v>
      </c>
      <c r="I177" s="21">
        <f>('3.жеке-бардыгы болуп'!H177*'3.жеке-бардыгы болуп'!I177+'4.юрид-бардыгы болуп'!H177*'4.юрид-бардыгы болуп'!I177+'5.рез.эмес.-бардыгы болуп'!H9*'5.рез.эмес.-бардыгы болуп'!I9)/('3.жеке-бардыгы болуп'!H177+'4.юрид-бардыгы болуп'!H177+'5.рез.эмес.-бардыгы болуп'!H9)</f>
        <v>3.0867760166395306</v>
      </c>
      <c r="J177" s="22">
        <f>'3.жеке-бардыгы болуп'!J177+'4.юрид-бардыгы болуп'!J177+'5.рез.эмес.-бардыгы болуп'!J9</f>
        <v>246659.6</v>
      </c>
      <c r="K177" s="21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5.7144793634628455</v>
      </c>
      <c r="L177" s="22">
        <f>'3.жеке-бардыгы болуп'!L177+'4.юрид-бардыгы болуп'!L177+'5.рез.эмес.-бардыгы болуп'!L9</f>
        <v>228294.3</v>
      </c>
      <c r="M177" s="21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8.6031547612007859</v>
      </c>
      <c r="N177" s="22">
        <f>'3.жеке-бардыгы болуп'!N177+'4.юрид-бардыгы болуп'!N177+'5.рез.эмес.-бардыгы болуп'!N9</f>
        <v>583655.80000000005</v>
      </c>
      <c r="O177" s="21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9.3314251121979801</v>
      </c>
      <c r="P177" s="22">
        <f>'3.жеке-бардыгы болуп'!P177+'4.юрид-бардыгы болуп'!P177+'5.рез.эмес.-бардыгы болуп'!P9</f>
        <v>444083.70000000007</v>
      </c>
      <c r="Q177" s="21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12.949609497038507</v>
      </c>
      <c r="R177" s="23">
        <f>'3.жеке-бардыгы болуп'!R177+'4.юрид-бардыгы болуп'!R177+'5.рез.эмес.-бардыгы болуп'!R9</f>
        <v>39774.400000000001</v>
      </c>
      <c r="S177" s="24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11.102364334848502</v>
      </c>
    </row>
    <row r="178" spans="1:19" ht="14.25" customHeight="1" x14ac:dyDescent="0.2">
      <c r="A178" s="19" t="s">
        <v>11</v>
      </c>
      <c r="B178" s="20">
        <f>'3.жеке-бардыгы болуп'!B178+'4.юрид-бардыгы болуп'!B178+'5.рез.эмес.-бардыгы болуп'!B10</f>
        <v>7717825.2999999998</v>
      </c>
      <c r="C178" s="21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1.9394407524357919</v>
      </c>
      <c r="D178" s="22">
        <f>'3.жеке-бардыгы болуп'!D178+'4.юрид-бардыгы болуп'!D178+'5.рез.эмес.-бардыгы болуп'!D10</f>
        <v>6159045</v>
      </c>
      <c r="E178" s="21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0.22661627313974805</v>
      </c>
      <c r="F178" s="22">
        <f t="shared" si="6"/>
        <v>1558780.3</v>
      </c>
      <c r="G178" s="21">
        <f t="shared" si="7"/>
        <v>8.7071443506182327</v>
      </c>
      <c r="H178" s="22">
        <f>'3.жеке-бардыгы болуп'!H178+'4.юрид-бардыгы болуп'!H178+'5.рез.эмес.-бардыгы болуп'!H10</f>
        <v>31372.1</v>
      </c>
      <c r="I178" s="21">
        <f>('3.жеке-бардыгы болуп'!H178*'3.жеке-бардыгы болуп'!I178+'4.юрид-бардыгы болуп'!H178*'4.юрид-бардыгы болуп'!I178+'5.рез.эмес.-бардыгы болуп'!H10*'5.рез.эмес.-бардыгы болуп'!I10)/('3.жеке-бардыгы болуп'!H178+'4.юрид-бардыгы болуп'!H178+'5.рез.эмес.-бардыгы болуп'!H10)</f>
        <v>3.4619749076408666</v>
      </c>
      <c r="J178" s="22">
        <f>'3.жеке-бардыгы болуп'!J178+'4.юрид-бардыгы болуп'!J178+'5.рез.эмес.-бардыгы болуп'!J10</f>
        <v>163803.30000000002</v>
      </c>
      <c r="K178" s="21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5.1077559182263066</v>
      </c>
      <c r="L178" s="22">
        <f>'3.жеке-бардыгы болуп'!L178+'4.юрид-бардыгы болуп'!L178+'5.рез.эмес.-бардыгы болуп'!L10</f>
        <v>296378.8</v>
      </c>
      <c r="M178" s="21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6.1253650733453293</v>
      </c>
      <c r="N178" s="22">
        <f>'3.жеке-бардыгы болуп'!N178+'4.юрид-бардыгы болуп'!N178+'5.рез.эмес.-бардыгы болуп'!N10</f>
        <v>755394</v>
      </c>
      <c r="O178" s="21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9.3337675491200578</v>
      </c>
      <c r="P178" s="22">
        <f>'3.жеке-бардыгы болуп'!P178+'4.юрид-бардыгы болуп'!P178+'5.рез.эмес.-бардыгы болуп'!P10</f>
        <v>311741</v>
      </c>
      <c r="Q178" s="21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12.061111246194745</v>
      </c>
      <c r="R178" s="23">
        <f>'3.жеке-бардыгы болуп'!R178+'4.юрид-бардыгы болуп'!R178+'5.рез.эмес.-бардыгы болуп'!R10</f>
        <v>91.1</v>
      </c>
      <c r="S178" s="24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13.228869374313943</v>
      </c>
    </row>
    <row r="179" spans="1:19" ht="14.25" customHeight="1" x14ac:dyDescent="0.2">
      <c r="A179" s="19" t="s">
        <v>12</v>
      </c>
      <c r="B179" s="20">
        <f>'3.жеке-бардыгы болуп'!B179+'4.юрид-бардыгы болуп'!B179+'5.рез.эмес.-бардыгы болуп'!B11</f>
        <v>11797166.699999999</v>
      </c>
      <c r="C179" s="21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1.7361646654531047</v>
      </c>
      <c r="D179" s="22">
        <f>'3.жеке-бардыгы болуп'!D179+'4.юрид-бардыгы болуп'!D179+'5.рез.эмес.-бардыгы болуп'!D11</f>
        <v>9242942.5999999996</v>
      </c>
      <c r="E179" s="21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0.23153756326475528</v>
      </c>
      <c r="F179" s="22">
        <f t="shared" si="6"/>
        <v>2554224.1</v>
      </c>
      <c r="G179" s="21">
        <f t="shared" si="7"/>
        <v>7.1809421773132591</v>
      </c>
      <c r="H179" s="22">
        <f>'3.жеке-бардыгы болуп'!H179+'4.юрид-бардыгы болуп'!H179+'5.рез.эмес.-бардыгы болуп'!H11</f>
        <v>76051.900000000009</v>
      </c>
      <c r="I179" s="21">
        <f>('3.жеке-бардыгы болуп'!H179*'3.жеке-бардыгы болуп'!I179+'4.юрид-бардыгы болуп'!H179*'4.юрид-бардыгы болуп'!I179+'5.рез.эмес.-бардыгы болуп'!H11*'5.рез.эмес.-бардыгы болуп'!I11)/('3.жеке-бардыгы болуп'!H179+'4.юрид-бардыгы болуп'!H179+'5.рез.эмес.-бардыгы болуп'!H11)</f>
        <v>3.9150284476784951</v>
      </c>
      <c r="J179" s="22">
        <f>'3.жеке-бардыгы болуп'!J179+'4.юрид-бардыгы болуп'!J179+'5.рез.эмес.-бардыгы болуп'!J11</f>
        <v>232418.1</v>
      </c>
      <c r="K179" s="21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4.5240160555481665</v>
      </c>
      <c r="L179" s="22">
        <f>'3.жеке-бардыгы болуп'!L179+'4.юрид-бардыгы болуп'!L179+'5.рез.эмес.-бардыгы болуп'!L11</f>
        <v>220322.8</v>
      </c>
      <c r="M179" s="21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8.1423692963233947</v>
      </c>
      <c r="N179" s="22">
        <f>'3.жеке-бардыгы болуп'!N179+'4.юрид-бардыгы болуп'!N179+'5.рез.эмес.-бардыгы болуп'!N11</f>
        <v>695510.8</v>
      </c>
      <c r="O179" s="21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8.1080800858879538</v>
      </c>
      <c r="P179" s="22">
        <f>'3.жеке-бардыгы болуп'!P179+'4.юрид-бардыгы болуп'!P179+'5.рез.эмес.-бардыгы болуп'!P11</f>
        <v>611981.80000000005</v>
      </c>
      <c r="Q179" s="21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8.5889550326496682</v>
      </c>
      <c r="R179" s="22">
        <f>'3.жеке-бардыгы болуп'!R179+'4.юрид-бардыгы болуп'!R179+'5.рез.эмес.-бардыгы болуп'!R11</f>
        <v>717938.70000000007</v>
      </c>
      <c r="S179" s="21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5.9935980216695377</v>
      </c>
    </row>
    <row r="180" spans="1:19" ht="14.25" customHeight="1" x14ac:dyDescent="0.2">
      <c r="A180" s="19" t="s">
        <v>13</v>
      </c>
      <c r="B180" s="20">
        <f>'3.жеке-бардыгы болуп'!B180+'4.юрид-бардыгы болуп'!B180+'5.рез.эмес.-бардыгы болуп'!B12</f>
        <v>8952498.8000000007</v>
      </c>
      <c r="C180" s="21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1.65019395188302</v>
      </c>
      <c r="D180" s="22">
        <f>'3.жеке-бардыгы болуп'!D180+'4.юрид-бардыгы болуп'!D180+'5.рез.эмес.-бардыгы болуп'!D12</f>
        <v>7330990.6999999993</v>
      </c>
      <c r="E180" s="21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0.35260828062433625</v>
      </c>
      <c r="F180" s="22">
        <f t="shared" si="6"/>
        <v>1621508.0999999999</v>
      </c>
      <c r="G180" s="21">
        <f t="shared" si="7"/>
        <v>7.5167008712444918</v>
      </c>
      <c r="H180" s="22">
        <f>'3.жеке-бардыгы болуп'!H180+'4.юрид-бардыгы болуп'!H180+'5.рез.эмес.-бардыгы болуп'!H12</f>
        <v>52607.5</v>
      </c>
      <c r="I180" s="21">
        <f>('3.жеке-бардыгы болуп'!H180*'3.жеке-бардыгы болуп'!I180+'4.юрид-бардыгы болуп'!H180*'4.юрид-бардыгы болуп'!I180+'5.рез.эмес.-бардыгы болуп'!H12*'5.рез.эмес.-бардыгы болуп'!I12)/('3.жеке-бардыгы болуп'!H180+'4.юрид-бардыгы болуп'!H180+'5.рез.эмес.-бардыгы болуп'!H12)</f>
        <v>1.6917150596397874</v>
      </c>
      <c r="J180" s="22">
        <f>'3.жеке-бардыгы болуп'!J180+'4.юрид-бардыгы болуп'!J180+'5.рез.эмес.-бардыгы болуп'!J12</f>
        <v>163491.10000000003</v>
      </c>
      <c r="K180" s="21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4.0628003420369643</v>
      </c>
      <c r="L180" s="22">
        <f>'3.жеке-бардыгы болуп'!L180+'4.юрид-бардыгы болуп'!L180+'5.рез.эмес.-бардыгы болуп'!L12</f>
        <v>194769.30000000002</v>
      </c>
      <c r="M180" s="21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8.4188721887895088</v>
      </c>
      <c r="N180" s="22">
        <f>'3.жеке-бардыгы болуп'!N180+'4.юрид-бардыгы болуп'!N180+'5.рез.эмес.-бардыгы болуп'!N12</f>
        <v>855687.60000000009</v>
      </c>
      <c r="O180" s="21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6.5938183970411632</v>
      </c>
      <c r="P180" s="22">
        <f>'3.жеке-бардыгы болуп'!P180+'4.юрид-бардыгы болуп'!P180+'5.рез.эмес.-бардыгы болуп'!P12</f>
        <v>354791.9</v>
      </c>
      <c r="Q180" s="21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11.699303028056722</v>
      </c>
      <c r="R180" s="23">
        <f>'3.жеке-бардыгы болуп'!R180+'4.юрид-бардыгы болуп'!R180+'5.рез.эмес.-бардыгы болуп'!R12</f>
        <v>160.69999999999999</v>
      </c>
      <c r="S180" s="24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14.675289359054176</v>
      </c>
    </row>
    <row r="181" spans="1:19" ht="14.25" customHeight="1" x14ac:dyDescent="0.2">
      <c r="A181" s="19" t="s">
        <v>14</v>
      </c>
      <c r="B181" s="20">
        <f>'3.жеке-бардыгы болуп'!B181+'4.юрид-бардыгы болуп'!B181+'5.рез.эмес.-бардыгы болуп'!B13</f>
        <v>8387738.3999999994</v>
      </c>
      <c r="C181" s="21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1.2809414102614369</v>
      </c>
      <c r="D181" s="22">
        <f>'3.жеке-бардыгы болуп'!D181+'4.юрид-бардыгы болуп'!D181+'5.рез.эмес.-бардыгы болуп'!D13</f>
        <v>7433911.4000000004</v>
      </c>
      <c r="E181" s="21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0.42905897654362718</v>
      </c>
      <c r="F181" s="22">
        <f t="shared" si="6"/>
        <v>953827.00000000012</v>
      </c>
      <c r="G181" s="21">
        <f t="shared" si="7"/>
        <v>7.9203199720704109</v>
      </c>
      <c r="H181" s="22">
        <f>'3.жеке-бардыгы болуп'!H181+'4.юрид-бардыгы болуп'!H181+'5.рез.эмес.-бардыгы болуп'!H13</f>
        <v>90329.5</v>
      </c>
      <c r="I181" s="21">
        <f>('3.жеке-бардыгы болуп'!H181*'3.жеке-бардыгы болуп'!I181+'4.юрид-бардыгы болуп'!H181*'4.юрид-бардыгы болуп'!I181+'5.рез.эмес.-бардыгы болуп'!H13*'5.рез.эмес.-бардыгы болуп'!I13)/('3.жеке-бардыгы болуп'!H181+'4.юрид-бардыгы болуп'!H181+'5.рез.эмес.-бардыгы болуп'!H13)</f>
        <v>2.5332285798105802</v>
      </c>
      <c r="J181" s="22">
        <f>'3.жеке-бардыгы болуп'!J181+'4.юрид-бардыгы болуп'!J181+'5.рез.эмес.-бардыгы болуп'!J13</f>
        <v>184100.2</v>
      </c>
      <c r="K181" s="21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4.3810543823417909</v>
      </c>
      <c r="L181" s="22">
        <f>'3.жеке-бардыгы болуп'!L181+'4.юрид-бардыгы болуп'!L181+'5.рез.эмес.-бардыгы болуп'!L13</f>
        <v>162879.5</v>
      </c>
      <c r="M181" s="21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7.7491565482457885</v>
      </c>
      <c r="N181" s="22">
        <f>'3.жеке-бардыгы болуп'!N181+'4.юрид-бардыгы болуп'!N181+'5.рез.эмес.-бардыгы болуп'!N13</f>
        <v>225565.90000000002</v>
      </c>
      <c r="O181" s="21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7.4956071861926024</v>
      </c>
      <c r="P181" s="22">
        <f>'3.жеке-бардыгы болуп'!P181+'4.юрид-бардыгы болуп'!P181+'5.рез.эмес.-бардыгы болуп'!P13</f>
        <v>290725.8</v>
      </c>
      <c r="Q181" s="21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12.257607525716676</v>
      </c>
      <c r="R181" s="23">
        <f>'3.жеке-бардыгы болуп'!R181+'4.юрид-бардыгы болуп'!R181+'5.рез.эмес.-бардыгы болуп'!R13</f>
        <v>226.10000000000002</v>
      </c>
      <c r="S181" s="24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11.950022114108835</v>
      </c>
    </row>
    <row r="182" spans="1:19" ht="14.25" customHeight="1" x14ac:dyDescent="0.2">
      <c r="A182" s="19" t="s">
        <v>15</v>
      </c>
      <c r="B182" s="20">
        <f>'3.жеке-бардыгы болуп'!B182+'4.юрид-бардыгы болуп'!B182+'5.рез.эмес.-бардыгы болуп'!B14</f>
        <v>9101929.9000000004</v>
      </c>
      <c r="C182" s="21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1.3896474500424365</v>
      </c>
      <c r="D182" s="22">
        <f>'3.жеке-бардыгы болуп'!D182+'4.юрид-бардыгы болуп'!D182+'5.рез.эмес.-бардыгы болуп'!D14</f>
        <v>8035302.3999999994</v>
      </c>
      <c r="E182" s="21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0.41316134449401687</v>
      </c>
      <c r="F182" s="22">
        <f t="shared" si="6"/>
        <v>1066627.5</v>
      </c>
      <c r="G182" s="21">
        <f t="shared" si="7"/>
        <v>8.7458811375105263</v>
      </c>
      <c r="H182" s="22">
        <f>'3.жеке-бардыгы болуп'!H182+'4.юрид-бардыгы болуп'!H182+'5.рез.эмес.-бардыгы болуп'!H14</f>
        <v>85491.699999999983</v>
      </c>
      <c r="I182" s="21">
        <f>('3.жеке-бардыгы болуп'!H182*'3.жеке-бардыгы болуп'!I182+'4.юрид-бардыгы болуп'!H182*'4.юрид-бардыгы болуп'!I182+'5.рез.эмес.-бардыгы болуп'!H14*'5.рез.эмес.-бардыгы болуп'!I14)/('3.жеке-бардыгы болуп'!H182+'4.юрид-бардыгы болуп'!H182+'5.рез.эмес.-бардыгы болуп'!H14)</f>
        <v>1.8113274154099204</v>
      </c>
      <c r="J182" s="22">
        <f>'3.жеке-бардыгы болуп'!J182+'4.юрид-бардыгы болуп'!J182+'5.рез.эмес.-бардыгы болуп'!J14</f>
        <v>128502.2</v>
      </c>
      <c r="K182" s="21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4.3320525796445493</v>
      </c>
      <c r="L182" s="22">
        <f>'3.жеке-бардыгы болуп'!L182+'4.юрид-бардыгы болуп'!L182+'5.рез.эмес.-бардыгы болуп'!L14</f>
        <v>184513.2</v>
      </c>
      <c r="M182" s="21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7.1242884140538454</v>
      </c>
      <c r="N182" s="22">
        <f>'3.жеке-бардыгы болуп'!N182+'4.юрид-бардыгы болуп'!N182+'5.рез.эмес.-бардыгы болуп'!N14</f>
        <v>404417.2</v>
      </c>
      <c r="O182" s="21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9.9580233506389035</v>
      </c>
      <c r="P182" s="22">
        <f>'3.жеке-бардыгы болуп'!P182+'4.юрид-бардыгы болуп'!P182+'5.рез.эмес.-бардыгы болуп'!P14</f>
        <v>262829.80000000005</v>
      </c>
      <c r="Q182" s="21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12.424580622136469</v>
      </c>
      <c r="R182" s="23">
        <f>'3.жеке-бардыгы болуп'!R182+'4.юрид-бардыгы болуп'!R182+'5.рез.эмес.-бардыгы болуп'!R14</f>
        <v>873.4</v>
      </c>
      <c r="S182" s="24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11.214073734829432</v>
      </c>
    </row>
    <row r="183" spans="1:19" ht="14.25" customHeight="1" x14ac:dyDescent="0.2">
      <c r="A183" s="19" t="s">
        <v>16</v>
      </c>
      <c r="B183" s="20">
        <f>'3.жеке-бардыгы болуп'!B183+'4.юрид-бардыгы болуп'!B183+'5.рез.эмес.-бардыгы болуп'!B15</f>
        <v>9807523.8000000007</v>
      </c>
      <c r="C183" s="21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1.2912656636122573</v>
      </c>
      <c r="D183" s="22">
        <f>'3.жеке-бардыгы болуп'!D183+'4.юрид-бардыгы болуп'!D183+'5.рез.эмес.-бардыгы болуп'!D15</f>
        <v>8659325.0999999996</v>
      </c>
      <c r="E183" s="21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0.37870844079984955</v>
      </c>
      <c r="F183" s="22">
        <f t="shared" si="6"/>
        <v>1148198.7</v>
      </c>
      <c r="G183" s="21">
        <f t="shared" si="7"/>
        <v>8.1734626776706918</v>
      </c>
      <c r="H183" s="22">
        <f>'3.жеке-бардыгы болуп'!H183+'4.юрид-бардыгы болуп'!H183+'5.рез.эмес.-бардыгы болуп'!H15</f>
        <v>60464.69999999999</v>
      </c>
      <c r="I183" s="21">
        <f>('3.жеке-бардыгы болуп'!H183*'3.жеке-бардыгы болуп'!I183+'4.юрид-бардыгы болуп'!H183*'4.юрид-бардыгы болуп'!I183+'5.рез.эмес.-бардыгы болуп'!H15*'5.рез.эмес.-бардыгы болуп'!I15)/('3.жеке-бардыгы болуп'!H183+'4.юрид-бардыгы болуп'!H183+'5.рез.эмес.-бардыгы болуп'!H15)</f>
        <v>2.9840262334882977</v>
      </c>
      <c r="J183" s="22">
        <f>'3.жеке-бардыгы болуп'!J183+'4.юрид-бардыгы болуп'!J183+'5.рез.эмес.-бардыгы болуп'!J15</f>
        <v>282082.39999999997</v>
      </c>
      <c r="K183" s="21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3.4864259663133916</v>
      </c>
      <c r="L183" s="22">
        <f>'3.жеке-бардыгы болуп'!L183+'4.юрид-бардыгы болуп'!L183+'5.рез.эмес.-бардыгы болуп'!L15</f>
        <v>231755.69999999998</v>
      </c>
      <c r="M183" s="21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6.977329675170882</v>
      </c>
      <c r="N183" s="22">
        <f>'3.жеке-бардыгы болуп'!N183+'4.юрид-бардыгы болуп'!N183+'5.рез.эмес.-бардыгы болуп'!N15</f>
        <v>268055.09999999998</v>
      </c>
      <c r="O183" s="21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10.958157971999054</v>
      </c>
      <c r="P183" s="22">
        <f>'3.жеке-бардыгы болуп'!P183+'4.юрид-бардыгы болуп'!P183+'5.рез.эмес.-бардыгы болуп'!P15</f>
        <v>304885.30000000005</v>
      </c>
      <c r="Q183" s="21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11.993388405410172</v>
      </c>
      <c r="R183" s="23">
        <f>'3.жеке-бардыгы болуп'!R183+'4.юрид-бардыгы болуп'!R183+'5.рез.эмес.-бардыгы болуп'!R15</f>
        <v>955.5</v>
      </c>
      <c r="S183" s="24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10.29585557299843</v>
      </c>
    </row>
    <row r="184" spans="1:19" ht="14.25" customHeight="1" x14ac:dyDescent="0.2">
      <c r="A184" s="19" t="s">
        <v>17</v>
      </c>
      <c r="B184" s="20">
        <f>'3.жеке-бардыгы болуп'!B184+'4.юрид-бардыгы болуп'!B184+'5.рез.эмес.-бардыгы болуп'!B16</f>
        <v>11099102.9</v>
      </c>
      <c r="C184" s="21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1.2807037996737567</v>
      </c>
      <c r="D184" s="22">
        <f>'3.жеке-бардыгы болуп'!D184+'4.юрид-бардыгы болуп'!D184+'5.рез.эмес.-бардыгы болуп'!D16</f>
        <v>10163384.199999999</v>
      </c>
      <c r="E184" s="21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0.5907851229317892</v>
      </c>
      <c r="F184" s="22">
        <f t="shared" si="6"/>
        <v>935718.7</v>
      </c>
      <c r="G184" s="21">
        <f t="shared" si="7"/>
        <v>8.774311203783796</v>
      </c>
      <c r="H184" s="22">
        <f>'3.жеке-бардыгы болуп'!H184+'4.юрид-бардыгы болуп'!H184+'5.рез.эмес.-бардыгы болуп'!H16</f>
        <v>46904.9</v>
      </c>
      <c r="I184" s="21">
        <f>('3.жеке-бардыгы болуп'!H184*'3.жеке-бардыгы болуп'!I184+'4.юрид-бардыгы болуп'!H184*'4.юрид-бардыгы болуп'!I184+'5.рез.эмес.-бардыгы болуп'!H16*'5.рез.эмес.-бардыгы болуп'!I16)/('3.жеке-бардыгы болуп'!H184+'4.юрид-бардыгы болуп'!H184+'5.рез.эмес.-бардыгы болуп'!H16)</f>
        <v>2.338522222624932</v>
      </c>
      <c r="J184" s="22">
        <f>'3.жеке-бардыгы болуп'!J184+'4.юрид-бардыгы болуп'!J184+'5.рез.эмес.-бардыгы болуп'!J16</f>
        <v>158763.40000000002</v>
      </c>
      <c r="K184" s="21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4.0553949902811315</v>
      </c>
      <c r="L184" s="22">
        <f>'3.жеке-бардыгы болуп'!L184+'4.юрид-бардыгы болуп'!L184+'5.рез.эмес.-бардыгы болуп'!L16</f>
        <v>176373</v>
      </c>
      <c r="M184" s="21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6.8926880531600618</v>
      </c>
      <c r="N184" s="22">
        <f>'3.жеке-бардыгы болуп'!N184+'4.юрид-бардыгы болуп'!N184+'5.рез.эмес.-бардыгы болуп'!N16</f>
        <v>244493.69999999998</v>
      </c>
      <c r="O184" s="21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10.852618157441292</v>
      </c>
      <c r="P184" s="22">
        <f>'3.жеке-бардыгы болуп'!P184+'4.юрид-бардыгы болуп'!P184+'5.рез.эмес.-бардыгы болуп'!P16</f>
        <v>308833.59999999998</v>
      </c>
      <c r="Q184" s="21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11.612237703410528</v>
      </c>
      <c r="R184" s="23">
        <f>'3.жеке-бардыгы болуп'!R184+'4.юрид-бардыгы болуп'!R184+'5.рез.эмес.-бардыгы болуп'!R16</f>
        <v>350.1</v>
      </c>
      <c r="S184" s="24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4.0577349328763148</v>
      </c>
    </row>
    <row r="185" spans="1:19" ht="14.25" customHeight="1" x14ac:dyDescent="0.2">
      <c r="A185" s="19" t="s">
        <v>18</v>
      </c>
      <c r="B185" s="20">
        <f>'3.жеке-бардыгы болуп'!B185+'4.юрид-бардыгы болуп'!B185+'5.рез.эмес.-бардыгы болуп'!B17</f>
        <v>13071525.100000001</v>
      </c>
      <c r="C185" s="21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1.1750369670330199</v>
      </c>
      <c r="D185" s="22">
        <f>'3.жеке-бардыгы болуп'!D185+'4.юрид-бардыгы болуп'!D185+'5.рез.эмес.-бардыгы болуп'!D17</f>
        <v>11968130.100000001</v>
      </c>
      <c r="E185" s="21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0.54035649587398737</v>
      </c>
      <c r="F185" s="22">
        <f t="shared" si="6"/>
        <v>1103395</v>
      </c>
      <c r="G185" s="21">
        <f t="shared" si="7"/>
        <v>8.0591885634790774</v>
      </c>
      <c r="H185" s="22">
        <f>'3.жеке-бардыгы болуп'!H185+'4.юрид-бардыгы болуп'!H185+'5.рез.эмес.-бардыгы болуп'!H17</f>
        <v>130584.40000000001</v>
      </c>
      <c r="I185" s="21">
        <f>('3.жеке-бардыгы болуп'!H185*'3.жеке-бардыгы болуп'!I185+'4.юрид-бардыгы болуп'!H185*'4.юрид-бардыгы болуп'!I185+'5.рез.эмес.-бардыгы болуп'!H17*'5.рез.эмес.-бардыгы болуп'!I17)/('3.жеке-бардыгы болуп'!H185+'4.юрид-бардыгы болуп'!H185+'5.рез.эмес.-бардыгы болуп'!H17)</f>
        <v>1.8645519526068988</v>
      </c>
      <c r="J185" s="22">
        <f>'3.жеке-бардыгы болуп'!J185+'4.юрид-бардыгы болуп'!J185+'5.рез.эмес.-бардыгы болуп'!J17</f>
        <v>164879</v>
      </c>
      <c r="K185" s="21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4.44349333753844</v>
      </c>
      <c r="L185" s="22">
        <f>'3.жеке-бардыгы болуп'!L185+'4.юрид-бардыгы болуп'!L185+'5.рез.эмес.-бардыгы болуп'!L17</f>
        <v>279050.90000000002</v>
      </c>
      <c r="M185" s="21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6.2585037245893131</v>
      </c>
      <c r="N185" s="22">
        <f>'3.жеке-бардыгы болуп'!N185+'4.юрид-бардыгы болуп'!N185+'5.рез.эмес.-бардыгы болуп'!N17</f>
        <v>236151.09999999998</v>
      </c>
      <c r="O185" s="21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10.965733460483539</v>
      </c>
      <c r="P185" s="22">
        <f>'3.жеке-бардыгы болуп'!P185+'4.юрид-бардыгы болуп'!P185+'5.рез.эмес.-бардыгы болуп'!P17</f>
        <v>292652</v>
      </c>
      <c r="Q185" s="21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12.231518178587544</v>
      </c>
      <c r="R185" s="23">
        <f>'3.жеке-бардыгы болуп'!R185+'4.юрид-бардыгы болуп'!R185+'5.рез.эмес.-бардыгы болуп'!R17</f>
        <v>77.599999999999994</v>
      </c>
      <c r="S185" s="24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9.7790592783505286</v>
      </c>
    </row>
    <row r="186" spans="1:19" ht="14.25" customHeight="1" x14ac:dyDescent="0.2">
      <c r="A186" s="19" t="s">
        <v>19</v>
      </c>
      <c r="B186" s="20">
        <f>'3.жеке-бардыгы болуп'!B186+'4.юрид-бардыгы болуп'!B186+'5.рез.эмес.-бардыгы болуп'!B18</f>
        <v>12712803.600000001</v>
      </c>
      <c r="C186" s="21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1.2490100139673361</v>
      </c>
      <c r="D186" s="22">
        <f>'3.жеке-бардыгы болуп'!D186+'4.юрид-бардыгы болуп'!D186+'5.рез.эмес.-бардыгы болуп'!D18</f>
        <v>11497054.500000002</v>
      </c>
      <c r="E186" s="21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0.51391425716908545</v>
      </c>
      <c r="F186" s="22">
        <f t="shared" si="6"/>
        <v>1215749.0999999999</v>
      </c>
      <c r="G186" s="21">
        <f t="shared" si="7"/>
        <v>8.2006384203780307</v>
      </c>
      <c r="H186" s="22">
        <f>'3.жеке-бардыгы болуп'!H186+'4.юрид-бардыгы болуп'!H186+'5.рез.эмес.-бардыгы болуп'!H18</f>
        <v>87231.1</v>
      </c>
      <c r="I186" s="21">
        <f>('3.жеке-бардыгы болуп'!H186*'3.жеке-бардыгы болуп'!I186+'4.юрид-бардыгы болуп'!H186*'4.юрид-бардыгы болуп'!I186+'5.рез.эмес.-бардыгы болуп'!H18*'5.рез.эмес.-бардыгы болуп'!I18)/('3.жеке-бардыгы болуп'!H186+'4.юрид-бардыгы болуп'!H186+'5.рез.эмес.-бардыгы болуп'!H18)</f>
        <v>2.6038086072513118</v>
      </c>
      <c r="J186" s="22">
        <f>'3.жеке-бардыгы болуп'!J186+'4.юрид-бардыгы болуп'!J186+'5.рез.эмес.-бардыгы болуп'!J18</f>
        <v>226393.4</v>
      </c>
      <c r="K186" s="21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4.5941972778358373</v>
      </c>
      <c r="L186" s="22">
        <f>'3.жеке-бардыгы болуп'!L186+'4.юрид-бардыгы болуп'!L186+'5.рез.эмес.-бардыгы болуп'!L18</f>
        <v>216993.49999999997</v>
      </c>
      <c r="M186" s="21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7.468243320652463</v>
      </c>
      <c r="N186" s="22">
        <f>'3.жеке-бардыгы болуп'!N186+'4.юрид-бардыгы болуп'!N186+'5.рез.эмес.-бардыгы болуп'!N18</f>
        <v>263375.89999999997</v>
      </c>
      <c r="O186" s="21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10.639063665278398</v>
      </c>
      <c r="P186" s="22">
        <f>'3.жеке-бардыгы болуп'!P186+'4.юрид-бардыгы болуп'!P186+'5.рез.эмес.-бардыгы болуп'!P18</f>
        <v>421634</v>
      </c>
      <c r="Q186" s="21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10.147672898770059</v>
      </c>
      <c r="R186" s="22">
        <f>'3.жеке-бардыгы болуп'!R186+'4.юрид-бардыгы болуп'!R186+'5.рез.эмес.-бардыгы болуп'!R18</f>
        <v>121.2</v>
      </c>
      <c r="S186" s="21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11.985214521452155</v>
      </c>
    </row>
    <row r="187" spans="1:19" ht="14.25" customHeight="1" x14ac:dyDescent="0.2">
      <c r="A187" s="19" t="s">
        <v>20</v>
      </c>
      <c r="B187" s="20">
        <f>'3.жеке-бардыгы болуп'!B187+'4.юрид-бардыгы болуп'!B187+'5.рез.эмес.-бардыгы болуп'!B19</f>
        <v>13619370.4</v>
      </c>
      <c r="C187" s="21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1.2305323853296479</v>
      </c>
      <c r="D187" s="22">
        <f>'3.жеке-бардыгы болуп'!D187+'4.юрид-бардыгы болуп'!D187+'5.рез.эмес.-бардыгы болуп'!D19</f>
        <v>12415783.9</v>
      </c>
      <c r="E187" s="21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0.48442022690166198</v>
      </c>
      <c r="F187" s="22">
        <f t="shared" si="6"/>
        <v>1203586.5</v>
      </c>
      <c r="G187" s="21">
        <f t="shared" si="7"/>
        <v>8.9271685009760393</v>
      </c>
      <c r="H187" s="22">
        <f>'3.жеке-бардыгы болуп'!H187+'4.юрид-бардыгы болуп'!H187+'5.рез.эмес.-бардыгы болуп'!H19</f>
        <v>58948.800000000003</v>
      </c>
      <c r="I187" s="21">
        <f>('3.жеке-бардыгы болуп'!H187*'3.жеке-бардыгы болуп'!I187+'4.юрид-бардыгы болуп'!H187*'4.юрид-бардыгы болуп'!I187+'5.рез.эмес.-бардыгы болуп'!H19*'5.рез.эмес.-бардыгы болуп'!I19)/('3.жеке-бардыгы болуп'!H187+'4.юрид-бардыгы болуп'!H187+'5.рез.эмес.-бардыгы болуп'!H19)</f>
        <v>3.7381921260483661</v>
      </c>
      <c r="J187" s="22">
        <f>'3.жеке-бардыгы болуп'!J187+'4.юрид-бардыгы болуп'!J187+'5.рез.эмес.-бардыгы болуп'!J19</f>
        <v>160622.69999999998</v>
      </c>
      <c r="K187" s="21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4.521732656716642</v>
      </c>
      <c r="L187" s="22">
        <f>'3.жеке-бардыгы болуп'!L187+'4.юрид-бардыгы болуп'!L187+'5.рез.эмес.-бардыгы болуп'!L19</f>
        <v>284324.40000000002</v>
      </c>
      <c r="M187" s="21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6.8154428146159818</v>
      </c>
      <c r="N187" s="22">
        <f>'3.жеке-бардыгы болуп'!N187+'4.юрид-бардыгы болуп'!N187+'5.рез.эмес.-бардыгы болуп'!N19</f>
        <v>340296.4</v>
      </c>
      <c r="O187" s="21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10.15534355344341</v>
      </c>
      <c r="P187" s="22">
        <f>'3.жеке-бардыгы болуп'!P187+'4.юрид-бардыгы болуп'!P187+'5.рез.эмес.-бардыгы болуп'!P19</f>
        <v>358993.20000000007</v>
      </c>
      <c r="Q187" s="21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12.254217550638835</v>
      </c>
      <c r="R187" s="23">
        <f>'3.жеке-бардыгы болуп'!R187+'4.юрид-бардыгы болуп'!R187+'5.рез.эмес.-бардыгы болуп'!R19</f>
        <v>401.00000000000006</v>
      </c>
      <c r="S187" s="24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12.868653366583526</v>
      </c>
    </row>
    <row r="188" spans="1:19" ht="14.25" customHeight="1" thickBot="1" x14ac:dyDescent="0.25">
      <c r="A188" s="25" t="s">
        <v>21</v>
      </c>
      <c r="B188" s="26">
        <f>'3.жеке-бардыгы болуп'!B188+'4.юрид-бардыгы болуп'!B188+'5.рез.эмес.-бардыгы болуп'!B20</f>
        <v>15831388.4</v>
      </c>
      <c r="C188" s="27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1.4657826858698011</v>
      </c>
      <c r="D188" s="28">
        <f>'3.жеке-бардыгы болуп'!D188+'4.юрид-бардыгы болуп'!D188+'5.рез.эмес.-бардыгы болуп'!D20</f>
        <v>14166495.4</v>
      </c>
      <c r="E188" s="27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0.67144978792708321</v>
      </c>
      <c r="F188" s="28">
        <f t="shared" si="6"/>
        <v>1664893</v>
      </c>
      <c r="G188" s="27">
        <f t="shared" si="7"/>
        <v>8.2247235576100159</v>
      </c>
      <c r="H188" s="28">
        <f>'3.жеке-бардыгы болуп'!H188+'4.юрид-бардыгы болуп'!H188+'5.рез.эмес.-бардыгы болуп'!H20</f>
        <v>139571.6</v>
      </c>
      <c r="I188" s="27">
        <f>('3.жеке-бардыгы болуп'!H188*'3.жеке-бардыгы болуп'!I188+'4.юрид-бардыгы болуп'!H188*'4.юрид-бардыгы болуп'!I188+'5.рез.эмес.-бардыгы болуп'!H20*'5.рез.эмес.-бардыгы болуп'!I20)/('3.жеке-бардыгы болуп'!H188+'4.юрид-бардыгы болуп'!H188+'5.рез.эмес.-бардыгы болуп'!H20)</f>
        <v>3.8910004470823565</v>
      </c>
      <c r="J188" s="28">
        <f>'3.жеке-бардыгы болуп'!J188+'4.юрид-бардыгы болуп'!J188+'5.рез.эмес.-бардыгы болуп'!J20</f>
        <v>346629.69999999995</v>
      </c>
      <c r="K188" s="27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3.9519317473372895</v>
      </c>
      <c r="L188" s="28">
        <f>'3.жеке-бардыгы болуп'!L188+'4.юрид-бардыгы болуп'!L188+'5.рез.эмес.-бардыгы болуп'!L20</f>
        <v>274207.59999999998</v>
      </c>
      <c r="M188" s="27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7.7442338651445084</v>
      </c>
      <c r="N188" s="28">
        <f>'3.жеке-бардыгы болуп'!N188+'4.юрид-бардыгы болуп'!N188+'5.рез.эмес.-бардыгы болуп'!N20</f>
        <v>407833.60000000003</v>
      </c>
      <c r="O188" s="27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9.6663296746516298</v>
      </c>
      <c r="P188" s="28">
        <f>'3.жеке-бардыгы болуп'!P188+'4.юрид-бардыгы болуп'!P188+'5.рез.эмес.-бардыгы болуп'!P20</f>
        <v>495675.2</v>
      </c>
      <c r="Q188" s="27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11.517431017327494</v>
      </c>
      <c r="R188" s="28">
        <f>'3.жеке-бардыгы болуп'!R188+'4.юрид-бардыгы болуп'!R188+'5.рез.эмес.-бардыгы болуп'!R20</f>
        <v>975.3</v>
      </c>
      <c r="S188" s="27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5.8114108479442228</v>
      </c>
    </row>
    <row r="189" spans="1:19" ht="14.25" customHeight="1" x14ac:dyDescent="0.2">
      <c r="A189" s="19" t="s">
        <v>37</v>
      </c>
      <c r="B189" s="20">
        <f>'3.жеке-бардыгы болуп'!B189+'4.юрид-бардыгы болуп'!B189+'5.рез.эмес.-бардыгы болуп'!B21</f>
        <v>11849250.499999998</v>
      </c>
      <c r="C189" s="21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1.5323858983317125</v>
      </c>
      <c r="D189" s="22">
        <f>'3.жеке-бардыгы болуп'!D189+'4.юрид-бардыгы болуп'!D189+'5.рез.эмес.-бардыгы болуп'!D21</f>
        <v>10612791</v>
      </c>
      <c r="E189" s="21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0.69838869662089775</v>
      </c>
      <c r="F189" s="22">
        <f t="shared" si="6"/>
        <v>1236459.5</v>
      </c>
      <c r="G189" s="21">
        <f t="shared" si="7"/>
        <v>8.6907586524265419</v>
      </c>
      <c r="H189" s="22">
        <f>'3.жеке-бардыгы болуп'!H189+'4.юрид-бардыгы болуп'!H189+'5.рез.эмес.-бардыгы болуп'!H21</f>
        <v>80674.200000000012</v>
      </c>
      <c r="I189" s="21">
        <f>('3.жеке-бардыгы болуп'!H189*'3.жеке-бардыгы болуп'!I189+'4.юрид-бардыгы болуп'!H189*'4.юрид-бардыгы болуп'!I189+'5.рез.эмес.-бардыгы болуп'!H21*'5.рез.эмес.-бардыгы болуп'!I21)/('3.жеке-бардыгы болуп'!H189+'4.юрид-бардыгы болуп'!H189+'5.рез.эмес.-бардыгы болуп'!H21)</f>
        <v>2.5701865652215927</v>
      </c>
      <c r="J189" s="22">
        <f>'3.жеке-бардыгы болуп'!J189+'4.юрид-бардыгы болуп'!J189+'5.рез.эмес.-бардыгы болуп'!J21</f>
        <v>185936.69999999998</v>
      </c>
      <c r="K189" s="21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4.3098518635643206</v>
      </c>
      <c r="L189" s="22">
        <f>'3.жеке-бардыгы болуп'!L189+'4.юрид-бардыгы болуп'!L189+'5.рез.эмес.-бардыгы болуп'!L21</f>
        <v>333898.30000000005</v>
      </c>
      <c r="M189" s="21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7.2770616142699742</v>
      </c>
      <c r="N189" s="22">
        <f>'3.жеке-бардыгы болуп'!N189+'4.юрид-бардыгы болуп'!N189+'5.рез.эмес.-бардыгы болуп'!N21</f>
        <v>281784.2</v>
      </c>
      <c r="O189" s="21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10.486270152833249</v>
      </c>
      <c r="P189" s="22">
        <f>'3.жеке-бардыгы болуп'!P189+'4.юрид-бардыгы болуп'!P189+'5.рез.эмес.-бардыгы болуп'!P21</f>
        <v>353042.6</v>
      </c>
      <c r="Q189" s="21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12.281597781684141</v>
      </c>
      <c r="R189" s="23">
        <f>'3.жеке-бардыгы болуп'!R189+'4.юрид-бардыгы болуп'!R189+'5.рез.эмес.-бардыгы болуп'!R21</f>
        <v>1123.5</v>
      </c>
      <c r="S189" s="24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14.662001780151334</v>
      </c>
    </row>
    <row r="190" spans="1:19" ht="14.25" customHeight="1" x14ac:dyDescent="0.2">
      <c r="A190" s="19" t="s">
        <v>11</v>
      </c>
      <c r="B190" s="20">
        <f>'3.жеке-бардыгы болуп'!B190+'4.юрид-бардыгы болуп'!B190+'5.рез.эмес.-бардыгы болуп'!B22</f>
        <v>12372306.300000001</v>
      </c>
      <c r="C190" s="21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1.5415257986297985</v>
      </c>
      <c r="D190" s="22">
        <f>'3.жеке-бардыгы болуп'!D190+'4.юрид-бардыгы болуп'!D190+'5.рез.эмес.-бардыгы болуп'!D22</f>
        <v>10991877.300000001</v>
      </c>
      <c r="E190" s="21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0.62522579559726277</v>
      </c>
      <c r="F190" s="22">
        <f t="shared" si="6"/>
        <v>1380429</v>
      </c>
      <c r="G190" s="21">
        <f t="shared" si="7"/>
        <v>8.8377048873936968</v>
      </c>
      <c r="H190" s="22">
        <f>'3.жеке-бардыгы болуп'!H190+'4.юрид-бардыгы болуп'!H190+'5.рез.эмес.-бардыгы болуп'!H22</f>
        <v>71677.100000000006</v>
      </c>
      <c r="I190" s="21">
        <f>('3.жеке-бардыгы болуп'!H190*'3.жеке-бардыгы болуп'!I190+'4.юрид-бардыгы болуп'!H190*'4.юрид-бардыгы болуп'!I190+'5.рез.эмес.-бардыгы болуп'!H22*'5.рез.эмес.-бардыгы болуп'!I22)/('3.жеке-бардыгы болуп'!H190+'4.юрид-бардыгы болуп'!H190+'5.рез.эмес.-бардыгы болуп'!H22)</f>
        <v>1.9291895737969349</v>
      </c>
      <c r="J190" s="22">
        <f>'3.жеке-бардыгы болуп'!J190+'4.юрид-бардыгы болуп'!J190+'5.рез.эмес.-бардыгы болуп'!J22</f>
        <v>231400.6</v>
      </c>
      <c r="K190" s="21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4.1350064865864651</v>
      </c>
      <c r="L190" s="22">
        <f>'3.жеке-бардыгы болуп'!L190+'4.юрид-бардыгы болуп'!L190+'5.рез.эмес.-бардыгы болуп'!L22</f>
        <v>193435.9</v>
      </c>
      <c r="M190" s="21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7.5412306712456125</v>
      </c>
      <c r="N190" s="22">
        <f>'3.жеке-бардыгы болуп'!N190+'4.юрид-бардыгы болуп'!N190+'5.рез.эмес.-бардыгы болуп'!N22</f>
        <v>332723.60000000003</v>
      </c>
      <c r="O190" s="21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10.598696705012792</v>
      </c>
      <c r="P190" s="22">
        <f>'3.жеке-бардыгы болуп'!P190+'4.юрид-бардыгы болуп'!P190+'5.рез.эмес.-бардыгы болуп'!P22</f>
        <v>549867.30000000005</v>
      </c>
      <c r="Q190" s="21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11.08743989868101</v>
      </c>
      <c r="R190" s="23">
        <f>'3.жеке-бардыгы болуп'!R190+'4.юрид-бардыгы болуп'!R190+'5.рез.эмес.-бардыгы болуп'!R22</f>
        <v>1324.5000000000002</v>
      </c>
      <c r="S190" s="24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17.28993431483579</v>
      </c>
    </row>
    <row r="191" spans="1:19" ht="14.25" customHeight="1" x14ac:dyDescent="0.2">
      <c r="A191" s="19" t="s">
        <v>12</v>
      </c>
      <c r="B191" s="20">
        <f>'3.жеке-бардыгы болуп'!B191+'4.юрид-бардыгы болуп'!B191+'5.рез.эмес.-бардыгы болуп'!B23</f>
        <v>14787490.399999999</v>
      </c>
      <c r="C191" s="21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1.4276987350740737</v>
      </c>
      <c r="D191" s="22">
        <f>'3.жеке-бардыгы болуп'!D191+'4.юрид-бардыгы болуп'!D191+'5.рез.эмес.-бардыгы болуп'!D23</f>
        <v>13345601.800000001</v>
      </c>
      <c r="E191" s="21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0.67308070026486277</v>
      </c>
      <c r="F191" s="22">
        <f t="shared" si="6"/>
        <v>1441888.6</v>
      </c>
      <c r="G191" s="21">
        <f t="shared" si="7"/>
        <v>8.4121716018837969</v>
      </c>
      <c r="H191" s="22">
        <f>'3.жеке-бардыгы болуп'!H191+'4.юрид-бардыгы болуп'!H191+'5.рез.эмес.-бардыгы болуп'!H23</f>
        <v>56026.8</v>
      </c>
      <c r="I191" s="21">
        <f>('3.жеке-бардыгы болуп'!H191*'3.жеке-бардыгы болуп'!I191+'4.юрид-бардыгы болуп'!H191*'4.юрид-бардыгы болуп'!I191+'5.рез.эмес.-бардыгы болуп'!H23*'5.рез.эмес.-бардыгы болуп'!I23)/('3.жеке-бардыгы болуп'!H191+'4.юрид-бардыгы болуп'!H191+'5.рез.эмес.-бардыгы болуп'!H23)</f>
        <v>3.2614318147743586</v>
      </c>
      <c r="J191" s="22">
        <f>'3.жеке-бардыгы болуп'!J191+'4.юрид-бардыгы болуп'!J191+'5.рез.эмес.-бардыгы болуп'!J23</f>
        <v>246689.30000000002</v>
      </c>
      <c r="K191" s="21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4.2758519846624887</v>
      </c>
      <c r="L191" s="22">
        <f>'3.жеке-бардыгы болуп'!L191+'4.юрид-бардыгы болуп'!L191+'5.рез.эмес.-бардыгы болуп'!L23</f>
        <v>241983.80000000002</v>
      </c>
      <c r="M191" s="21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7.4093479728808296</v>
      </c>
      <c r="N191" s="22">
        <f>'3.жеке-бардыгы болуп'!N191+'4.юрид-бардыгы болуп'!N191+'5.рез.эмес.-бардыгы болуп'!N23</f>
        <v>485268.50000000006</v>
      </c>
      <c r="O191" s="21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8.0132116632338555</v>
      </c>
      <c r="P191" s="22">
        <f>'3.жеке-бардыгы болуп'!P191+'4.юрид-бардыгы болуп'!P191+'5.рез.эмес.-бардыгы болуп'!P23</f>
        <v>403784</v>
      </c>
      <c r="Q191" s="21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12.541038466110564</v>
      </c>
      <c r="R191" s="22">
        <f>'3.жеке-бардыгы болуп'!R191+'4.юрид-бардыгы болуп'!R191+'5.рез.эмес.-бардыгы болуп'!R23</f>
        <v>8136.2000000000007</v>
      </c>
      <c r="S191" s="21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18.006901870652115</v>
      </c>
    </row>
    <row r="192" spans="1:19" ht="14.25" customHeight="1" x14ac:dyDescent="0.2">
      <c r="A192" s="19" t="s">
        <v>13</v>
      </c>
      <c r="B192" s="20">
        <f>'3.жеке-бардыгы болуп'!B192+'4.юрид-бардыгы болуп'!B192+'5.рез.эмес.-бардыгы болуп'!B24</f>
        <v>14168071.699999999</v>
      </c>
      <c r="C192" s="21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1.3624029588303102</v>
      </c>
      <c r="D192" s="22">
        <f>'3.жеке-бардыгы болуп'!D192+'4.юрид-бардыгы болуп'!D192+'5.рез.эмес.-бардыгы болуп'!D24</f>
        <v>12952647.4</v>
      </c>
      <c r="E192" s="21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0.66684970927256082</v>
      </c>
      <c r="F192" s="22">
        <f t="shared" si="6"/>
        <v>1215424.3</v>
      </c>
      <c r="G192" s="21">
        <f t="shared" si="7"/>
        <v>8.7748399073475767</v>
      </c>
      <c r="H192" s="22">
        <f>'3.жеке-бардыгы болуп'!H192+'4.юрид-бардыгы болуп'!H192+'5.рез.эмес.-бардыгы болуп'!H24</f>
        <v>70976.5</v>
      </c>
      <c r="I192" s="21">
        <f>('3.жеке-бардыгы болуп'!H192*'3.жеке-бардыгы болуп'!I192+'4.юрид-бардыгы болуп'!H192*'4.юрид-бардыгы болуп'!I192+'5.рез.эмес.-бардыгы болуп'!H24*'5.рез.эмес.-бардыгы болуп'!I24)/('3.жеке-бардыгы болуп'!H192+'4.юрид-бардыгы болуп'!H192+'5.рез.эмес.-бардыгы болуп'!H24)</f>
        <v>3.3568714715433963</v>
      </c>
      <c r="J192" s="22">
        <f>'3.жеке-бардыгы болуп'!J192+'4.юрид-бардыгы болуп'!J192+'5.рез.эмес.-бардыгы болуп'!J24</f>
        <v>185912</v>
      </c>
      <c r="K192" s="21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4.9250238499935453</v>
      </c>
      <c r="L192" s="22">
        <f>'3.жеке-бардыгы болуп'!L192+'4.юрид-бардыгы болуп'!L192+'5.рез.эмес.-бардыгы болуп'!L24</f>
        <v>262919.59999999998</v>
      </c>
      <c r="M192" s="21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6.9500939602829117</v>
      </c>
      <c r="N192" s="22">
        <f>'3.жеке-бардыгы болуп'!N192+'4.юрид-бардыгы болуп'!N192+'5.рез.эмес.-бардыгы болуп'!N24</f>
        <v>308881.10000000003</v>
      </c>
      <c r="O192" s="21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10.431255217622553</v>
      </c>
      <c r="P192" s="22">
        <f>'3.жеке-бардыгы болуп'!P192+'4.юрид-бардыгы болуп'!P192+'5.рез.эмес.-бардыгы болуп'!P24</f>
        <v>385225.10000000003</v>
      </c>
      <c r="Q192" s="21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11.522311368080635</v>
      </c>
      <c r="R192" s="23">
        <f>'3.жеке-бардыгы болуп'!R192+'4.юрид-бардыгы болуп'!R192+'5.рез.эмес.-бардыгы болуп'!R24</f>
        <v>1510</v>
      </c>
      <c r="S192" s="24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15.401702649006625</v>
      </c>
    </row>
    <row r="193" spans="1:19" ht="14.25" customHeight="1" x14ac:dyDescent="0.2">
      <c r="A193" s="19" t="s">
        <v>14</v>
      </c>
      <c r="B193" s="20">
        <f>'3.жеке-бардыгы болуп'!B193+'4.юрид-бардыгы болуп'!B193+'5.рез.эмес.-бардыгы болуп'!B25</f>
        <v>16363354.800000001</v>
      </c>
      <c r="C193" s="21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1.3573373267564914</v>
      </c>
      <c r="D193" s="22">
        <f>'3.жеке-бардыгы болуп'!D193+'4.юрид-бардыгы болуп'!D193+'5.рез.эмес.-бардыгы болуп'!D25</f>
        <v>14586887.899999999</v>
      </c>
      <c r="E193" s="21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0.67139260129640155</v>
      </c>
      <c r="F193" s="22">
        <f t="shared" si="6"/>
        <v>1776466.9</v>
      </c>
      <c r="G193" s="21">
        <f t="shared" si="7"/>
        <v>6.989752327499037</v>
      </c>
      <c r="H193" s="22">
        <f>'3.жеке-бардыгы болуп'!H193+'4.юрид-бардыгы болуп'!H193+'5.рез.эмес.-бардыгы болуп'!H25</f>
        <v>284942.8</v>
      </c>
      <c r="I193" s="21">
        <f>('3.жеке-бардыгы болуп'!H193*'3.жеке-бардыгы болуп'!I193+'4.юрид-бардыгы болуп'!H193*'4.юрид-бардыгы болуп'!I193+'5.рез.эмес.-бардыгы болуп'!H25*'5.рез.эмес.-бардыгы болуп'!I25)/('3.жеке-бардыгы болуп'!H193+'4.юрид-бардыгы болуп'!H193+'5.рез.эмес.-бардыгы болуп'!H25)</f>
        <v>1.386734516541565</v>
      </c>
      <c r="J193" s="22">
        <f>'3.жеке-бардыгы болуп'!J193+'4.юрид-бардыгы болуп'!J193+'5.рез.эмес.-бардыгы болуп'!J25</f>
        <v>406725.8</v>
      </c>
      <c r="K193" s="21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3.236791833712048</v>
      </c>
      <c r="L193" s="22">
        <f>'3.жеке-бардыгы болуп'!L193+'4.юрид-бардыгы болуп'!L193+'5.рез.эмес.-бардыгы болуп'!L25</f>
        <v>313166.90000000002</v>
      </c>
      <c r="M193" s="21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7.4742254337862635</v>
      </c>
      <c r="N193" s="22">
        <f>'3.жеке-бардыгы болуп'!N193+'4.юрид-бардыгы болуп'!N193+'5.рез.эмес.-бардыгы болуп'!N25</f>
        <v>358444.5</v>
      </c>
      <c r="O193" s="21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9.9607206554989531</v>
      </c>
      <c r="P193" s="22">
        <f>'3.жеке-бардыгы болуп'!P193+'4.юрид-бардыгы болуп'!P193+'5.рез.эмес.-бардыгы болуп'!P25</f>
        <v>411121</v>
      </c>
      <c r="Q193" s="21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11.569557217948013</v>
      </c>
      <c r="R193" s="23">
        <f>'3.жеке-бардыгы болуп'!R193+'4.юрид-бардыгы болуп'!R193+'5.рез.эмес.-бардыгы болуп'!R25</f>
        <v>2065.9</v>
      </c>
      <c r="S193" s="24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18.34716491601727</v>
      </c>
    </row>
    <row r="194" spans="1:19" ht="14.25" customHeight="1" x14ac:dyDescent="0.2">
      <c r="A194" s="19" t="s">
        <v>15</v>
      </c>
      <c r="B194" s="20">
        <f>'3.жеке-бардыгы болуп'!B194+'4.юрид-бардыгы болуп'!B194+'5.рез.эмес.-бардыгы болуп'!B26</f>
        <v>18258723.300000001</v>
      </c>
      <c r="C194" s="21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2.0319263669985079</v>
      </c>
      <c r="D194" s="22">
        <f>'3.жеке-бардыгы болуп'!D194+'4.юрид-бардыгы болуп'!D194+'5.рез.эмес.-бардыгы болуп'!D26</f>
        <v>14344433.5</v>
      </c>
      <c r="E194" s="21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0.59503716608955015</v>
      </c>
      <c r="F194" s="22">
        <f t="shared" si="6"/>
        <v>3914289.8</v>
      </c>
      <c r="G194" s="21">
        <f t="shared" si="7"/>
        <v>7.2975971891503795</v>
      </c>
      <c r="H194" s="22">
        <f>'3.жеке-бардыгы болуп'!H194+'4.юрид-бардыгы болуп'!H194+'5.рез.эмес.-бардыгы болуп'!H26</f>
        <v>321269.8</v>
      </c>
      <c r="I194" s="21">
        <f>('3.жеке-бардыгы болуп'!H194*'3.жеке-бардыгы болуп'!I194+'4.юрид-бардыгы болуп'!H194*'4.юрид-бардыгы болуп'!I194+'5.рез.эмес.-бардыгы болуп'!H26*'5.рез.эмес.-бардыгы болуп'!I26)/('3.жеке-бардыгы болуп'!H194+'4.юрид-бардыгы болуп'!H194+'5.рез.эмес.-бардыгы болуп'!H26)</f>
        <v>1.6648281849087585</v>
      </c>
      <c r="J194" s="22">
        <f>'3.жеке-бардыгы болуп'!J194+'4.юрид-бардыгы болуп'!J194+'5.рез.эмес.-бардыгы болуп'!J26</f>
        <v>236503.89999999997</v>
      </c>
      <c r="K194" s="21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5.5455282893855014</v>
      </c>
      <c r="L194" s="22">
        <f>'3.жеке-бардыгы болуп'!L194+'4.юрид-бардыгы болуп'!L194+'5.рез.эмес.-бардыгы болуп'!L26</f>
        <v>240380.7</v>
      </c>
      <c r="M194" s="21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8.4517626123894214</v>
      </c>
      <c r="N194" s="22">
        <f>'3.жеке-бардыгы болуп'!N194+'4.юрид-бардыгы болуп'!N194+'5.рез.эмес.-бардыгы болуп'!N26</f>
        <v>357154.00000000006</v>
      </c>
      <c r="O194" s="21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10.558580970673706</v>
      </c>
      <c r="P194" s="22">
        <f>'3.жеке-бардыгы болуп'!P194+'4.юрид-бардыгы болуп'!P194+'5.рез.эмес.-бардыгы болуп'!P26</f>
        <v>504423.8</v>
      </c>
      <c r="Q194" s="21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11.887578849372298</v>
      </c>
      <c r="R194" s="23">
        <f>'3.жеке-бардыгы болуп'!R194+'4.юрид-бардыгы болуп'!R194+'5.рез.эмес.-бардыгы болуп'!R26</f>
        <v>2254557.6</v>
      </c>
      <c r="S194" s="24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6.6174642949907341</v>
      </c>
    </row>
    <row r="195" spans="1:19" ht="14.25" customHeight="1" x14ac:dyDescent="0.2">
      <c r="A195" s="19" t="s">
        <v>16</v>
      </c>
      <c r="B195" s="20">
        <f>'3.жеке-бардыгы болуп'!B195+'4.юрид-бардыгы болуп'!B195+'5.рез.эмес.-бардыгы болуп'!B27</f>
        <v>17291271</v>
      </c>
      <c r="C195" s="21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1.3528142101294922</v>
      </c>
      <c r="D195" s="22">
        <f>'3.жеке-бардыгы болуп'!D195+'4.юрид-бардыгы болуп'!D195+'5.рез.эмес.-бардыгы болуп'!D27</f>
        <v>15592353.300000001</v>
      </c>
      <c r="E195" s="21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0.59733825592574219</v>
      </c>
      <c r="F195" s="22">
        <f t="shared" si="6"/>
        <v>1698917.7</v>
      </c>
      <c r="G195" s="21">
        <f t="shared" si="7"/>
        <v>8.2864331768395836</v>
      </c>
      <c r="H195" s="22">
        <f>'3.жеке-бардыгы болуп'!H195+'4.юрид-бардыгы болуп'!H195+'5.рез.эмес.-бардыгы болуп'!H27</f>
        <v>293370.30000000005</v>
      </c>
      <c r="I195" s="21">
        <f>('3.жеке-бардыгы болуп'!H195*'3.жеке-бардыгы болуп'!I195+'4.юрид-бардыгы болуп'!H195*'4.юрид-бардыгы болуп'!I195+'5.рез.эмес.-бардыгы болуп'!H27*'5.рез.эмес.-бардыгы болуп'!I27)/('3.жеке-бардыгы болуп'!H195+'4.юрид-бардыгы болуп'!H195+'5.рез.эмес.-бардыгы болуп'!H27)</f>
        <v>2.6735098951734382</v>
      </c>
      <c r="J195" s="22">
        <f>'3.жеке-бардыгы болуп'!J195+'4.юрид-бардыгы болуп'!J195+'5.рез.эмес.-бардыгы болуп'!J27</f>
        <v>265417.30000000005</v>
      </c>
      <c r="K195" s="21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4.5750432319219545</v>
      </c>
      <c r="L195" s="22">
        <f>'3.жеке-бардыгы болуп'!L195+'4.юрид-бардыгы болуп'!L195+'5.рез.эмес.-бардыгы болуп'!L27</f>
        <v>246513.4</v>
      </c>
      <c r="M195" s="21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8.2129820326197205</v>
      </c>
      <c r="N195" s="22">
        <f>'3.жеке-бардыгы болуп'!N195+'4.юрид-бардыгы болуп'!N195+'5.рез.эмес.-бардыгы болуп'!N27</f>
        <v>378867.6</v>
      </c>
      <c r="O195" s="21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10.761107819723833</v>
      </c>
      <c r="P195" s="22">
        <f>'3.жеке-бардыгы болуп'!P195+'4.юрид-бардыгы болуп'!P195+'5.рез.эмес.-бардыгы болуп'!P27</f>
        <v>509435.7</v>
      </c>
      <c r="Q195" s="21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11.566087037088291</v>
      </c>
      <c r="R195" s="23">
        <f>'3.жеке-бардыгы болуп'!R195+'4.юрид-бардыгы болуп'!R195+'5.рез.эмес.-бардыгы болуп'!R27</f>
        <v>5313.4</v>
      </c>
      <c r="S195" s="24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16.09536417359886</v>
      </c>
    </row>
    <row r="196" spans="1:19" ht="14.25" customHeight="1" x14ac:dyDescent="0.2">
      <c r="A196" s="19" t="s">
        <v>17</v>
      </c>
      <c r="B196" s="20">
        <f>'3.жеке-бардыгы болуп'!B196+'4.юрид-бардыгы болуп'!B196+'5.рез.эмес.-бардыгы болуп'!B28</f>
        <v>16681593</v>
      </c>
      <c r="C196" s="21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1.430018403997747</v>
      </c>
      <c r="D196" s="22">
        <f>'3.жеке-бардыгы болуп'!D196+'4.юрид-бардыгы болуп'!D196+'5.рез.эмес.-бардыгы болуп'!D28</f>
        <v>15048263.799999999</v>
      </c>
      <c r="E196" s="21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0.60816254098363132</v>
      </c>
      <c r="F196" s="22">
        <f t="shared" si="6"/>
        <v>1633329.2</v>
      </c>
      <c r="G196" s="21">
        <f t="shared" si="7"/>
        <v>9.0019786874562673</v>
      </c>
      <c r="H196" s="22">
        <f>'3.жеке-бардыгы болуп'!H196+'4.юрид-бардыгы болуп'!H196+'5.рез.эмес.-бардыгы болуп'!H28</f>
        <v>146062.69999999998</v>
      </c>
      <c r="I196" s="21">
        <f>('3.жеке-бардыгы болуп'!H196*'3.жеке-бардыгы болуп'!I196+'4.юрид-бардыгы болуп'!H196*'4.юрид-бардыгы болуп'!I196+'5.рез.эмес.-бардыгы болуп'!H28*'5.рез.эмес.-бардыгы болуп'!I28)/('3.жеке-бардыгы болуп'!H196+'4.юрид-бардыгы болуп'!H196+'5.рез.эмес.-бардыгы болуп'!H28)</f>
        <v>2.2492321859037281</v>
      </c>
      <c r="J196" s="22">
        <f>'3.жеке-бардыгы болуп'!J196+'4.юрид-бардыгы болуп'!J196+'5.рез.эмес.-бардыгы болуп'!J28</f>
        <v>183341.2</v>
      </c>
      <c r="K196" s="21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5.2895321291668216</v>
      </c>
      <c r="L196" s="22">
        <f>'3.жеке-бардыгы болуп'!L196+'4.юрид-бардыгы болуп'!L196+'5.рез.эмес.-бардыгы болуп'!L28</f>
        <v>353061.6</v>
      </c>
      <c r="M196" s="21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7.7648005022353033</v>
      </c>
      <c r="N196" s="22">
        <f>'3.жеке-бардыгы болуп'!N196+'4.юрид-бардыгы болуп'!N196+'5.рез.эмес.-бардыгы болуп'!N28</f>
        <v>508701.8</v>
      </c>
      <c r="O196" s="21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10.3466151033867</v>
      </c>
      <c r="P196" s="22">
        <f>'3.жеке-бардыгы болуп'!P196+'4.юрид-бардыгы болуп'!P196+'5.рез.эмес.-бардыгы болуп'!P28</f>
        <v>438773.6</v>
      </c>
      <c r="Q196" s="21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12.18063160591247</v>
      </c>
      <c r="R196" s="23">
        <f>'3.жеке-бардыгы болуп'!R196+'4.юрид-бардыгы болуп'!R196+'5.рез.эмес.-бардыгы болуп'!R28</f>
        <v>3388.3</v>
      </c>
      <c r="S196" s="24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16.392396777144878</v>
      </c>
    </row>
    <row r="197" spans="1:19" ht="14.25" customHeight="1" x14ac:dyDescent="0.2">
      <c r="A197" s="19" t="s">
        <v>18</v>
      </c>
      <c r="B197" s="20">
        <f>'3.жеке-бардыгы болуп'!B197+'4.юрид-бардыгы болуп'!B197+'5.рез.эмес.-бардыгы болуп'!B29</f>
        <v>18323098.800000001</v>
      </c>
      <c r="C197" s="21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1.2153275081941928</v>
      </c>
      <c r="D197" s="22">
        <f>'3.жеке-бардыгы болуп'!D197+'4.юрид-бардыгы болуп'!D197+'5.рез.эмес.-бардыгы болуп'!D29</f>
        <v>16758261.5</v>
      </c>
      <c r="E197" s="21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0.51228704761529109</v>
      </c>
      <c r="F197" s="22">
        <f t="shared" si="6"/>
        <v>1564837.2999999998</v>
      </c>
      <c r="G197" s="21">
        <f t="shared" si="7"/>
        <v>8.7443759808128334</v>
      </c>
      <c r="H197" s="22">
        <f>'3.жеке-бардыгы болуп'!H197+'4.юрид-бардыгы болуп'!H197+'5.рез.эмес.-бардыгы болуп'!H29</f>
        <v>108619</v>
      </c>
      <c r="I197" s="21">
        <f>('3.жеке-бардыгы болуп'!H197*'3.жеке-бардыгы болуп'!I197+'4.юрид-бардыгы болуп'!H197*'4.юрид-бардыгы болуп'!I197+'5.рез.эмес.-бардыгы болуп'!H29*'5.рез.эмес.-бардыгы болуп'!I29)/('3.жеке-бардыгы болуп'!H197+'4.юрид-бардыгы болуп'!H197+'5.рез.эмес.-бардыгы болуп'!H29)</f>
        <v>3.0125899520341752</v>
      </c>
      <c r="J197" s="22">
        <f>'3.жеке-бардыгы болуп'!J197+'4.юрид-бардыгы болуп'!J197+'5.рез.эмес.-бардыгы болуп'!J29</f>
        <v>194890.6</v>
      </c>
      <c r="K197" s="21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4.5217755551062995</v>
      </c>
      <c r="L197" s="22">
        <f>'3.жеке-бардыгы болуп'!L197+'4.юрид-бардыгы болуп'!L197+'5.рез.эмес.-бардыгы болуп'!L29</f>
        <v>457961.29999999993</v>
      </c>
      <c r="M197" s="21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7.6452892242204769</v>
      </c>
      <c r="N197" s="22">
        <f>'3.жеке-бардыгы болуп'!N197+'4.юрид-бардыгы болуп'!N197+'5.рез.эмес.-бардыгы болуп'!N29</f>
        <v>428350.2</v>
      </c>
      <c r="O197" s="21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11.305020560279887</v>
      </c>
      <c r="P197" s="22">
        <f>'3.жеке-бардыгы болуп'!P197+'4.юрид-бардыгы болуп'!P197+'5.рез.эмес.-бардыгы болуп'!P29</f>
        <v>373181.69999999995</v>
      </c>
      <c r="Q197" s="21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10.974987897316515</v>
      </c>
      <c r="R197" s="23">
        <f>'3.жеке-бардыгы болуп'!R197+'4.юрид-бардыгы болуп'!R197+'5.рез.эмес.-бардыгы болуп'!R29</f>
        <v>1834.5</v>
      </c>
      <c r="S197" s="24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19.422507495230306</v>
      </c>
    </row>
    <row r="198" spans="1:19" ht="14.25" customHeight="1" x14ac:dyDescent="0.2">
      <c r="A198" s="19" t="s">
        <v>19</v>
      </c>
      <c r="B198" s="20">
        <f>'3.жеке-бардыгы болуп'!B198+'4.юрид-бардыгы болуп'!B198+'5.рез.эмес.-бардыгы болуп'!B30</f>
        <v>20411083.200000003</v>
      </c>
      <c r="C198" s="21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1.6034291589679097</v>
      </c>
      <c r="D198" s="22">
        <f>'3.жеке-бардыгы болуп'!D198+'4.юрид-бардыгы болуп'!D198+'5.рез.эмес.-бардыгы болуп'!D30</f>
        <v>17350596</v>
      </c>
      <c r="E198" s="21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0.51778206552674122</v>
      </c>
      <c r="F198" s="22">
        <f t="shared" si="6"/>
        <v>3060487.1999999997</v>
      </c>
      <c r="G198" s="21">
        <f t="shared" si="7"/>
        <v>7.7582087368311905</v>
      </c>
      <c r="H198" s="22">
        <f>'3.жеке-бардыгы болуп'!H198+'4.юрид-бардыгы болуп'!H198+'5.рез.эмес.-бардыгы болуп'!H30</f>
        <v>108559.8</v>
      </c>
      <c r="I198" s="21">
        <f>('3.жеке-бардыгы болуп'!H198*'3.жеке-бардыгы болуп'!I198+'4.юрид-бардыгы болуп'!H198*'4.юрид-бардыгы болуп'!I198+'5.рез.эмес.-бардыгы болуп'!H30*'5.рез.эмес.-бардыгы болуп'!I30)/('3.жеке-бардыгы болуп'!H198+'4.юрид-бардыгы болуп'!H198+'5.рез.эмес.-бардыгы болуп'!H30)</f>
        <v>3.29055999550478</v>
      </c>
      <c r="J198" s="22">
        <f>'3.жеке-бардыгы болуп'!J198+'4.юрид-бардыгы болуп'!J198+'5.рез.эмес.-бардыгы болуп'!J30</f>
        <v>166309.29999999999</v>
      </c>
      <c r="K198" s="21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5.2816416580431769</v>
      </c>
      <c r="L198" s="22">
        <f>'3.жеке-бардыгы болуп'!L198+'4.юрид-бардыгы болуп'!L198+'5.рез.эмес.-бардыгы болуп'!L30</f>
        <v>296231.59999999998</v>
      </c>
      <c r="M198" s="21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8.193624636939477</v>
      </c>
      <c r="N198" s="22">
        <f>'3.жеке-бардыгы болуп'!N198+'4.юрид-бардыгы болуп'!N198+'5.рез.эмес.-бардыгы болуп'!N30</f>
        <v>632067.6</v>
      </c>
      <c r="O198" s="21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12.162305845134318</v>
      </c>
      <c r="P198" s="22">
        <f>'3.жеке-бардыгы болуп'!P198+'4.юрид-бардыгы болуп'!P198+'5.рез.эмес.-бардыгы болуп'!P30</f>
        <v>374758</v>
      </c>
      <c r="Q198" s="21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12.450568297407935</v>
      </c>
      <c r="R198" s="22">
        <f>'3.жеке-бардыгы болуп'!R198+'4.юрид-бардыгы болуп'!R198+'5.рез.эмес.-бардыгы болуп'!R30</f>
        <v>1482560.9</v>
      </c>
      <c r="S198" s="21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5.212419804137558</v>
      </c>
    </row>
    <row r="199" spans="1:19" ht="14.25" customHeight="1" x14ac:dyDescent="0.2">
      <c r="A199" s="19" t="s">
        <v>20</v>
      </c>
      <c r="B199" s="20">
        <f>'3.жеке-бардыгы болуп'!B199+'4.юрид-бардыгы болуп'!B199+'5.рез.эмес.-бардыгы болуп'!B31</f>
        <v>19865962.900000002</v>
      </c>
      <c r="C199" s="21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1.3140467660895512</v>
      </c>
      <c r="D199" s="22">
        <f>'3.жеке-бардыгы болуп'!D199+'4.юрид-бардыгы болуп'!D199+'5.рез.эмес.-бардыгы болуп'!D31</f>
        <v>18078455.700000003</v>
      </c>
      <c r="E199" s="21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0.62832475668815002</v>
      </c>
      <c r="F199" s="22">
        <f t="shared" si="6"/>
        <v>1787507.2</v>
      </c>
      <c r="G199" s="21">
        <f t="shared" si="7"/>
        <v>8.2492887441236604</v>
      </c>
      <c r="H199" s="22">
        <f>'3.жеке-бардыгы болуп'!H199+'4.юрид-бардыгы болуп'!H199+'5.рез.эмес.-бардыгы болуп'!H31</f>
        <v>100872</v>
      </c>
      <c r="I199" s="21">
        <f>('3.жеке-бардыгы болуп'!H199*'3.жеке-бардыгы болуп'!I199+'4.юрид-бардыгы болуп'!H199*'4.юрид-бардыгы болуп'!I199+'5.рез.эмес.-бардыгы болуп'!H31*'5.рез.эмес.-бардыгы болуп'!I31)/('3.жеке-бардыгы болуп'!H199+'4.юрид-бардыгы болуп'!H199+'5.рез.эмес.-бардыгы болуп'!H31)</f>
        <v>2.6843445852169108</v>
      </c>
      <c r="J199" s="22">
        <f>'3.жеке-бардыгы болуп'!J199+'4.юрид-бардыгы болуп'!J199+'5.рез.эмес.-бардыгы болуп'!J31</f>
        <v>188792.79999999996</v>
      </c>
      <c r="K199" s="21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5.6365977198282966</v>
      </c>
      <c r="L199" s="22">
        <f>'3.жеке-бардыгы болуп'!L199+'4.юрид-бардыгы болуп'!L199+'5.рез.эмес.-бардыгы болуп'!L31</f>
        <v>326213.20000000007</v>
      </c>
      <c r="M199" s="21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7.4059235984319409</v>
      </c>
      <c r="N199" s="22">
        <f>'3.жеке-бардыгы болуп'!N199+'4.юрид-бардыгы болуп'!N199+'5.рез.эмес.-бардыгы болуп'!N31</f>
        <v>548033.69999999995</v>
      </c>
      <c r="O199" s="21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10.071608747783216</v>
      </c>
      <c r="P199" s="22">
        <f>'3.жеке-бардыгы болуп'!P199+'4.юрид-бардыгы болуп'!P199+'5.рез.эмес.-бардыгы болуп'!P31</f>
        <v>421741.30000000005</v>
      </c>
      <c r="Q199" s="21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9.6307629961779924</v>
      </c>
      <c r="R199" s="23">
        <f>'3.жеке-бардыгы болуп'!R199+'4.юрид-бардыгы болуп'!R199+'5.рез.эмес.-бардыгы болуп'!R31</f>
        <v>201854.2</v>
      </c>
      <c r="S199" s="24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7.0028624769759551</v>
      </c>
    </row>
    <row r="200" spans="1:19" ht="14.25" customHeight="1" thickBot="1" x14ac:dyDescent="0.25">
      <c r="A200" s="25" t="s">
        <v>21</v>
      </c>
      <c r="B200" s="26">
        <f>'3.жеке-бардыгы болуп'!B200+'4.юрид-бардыгы болуп'!B200+'5.рез.эмес.-бардыгы болуп'!B32</f>
        <v>22797530.317790002</v>
      </c>
      <c r="C200" s="27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1.4524167055780386</v>
      </c>
      <c r="D200" s="28">
        <f>'3.жеке-бардыгы болуп'!D200+'4.юрид-бардыгы болуп'!D200+'5.рез.эмес.-бардыгы болуп'!D32</f>
        <v>20941781</v>
      </c>
      <c r="E200" s="27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0.85832691240539682</v>
      </c>
      <c r="F200" s="28">
        <f t="shared" si="6"/>
        <v>1855749.3177899998</v>
      </c>
      <c r="G200" s="27">
        <f t="shared" si="7"/>
        <v>8.1566079579682178</v>
      </c>
      <c r="H200" s="28">
        <f>'3.жеке-бардыгы болуп'!H200+'4.юрид-бардыгы болуп'!H200+'5.рез.эмес.-бардыгы болуп'!H32</f>
        <v>119978.89999999998</v>
      </c>
      <c r="I200" s="27">
        <f>('3.жеке-бардыгы болуп'!H200*'3.жеке-бардыгы болуп'!I200+'4.юрид-бардыгы болуп'!H200*'4.юрид-бардыгы болуп'!I200+'5.рез.эмес.-бардыгы болуп'!H32*'5.рез.эмес.-бардыгы болуп'!I32)/('3.жеке-бардыгы болуп'!H200+'4.юрид-бардыгы болуп'!H200+'5.рез.эмес.-бардыгы болуп'!H32)</f>
        <v>2.8373708793796246</v>
      </c>
      <c r="J200" s="28">
        <f>'3.жеке-бардыгы болуп'!J200+'4.юрид-бардыгы болуп'!J200+'5.рез.эмес.-бардыгы болуп'!J32</f>
        <v>293410.29999999993</v>
      </c>
      <c r="K200" s="27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4.8087028880717559</v>
      </c>
      <c r="L200" s="28">
        <f>'3.жеке-бардыгы болуп'!L200+'4.юрид-бардыгы болуп'!L200+'5.рез.эмес.-бардыгы болуп'!L32</f>
        <v>323653.91778999998</v>
      </c>
      <c r="M200" s="27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8.127386773012125</v>
      </c>
      <c r="N200" s="28">
        <f>'3.жеке-бардыгы болуп'!N200+'4.юрид-бардыгы болуп'!N200+'5.рез.эмес.-бардыгы болуп'!N32</f>
        <v>700209.70000000007</v>
      </c>
      <c r="O200" s="27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8.0154540175607405</v>
      </c>
      <c r="P200" s="28">
        <f>'3.жеке-бардыгы болуп'!P200+'4.юрид-бардыгы болуп'!P200+'5.рез.эмес.-бардыгы болуп'!P32</f>
        <v>407280.39999999997</v>
      </c>
      <c r="Q200" s="27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12.137771171900246</v>
      </c>
      <c r="R200" s="28">
        <f>'3.жеке-бардыгы болуп'!R200+'4.юрид-бардыгы болуп'!R200+'5.рез.эмес.-бардыгы болуп'!R32</f>
        <v>11216.099999999997</v>
      </c>
      <c r="S200" s="27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17.727778639634099</v>
      </c>
    </row>
    <row r="201" spans="1:19" ht="14.25" customHeight="1" x14ac:dyDescent="0.2">
      <c r="A201" s="19" t="s">
        <v>38</v>
      </c>
      <c r="B201" s="20">
        <f>'3.жеке-бардыгы болуп'!B201+'4.юрид-бардыгы болуп'!B201+'5.рез.эмес.-бардыгы болуп'!B33</f>
        <v>15541023.200000003</v>
      </c>
      <c r="C201" s="21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1.3506038364964283</v>
      </c>
      <c r="D201" s="22">
        <f>'3.жеке-бардыгы болуп'!D201+'4.юрид-бардыгы болуп'!D201+'5.рез.эмес.-бардыгы болуп'!D33</f>
        <v>14086434.600000001</v>
      </c>
      <c r="E201" s="21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0.57823478987365606</v>
      </c>
      <c r="F201" s="22">
        <f t="shared" si="6"/>
        <v>1454588.6000000003</v>
      </c>
      <c r="G201" s="21">
        <f t="shared" si="7"/>
        <v>8.8303311369276489</v>
      </c>
      <c r="H201" s="22">
        <f>'3.жеке-бардыгы болуп'!H201+'4.юрид-бардыгы болуп'!H201+'5.рез.эмес.-бардыгы болуп'!H33</f>
        <v>95547.9</v>
      </c>
      <c r="I201" s="21">
        <f>('3.жеке-бардыгы болуп'!H201*'3.жеке-бардыгы болуп'!I201+'4.юрид-бардыгы болуп'!H201*'4.юрид-бардыгы болуп'!I201+'5.рез.эмес.-бардыгы болуп'!H33*'5.рез.эмес.-бардыгы болуп'!I33)/('3.жеке-бардыгы болуп'!H201+'4.юрид-бардыгы болуп'!H201+'5.рез.эмес.-бардыгы болуп'!H33)</f>
        <v>1.9176823038496922</v>
      </c>
      <c r="J201" s="22">
        <f>'3.жеке-бардыгы болуп'!J201+'4.юрид-бардыгы болуп'!J201+'5.рез.эмес.-бардыгы болуп'!J33</f>
        <v>234591.09999999998</v>
      </c>
      <c r="K201" s="21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4.6834988198614527</v>
      </c>
      <c r="L201" s="22">
        <f>'3.жеке-бардыгы болуп'!L201+'4.юрид-бардыгы болуп'!L201+'5.рез.эмес.-бардыгы болуп'!L33</f>
        <v>337934.9</v>
      </c>
      <c r="M201" s="21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7.5936339898601766</v>
      </c>
      <c r="N201" s="22">
        <f>'3.жеке-бардыгы болуп'!N201+'4.юрид-бардыгы болуп'!N201+'5.рез.эмес.-бардыгы болуп'!N33</f>
        <v>402635.80000000005</v>
      </c>
      <c r="O201" s="21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10.701083592169399</v>
      </c>
      <c r="P201" s="22">
        <f>'3.жеке-бардыгы болуп'!P201+'4.юрид-бардыгы болуп'!P201+'5.рез.эмес.-бардыгы болуп'!P33</f>
        <v>370019.90000000008</v>
      </c>
      <c r="Q201" s="21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11.961156121603185</v>
      </c>
      <c r="R201" s="23">
        <f>'3.жеке-бардыгы болуп'!R201+'4.юрид-бардыгы болуп'!R201+'5.рез.эмес.-бардыгы болуп'!R33</f>
        <v>13859</v>
      </c>
      <c r="S201" s="24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18.89763049282055</v>
      </c>
    </row>
    <row r="202" spans="1:19" ht="14.25" customHeight="1" x14ac:dyDescent="0.2">
      <c r="A202" s="19" t="s">
        <v>11</v>
      </c>
      <c r="B202" s="20">
        <f>'3.жеке-бардыгы болуп'!B202+'4.юрид-бардыгы болуп'!B202+'5.рез.эмес.-бардыгы болуп'!B34</f>
        <v>16955350.400000002</v>
      </c>
      <c r="C202" s="21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1.5387056488670388</v>
      </c>
      <c r="D202" s="22">
        <f>'3.жеке-бардыгы болуп'!D202+'4.юрид-бардыгы болуп'!D202+'5.рез.эмес.-бардыгы болуп'!D34</f>
        <v>15294281.5</v>
      </c>
      <c r="E202" s="21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0.77189106693243414</v>
      </c>
      <c r="F202" s="22">
        <f t="shared" si="6"/>
        <v>1661068.9</v>
      </c>
      <c r="G202" s="21">
        <f t="shared" si="7"/>
        <v>8.5991461124821598</v>
      </c>
      <c r="H202" s="22">
        <f>'3.жеке-бардыгы болуп'!H202+'4.юрид-бардыгы болуп'!H202+'5.рез.эмес.-бардыгы болуп'!H34</f>
        <v>125153.5</v>
      </c>
      <c r="I202" s="21">
        <f>('3.жеке-бардыгы болуп'!H202*'3.жеке-бардыгы болуп'!I202+'4.юрид-бардыгы болуп'!H202*'4.юрид-бардыгы болуп'!I202+'5.рез.эмес.-бардыгы болуп'!H34*'5.рез.эмес.-бардыгы болуп'!I34)/('3.жеке-бардыгы болуп'!H202+'4.юрид-бардыгы болуп'!H202+'5.рез.эмес.-бардыгы болуп'!H34)</f>
        <v>1.6811596559425017</v>
      </c>
      <c r="J202" s="22">
        <f>'3.жеке-бардыгы болуп'!J202+'4.юрид-бардыгы болуп'!J202+'5.рез.эмес.-бардыгы болуп'!J34</f>
        <v>343334.3</v>
      </c>
      <c r="K202" s="21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5.0985415147860236</v>
      </c>
      <c r="L202" s="22">
        <f>'3.жеке-бардыгы болуп'!L202+'4.юрид-бардыгы болуп'!L202+'5.рез.эмес.-бардыгы болуп'!L34</f>
        <v>276482.90000000002</v>
      </c>
      <c r="M202" s="21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7.4434507414382569</v>
      </c>
      <c r="N202" s="22">
        <f>'3.жеке-бардыгы болуп'!N202+'4.юрид-бардыгы болуп'!N202+'5.рез.эмес.-бардыгы болуп'!N34</f>
        <v>481158.49999999994</v>
      </c>
      <c r="O202" s="21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11.472935109740373</v>
      </c>
      <c r="P202" s="22">
        <f>'3.жеке-бардыгы болуп'!P202+'4.юрид-бардыгы болуп'!P202+'5.рез.эмес.-бардыгы болуп'!P34</f>
        <v>426349.3</v>
      </c>
      <c r="Q202" s="21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10.771044472220327</v>
      </c>
      <c r="R202" s="23">
        <f>'3.жеке-бардыгы болуп'!R202+'4.юрид-бардыгы болуп'!R202+'5.рез.эмес.-бардыгы болуп'!R34</f>
        <v>8590.4000000000015</v>
      </c>
      <c r="S202" s="24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17.735217335630434</v>
      </c>
    </row>
    <row r="203" spans="1:19" ht="14.25" customHeight="1" x14ac:dyDescent="0.2">
      <c r="A203" s="19" t="s">
        <v>12</v>
      </c>
      <c r="B203" s="20">
        <f>'3.жеке-бардыгы болуп'!B203+'4.юрид-бардыгы болуп'!B203+'5.рез.эмес.-бардыгы болуп'!B35</f>
        <v>17424527.5</v>
      </c>
      <c r="C203" s="21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1.5029162599674508</v>
      </c>
      <c r="D203" s="22">
        <f>'3.жеке-бардыгы болуп'!D203+'4.юрид-бардыгы болуп'!D203+'5.рез.эмес.-бардыгы болуп'!D35</f>
        <v>15715903.6</v>
      </c>
      <c r="E203" s="21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0.74794910767968814</v>
      </c>
      <c r="F203" s="22">
        <f t="shared" si="6"/>
        <v>1708623.9000000001</v>
      </c>
      <c r="G203" s="21">
        <f t="shared" si="7"/>
        <v>8.4470957172025969</v>
      </c>
      <c r="H203" s="22">
        <f>'3.жеке-бардыгы болуп'!H203+'4.юрид-бардыгы болуп'!H203+'5.рез.эмес.-бардыгы болуп'!H35</f>
        <v>94180.5</v>
      </c>
      <c r="I203" s="21">
        <f>('3.жеке-бардыгы болуп'!H203*'3.жеке-бардыгы болуп'!I203+'4.юрид-бардыгы болуп'!H203*'4.юрид-бардыгы болуп'!I203+'5.рез.эмес.-бардыгы болуп'!H35*'5.рез.эмес.-бардыгы болуп'!I35)/('3.жеке-бардыгы болуп'!H203+'4.юрид-бардыгы болуп'!H203+'5.рез.эмес.-бардыгы болуп'!H35)</f>
        <v>2.225818869086488</v>
      </c>
      <c r="J203" s="22">
        <f>'3.жеке-бардыгы болуп'!J203+'4.юрид-бардыгы болуп'!J203+'5.рез.эмес.-бардыгы болуп'!J35</f>
        <v>321036.90000000002</v>
      </c>
      <c r="K203" s="21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4.8305502607332675</v>
      </c>
      <c r="L203" s="22">
        <f>'3.жеке-бардыгы болуп'!L203+'4.юрид-бардыгы болуп'!L203+'5.рез.эмес.-бардыгы болуп'!L35</f>
        <v>400316.00000000006</v>
      </c>
      <c r="M203" s="21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7.4682605791424761</v>
      </c>
      <c r="N203" s="22">
        <f>'3.жеке-бардыгы болуп'!N203+'4.юрид-бардыгы болуп'!N203+'5.рез.эмес.-бардыгы болуп'!N35</f>
        <v>477856.39999999997</v>
      </c>
      <c r="O203" s="21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10.729818181780134</v>
      </c>
      <c r="P203" s="22">
        <f>'3.жеке-бардыгы болуп'!P203+'4.юрид-бардыгы болуп'!P203+'5.рез.эмес.-бардыгы болуп'!P35</f>
        <v>405328.10000000003</v>
      </c>
      <c r="Q203" s="21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10.800445456409264</v>
      </c>
      <c r="R203" s="22">
        <f>'3.жеке-бардыгы болуп'!R203+'4.юрид-бардыгы болуп'!R203+'5.рез.эмес.-бардыгы болуп'!R35</f>
        <v>9906</v>
      </c>
      <c r="S203" s="21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17.948262265293764</v>
      </c>
    </row>
    <row r="204" spans="1:19" ht="14.25" customHeight="1" x14ac:dyDescent="0.2">
      <c r="A204" s="19" t="s">
        <v>13</v>
      </c>
      <c r="B204" s="20">
        <f>'3.жеке-бардыгы болуп'!B204+'4.юрид-бардыгы болуп'!B204+'5.рез.эмес.-бардыгы болуп'!B36</f>
        <v>18015662.300000001</v>
      </c>
      <c r="C204" s="21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1.5291236779565964</v>
      </c>
      <c r="D204" s="22">
        <f>'3.жеке-бардыгы болуп'!D204+'4.юрид-бардыгы болуп'!D204+'5.рез.эмес.-бардыгы болуп'!D36</f>
        <v>16096429.1</v>
      </c>
      <c r="E204" s="21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0.65722733441543257</v>
      </c>
      <c r="F204" s="22">
        <f t="shared" si="6"/>
        <v>1919233.1999999997</v>
      </c>
      <c r="G204" s="21">
        <f t="shared" si="7"/>
        <v>8.8416366525964651</v>
      </c>
      <c r="H204" s="22">
        <f>'3.жеке-бардыгы болуп'!H204+'4.юрид-бардыгы болуп'!H204+'5.рез.эмес.-бардыгы болуп'!H36</f>
        <v>228592.69999999998</v>
      </c>
      <c r="I204" s="21">
        <f>('3.жеке-бардыгы болуп'!H204*'3.жеке-бардыгы болуп'!I204+'4.юрид-бардыгы болуп'!H204*'4.юрид-бардыгы болуп'!I204+'5.рез.эмес.-бардыгы болуп'!H36*'5.рез.эмес.-бардыгы болуп'!I36)/('3.жеке-бардыгы болуп'!H204+'4.юрид-бардыгы болуп'!H204+'5.рез.эмес.-бардыгы болуп'!H36)</f>
        <v>4.7241043611628903</v>
      </c>
      <c r="J204" s="22">
        <f>'3.жеке-бардыгы болуп'!J204+'4.юрид-бардыгы болуп'!J204+'5.рез.эмес.-бардыгы болуп'!J36</f>
        <v>303770.99999999994</v>
      </c>
      <c r="K204" s="21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4.8603422808628887</v>
      </c>
      <c r="L204" s="22">
        <f>'3.жеке-бардыгы болуп'!L204+'4.юрид-бардыгы болуп'!L204+'5.рез.эмес.-бардыгы болуп'!L36</f>
        <v>412805.1</v>
      </c>
      <c r="M204" s="21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8.3787760252961991</v>
      </c>
      <c r="N204" s="22">
        <f>'3.жеке-бардыгы болуп'!N204+'4.юрид-бардыгы болуп'!N204+'5.рез.эмес.-бардыгы болуп'!N36</f>
        <v>494074.39999999997</v>
      </c>
      <c r="O204" s="21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10.489952936237943</v>
      </c>
      <c r="P204" s="22">
        <f>'3.жеке-бардыгы болуп'!P204+'4.юрид-бардыгы болуп'!P204+'5.рез.эмес.-бардыгы болуп'!P36</f>
        <v>474447.6</v>
      </c>
      <c r="Q204" s="21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11.936805151928263</v>
      </c>
      <c r="R204" s="23">
        <f>'3.жеке-бардыгы болуп'!R204+'4.юрид-бардыгы болуп'!R204+'5.рез.эмес.-бардыгы болуп'!R36</f>
        <v>5542.4</v>
      </c>
      <c r="S204" s="24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19.45521182159354</v>
      </c>
    </row>
    <row r="205" spans="1:19" ht="14.25" customHeight="1" x14ac:dyDescent="0.2">
      <c r="A205" s="19" t="s">
        <v>14</v>
      </c>
      <c r="B205" s="20">
        <f>'3.жеке-бардыгы болуп'!B205+'4.юрид-бардыгы болуп'!B205+'5.рез.эмес.-бардыгы болуп'!B37</f>
        <v>21100784.200000003</v>
      </c>
      <c r="C205" s="21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1.4272584151635459</v>
      </c>
      <c r="D205" s="22">
        <f>'3.жеке-бардыгы болуп'!D205+'4.юрид-бардыгы болуп'!D205+'5.рез.эмес.-бардыгы болуп'!D37</f>
        <v>18770617</v>
      </c>
      <c r="E205" s="21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0.64306420193859382</v>
      </c>
      <c r="F205" s="22">
        <f t="shared" si="6"/>
        <v>2330167.1999999997</v>
      </c>
      <c r="G205" s="21">
        <f t="shared" si="7"/>
        <v>7.7443197960215047</v>
      </c>
      <c r="H205" s="22">
        <f>'3.жеке-бардыгы болуп'!H205+'4.юрид-бардыгы болуп'!H205+'5.рез.эмес.-бардыгы болуп'!H37</f>
        <v>673501.1</v>
      </c>
      <c r="I205" s="21">
        <f>('3.жеке-бардыгы болуп'!H205*'3.жеке-бардыгы болуп'!I205+'4.юрид-бардыгы болуп'!H205*'4.юрид-бардыгы болуп'!I205+'5.рез.эмес.-бардыгы болуп'!H37*'5.рез.эмес.-бардыгы болуп'!I37)/('3.жеке-бардыгы болуп'!H205+'4.юрид-бардыгы болуп'!H205+'5.рез.эмес.-бардыгы болуп'!H37)</f>
        <v>5.9625354138248658</v>
      </c>
      <c r="J205" s="22">
        <f>'3.жеке-бардыгы болуп'!J205+'4.юрид-бардыгы болуп'!J205+'5.рез.эмес.-бардыгы болуп'!J37</f>
        <v>480330.10000000003</v>
      </c>
      <c r="K205" s="21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4.9674341208264901</v>
      </c>
      <c r="L205" s="22">
        <f>'3.жеке-бардыгы болуп'!L205+'4.юрид-бардыгы болуп'!L205+'5.рез.эмес.-бардыгы болуп'!L37</f>
        <v>378431.7</v>
      </c>
      <c r="M205" s="21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6.9489676657637292</v>
      </c>
      <c r="N205" s="22">
        <f>'3.жеке-бардыгы болуп'!N205+'4.юрид-бардыгы болуп'!N205+'5.рез.эмес.-бардыгы болуп'!N37</f>
        <v>437746.4</v>
      </c>
      <c r="O205" s="21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10.63834481791284</v>
      </c>
      <c r="P205" s="22">
        <f>'3.жеке-бардыгы болуп'!P205+'4.юрид-бардыгы болуп'!P205+'5.рез.эмес.-бардыгы болуп'!P37</f>
        <v>351987.80000000005</v>
      </c>
      <c r="Q205" s="21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12.106478806935902</v>
      </c>
      <c r="R205" s="23">
        <f>'3.жеке-бардыгы болуп'!R205+'4.юрид-бардыгы болуп'!R205+'5.рез.эмес.-бардыгы болуп'!R37</f>
        <v>8170.1</v>
      </c>
      <c r="S205" s="24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11.730340265113043</v>
      </c>
    </row>
    <row r="206" spans="1:19" ht="14.25" customHeight="1" x14ac:dyDescent="0.2">
      <c r="A206" s="19" t="s">
        <v>15</v>
      </c>
      <c r="B206" s="20">
        <f>'3.жеке-бардыгы болуп'!B206+'4.юрид-бардыгы болуп'!B206+'5.рез.эмес.-бардыгы болуп'!B38</f>
        <v>20149355.699999999</v>
      </c>
      <c r="C206" s="21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1.5515578296133794</v>
      </c>
      <c r="D206" s="22">
        <f>'3.жеке-бардыгы болуп'!D206+'4.юрид-бардыгы болуп'!D206+'5.рез.эмес.-бардыгы болуп'!D38</f>
        <v>17955346.199999999</v>
      </c>
      <c r="E206" s="21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0.76643767013525954</v>
      </c>
      <c r="F206" s="22">
        <f t="shared" si="6"/>
        <v>2194009.5</v>
      </c>
      <c r="G206" s="21">
        <f t="shared" si="7"/>
        <v>7.9768282179270384</v>
      </c>
      <c r="H206" s="22">
        <f>'3.жеке-бардыгы болуп'!H206+'4.юрид-бардыгы болуп'!H206+'5.рез.эмес.-бардыгы болуп'!H38</f>
        <v>592327.1</v>
      </c>
      <c r="I206" s="21">
        <f>('3.жеке-бардыгы болуп'!H206*'3.жеке-бардыгы болуп'!I206+'4.юрид-бардыгы болуп'!H206*'4.юрид-бардыгы болуп'!I206+'5.рез.эмес.-бардыгы болуп'!H38*'5.рез.эмес.-бардыгы болуп'!I38)/('3.жеке-бардыгы болуп'!H206+'4.юрид-бардыгы болуп'!H206+'5.рез.эмес.-бардыгы болуп'!H38)</f>
        <v>4.595684534778167</v>
      </c>
      <c r="J206" s="22">
        <f>'3.жеке-бардыгы болуп'!J206+'4.юрид-бардыгы болуп'!J206+'5.рез.эмес.-бардыгы болуп'!J38</f>
        <v>305886.00000000006</v>
      </c>
      <c r="K206" s="21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5.1431930098141105</v>
      </c>
      <c r="L206" s="22">
        <f>'3.жеке-бардыгы болуп'!L206+'4.юрид-бардыгы болуп'!L206+'5.рез.эмес.-бардыгы болуп'!L38</f>
        <v>256315</v>
      </c>
      <c r="M206" s="21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7.8826369740358535</v>
      </c>
      <c r="N206" s="22">
        <f>'3.жеке-бардыгы болуп'!N206+'4.юрид-бардыгы болуп'!N206+'5.рез.эмес.-бардыгы болуп'!N38</f>
        <v>581705.89999999991</v>
      </c>
      <c r="O206" s="21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10.379910190011811</v>
      </c>
      <c r="P206" s="22">
        <f>'3.жеке-бардыгы болуп'!P206+'4.юрид-бардыгы болуп'!P206+'5.рез.эмес.-бардыгы болуп'!P38</f>
        <v>453662.00000000006</v>
      </c>
      <c r="Q206" s="21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11.235263553041689</v>
      </c>
      <c r="R206" s="23">
        <f>'3.жеке-бардыгы болуп'!R206+'4.юрид-бардыгы болуп'!R206+'5.рез.эмес.-бардыгы болуп'!R38</f>
        <v>4113.5</v>
      </c>
      <c r="S206" s="24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12.240775738422293</v>
      </c>
    </row>
    <row r="207" spans="1:19" ht="14.25" customHeight="1" x14ac:dyDescent="0.2">
      <c r="A207" s="19" t="s">
        <v>16</v>
      </c>
      <c r="B207" s="20">
        <f>'3.жеке-бардыгы болуп'!B207+'4.юрид-бардыгы болуп'!B207+'5.рез.эмес.-бардыгы болуп'!B39</f>
        <v>22892912.799999997</v>
      </c>
      <c r="C207" s="21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1.5813155417252109</v>
      </c>
      <c r="D207" s="22">
        <f>'3.жеке-бардыгы болуп'!D207+'4.юрид-бардыгы болуп'!D207+'5.рез.эмес.-бардыгы болуп'!D39</f>
        <v>20331808.899999999</v>
      </c>
      <c r="E207" s="21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0.75744341695047124</v>
      </c>
      <c r="F207" s="22">
        <f t="shared" si="6"/>
        <v>2561103.8999999994</v>
      </c>
      <c r="G207" s="21">
        <f t="shared" si="7"/>
        <v>8.1217806118681874</v>
      </c>
      <c r="H207" s="22">
        <f>'3.жеке-бардыгы болуп'!H207+'4.юрид-бардыгы болуп'!H207+'5.рез.эмес.-бардыгы болуп'!H39</f>
        <v>759339.4</v>
      </c>
      <c r="I207" s="21">
        <f>('3.жеке-бардыгы болуп'!H207*'3.жеке-бардыгы болуп'!I207+'4.юрид-бардыгы болуп'!H207*'4.юрид-бардыгы болуп'!I207+'5.рез.эмес.-бардыгы болуп'!H39*'5.рез.эмес.-бардыгы болуп'!I39)/('3.жеке-бардыгы болуп'!H207+'4.юрид-бардыгы болуп'!H207+'5.рез.эмес.-бардыгы болуп'!H39)</f>
        <v>3.66692770584537</v>
      </c>
      <c r="J207" s="22">
        <f>'3.жеке-бардыгы болуп'!J207+'4.юрид-бардыгы болуп'!J207+'5.рез.эмес.-бардыгы болуп'!J39</f>
        <v>340298.5</v>
      </c>
      <c r="K207" s="21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6.6537933020568687</v>
      </c>
      <c r="L207" s="22">
        <f>'3.жеке-бардыгы болуп'!L207+'4.юрид-бардыгы болуп'!L207+'5.рез.эмес.-бардыгы болуп'!L39</f>
        <v>254050.5</v>
      </c>
      <c r="M207" s="21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7.8647335391979141</v>
      </c>
      <c r="N207" s="22">
        <f>'3.жеке-бардыгы болуп'!N207+'4.юрид-бардыгы болуп'!N207+'5.рез.эмес.-бардыгы болуп'!N39</f>
        <v>785157.7</v>
      </c>
      <c r="O207" s="21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11.147674296513935</v>
      </c>
      <c r="P207" s="22">
        <f>'3.жеке-бардыгы болуп'!P207+'4.юрид-бардыгы болуп'!P207+'5.рез.эмес.-бардыгы болуп'!P39</f>
        <v>419632.5</v>
      </c>
      <c r="Q207" s="21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11.808134427147563</v>
      </c>
      <c r="R207" s="23">
        <f>'3.жеке-бардыгы болуп'!R207+'4.юрид-бардыгы болуп'!R207+'5.рез.эмес.-бардыгы болуп'!R39</f>
        <v>2625.3</v>
      </c>
      <c r="S207" s="24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17.600528320572884</v>
      </c>
    </row>
    <row r="208" spans="1:19" ht="14.25" customHeight="1" x14ac:dyDescent="0.2">
      <c r="A208" s="19" t="s">
        <v>17</v>
      </c>
      <c r="B208" s="20">
        <f>'3.жеке-бардыгы болуп'!B208+'4.юрид-бардыгы болуп'!B208+'5.рез.эмес.-бардыгы болуп'!B40</f>
        <v>20831530.199999999</v>
      </c>
      <c r="C208" s="21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1.5432573578776276</v>
      </c>
      <c r="D208" s="22">
        <f>'3.жеке-бардыгы болуп'!D208+'4.юрид-бардыгы болуп'!D208+'5.рез.эмес.-бардыгы болуп'!D40</f>
        <v>18770303.600000001</v>
      </c>
      <c r="E208" s="21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0.83162677379389849</v>
      </c>
      <c r="F208" s="22">
        <f t="shared" si="6"/>
        <v>2061226.6</v>
      </c>
      <c r="G208" s="21">
        <f t="shared" si="7"/>
        <v>8.0236327393601492</v>
      </c>
      <c r="H208" s="22">
        <f>'3.жеке-бардыгы болуп'!H208+'4.юрид-бардыгы болуп'!H208+'5.рез.эмес.-бардыгы болуп'!H40</f>
        <v>176762.5</v>
      </c>
      <c r="I208" s="21">
        <f>('3.жеке-бардыгы болуп'!H208*'3.жеке-бардыгы болуп'!I208+'4.юрид-бардыгы болуп'!H208*'4.юрид-бардыгы болуп'!I208+'5.рез.эмес.-бардыгы болуп'!H40*'5.рез.эмес.-бардыгы болуп'!I40)/('3.жеке-бардыгы болуп'!H208+'4.юрид-бардыгы болуп'!H208+'5.рез.эмес.-бардыгы болуп'!H40)</f>
        <v>2.5093601074888627</v>
      </c>
      <c r="J208" s="22">
        <f>'3.жеке-бардыгы болуп'!J208+'4.юрид-бардыгы болуп'!J208+'5.рез.эмес.-бардыгы болуп'!J40</f>
        <v>397729.8</v>
      </c>
      <c r="K208" s="21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4.6122078204851658</v>
      </c>
      <c r="L208" s="22">
        <f>'3.жеке-бардыгы болуп'!L208+'4.юрид-бардыгы болуп'!L208+'5.рез.эмес.-бардыгы болуп'!L40</f>
        <v>523385.89999999997</v>
      </c>
      <c r="M208" s="21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6.5649138943177574</v>
      </c>
      <c r="N208" s="22">
        <f>'3.жеке-бардыгы болуп'!N208+'4.юрид-бардыгы болуп'!N208+'5.рез.эмес.-бардыгы болуп'!N40</f>
        <v>611195.79999999993</v>
      </c>
      <c r="O208" s="21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10.809160701038863</v>
      </c>
      <c r="P208" s="22">
        <f>'3.жеке-бардыгы болуп'!P208+'4.юрид-бардыгы болуп'!P208+'5.рез.эмес.-бардыгы болуп'!P40</f>
        <v>347335.6</v>
      </c>
      <c r="Q208" s="21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11.877890852535689</v>
      </c>
      <c r="R208" s="23">
        <f>'3.жеке-бардыгы болуп'!R208+'4.юрид-бардыгы болуп'!R208+'5.рез.эмес.-бардыгы болуп'!R40</f>
        <v>4817</v>
      </c>
      <c r="S208" s="24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19.19049948100476</v>
      </c>
    </row>
    <row r="209" spans="1:19" ht="14.25" customHeight="1" x14ac:dyDescent="0.2">
      <c r="A209" s="19" t="s">
        <v>18</v>
      </c>
      <c r="B209" s="20">
        <f>'3.жеке-бардыгы болуп'!B209+'4.юрид-бардыгы болуп'!B209+'5.рез.эмес.-бардыгы болуп'!B41</f>
        <v>19629279.399999999</v>
      </c>
      <c r="C209" s="21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1.7093539079177817</v>
      </c>
      <c r="D209" s="22">
        <f>'3.жеке-бардыгы болуп'!D209+'4.юрид-бардыгы болуп'!D209+'5.рез.эмес.-бардыгы болуп'!D41</f>
        <v>17168089.899999999</v>
      </c>
      <c r="E209" s="21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0.7336219633845239</v>
      </c>
      <c r="F209" s="22">
        <f t="shared" si="6"/>
        <v>2461189.5</v>
      </c>
      <c r="G209" s="21">
        <f t="shared" si="7"/>
        <v>8.5155968819142096</v>
      </c>
      <c r="H209" s="22">
        <f>'3.жеке-бардыгы болуп'!H209+'4.юрид-бардыгы болуп'!H209+'5.рез.эмес.-бардыгы болуп'!H41</f>
        <v>141079.80000000002</v>
      </c>
      <c r="I209" s="21">
        <f>('3.жеке-бардыгы болуп'!H209*'3.жеке-бардыгы болуп'!I209+'4.юрид-бардыгы болуп'!H209*'4.юрид-бардыгы болуп'!I209+'5.рез.эмес.-бардыгы болуп'!H41*'5.рез.эмес.-бардыгы болуп'!I41)/('3.жеке-бардыгы болуп'!H209+'4.юрид-бардыгы болуп'!H209+'5.рез.эмес.-бардыгы болуп'!H41)</f>
        <v>2.4365547938117311</v>
      </c>
      <c r="J209" s="22">
        <f>'3.жеке-бардыгы болуп'!J209+'4.юрид-бардыгы болуп'!J209+'5.рез.эмес.-бардыгы болуп'!J41</f>
        <v>318924</v>
      </c>
      <c r="K209" s="21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4.9858023729791432</v>
      </c>
      <c r="L209" s="22">
        <f>'3.жеке-бардыгы болуп'!L209+'4.юрид-бардыгы болуп'!L209+'5.рез.эмес.-бардыгы болуп'!L41</f>
        <v>844071.4</v>
      </c>
      <c r="M209" s="21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6.7578849348526662</v>
      </c>
      <c r="N209" s="22">
        <f>'3.жеке-бардыгы болуп'!N209+'4.юрид-бардыгы болуп'!N209+'5.рез.эмес.-бардыгы болуп'!N41</f>
        <v>672425.1</v>
      </c>
      <c r="O209" s="21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10.76500131687528</v>
      </c>
      <c r="P209" s="22">
        <f>'3.жеке-бардыгы болуп'!P209+'4.юрид-бардыгы болуп'!P209+'5.рез.эмес.-бардыгы болуп'!P41</f>
        <v>480866.79999999993</v>
      </c>
      <c r="Q209" s="21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12.499142363332222</v>
      </c>
      <c r="R209" s="23">
        <f>'3.жеке-бардыгы болуп'!R209+'4.юрид-бардыгы болуп'!R209+'5.рез.эмес.-бардыгы болуп'!R41</f>
        <v>3822.3999999999996</v>
      </c>
      <c r="S209" s="24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18.689790969024664</v>
      </c>
    </row>
    <row r="210" spans="1:19" ht="14.25" customHeight="1" x14ac:dyDescent="0.2">
      <c r="A210" s="19" t="s">
        <v>19</v>
      </c>
      <c r="B210" s="20">
        <f>'3.жеке-бардыгы болуп'!B210+'4.юрид-бардыгы болуп'!B210+'5.рез.эмес.-бардыгы болуп'!B42</f>
        <v>20287247.900000002</v>
      </c>
      <c r="C210" s="21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1.4711176265066492</v>
      </c>
      <c r="D210" s="22">
        <f>'3.жеке-бардыгы болуп'!D210+'4.юрид-бардыгы болуп'!D210+'5.рез.эмес.-бардыгы болуп'!D42</f>
        <v>18231831.300000001</v>
      </c>
      <c r="E210" s="21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0.72384621329838639</v>
      </c>
      <c r="F210" s="22">
        <f t="shared" si="6"/>
        <v>2055416.5999999996</v>
      </c>
      <c r="G210" s="21">
        <f t="shared" si="7"/>
        <v>8.0995190614885573</v>
      </c>
      <c r="H210" s="22">
        <f>'3.жеке-бардыгы болуп'!H210+'4.юрид-бардыгы болуп'!H210+'5.рез.эмес.-бардыгы болуп'!H42</f>
        <v>165570.1</v>
      </c>
      <c r="I210" s="21">
        <f>('3.жеке-бардыгы болуп'!H210*'3.жеке-бардыгы болуп'!I210+'4.юрид-бардыгы болуп'!H210*'4.юрид-бардыгы болуп'!I210+'5.рез.эмес.-бардыгы болуп'!H42*'5.рез.эмес.-бардыгы болуп'!I42)/('3.жеке-бардыгы болуп'!H210+'4.юрид-бардыгы болуп'!H210+'5.рез.эмес.-бардыгы болуп'!H42)</f>
        <v>2.1179547877303935</v>
      </c>
      <c r="J210" s="22">
        <f>'3.жеке-бардыгы болуп'!J210+'4.юрид-бардыгы болуп'!J210+'5.рез.эмес.-бардыгы болуп'!J42</f>
        <v>183777.69999999998</v>
      </c>
      <c r="K210" s="21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4.6197339666346906</v>
      </c>
      <c r="L210" s="22">
        <f>'3.жеке-бардыгы болуп'!L210+'4.юрид-бардыгы болуп'!L210+'5.рез.эмес.-бардыгы болуп'!L42</f>
        <v>464709.9</v>
      </c>
      <c r="M210" s="21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6.8611311185752655</v>
      </c>
      <c r="N210" s="22">
        <f>'3.жеке-бардыгы болуп'!N210+'4.юрид-бардыгы болуп'!N210+'5.рез.эмес.-бардыгы болуп'!N42</f>
        <v>784609.1</v>
      </c>
      <c r="O210" s="21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8.9714287254634204</v>
      </c>
      <c r="P210" s="22">
        <f>'3.жеке-бардыгы болуп'!P210+'4.юрид-бардыгы болуп'!P210+'5.рез.эмес.-бардыгы болуп'!P42</f>
        <v>450743.89999999997</v>
      </c>
      <c r="Q210" s="21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11.356569837107058</v>
      </c>
      <c r="R210" s="22">
        <f>'3.жеке-бардыгы болуп'!R210+'4.юрид-бардыгы болуп'!R210+'5.рез.эмес.-бардыгы болуп'!R42</f>
        <v>6005.9</v>
      </c>
      <c r="S210" s="21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16.951182836877074</v>
      </c>
    </row>
    <row r="211" spans="1:19" ht="14.25" customHeight="1" x14ac:dyDescent="0.2">
      <c r="A211" s="19" t="s">
        <v>20</v>
      </c>
      <c r="B211" s="20">
        <f>'3.жеке-бардыгы болуп'!B211+'4.юрид-бардыгы болуп'!B211+'5.рез.эмес.-бардыгы болуп'!B43</f>
        <v>20038688.600000001</v>
      </c>
      <c r="C211" s="21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1.681918499746536</v>
      </c>
      <c r="D211" s="22">
        <f>'3.жеке-бардыгы болуп'!D211+'4.юрид-бардыгы болуп'!D211+'5.рез.эмес.-бардыгы болуп'!D43</f>
        <v>17986923.300000001</v>
      </c>
      <c r="E211" s="21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0.88697096184315283</v>
      </c>
      <c r="F211" s="22">
        <f t="shared" si="6"/>
        <v>2051765.3</v>
      </c>
      <c r="G211" s="21">
        <f t="shared" si="7"/>
        <v>8.6508736681529825</v>
      </c>
      <c r="H211" s="22">
        <f>'3.жеке-бардыгы болуп'!H211+'4.юрид-бардыгы болуп'!H211+'5.рез.эмес.-бардыгы болуп'!H43</f>
        <v>145677.6</v>
      </c>
      <c r="I211" s="21">
        <f>('3.жеке-бардыгы болуп'!H211*'3.жеке-бардыгы болуп'!I211+'4.юрид-бардыгы болуп'!H211*'4.юрид-бардыгы болуп'!I211+'5.рез.эмес.-бардыгы болуп'!H43*'5.рез.эмес.-бардыгы болуп'!I43)/('3.жеке-бардыгы болуп'!H211+'4.юрид-бардыгы болуп'!H211+'5.рез.эмес.-бардыгы болуп'!H43)</f>
        <v>2.0536946654804842</v>
      </c>
      <c r="J211" s="22">
        <f>'3.жеке-бардыгы болуп'!J211+'4.юрид-бардыгы болуп'!J211+'5.рез.эмес.-бардыгы болуп'!J43</f>
        <v>258447.19999999998</v>
      </c>
      <c r="K211" s="21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4.829823221145368</v>
      </c>
      <c r="L211" s="22">
        <f>'3.жеке-бардыгы болуп'!L211+'4.юрид-бардыгы болуп'!L211+'5.рез.эмес.-бардыгы болуп'!L43</f>
        <v>450675.5</v>
      </c>
      <c r="M211" s="21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7.3232221254539009</v>
      </c>
      <c r="N211" s="22">
        <f>'3.жеке-бардыгы болуп'!N211+'4.юрид-бардыгы болуп'!N211+'5.рез.эмес.-бардыгы болуп'!N43</f>
        <v>619274.9</v>
      </c>
      <c r="O211" s="21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10.636280994111027</v>
      </c>
      <c r="P211" s="22">
        <f>'3.жеке-бардыгы болуп'!P211+'4.юрид-бардыгы болуп'!P211+'5.рез.эмес.-бардыгы болуп'!P43</f>
        <v>572894.4</v>
      </c>
      <c r="Q211" s="21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10.888683242496345</v>
      </c>
      <c r="R211" s="23">
        <f>'3.жеке-бардыгы болуп'!R211+'4.юрид-бардыгы болуп'!R211+'5.рез.эмес.-бардыгы болуп'!R43</f>
        <v>4795.7000000000007</v>
      </c>
      <c r="S211" s="24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16.032386095877548</v>
      </c>
    </row>
    <row r="212" spans="1:19" ht="14.25" customHeight="1" thickBot="1" x14ac:dyDescent="0.25">
      <c r="A212" s="25" t="s">
        <v>21</v>
      </c>
      <c r="B212" s="26">
        <f>'3.жеке-бардыгы болуп'!B212+'4.юрид-бардыгы болуп'!B212+'5.рез.эмес.-бардыгы болуп'!B44</f>
        <v>21988790.100000001</v>
      </c>
      <c r="C212" s="27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1.8441584416233956</v>
      </c>
      <c r="D212" s="28">
        <f>'3.жеке-бардыгы болуп'!D212+'4.юрид-бардыгы болуп'!D212+'5.рез.эмес.-бардыгы болуп'!D44</f>
        <v>19616362.699999999</v>
      </c>
      <c r="E212" s="27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1.0170231250873005</v>
      </c>
      <c r="F212" s="28">
        <f t="shared" si="6"/>
        <v>2372427.4</v>
      </c>
      <c r="G212" s="27">
        <f t="shared" si="7"/>
        <v>8.6833082386419864</v>
      </c>
      <c r="H212" s="28">
        <f>'3.жеке-бардыгы болуп'!H212+'4.юрид-бардыгы болуп'!H212+'5.рез.эмес.-бардыгы болуп'!H44</f>
        <v>184686.6</v>
      </c>
      <c r="I212" s="27">
        <f>('3.жеке-бардыгы болуп'!H212*'3.жеке-бардыгы болуп'!I212+'4.юрид-бардыгы болуп'!H212*'4.юрид-бардыгы болуп'!I212+'5.рез.эмес.-бардыгы болуп'!H44*'5.рез.эмес.-бардыгы болуп'!I44)/('3.жеке-бардыгы болуп'!H212+'4.юрид-бардыгы болуп'!H212+'5.рез.эмес.-бардыгы болуп'!H44)</f>
        <v>2.1814805567918834</v>
      </c>
      <c r="J212" s="28">
        <f>'3.жеке-бардыгы болуп'!J212+'4.юрид-бардыгы болуп'!J212+'5.рез.эмес.-бардыгы болуп'!J44</f>
        <v>376735.5</v>
      </c>
      <c r="K212" s="27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4.2270132360767683</v>
      </c>
      <c r="L212" s="28">
        <f>'3.жеке-бардыгы болуп'!L212+'4.юрид-бардыгы болуп'!L212+'5.рез.эмес.-бардыгы болуп'!L44</f>
        <v>497259.7</v>
      </c>
      <c r="M212" s="27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7.2333183063095614</v>
      </c>
      <c r="N212" s="28">
        <f>'3.жеке-бардыгы болуп'!N212+'4.юрид-бардыгы болуп'!N212+'5.рез.эмес.-бардыгы болуп'!N44</f>
        <v>743655.10000000009</v>
      </c>
      <c r="O212" s="27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10.671062925541671</v>
      </c>
      <c r="P212" s="28">
        <f>'3.жеке-бардыгы болуп'!P212+'4.юрид-бардыгы болуп'!P212+'5.рез.эмес.-бардыгы болуп'!P44</f>
        <v>561054.19999999995</v>
      </c>
      <c r="Q212" s="27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12.349211755299226</v>
      </c>
      <c r="R212" s="28">
        <f>'3.жеке-бардыгы болуп'!R212+'4.юрид-бардыгы болуп'!R212+'5.рез.эмес.-бардыгы болуп'!R44</f>
        <v>9036.2999999999993</v>
      </c>
      <c r="S212" s="27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15.953104257273409</v>
      </c>
    </row>
    <row r="213" spans="1:19" ht="14.25" customHeight="1" x14ac:dyDescent="0.2">
      <c r="A213" s="19" t="s">
        <v>39</v>
      </c>
      <c r="B213" s="20">
        <f>'3.жеке-бардыгы болуп'!B213+'4.юрид-бардыгы болуп'!B213+'5.рез.эмес.-бардыгы болуп'!B45</f>
        <v>15962274.6</v>
      </c>
      <c r="C213" s="21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1.720001153031161</v>
      </c>
      <c r="D213" s="22">
        <f>'3.жеке-бардыгы болуп'!D213+'4.юрид-бардыгы болуп'!D213+'5.рез.эмес.-бардыгы болуп'!D45</f>
        <v>14125498.9</v>
      </c>
      <c r="E213" s="21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0.86811719832423107</v>
      </c>
      <c r="F213" s="22">
        <f t="shared" si="6"/>
        <v>1836775.7000000002</v>
      </c>
      <c r="G213" s="21">
        <f t="shared" si="7"/>
        <v>8.2713105290972688</v>
      </c>
      <c r="H213" s="22">
        <f>'3.жеке-бардыгы болуп'!H213+'4.юрид-бардыгы болуп'!H213+'5.рез.эмес.-бардыгы болуп'!H45</f>
        <v>162020.80000000002</v>
      </c>
      <c r="I213" s="21">
        <f>('3.жеке-бардыгы болуп'!H213*'3.жеке-бардыгы болуп'!I213+'4.юрид-бардыгы болуп'!H213*'4.юрид-бардыгы болуп'!I213+'5.рез.эмес.-бардыгы болуп'!H45*'5.рез.эмес.-бардыгы болуп'!I45)/('3.жеке-бардыгы болуп'!H213+'4.юрид-бардыгы болуп'!H213+'5.рез.эмес.-бардыгы болуп'!H45)</f>
        <v>2.0227145650434997</v>
      </c>
      <c r="J213" s="22">
        <f>'3.жеке-бардыгы болуп'!J213+'4.юрид-бардыгы болуп'!J213+'5.рез.эмес.-бардыгы болуп'!J45</f>
        <v>305333.40000000002</v>
      </c>
      <c r="K213" s="21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4.3830912536918678</v>
      </c>
      <c r="L213" s="22">
        <f>'3.жеке-бардыгы болуп'!L213+'4.юрид-бардыгы болуп'!L213+'5.рез.эмес.-бардыгы болуп'!L45</f>
        <v>390306.6</v>
      </c>
      <c r="M213" s="21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7.2546016849317949</v>
      </c>
      <c r="N213" s="22">
        <f>'3.жеке-бардыгы болуп'!N213+'4.юрид-бардыгы болуп'!N213+'5.рез.эмес.-бардыгы болуп'!N45</f>
        <v>483536.5</v>
      </c>
      <c r="O213" s="21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10.475522422816054</v>
      </c>
      <c r="P213" s="22">
        <f>'3.жеке-бардыгы болуп'!P213+'4.юрид-бардыгы болуп'!P213+'5.рез.эмес.-бардыгы болуп'!P45</f>
        <v>486308.9</v>
      </c>
      <c r="Q213" s="21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11.275874264279366</v>
      </c>
      <c r="R213" s="23">
        <f>'3.жеке-бардыгы болуп'!R213+'4.юрид-бардыгы болуп'!R213+'5.рез.эмес.-бардыгы болуп'!R45</f>
        <v>9269.5</v>
      </c>
      <c r="S213" s="24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15.765879928798782</v>
      </c>
    </row>
    <row r="214" spans="1:19" ht="14.25" customHeight="1" x14ac:dyDescent="0.2">
      <c r="A214" s="19" t="s">
        <v>11</v>
      </c>
      <c r="B214" s="20">
        <f>'3.жеке-бардыгы болуп'!B214+'4.юрид-бардыгы болуп'!B214+'5.рез.эмес.-бардыгы болуп'!B46</f>
        <v>17552034.200000003</v>
      </c>
      <c r="C214" s="21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1.5270619189540999</v>
      </c>
      <c r="D214" s="22">
        <f>'3.жеке-бардыгы болуп'!D214+'4.юрид-бардыгы болуп'!D214+'5.рез.эмес.-бардыгы болуп'!D46</f>
        <v>15743208.100000001</v>
      </c>
      <c r="E214" s="21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0.7822005997621283</v>
      </c>
      <c r="F214" s="22">
        <f t="shared" si="6"/>
        <v>1808826.1</v>
      </c>
      <c r="G214" s="21">
        <f t="shared" si="7"/>
        <v>8.0099995289762784</v>
      </c>
      <c r="H214" s="22">
        <f>'3.жеке-бардыгы болуп'!H214+'4.юрид-бардыгы болуп'!H214+'5.рез.эмес.-бардыгы болуп'!H46</f>
        <v>200800.00000000003</v>
      </c>
      <c r="I214" s="21">
        <f>('3.жеке-бардыгы болуп'!H214*'3.жеке-бардыгы болуп'!I214+'4.юрид-бардыгы болуп'!H214*'4.юрид-бардыгы болуп'!I214+'5.рез.эмес.-бардыгы болуп'!H46*'5.рез.эмес.-бардыгы болуп'!I46)/('3.жеке-бардыгы болуп'!H214+'4.юрид-бардыгы болуп'!H214+'5.рез.эмес.-бардыгы болуп'!H46)</f>
        <v>2.1226873007968101</v>
      </c>
      <c r="J214" s="22">
        <f>'3.жеке-бардыгы болуп'!J214+'4.юрид-бардыгы болуп'!J214+'5.рез.эмес.-бардыгы болуп'!J46</f>
        <v>269405.69999999995</v>
      </c>
      <c r="K214" s="21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4.1745458800611894</v>
      </c>
      <c r="L214" s="22">
        <f>'3.жеке-бардыгы болуп'!L214+'4.юрид-бардыгы болуп'!L214+'5.рез.эмес.-бардыгы болуп'!L46</f>
        <v>451202.99999999994</v>
      </c>
      <c r="M214" s="21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7.208865080684304</v>
      </c>
      <c r="N214" s="22">
        <f>'3.жеке-бардыгы болуп'!N214+'4.юрид-бардыгы болуп'!N214+'5.рез.эмес.-бардыгы болуп'!N46</f>
        <v>471447.4</v>
      </c>
      <c r="O214" s="21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10.510319624204113</v>
      </c>
      <c r="P214" s="22">
        <f>'3.жеке-бардыгы болуп'!P214+'4.юрид-бардыгы болуп'!P214+'5.рез.эмес.-бардыгы болуп'!P46</f>
        <v>408148.19999999995</v>
      </c>
      <c r="Q214" s="21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11.285352893875293</v>
      </c>
      <c r="R214" s="23">
        <f>'3.жеке-бардыгы болуп'!R214+'4.юрид-бардыгы болуп'!R214+'5.рез.эмес.-бардыгы болуп'!R46</f>
        <v>7821.7999999999993</v>
      </c>
      <c r="S214" s="24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15.852267125214128</v>
      </c>
    </row>
    <row r="215" spans="1:19" ht="14.25" customHeight="1" x14ac:dyDescent="0.2">
      <c r="A215" s="19" t="s">
        <v>12</v>
      </c>
      <c r="B215" s="20">
        <f>'3.жеке-бардыгы болуп'!B215+'4.юрид-бардыгы болуп'!B215+'5.рез.эмес.-бардыгы болуп'!B47</f>
        <v>19400670.000000004</v>
      </c>
      <c r="C215" s="21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1.5509590422908075</v>
      </c>
      <c r="D215" s="22">
        <f>'3.жеке-бардыгы болуп'!D215+'4.юрид-бардыгы болуп'!D215+'5.рез.эмес.-бардыгы болуп'!D47</f>
        <v>17450602.100000001</v>
      </c>
      <c r="E215" s="21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0.80260807230255959</v>
      </c>
      <c r="F215" s="22">
        <f t="shared" si="6"/>
        <v>1950067.9000000004</v>
      </c>
      <c r="G215" s="21">
        <f t="shared" si="7"/>
        <v>8.2477386818171805</v>
      </c>
      <c r="H215" s="22">
        <f>'3.жеке-бардыгы болуп'!H215+'4.юрид-бардыгы болуп'!H215+'5.рез.эмес.-бардыгы болуп'!H47</f>
        <v>186753.8</v>
      </c>
      <c r="I215" s="21">
        <f>('3.жеке-бардыгы болуп'!H215*'3.жеке-бардыгы болуп'!I215+'4.юрид-бардыгы болуп'!H215*'4.юрид-бардыгы болуп'!I215+'5.рез.эмес.-бардыгы болуп'!H47*'5.рез.эмес.-бардыгы болуп'!I47)/('3.жеке-бардыгы болуп'!H215+'4.юрид-бардыгы болуп'!H215+'5.рез.эмес.-бардыгы болуп'!H47)</f>
        <v>1.5064756004964825</v>
      </c>
      <c r="J215" s="22">
        <f>'3.жеке-бардыгы болуп'!J215+'4.юрид-бардыгы болуп'!J215+'5.рез.эмес.-бардыгы болуп'!J47</f>
        <v>292948.80000000005</v>
      </c>
      <c r="K215" s="21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4.6442806695231384</v>
      </c>
      <c r="L215" s="22">
        <f>'3.жеке-бардыгы болуп'!L215+'4.юрид-бардыгы болуп'!L215+'5.рез.эмес.-бардыгы болуп'!L47</f>
        <v>401128.60000000003</v>
      </c>
      <c r="M215" s="21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6.9795143053873492</v>
      </c>
      <c r="N215" s="22">
        <f>'3.жеке-бардыгы болуп'!N215+'4.юрид-бардыгы болуп'!N215+'5.рез.эмес.-бардыгы болуп'!N47</f>
        <v>551765</v>
      </c>
      <c r="O215" s="21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10.431634813734107</v>
      </c>
      <c r="P215" s="22">
        <f>'3.жеке-бардыгы болуп'!P215+'4.юрид-бардыгы болуп'!P215+'5.рез.эмес.-бардыгы болуп'!P47</f>
        <v>506855.6</v>
      </c>
      <c r="Q215" s="21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11.383082086890232</v>
      </c>
      <c r="R215" s="22">
        <f>'3.жеке-бардыгы болуп'!R215+'4.юрид-бардыгы болуп'!R215+'5.рез.эмес.-бардыгы болуп'!R47</f>
        <v>10616.1</v>
      </c>
      <c r="S215" s="21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10.992857358163546</v>
      </c>
    </row>
    <row r="216" spans="1:19" ht="14.25" customHeight="1" x14ac:dyDescent="0.2">
      <c r="A216" s="19" t="s">
        <v>13</v>
      </c>
      <c r="B216" s="20">
        <f>'3.жеке-бардыгы болуп'!B216+'4.юрид-бардыгы болуп'!B216+'5.рез.эмес.-бардыгы болуп'!B48</f>
        <v>23164476.999999993</v>
      </c>
      <c r="C216" s="21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1.4727906057624363</v>
      </c>
      <c r="D216" s="22">
        <f>'3.жеке-бардыгы болуп'!D216+'4.юрид-бардыгы болуп'!D216+'5.рез.эмес.-бардыгы болуп'!D48</f>
        <v>21062672.599999998</v>
      </c>
      <c r="E216" s="21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0.84547714709291033</v>
      </c>
      <c r="F216" s="22">
        <f t="shared" si="6"/>
        <v>2101804.4000000004</v>
      </c>
      <c r="G216" s="21">
        <f t="shared" si="7"/>
        <v>7.7592452337619999</v>
      </c>
      <c r="H216" s="22">
        <f>'3.жеке-бардыгы болуп'!H216+'4.юрид-бардыгы болуп'!H216+'5.рез.эмес.-бардыгы болуп'!H48</f>
        <v>188756.8</v>
      </c>
      <c r="I216" s="21">
        <f>('3.жеке-бардыгы болуп'!H216*'3.жеке-бардыгы болуп'!I216+'4.юрид-бардыгы болуп'!H216*'4.юрид-бардыгы болуп'!I216+'5.рез.эмес.-бардыгы болуп'!H48*'5.рез.эмес.-бардыгы болуп'!I48)/('3.жеке-бардыгы болуп'!H216+'4.юрид-бардыгы болуп'!H216+'5.рез.эмес.-бардыгы болуп'!H48)</f>
        <v>1.8615893043323479</v>
      </c>
      <c r="J216" s="22">
        <f>'3.жеке-бардыгы болуп'!J216+'4.юрид-бардыгы болуп'!J216+'5.рез.эмес.-бардыгы болуп'!J48</f>
        <v>443394.10000000003</v>
      </c>
      <c r="K216" s="21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4.3482063428448869</v>
      </c>
      <c r="L216" s="22">
        <f>'3.жеке-бардыгы болуп'!L216+'4.юрид-бардыгы болуп'!L216+'5.рез.эмес.-бардыгы болуп'!L48</f>
        <v>463456.2</v>
      </c>
      <c r="M216" s="21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6.7762541681392978</v>
      </c>
      <c r="N216" s="22">
        <f>'3.жеке-бардыгы болуп'!N216+'4.юрид-бардыгы болуп'!N216+'5.рез.эмес.-бардыгы болуп'!N48</f>
        <v>557094.40000000002</v>
      </c>
      <c r="O216" s="21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10.37536319697343</v>
      </c>
      <c r="P216" s="22">
        <f>'3.жеке-бардыгы болуп'!P216+'4.юрид-бардыгы болуп'!P216+'5.рез.эмес.-бардыгы болуп'!P48</f>
        <v>445641.19999999995</v>
      </c>
      <c r="Q216" s="21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11.352319538678222</v>
      </c>
      <c r="R216" s="23">
        <f>'3.жеке-бардыгы болуп'!R216+'4.юрид-бардыгы болуп'!R216+'5.рез.эмес.-бардыгы болуп'!R48</f>
        <v>3461.7</v>
      </c>
      <c r="S216" s="24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14.283170407603215</v>
      </c>
    </row>
    <row r="217" spans="1:19" ht="14.25" customHeight="1" x14ac:dyDescent="0.2">
      <c r="A217" s="19" t="s">
        <v>14</v>
      </c>
      <c r="B217" s="20">
        <f>'3.жеке-бардыгы болуп'!B217+'4.юрид-бардыгы болуп'!B217+'5.рез.эмес.-бардыгы болуп'!B49</f>
        <v>21733615.400000002</v>
      </c>
      <c r="C217" s="21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1.5688989844736108</v>
      </c>
      <c r="D217" s="22">
        <f>'3.жеке-бардыгы болуп'!D217+'4.юрид-бардыгы болуп'!D217+'5.рез.эмес.-бардыгы болуп'!D49</f>
        <v>19345311.400000002</v>
      </c>
      <c r="E217" s="21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0.81354865484357231</v>
      </c>
      <c r="F217" s="22">
        <f t="shared" si="6"/>
        <v>2388304</v>
      </c>
      <c r="G217" s="21">
        <f t="shared" si="7"/>
        <v>7.6872521517361312</v>
      </c>
      <c r="H217" s="22">
        <f>'3.жеке-бардыгы болуп'!H217+'4.юрид-бардыгы болуп'!H217+'5.рез.эмес.-бардыгы болуп'!H49</f>
        <v>249174.7</v>
      </c>
      <c r="I217" s="21">
        <f>('3.жеке-бардыгы болуп'!H217*'3.жеке-бардыгы болуп'!I217+'4.юрид-бардыгы болуп'!H217*'4.юрид-бардыгы болуп'!I217+'5.рез.эмес.-бардыгы болуп'!H49*'5.рез.эмес.-бардыгы болуп'!I49)/('3.жеке-бардыгы болуп'!H217+'4.юрид-бардыгы болуп'!H217+'5.рез.эмес.-бардыгы болуп'!H49)</f>
        <v>1.7602626671166848</v>
      </c>
      <c r="J217" s="22">
        <f>'3.жеке-бардыгы болуп'!J217+'4.юрид-бардыгы болуп'!J217+'5.рез.эмес.-бардыгы болуп'!J49</f>
        <v>631153.29999999993</v>
      </c>
      <c r="K217" s="21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4.8631053580802011</v>
      </c>
      <c r="L217" s="22">
        <f>'3.жеке-бардыгы болуп'!L217+'4.юрид-бардыгы болуп'!L217+'5.рез.эмес.-бардыгы болуп'!L49</f>
        <v>439496.9</v>
      </c>
      <c r="M217" s="21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7.4246270201223226</v>
      </c>
      <c r="N217" s="22">
        <f>'3.жеке-бардыгы болуп'!N217+'4.юрид-бардыгы болуп'!N217+'5.рез.эмес.-бардыгы болуп'!N49</f>
        <v>612842.5</v>
      </c>
      <c r="O217" s="21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10.491626599003835</v>
      </c>
      <c r="P217" s="22">
        <f>'3.жеке-бардыгы болуп'!P217+'4.юрид-бардыгы болуп'!P217+'5.рез.эмес.-бардыгы болуп'!P49</f>
        <v>434860.6</v>
      </c>
      <c r="Q217" s="21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11.150505626400744</v>
      </c>
      <c r="R217" s="23">
        <f>'3.жеке-бардыгы болуп'!R217+'4.юрид-бардыгы болуп'!R217+'5.рез.эмес.-бардыгы болуп'!R49</f>
        <v>20775.999999999996</v>
      </c>
      <c r="S217" s="24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14.910779072006155</v>
      </c>
    </row>
    <row r="218" spans="1:19" ht="14.25" customHeight="1" x14ac:dyDescent="0.2">
      <c r="A218" s="19" t="s">
        <v>15</v>
      </c>
      <c r="B218" s="20">
        <f>'3.жеке-бардыгы болуп'!B218+'4.юрид-бардыгы болуп'!B218+'5.рез.эмес.-бардыгы болуп'!B50</f>
        <v>23755422.5</v>
      </c>
      <c r="C218" s="21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1.7443078681509463</v>
      </c>
      <c r="D218" s="22">
        <f>'3.жеке-бардыгы болуп'!D218+'4.юрид-бардыгы болуп'!D218+'5.рез.эмес.-бардыгы болуп'!D50</f>
        <v>19717245.699999999</v>
      </c>
      <c r="E218" s="21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0.78984704755187951</v>
      </c>
      <c r="F218" s="22">
        <f t="shared" si="6"/>
        <v>4038176.7999999993</v>
      </c>
      <c r="G218" s="21">
        <f t="shared" si="7"/>
        <v>6.4046631331248376</v>
      </c>
      <c r="H218" s="22">
        <f>'3.жеке-бардыгы болуп'!H218+'4.юрид-бардыгы болуп'!H218+'5.рез.эмес.-бардыгы болуп'!H50</f>
        <v>304735.5</v>
      </c>
      <c r="I218" s="21">
        <f>('3.жеке-бардыгы болуп'!H218*'3.жеке-бардыгы болуп'!I218+'4.юрид-бардыгы болуп'!H218*'4.юрид-бардыгы болуп'!I218+'5.рез.эмес.-бардыгы болуп'!H50*'5.рез.эмес.-бардыгы болуп'!I50)/('3.жеке-бардыгы болуп'!H218+'4.юрид-бардыгы болуп'!H218+'5.рез.эмес.-бардыгы болуп'!H50)</f>
        <v>1.6011218548544537</v>
      </c>
      <c r="J218" s="22">
        <f>'3.жеке-бардыгы болуп'!J218+'4.юрид-бардыгы болуп'!J218+'5.рез.эмес.-бардыгы болуп'!J50</f>
        <v>1349501.2999999998</v>
      </c>
      <c r="K218" s="21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3.3019087917884913</v>
      </c>
      <c r="L218" s="22">
        <f>'3.жеке-бардыгы болуп'!L218+'4.юрид-бардыгы болуп'!L218+'5.рез.эмес.-бардыгы болуп'!L50</f>
        <v>1081084.7999999998</v>
      </c>
      <c r="M218" s="21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5.8557644367953401</v>
      </c>
      <c r="N218" s="22">
        <f>'3.жеке-бардыгы болуп'!N218+'4.юрид-бардыгы болуп'!N218+'5.рез.эмес.-бардыгы болуп'!N50</f>
        <v>729605.89999999991</v>
      </c>
      <c r="O218" s="21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11.66620461813703</v>
      </c>
      <c r="P218" s="22">
        <f>'3.жеке-бардыгы болуп'!P218+'4.юрид-бардыгы болуп'!P218+'5.рез.эмес.-бардыгы болуп'!P50</f>
        <v>558151.79999999993</v>
      </c>
      <c r="Q218" s="21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10.507231285467517</v>
      </c>
      <c r="R218" s="23">
        <f>'3.жеке-бардыгы болуп'!R218+'4.юрид-бардыгы болуп'!R218+'5.рез.эмес.-бардыгы болуп'!R50</f>
        <v>15097.5</v>
      </c>
      <c r="S218" s="24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14.066799138930257</v>
      </c>
    </row>
    <row r="219" spans="1:19" ht="14.25" customHeight="1" x14ac:dyDescent="0.2">
      <c r="A219" s="19" t="s">
        <v>16</v>
      </c>
      <c r="B219" s="20">
        <f>'3.жеке-бардыгы болуп'!B219+'4.юрид-бардыгы болуп'!B219+'5.рез.эмес.-бардыгы болуп'!B51</f>
        <v>26487213.899999999</v>
      </c>
      <c r="C219" s="21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1.5513803479723458</v>
      </c>
      <c r="D219" s="22">
        <f>'3.жеке-бардыгы болуп'!D219+'4.юрид-бардыгы болуп'!D219+'5.рез.эмес.-бардыгы болуп'!D51</f>
        <v>23292562</v>
      </c>
      <c r="E219" s="21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0.77440172072956093</v>
      </c>
      <c r="F219" s="22">
        <f t="shared" si="6"/>
        <v>3194651.9000000004</v>
      </c>
      <c r="G219" s="21">
        <f t="shared" si="7"/>
        <v>7.2164178588596668</v>
      </c>
      <c r="H219" s="22">
        <f>'3.жеке-бардыгы болуп'!H219+'4.юрид-бардыгы болуп'!H219+'5.рез.эмес.-бардыгы болуп'!H51</f>
        <v>425858.6</v>
      </c>
      <c r="I219" s="21">
        <f>('3.жеке-бардыгы болуп'!H219*'3.жеке-бардыгы болуп'!I219+'4.юрид-бардыгы болуп'!H219*'4.юрид-бардыгы болуп'!I219+'5.рез.эмес.-бардыгы болуп'!H51*'5.рез.эмес.-бардыгы болуп'!I51)/('3.жеке-бардыгы болуп'!H219+'4.юрид-бардыгы болуп'!H219+'5.рез.эмес.-бардыгы болуп'!H51)</f>
        <v>1.4385400200911764</v>
      </c>
      <c r="J219" s="22">
        <f>'3.жеке-бардыгы болуп'!J219+'4.юрид-бардыгы болуп'!J219+'5.рез.эмес.-бардыгы болуп'!J51</f>
        <v>372311.8</v>
      </c>
      <c r="K219" s="21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4.3959526208946356</v>
      </c>
      <c r="L219" s="22">
        <f>'3.жеке-бардыгы болуп'!L219+'4.юрид-бардыгы болуп'!L219+'5.рез.эмес.-бардыгы болуп'!L51</f>
        <v>948693.6</v>
      </c>
      <c r="M219" s="21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5.0851277841444258</v>
      </c>
      <c r="N219" s="22">
        <f>'3.жеке-бардыгы болуп'!N219+'4.юрид-бардыгы болуп'!N219+'5.рез.эмес.-бардыгы болуп'!N51</f>
        <v>845779.20000000007</v>
      </c>
      <c r="O219" s="21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10.647020681047712</v>
      </c>
      <c r="P219" s="22">
        <f>'3.жеке-бардыгы болуп'!P219+'4.юрид-бардыгы болуп'!P219+'5.рез.эмес.-бардыгы болуп'!P51</f>
        <v>597883.5</v>
      </c>
      <c r="Q219" s="21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11.574071766489595</v>
      </c>
      <c r="R219" s="23">
        <f>'3.жеке-бардыгы болуп'!R219+'4.юрид-бардыгы болуп'!R219+'5.рез.эмес.-бардыгы болуп'!R51</f>
        <v>4125.2000000000007</v>
      </c>
      <c r="S219" s="24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13.44419591777369</v>
      </c>
    </row>
    <row r="220" spans="1:19" ht="14.25" customHeight="1" x14ac:dyDescent="0.2">
      <c r="A220" s="19" t="s">
        <v>17</v>
      </c>
      <c r="B220" s="20">
        <f>'3.жеке-бардыгы болуп'!B220+'4.юрид-бардыгы болуп'!B220+'5.рез.эмес.-бардыгы болуп'!B52</f>
        <v>25092148.500000004</v>
      </c>
      <c r="C220" s="21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1.6557082627260866</v>
      </c>
      <c r="D220" s="22">
        <f>'3.жеке-бардыгы болуп'!D220+'4.юрид-бардыгы болуп'!D220+'5.рез.эмес.-бардыгы болуп'!D52</f>
        <v>21867497.699999996</v>
      </c>
      <c r="E220" s="21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0.71739107936432911</v>
      </c>
      <c r="F220" s="22">
        <f t="shared" si="6"/>
        <v>3224650.8000000003</v>
      </c>
      <c r="G220" s="21">
        <f t="shared" si="7"/>
        <v>8.0187689851564699</v>
      </c>
      <c r="H220" s="22">
        <f>'3.жеке-бардыгы болуп'!H220+'4.юрид-бардыгы болуп'!H220+'5.рез.эмес.-бардыгы болуп'!H52</f>
        <v>218803.30000000002</v>
      </c>
      <c r="I220" s="21">
        <f>('3.жеке-бардыгы болуп'!H220*'3.жеке-бардыгы болуп'!I220+'4.юрид-бардыгы болуп'!H220*'4.юрид-бардыгы болуп'!I220+'5.рез.эмес.-бардыгы болуп'!H52*'5.рез.эмес.-бардыгы болуп'!I52)/('3.жеке-бардыгы болуп'!H220+'4.юрид-бардыгы болуп'!H220+'5.рез.эмес.-бардыгы болуп'!H52)</f>
        <v>2.2589636445154193</v>
      </c>
      <c r="J220" s="22">
        <f>'3.жеке-бардыгы болуп'!J220+'4.юрид-бардыгы болуп'!J220+'5.рез.эмес.-бардыгы болуп'!J52</f>
        <v>336636.1</v>
      </c>
      <c r="K220" s="21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5.4902031065592771</v>
      </c>
      <c r="L220" s="22">
        <f>'3.жеке-бардыгы болуп'!L220+'4.юрид-бардыгы болуп'!L220+'5.рез.эмес.-бардыгы болуп'!L52</f>
        <v>840337.9</v>
      </c>
      <c r="M220" s="21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6.1729222780502901</v>
      </c>
      <c r="N220" s="22">
        <f>'3.жеке-бардыгы болуп'!N220+'4.юрид-бардыгы болуп'!N220+'5.рез.эмес.-бардыгы болуп'!N52</f>
        <v>1119578.6000000001</v>
      </c>
      <c r="O220" s="21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9.3770999240249804</v>
      </c>
      <c r="P220" s="22">
        <f>'3.жеке-бардыгы болуп'!P220+'4.юрид-бардыгы болуп'!P220+'5.рез.эмес.-бардыгы болуп'!P52</f>
        <v>691407.1</v>
      </c>
      <c r="Q220" s="21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10.980194877952524</v>
      </c>
      <c r="R220" s="23">
        <f>'3.жеке-бардыгы болуп'!R220+'4.юрид-бардыгы болуп'!R220+'5.рез.эмес.-бардыгы болуп'!R52</f>
        <v>17887.800000000003</v>
      </c>
      <c r="S220" s="24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13.290338331153064</v>
      </c>
    </row>
    <row r="221" spans="1:19" ht="14.25" customHeight="1" x14ac:dyDescent="0.2">
      <c r="A221" s="19" t="s">
        <v>18</v>
      </c>
      <c r="B221" s="20">
        <f>'3.жеке-бардыгы болуп'!B221+'4.юрид-бардыгы болуп'!B221+'5.рез.эмес.-бардыгы болуп'!B53</f>
        <v>25869057.899999999</v>
      </c>
      <c r="C221" s="21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1.5058739533378971</v>
      </c>
      <c r="D221" s="22">
        <f>'3.жеке-бардыгы болуп'!D221+'4.юрид-бардыгы болуп'!D221+'5.рез.эмес.-бардыгы болуп'!D53</f>
        <v>23108016.900000002</v>
      </c>
      <c r="E221" s="21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0.71549864350324133</v>
      </c>
      <c r="F221" s="22">
        <f t="shared" si="6"/>
        <v>2761041</v>
      </c>
      <c r="G221" s="21">
        <f t="shared" si="7"/>
        <v>8.1207724706007571</v>
      </c>
      <c r="H221" s="22">
        <f>'3.жеке-бардыгы болуп'!H221+'4.юрид-бардыгы болуп'!H221+'5.рез.эмес.-бардыгы болуп'!H53</f>
        <v>315717.5</v>
      </c>
      <c r="I221" s="21">
        <f>('3.жеке-бардыгы болуп'!H221*'3.жеке-бардыгы болуп'!I221+'4.юрид-бардыгы болуп'!H221*'4.юрид-бардыгы болуп'!I221+'5.рез.эмес.-бардыгы болуп'!H53*'5.рез.эмес.-бардыгы болуп'!I53)/('3.жеке-бардыгы болуп'!H221+'4.юрид-бардыгы болуп'!H221+'5.рез.эмес.-бардыгы болуп'!H53)</f>
        <v>1.726486932146617</v>
      </c>
      <c r="J221" s="22">
        <f>'3.жеке-бардыгы болуп'!J221+'4.юрид-бардыгы болуп'!J221+'5.рез.эмес.-бардыгы болуп'!J53</f>
        <v>256334.1</v>
      </c>
      <c r="K221" s="21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4.0856571872411847</v>
      </c>
      <c r="L221" s="22">
        <f>'3.жеке-бардыгы болуп'!L221+'4.юрид-бардыгы болуп'!L221+'5.рез.эмес.-бардыгы болуп'!L53</f>
        <v>440574.6</v>
      </c>
      <c r="M221" s="21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7.4052716021304912</v>
      </c>
      <c r="N221" s="22">
        <f>'3.жеке-бардыгы болуп'!N221+'4.юрид-бардыгы болуп'!N221+'5.рез.эмес.-бардыгы болуп'!N53</f>
        <v>1134400.7999999998</v>
      </c>
      <c r="O221" s="21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9.8649400784978205</v>
      </c>
      <c r="P221" s="22">
        <f>'3.жеке-бардыгы болуп'!P221+'4.юрид-бардыгы болуп'!P221+'5.рез.эмес.-бардыгы болуп'!P53</f>
        <v>602252.9</v>
      </c>
      <c r="Q221" s="21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10.31956322667769</v>
      </c>
      <c r="R221" s="23">
        <f>'3.жеке-бардыгы болуп'!R221+'4.юрид-бардыгы болуп'!R221+'5.рез.эмес.-бардыгы болуп'!R53</f>
        <v>11761.1</v>
      </c>
      <c r="S221" s="24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13.693700079074272</v>
      </c>
    </row>
    <row r="222" spans="1:19" ht="14.25" customHeight="1" x14ac:dyDescent="0.2">
      <c r="A222" s="19" t="s">
        <v>19</v>
      </c>
      <c r="B222" s="20">
        <f>'3.жеке-бардыгы болуп'!B222+'4.юрид-бардыгы болуп'!B222+'5.рез.эмес.-бардыгы болуп'!B54</f>
        <v>29593824.400000002</v>
      </c>
      <c r="C222" s="21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1.3418675924156644</v>
      </c>
      <c r="D222" s="22">
        <f>'3.жеке-бардыгы болуп'!D222+'4.юрид-бардыгы болуп'!D222+'5.рез.эмес.-бардыгы болуп'!D54</f>
        <v>26581502.600000001</v>
      </c>
      <c r="E222" s="21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0.64966545010137877</v>
      </c>
      <c r="F222" s="22">
        <f t="shared" si="6"/>
        <v>3012321.8</v>
      </c>
      <c r="G222" s="21">
        <f t="shared" si="7"/>
        <v>7.4500373920873848</v>
      </c>
      <c r="H222" s="22">
        <f>'3.жеке-бардыгы болуп'!H222+'4.юрид-бардыгы болуп'!H222+'5.рез.эмес.-бардыгы болуп'!H54</f>
        <v>172275.1</v>
      </c>
      <c r="I222" s="21">
        <f>('3.жеке-бардыгы болуп'!H222*'3.жеке-бардыгы болуп'!I222+'4.юрид-бардыгы болуп'!H222*'4.юрид-бардыгы болуп'!I222+'5.рез.эмес.-бардыгы болуп'!H54*'5.рез.эмес.-бардыгы болуп'!I54)/('3.жеке-бардыгы болуп'!H222+'4.юрид-бардыгы болуп'!H222+'5.рез.эмес.-бардыгы болуп'!H54)</f>
        <v>2.2532665486770869</v>
      </c>
      <c r="J222" s="22">
        <f>'3.жеке-бардыгы болуп'!J222+'4.юрид-бардыгы болуп'!J222+'5.рез.эмес.-бардыгы болуп'!J54</f>
        <v>312180</v>
      </c>
      <c r="K222" s="21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3.7728962425523718</v>
      </c>
      <c r="L222" s="22">
        <f>'3.жеке-бардыгы болуп'!L222+'4.юрид-бардыгы болуп'!L222+'5.рез.эмес.-бардыгы болуп'!L54</f>
        <v>1002952.2</v>
      </c>
      <c r="M222" s="21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6.4709822531921235</v>
      </c>
      <c r="N222" s="22">
        <f>'3.жеке-бардыгы болуп'!N222+'4.юрид-бардыгы болуп'!N222+'5.рез.эмес.-бардыгы болуп'!N54</f>
        <v>841749.3</v>
      </c>
      <c r="O222" s="21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8.0567989507089433</v>
      </c>
      <c r="P222" s="22">
        <f>'3.жеке-бардыгы болуп'!P222+'4.юрид-бардыгы болуп'!P222+'5.рез.эмес.-бардыгы болуп'!P54</f>
        <v>672459.6</v>
      </c>
      <c r="Q222" s="21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11.082488662515923</v>
      </c>
      <c r="R222" s="22">
        <f>'3.жеке-бардыгы болуп'!R222+'4.юрид-бардыгы болуп'!R222+'5.рез.эмес.-бардыгы болуп'!R54</f>
        <v>10705.6</v>
      </c>
      <c r="S222" s="21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14.15043724779551</v>
      </c>
    </row>
    <row r="223" spans="1:19" ht="14.25" customHeight="1" x14ac:dyDescent="0.2">
      <c r="A223" s="19" t="s">
        <v>20</v>
      </c>
      <c r="B223" s="20">
        <f>'3.жеке-бардыгы болуп'!B223+'4.юрид-бардыгы болуп'!B223+'5.рез.эмес.-бардыгы болуп'!B55</f>
        <v>26788377.799999997</v>
      </c>
      <c r="C223" s="21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1.5424513909909112</v>
      </c>
      <c r="D223" s="22">
        <f>'3.жеке-бардыгы болуп'!D223+'4.юрид-бардыгы болуп'!D223+'5.рез.эмес.-бардыгы болуп'!D55</f>
        <v>23743780.100000001</v>
      </c>
      <c r="E223" s="21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0.73746755921985641</v>
      </c>
      <c r="F223" s="22">
        <f t="shared" si="6"/>
        <v>3044597.7</v>
      </c>
      <c r="G223" s="21">
        <f t="shared" si="7"/>
        <v>7.8202460190389136</v>
      </c>
      <c r="H223" s="22">
        <f>'3.жеке-бардыгы болуп'!H223+'4.юрид-бардыгы болуп'!H223+'5.рез.эмес.-бардыгы болуп'!H55</f>
        <v>156684.80000000002</v>
      </c>
      <c r="I223" s="21">
        <f>('3.жеке-бардыгы болуп'!H223*'3.жеке-бардыгы болуп'!I223+'4.юрид-бардыгы болуп'!H223*'4.юрид-бардыгы болуп'!I223+'5.рез.эмес.-бардыгы болуп'!H55*'5.рез.эмес.-бардыгы болуп'!I55)/('3.жеке-бардыгы болуп'!H223+'4.юрид-бардыгы болуп'!H223+'5.рез.эмес.-бардыгы болуп'!H55)</f>
        <v>1.8898003826791099</v>
      </c>
      <c r="J223" s="22">
        <f>'3.жеке-бардыгы болуп'!J223+'4.юрид-бардыгы болуп'!J223+'5.рез.эмес.-бардыгы болуп'!J55</f>
        <v>427137.49999999994</v>
      </c>
      <c r="K223" s="21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3.4953345960024564</v>
      </c>
      <c r="L223" s="22">
        <f>'3.жеке-бардыгы болуп'!L223+'4.юрид-бардыгы болуп'!L223+'5.рез.эмес.-бардыгы болуп'!L55</f>
        <v>669012.39999999991</v>
      </c>
      <c r="M223" s="21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6.9054917427539459</v>
      </c>
      <c r="N223" s="22">
        <f>'3.жеке-бардыгы болуп'!N223+'4.юрид-бардыгы болуп'!N223+'5.рез.эмес.-бардыгы болуп'!N55</f>
        <v>1084784.3</v>
      </c>
      <c r="O223" s="21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8.9027474171593575</v>
      </c>
      <c r="P223" s="22">
        <f>'3.жеке-бардыгы болуп'!P223+'4.юрид-бардыгы болуп'!P223+'5.рез.эмес.-бардыгы болуп'!P55</f>
        <v>702191.5</v>
      </c>
      <c r="Q223" s="21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10.930169893825282</v>
      </c>
      <c r="R223" s="23">
        <f>'3.жеке-бардыгы болуп'!R223+'4.юрид-бардыгы болуп'!R223+'5.рез.эмес.-бардыгы болуп'!R55</f>
        <v>4787.2</v>
      </c>
      <c r="S223" s="24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14.187613845254022</v>
      </c>
    </row>
    <row r="224" spans="1:19" ht="14.25" customHeight="1" thickBot="1" x14ac:dyDescent="0.25">
      <c r="A224" s="25" t="s">
        <v>21</v>
      </c>
      <c r="B224" s="26">
        <f>'3.жеке-бардыгы болуп'!B224+'4.юрид-бардыгы болуп'!B224+'5.рез.эмес.-бардыгы болуп'!B56</f>
        <v>32369472.699999999</v>
      </c>
      <c r="C224" s="27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1.6221219164623586</v>
      </c>
      <c r="D224" s="28">
        <f>'3.жеке-бардыгы болуп'!D224+'4.юрид-бардыгы болуп'!D224+'5.рез.эмес.-бардыгы болуп'!D56</f>
        <v>28468987.399999999</v>
      </c>
      <c r="E224" s="27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0.7128122593851024</v>
      </c>
      <c r="F224" s="28">
        <f t="shared" si="6"/>
        <v>3900485.3000000003</v>
      </c>
      <c r="G224" s="27">
        <f t="shared" si="7"/>
        <v>8.2590204506090519</v>
      </c>
      <c r="H224" s="28">
        <f>'3.жеке-бардыгы болуп'!H224+'4.юрид-бардыгы болуп'!H224+'5.рез.эмес.-бардыгы болуп'!H56</f>
        <v>117007.90000000001</v>
      </c>
      <c r="I224" s="27">
        <f>('3.жеке-бардыгы болуп'!H224*'3.жеке-бардыгы болуп'!I224+'4.юрид-бардыгы болуп'!H224*'4.юрид-бардыгы болуп'!I224+'5.рез.эмес.-бардыгы болуп'!H56*'5.рез.эмес.-бардыгы болуп'!I56)/('3.жеке-бардыгы болуп'!H224+'4.юрид-бардыгы болуп'!H224+'5.рез.эмес.-бардыгы болуп'!H56)</f>
        <v>1.4399731898444439</v>
      </c>
      <c r="J224" s="28">
        <f>'3.жеке-бардыгы болуп'!J224+'4.юрид-бардыгы болуп'!J224+'5.рез.эмес.-бардыгы болуп'!J56</f>
        <v>405110.9</v>
      </c>
      <c r="K224" s="27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3.3739120744467743</v>
      </c>
      <c r="L224" s="28">
        <f>'3.жеке-бардыгы болуп'!L224+'4.юрид-бардыгы болуп'!L224+'5.рез.эмес.-бардыгы болуп'!L56</f>
        <v>625515.9</v>
      </c>
      <c r="M224" s="27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7.0205963333625894</v>
      </c>
      <c r="N224" s="28">
        <f>'3.жеке-бардыгы болуп'!N224+'4.юрид-бардыгы болуп'!N224+'5.рез.эмес.-бардыгы болуп'!N56</f>
        <v>1897567.1</v>
      </c>
      <c r="O224" s="27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8.891796052956435</v>
      </c>
      <c r="P224" s="28">
        <f>'3.жеке-бардыгы болуп'!P224+'4.юрид-бардыгы болуп'!P224+'5.рез.эмес.-бардыгы болуп'!P56</f>
        <v>847441.50000000012</v>
      </c>
      <c r="Q224" s="27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10.98750027465022</v>
      </c>
      <c r="R224" s="28">
        <f>'3.жеке-бардыгы болуп'!R224+'4.юрид-бардыгы болуп'!R224+'5.рез.эмес.-бардыгы болуп'!R56</f>
        <v>7842</v>
      </c>
      <c r="S224" s="27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13.179426931905155</v>
      </c>
    </row>
    <row r="225" spans="1:19" ht="14.25" customHeight="1" x14ac:dyDescent="0.2">
      <c r="A225" s="19" t="s">
        <v>40</v>
      </c>
      <c r="B225" s="20">
        <f>'3.жеке-бардыгы болуп'!B225+'4.юрид-бардыгы болуп'!B225+'5.рез.эмес.-бардыгы болуп'!B57</f>
        <v>23323478.300000004</v>
      </c>
      <c r="C225" s="21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1.4804410640157375</v>
      </c>
      <c r="D225" s="22">
        <f>'3.жеке-бардыгы болуп'!D225+'4.юрид-бардыгы болуп'!D225+'5.рез.эмес.-бардыгы болуп'!D57</f>
        <v>20961230.399999999</v>
      </c>
      <c r="E225" s="21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0.73303752913283071</v>
      </c>
      <c r="F225" s="22">
        <f t="shared" si="6"/>
        <v>2362247.9</v>
      </c>
      <c r="G225" s="21">
        <f t="shared" si="7"/>
        <v>8.1124705374910047</v>
      </c>
      <c r="H225" s="22">
        <f>'3.жеке-бардыгы болуп'!H225+'4.юрид-бардыгы болуп'!H225+'5.рез.эмес.-бардыгы болуп'!H57</f>
        <v>133608</v>
      </c>
      <c r="I225" s="21">
        <f>('3.жеке-бардыгы болуп'!H225*'3.жеке-бардыгы болуп'!I225+'4.юрид-бардыгы болуп'!H225*'4.юрид-бардыгы болуп'!I225+'5.рез.эмес.-бардыгы болуп'!H57*'5.рез.эмес.-бардыгы болуп'!I57)/('3.жеке-бардыгы болуп'!H225+'4.юрид-бардыгы болуп'!H225+'5.рез.эмес.-бардыгы болуп'!H57)</f>
        <v>1.3768774025507458</v>
      </c>
      <c r="J225" s="22">
        <f>'3.жеке-бардыгы болуп'!J225+'4.юрид-бардыгы болуп'!J225+'5.рез.эмес.-бардыгы болуп'!J57</f>
        <v>337811.4</v>
      </c>
      <c r="K225" s="21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4.3704175021920513</v>
      </c>
      <c r="L225" s="22">
        <f>'3.жеке-бардыгы болуп'!L225+'4.юрид-бардыгы болуп'!L225+'5.рез.эмес.-бардыгы болуп'!L57</f>
        <v>647963.39999999991</v>
      </c>
      <c r="M225" s="21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6.7001894103895383</v>
      </c>
      <c r="N225" s="22">
        <f>'3.жеке-бардыгы болуп'!N225+'4.юрид-бардыгы болуп'!N225+'5.рез.эмес.-бардыгы болуп'!N57</f>
        <v>627032.10000000009</v>
      </c>
      <c r="O225" s="21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10.229036412968329</v>
      </c>
      <c r="P225" s="22">
        <f>'3.жеке-бардыгы болуп'!P225+'4.юрид-бардыгы болуп'!P225+'5.рез.эмес.-бардыгы болуп'!P57</f>
        <v>611964.79999999993</v>
      </c>
      <c r="Q225" s="21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10.942857888231478</v>
      </c>
      <c r="R225" s="23">
        <f>'3.жеке-бардыгы болуп'!R225+'4.юрид-бардыгы болуп'!R225+'5.рез.эмес.-бардыгы болуп'!R57</f>
        <v>3868.2000000000003</v>
      </c>
      <c r="S225" s="24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13.254812832842132</v>
      </c>
    </row>
    <row r="226" spans="1:19" ht="14.25" customHeight="1" x14ac:dyDescent="0.2">
      <c r="A226" s="19" t="s">
        <v>11</v>
      </c>
      <c r="B226" s="20">
        <f>'3.жеке-бардыгы болуп'!B226+'4.юрид-бардыгы болуп'!B226+'5.рез.эмес.-бардыгы болуп'!B58</f>
        <v>25510866.300000001</v>
      </c>
      <c r="C226" s="21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1.5357807052989032</v>
      </c>
      <c r="D226" s="22">
        <f>'3.жеке-бардыгы болуп'!D226+'4.юрид-бардыгы болуп'!D226+'5.рез.эмес.-бардыгы болуп'!D58</f>
        <v>22327508.899999999</v>
      </c>
      <c r="E226" s="21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0.80643450161159802</v>
      </c>
      <c r="F226" s="22">
        <f t="shared" si="6"/>
        <v>3183357.4000000004</v>
      </c>
      <c r="G226" s="21">
        <f t="shared" si="7"/>
        <v>6.6512866971832958</v>
      </c>
      <c r="H226" s="22">
        <f>'3.жеке-бардыгы болуп'!H226+'4.юрид-бардыгы болуп'!H226+'5.рез.эмес.-бардыгы болуп'!H58</f>
        <v>207552.59999999998</v>
      </c>
      <c r="I226" s="21">
        <f>('3.жеке-бардыгы болуп'!H226*'3.жеке-бардыгы болуп'!I226+'4.юрид-бардыгы болуп'!H226*'4.юрид-бардыгы болуп'!I226+'5.рез.эмес.-бардыгы болуп'!H58*'5.рез.эмес.-бардыгы болуп'!I58)/('3.жеке-бардыгы болуп'!H226+'4.юрид-бардыгы болуп'!H226+'5.рез.эмес.-бардыгы болуп'!H58)</f>
        <v>1.2169586697540802</v>
      </c>
      <c r="J226" s="22">
        <f>'3.жеке-бардыгы болуп'!J226+'4.юрид-бардыгы болуп'!J226+'5.рез.эмес.-бардыгы болуп'!J58</f>
        <v>1244178.3000000003</v>
      </c>
      <c r="K226" s="21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3.9836381264646712</v>
      </c>
      <c r="L226" s="22">
        <f>'3.жеке-бардыгы болуп'!L226+'4.юрид-бардыгы болуп'!L226+'5.рез.эмес.-бардыгы болуп'!L58</f>
        <v>441814.79999999993</v>
      </c>
      <c r="M226" s="21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6.2170557369286907</v>
      </c>
      <c r="N226" s="22">
        <f>'3.жеке-бардыгы болуп'!N226+'4.юрид-бардыгы болуп'!N226+'5.рез.эмес.-бардыгы болуп'!N58</f>
        <v>715713.20000000007</v>
      </c>
      <c r="O226" s="21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10.429237051936441</v>
      </c>
      <c r="P226" s="22">
        <f>'3.жеке-бардыгы болуп'!P226+'4.юрид-бардыгы болуп'!P226+'5.рез.эмес.-бардыгы болуп'!P58</f>
        <v>569898.10000000009</v>
      </c>
      <c r="Q226" s="21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9.9964167295872812</v>
      </c>
      <c r="R226" s="23">
        <f>'3.жеке-бардыгы болуп'!R226+'4.юрид-бардыгы болуп'!R226+'5.рез.эмес.-бардыгы болуп'!R58</f>
        <v>4200.3999999999996</v>
      </c>
      <c r="S226" s="24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13.430843967241206</v>
      </c>
    </row>
    <row r="227" spans="1:19" ht="14.25" customHeight="1" x14ac:dyDescent="0.2">
      <c r="A227" s="19" t="s">
        <v>12</v>
      </c>
      <c r="B227" s="20">
        <f>'3.жеке-бардыгы болуп'!B227+'4.юрид-бардыгы болуп'!B227+'5.рез.эмес.-бардыгы болуп'!B59</f>
        <v>30360128.200000007</v>
      </c>
      <c r="C227" s="21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1.4547149125015881</v>
      </c>
      <c r="D227" s="22">
        <f>'3.жеке-бардыгы болуп'!D227+'4.юрид-бардыгы болуп'!D227+'5.рез.эмес.-бардыгы болуп'!D59</f>
        <v>26467193.399999999</v>
      </c>
      <c r="E227" s="21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0.70599962929956883</v>
      </c>
      <c r="F227" s="22">
        <f t="shared" si="6"/>
        <v>3892934.8000000003</v>
      </c>
      <c r="G227" s="21">
        <f t="shared" si="7"/>
        <v>6.5450627400695254</v>
      </c>
      <c r="H227" s="22">
        <f>'3.жеке-бардыгы болуп'!H227+'4.юрид-бардыгы болуп'!H227+'5.рез.эмес.-бардыгы болуп'!H59</f>
        <v>428764.1</v>
      </c>
      <c r="I227" s="21">
        <f>('3.жеке-бардыгы болуп'!H227*'3.жеке-бардыгы болуп'!I227+'4.юрид-бардыгы болуп'!H227*'4.юрид-бардыгы болуп'!I227+'5.рез.эмес.-бардыгы болуп'!H59*'5.рез.эмес.-бардыгы болуп'!I59)/('3.жеке-бардыгы болуп'!H227+'4.юрид-бардыгы болуп'!H227+'5.рез.эмес.-бардыгы болуп'!H59)</f>
        <v>5.3249307742882417</v>
      </c>
      <c r="J227" s="22">
        <f>'3.жеке-бардыгы болуп'!J227+'4.юрид-бардыгы болуп'!J227+'5.рез.эмес.-бардыгы болуп'!J59</f>
        <v>518869.7</v>
      </c>
      <c r="K227" s="21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4.2156797515831048</v>
      </c>
      <c r="L227" s="22">
        <f>'3.жеке-бардыгы болуп'!L227+'4.юрид-бардыгы болуп'!L227+'5.рез.эмес.-бардыгы болуп'!L59</f>
        <v>1269993.3999999999</v>
      </c>
      <c r="M227" s="21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5.4037360028800174</v>
      </c>
      <c r="N227" s="22">
        <f>'3.жеке-бардыгы болуп'!N227+'4.юрид-бардыгы болуп'!N227+'5.рез.эмес.-бардыгы болуп'!N59</f>
        <v>1013118.8999999999</v>
      </c>
      <c r="O227" s="21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7.8361780369510452</v>
      </c>
      <c r="P227" s="22">
        <f>'3.жеке-бардыгы болуп'!P227+'4.юрид-бардыгы болуп'!P227+'5.рез.эмес.-бардыгы болуп'!P59</f>
        <v>653271.50000000012</v>
      </c>
      <c r="Q227" s="21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9.2972022199039834</v>
      </c>
      <c r="R227" s="22">
        <f>'3.жеке-бардыгы болуп'!R227+'4.юрид-бардыгы болуп'!R227+'5.рез.эмес.-бардыгы болуп'!R59</f>
        <v>8917.2000000000007</v>
      </c>
      <c r="S227" s="21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14.992205849369759</v>
      </c>
    </row>
    <row r="228" spans="1:19" ht="14.25" customHeight="1" x14ac:dyDescent="0.2">
      <c r="A228" s="19" t="s">
        <v>13</v>
      </c>
      <c r="B228" s="20">
        <f>'3.жеке-бардыгы болуп'!B228+'4.юрид-бардыгы болуп'!B228+'5.рез.эмес.-бардыгы болуп'!B60</f>
        <v>35934640.799999997</v>
      </c>
      <c r="C228" s="21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1.4370087354539525</v>
      </c>
      <c r="D228" s="22">
        <f>'3.жеке-бардыгы болуп'!D228+'4.юрид-бардыгы болуп'!D228+'5.рез.эмес.-бардыгы болуп'!D60</f>
        <v>31465211.300000001</v>
      </c>
      <c r="E228" s="21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0.49877828441597022</v>
      </c>
      <c r="F228" s="22">
        <f t="shared" si="6"/>
        <v>4469429.5</v>
      </c>
      <c r="G228" s="21">
        <f t="shared" si="7"/>
        <v>8.0422408774990188</v>
      </c>
      <c r="H228" s="22">
        <f>'3.жеке-бардыгы болуп'!H228+'4.юрид-бардыгы болуп'!H228+'5.рез.эмес.-бардыгы болуп'!H60</f>
        <v>379363.10000000003</v>
      </c>
      <c r="I228" s="21">
        <f>('3.жеке-бардыгы болуп'!H228*'3.жеке-бардыгы болуп'!I228+'4.юрид-бардыгы болуп'!H228*'4.юрид-бардыгы болуп'!I228+'5.рез.эмес.-бардыгы болуп'!H60*'5.рез.эмес.-бардыгы болуп'!I60)/('3.жеке-бардыгы болуп'!H228+'4.юрид-бардыгы болуп'!H228+'5.рез.эмес.-бардыгы болуп'!H60)</f>
        <v>4.4749180929826862</v>
      </c>
      <c r="J228" s="22">
        <f>'3.жеке-бардыгы болуп'!J228+'4.юрид-бардыгы болуп'!J228+'5.рез.эмес.-бардыгы болуп'!J60</f>
        <v>1134123.3999999999</v>
      </c>
      <c r="K228" s="21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6.2532332760262239</v>
      </c>
      <c r="L228" s="22">
        <f>'3.жеке-бардыгы болуп'!L228+'4.юрид-бардыгы болуп'!L228+'5.рез.эмес.-бардыгы болуп'!L60</f>
        <v>669269.80000000005</v>
      </c>
      <c r="M228" s="21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6.9476189632342598</v>
      </c>
      <c r="N228" s="22">
        <f>'3.жеке-бардыгы болуп'!N228+'4.юрид-бардыгы болуп'!N228+'5.рез.эмес.-бардыгы болуп'!N60</f>
        <v>995289.29999999993</v>
      </c>
      <c r="O228" s="21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9.5199821177621438</v>
      </c>
      <c r="P228" s="22">
        <f>'3.жеке-бардыгы болуп'!P228+'4.юрид-бардыгы болуп'!P228+'5.рез.эмес.-бардыгы болуп'!P60</f>
        <v>1284919.5</v>
      </c>
      <c r="Q228" s="21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10.073414311947168</v>
      </c>
      <c r="R228" s="23">
        <f>'3.жеке-бардыгы болуп'!R228+'4.юрид-бардыгы болуп'!R228+'5.рез.эмес.-бардыгы болуп'!R60</f>
        <v>6464.4000000000005</v>
      </c>
      <c r="S228" s="24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13.331054235505228</v>
      </c>
    </row>
    <row r="229" spans="1:19" ht="14.25" customHeight="1" x14ac:dyDescent="0.2">
      <c r="A229" s="19" t="s">
        <v>14</v>
      </c>
      <c r="B229" s="20">
        <f>'3.жеке-бардыгы болуп'!B229+'4.юрид-бардыгы болуп'!B229+'5.рез.эмес.-бардыгы болуп'!B61</f>
        <v>28531913.800000004</v>
      </c>
      <c r="C229" s="21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1.371669631043116</v>
      </c>
      <c r="D229" s="22">
        <f>'3.жеке-бардыгы болуп'!D229+'4.юрид-бардыгы болуп'!D229+'5.рез.эмес.-бардыгы болуп'!D61</f>
        <v>25652987.000000004</v>
      </c>
      <c r="E229" s="21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0.64539264741372993</v>
      </c>
      <c r="F229" s="22">
        <f t="shared" si="6"/>
        <v>2878926.8000000003</v>
      </c>
      <c r="G229" s="21">
        <f t="shared" si="7"/>
        <v>7.843238835040891</v>
      </c>
      <c r="H229" s="22">
        <f>'3.жеке-бардыгы болуп'!H229+'4.юрид-бардыгы болуп'!H229+'5.рез.эмес.-бардыгы болуп'!H61</f>
        <v>146512.29999999999</v>
      </c>
      <c r="I229" s="21">
        <f>('3.жеке-бардыгы болуп'!H229*'3.жеке-бардыгы болуп'!I229+'4.юрид-бардыгы болуп'!H229*'4.юрид-бардыгы болуп'!I229+'5.рез.эмес.-бардыгы болуп'!H61*'5.рез.эмес.-бардыгы болуп'!I61)/('3.жеке-бардыгы болуп'!H229+'4.юрид-бардыгы болуп'!H229+'5.рез.эмес.-бардыгы болуп'!H61)</f>
        <v>1.970355942811628</v>
      </c>
      <c r="J229" s="22">
        <f>'3.жеке-бардыгы болуп'!J229+'4.юрид-бардыгы болуп'!J229+'5.рез.эмес.-бардыгы болуп'!J61</f>
        <v>338585.9</v>
      </c>
      <c r="K229" s="21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3.7606872436211902</v>
      </c>
      <c r="L229" s="22">
        <f>'3.жеке-бардыгы болуп'!L229+'4.юрид-бардыгы болуп'!L229+'5.рез.эмес.-бардыгы болуп'!L61</f>
        <v>718690.10000000009</v>
      </c>
      <c r="M229" s="21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5.233995846053813</v>
      </c>
      <c r="N229" s="22">
        <f>'3.жеке-бардыгы болуп'!N229+'4.юрид-бардыгы болуп'!N229+'5.рез.эмес.-бардыгы болуп'!N61</f>
        <v>681022.10000000009</v>
      </c>
      <c r="O229" s="21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9.7893042178807406</v>
      </c>
      <c r="P229" s="22">
        <f>'3.жеке-бардыгы болуп'!P229+'4.юрид-бардыгы болуп'!P229+'5.рез.эмес.-бардыгы болуп'!P61</f>
        <v>989673.3</v>
      </c>
      <c r="Q229" s="21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10.634829919125835</v>
      </c>
      <c r="R229" s="23">
        <f>'3.жеке-бардыгы болуп'!R229+'4.юрид-бардыгы болуп'!R229+'5.рез.эмес.-бардыгы болуп'!R61</f>
        <v>4443.1000000000004</v>
      </c>
      <c r="S229" s="24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14.573763813553601</v>
      </c>
    </row>
    <row r="230" spans="1:19" ht="14.25" customHeight="1" x14ac:dyDescent="0.2">
      <c r="A230" s="19" t="s">
        <v>15</v>
      </c>
      <c r="B230" s="20">
        <f>'3.жеке-бардыгы болуп'!B230+'4.юрид-бардыгы болуп'!B230+'5.рез.эмес.-бардыгы болуп'!B62</f>
        <v>29514717.399999999</v>
      </c>
      <c r="C230" s="21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1.5531201197271163</v>
      </c>
      <c r="D230" s="22">
        <f>'3.жеке-бардыгы болуп'!D230+'4.юрид-бардыгы болуп'!D230+'5.рез.эмес.-бардыгы болуп'!D62</f>
        <v>25802744.399999999</v>
      </c>
      <c r="E230" s="21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0.69111157055836281</v>
      </c>
      <c r="F230" s="22">
        <f t="shared" si="6"/>
        <v>3711973</v>
      </c>
      <c r="G230" s="21">
        <f t="shared" si="7"/>
        <v>7.5451319864126161</v>
      </c>
      <c r="H230" s="22">
        <f>'3.жеке-бардыгы болуп'!H230+'4.юрид-бардыгы болуп'!H230+'5.рез.эмес.-бардыгы болуп'!H62</f>
        <v>751029.5</v>
      </c>
      <c r="I230" s="21">
        <f>('3.жеке-бардыгы болуп'!H230*'3.жеке-бардыгы болуп'!I230+'4.юрид-бардыгы болуп'!H230*'4.юрид-бардыгы болуп'!I230+'5.рез.эмес.-бардыгы болуп'!H62*'5.рез.эмес.-бардыгы болуп'!I62)/('3.жеке-бардыгы болуп'!H230+'4.юрид-бардыгы болуп'!H230+'5.рез.эмес.-бардыгы болуп'!H62)</f>
        <v>5.2693568654759897</v>
      </c>
      <c r="J230" s="22">
        <f>'3.жеке-бардыгы болуп'!J230+'4.юрид-бардыгы болуп'!J230+'5.рез.эмес.-бардыгы болуп'!J62</f>
        <v>369375</v>
      </c>
      <c r="K230" s="21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3.5609478416243654</v>
      </c>
      <c r="L230" s="22">
        <f>'3.жеке-бардыгы болуп'!L230+'4.юрид-бардыгы болуп'!L230+'5.рез.эмес.-бардыгы болуп'!L62</f>
        <v>864559.20000000007</v>
      </c>
      <c r="M230" s="21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5.7406515701874419</v>
      </c>
      <c r="N230" s="22">
        <f>'3.жеке-бардыгы болуп'!N230+'4.юрид-бардыгы болуп'!N230+'5.рез.эмес.-бардыгы болуп'!N62</f>
        <v>746620.3</v>
      </c>
      <c r="O230" s="21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9.9743553771575719</v>
      </c>
      <c r="P230" s="22">
        <f>'3.жеке-бардыгы болуп'!P230+'4.юрид-бардыгы болуп'!P230+'5.рез.эмес.-бардыгы болуп'!P62</f>
        <v>965992</v>
      </c>
      <c r="Q230" s="21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10.485209138377956</v>
      </c>
      <c r="R230" s="23">
        <f>'3.жеке-бардыгы болуп'!R230+'4.юрид-бардыгы болуп'!R230+'5.рез.эмес.-бардыгы болуп'!R62</f>
        <v>14397.000000000002</v>
      </c>
      <c r="S230" s="24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13.595969646454122</v>
      </c>
    </row>
    <row r="231" spans="1:19" ht="14.25" customHeight="1" x14ac:dyDescent="0.2">
      <c r="A231" s="19" t="s">
        <v>16</v>
      </c>
      <c r="B231" s="20">
        <f>'3.жеке-бардыгы болуп'!B231+'4.юрид-бардыгы болуп'!B231+'5.рез.эмес.-бардыгы болуп'!B63</f>
        <v>30710373.499999996</v>
      </c>
      <c r="C231" s="21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1.6820037597393593</v>
      </c>
      <c r="D231" s="22">
        <f>'3.жеке-бардыгы болуп'!D231+'4.юрид-бардыгы болуп'!D231+'5.рез.эмес.-бардыгы болуп'!D63</f>
        <v>26560497.400000002</v>
      </c>
      <c r="E231" s="21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0.65037957112956735</v>
      </c>
      <c r="F231" s="22">
        <f t="shared" si="6"/>
        <v>4149876.1</v>
      </c>
      <c r="G231" s="21">
        <f t="shared" si="7"/>
        <v>8.2847193394520833</v>
      </c>
      <c r="H231" s="22">
        <f>'3.жеке-бардыгы болуп'!H231+'4.юрид-бардыгы болуп'!H231+'5.рез.эмес.-бардыгы болуп'!H63</f>
        <v>143494</v>
      </c>
      <c r="I231" s="21">
        <f>('3.жеке-бардыгы болуп'!H231*'3.жеке-бардыгы болуп'!I231+'4.юрид-бардыгы болуп'!H231*'4.юрид-бардыгы болуп'!I231+'5.рез.эмес.-бардыгы болуп'!H63*'5.рез.эмес.-бардыгы болуп'!I63)/('3.жеке-бардыгы болуп'!H231+'4.юрид-бардыгы болуп'!H231+'5.рез.эмес.-бардыгы болуп'!H63)</f>
        <v>1.4972713423557782</v>
      </c>
      <c r="J231" s="22">
        <f>'3.жеке-бардыгы болуп'!J231+'4.юрид-бардыгы болуп'!J231+'5.рез.эмес.-бардыгы болуп'!J63</f>
        <v>1150238.5999999999</v>
      </c>
      <c r="K231" s="21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6.877763350143181</v>
      </c>
      <c r="L231" s="22">
        <f>'3.жеке-бардыгы болуп'!L231+'4.юрид-бардыгы болуп'!L231+'5.рез.эмес.-бардыгы болуп'!L63</f>
        <v>898500.3</v>
      </c>
      <c r="M231" s="21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4.8672295835627413</v>
      </c>
      <c r="N231" s="22">
        <f>'3.жеке-бардыгы болуп'!N231+'4.юрид-бардыгы болуп'!N231+'5.рез.эмес.-бардыгы болуп'!N63</f>
        <v>1112461.1000000001</v>
      </c>
      <c r="O231" s="21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11.437864726236278</v>
      </c>
      <c r="P231" s="22">
        <f>'3.жеке-бардыгы болуп'!P231+'4.юрид-бардыгы болуп'!P231+'5.рез.эмес.-бардыгы болуп'!P63</f>
        <v>833650.80000000016</v>
      </c>
      <c r="Q231" s="21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10.794951696801572</v>
      </c>
      <c r="R231" s="23">
        <f>'3.жеке-бардыгы болуп'!R231+'4.юрид-бардыгы болуп'!R231+'5.рез.эмес.-бардыгы болуп'!R63</f>
        <v>11531.3</v>
      </c>
      <c r="S231" s="24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13.70474335070633</v>
      </c>
    </row>
    <row r="232" spans="1:19" ht="14.25" customHeight="1" x14ac:dyDescent="0.2">
      <c r="A232" s="19" t="s">
        <v>17</v>
      </c>
      <c r="B232" s="20">
        <f>'3.жеке-бардыгы болуп'!B232+'4.юрид-бардыгы болуп'!B232+'5.рез.эмес.-бардыгы болуп'!B64</f>
        <v>30744812.100000001</v>
      </c>
      <c r="C232" s="21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1.7356414227686887</v>
      </c>
      <c r="D232" s="22">
        <f>'3.жеке-бардыгы болуп'!D232+'4.юрид-бардыгы болуп'!D232+'5.рез.эмес.-бардыгы болуп'!D64</f>
        <v>27775402.700000003</v>
      </c>
      <c r="E232" s="21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0.88503756260570854</v>
      </c>
      <c r="F232" s="22">
        <f t="shared" si="6"/>
        <v>2969409.4000000004</v>
      </c>
      <c r="G232" s="21">
        <f t="shared" si="7"/>
        <v>9.6920602157452507</v>
      </c>
      <c r="H232" s="22">
        <f>'3.жеке-бардыгы болуп'!H232+'4.юрид-бардыгы болуп'!H232+'5.рез.эмес.-бардыгы болуп'!H64</f>
        <v>144616.00000000003</v>
      </c>
      <c r="I232" s="21">
        <f>('3.жеке-бардыгы болуп'!H232*'3.жеке-бардыгы болуп'!I232+'4.юрид-бардыгы болуп'!H232*'4.юрид-бардыгы болуп'!I232+'5.рез.эмес.-бардыгы болуп'!H64*'5.рез.эмес.-бардыгы болуп'!I64)/('3.жеке-бардыгы болуп'!H232+'4.юрид-бардыгы болуп'!H232+'5.рез.эмес.-бардыгы болуп'!H64)</f>
        <v>1.7547843599601674</v>
      </c>
      <c r="J232" s="22">
        <f>'3.жеке-бардыгы болуп'!J232+'4.юрид-бардыгы болуп'!J232+'5.рез.эмес.-бардыгы болуп'!J64</f>
        <v>248371.5</v>
      </c>
      <c r="K232" s="21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3.7949929561161411</v>
      </c>
      <c r="L232" s="22">
        <f>'3.жеке-бардыгы болуп'!L232+'4.юрид-бардыгы болуп'!L232+'5.рез.эмес.-бардыгы болуп'!L64</f>
        <v>344958.50000000006</v>
      </c>
      <c r="M232" s="21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6.2275050274163419</v>
      </c>
      <c r="N232" s="22">
        <f>'3.жеке-бардыгы болуп'!N232+'4.юрид-бардыгы болуп'!N232+'5.рез.эмес.-бардыгы болуп'!N64</f>
        <v>1162630.4000000001</v>
      </c>
      <c r="O232" s="21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12.331299371666166</v>
      </c>
      <c r="P232" s="22">
        <f>'3.жеке-бардыгы болуп'!P232+'4.юрид-бардыгы болуп'!P232+'5.рез.эмес.-бардыгы болуп'!P64</f>
        <v>1046485.8</v>
      </c>
      <c r="Q232" s="21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10.391076871754967</v>
      </c>
      <c r="R232" s="23">
        <f>'3.жеке-бардыгы болуп'!R232+'4.юрид-бардыгы болуп'!R232+'5.рез.эмес.-бардыгы болуп'!R64</f>
        <v>22347.200000000001</v>
      </c>
      <c r="S232" s="24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10.035620346173115</v>
      </c>
    </row>
    <row r="233" spans="1:19" ht="14.25" customHeight="1" x14ac:dyDescent="0.2">
      <c r="A233" s="19" t="s">
        <v>18</v>
      </c>
      <c r="B233" s="20">
        <f>'3.жеке-бардыгы болуп'!B233+'4.юрид-бардыгы болуп'!B233+'5.рез.эмес.-бардыгы болуп'!B65</f>
        <v>35557398.899999999</v>
      </c>
      <c r="C233" s="21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1.5380711376219378</v>
      </c>
      <c r="D233" s="22">
        <f>'3.жеке-бардыгы болуп'!D233+'4.юрид-бардыгы болуп'!D233+'5.рез.эмес.-бардыгы болуп'!D65</f>
        <v>31276434.199999999</v>
      </c>
      <c r="E233" s="21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0.74282558537315668</v>
      </c>
      <c r="F233" s="22">
        <f t="shared" si="6"/>
        <v>4280964.7</v>
      </c>
      <c r="G233" s="21">
        <f t="shared" si="7"/>
        <v>7.3480805468916879</v>
      </c>
      <c r="H233" s="22">
        <f>'3.жеке-бардыгы болуп'!H233+'4.юрид-бардыгы болуп'!H233+'5.рез.эмес.-бардыгы болуп'!H65</f>
        <v>166479.20000000001</v>
      </c>
      <c r="I233" s="21">
        <f>('3.жеке-бардыгы болуп'!H233*'3.жеке-бардыгы болуп'!I233+'4.юрид-бардыгы болуп'!H233*'4.юрид-бардыгы болуп'!I233+'5.рез.эмес.-бардыгы болуп'!H65*'5.рез.эмес.-бардыгы болуп'!I65)/('3.жеке-бардыгы болуп'!H233+'4.юрид-бардыгы болуп'!H233+'5.рез.эмес.-бардыгы болуп'!H65)</f>
        <v>1.410659944305358</v>
      </c>
      <c r="J233" s="22">
        <f>'3.жеке-бардыгы болуп'!J233+'4.юрид-бардыгы болуп'!J233+'5.рез.эмес.-бардыгы болуп'!J65</f>
        <v>445120.99999999994</v>
      </c>
      <c r="K233" s="21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3.3331103160713602</v>
      </c>
      <c r="L233" s="22">
        <f>'3.жеке-бардыгы болуп'!L233+'4.юрид-бардыгы болуп'!L233+'5.рез.эмес.-бардыгы болуп'!L65</f>
        <v>1373501.7</v>
      </c>
      <c r="M233" s="21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3.2202701904191278</v>
      </c>
      <c r="N233" s="22">
        <f>'3.жеке-бардыгы болуп'!N233+'4.юрид-бардыгы болуп'!N233+'5.рез.эмес.-бардыгы болуп'!N65</f>
        <v>1251457.8999999999</v>
      </c>
      <c r="O233" s="21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11.495693748866827</v>
      </c>
      <c r="P233" s="22">
        <f>'3.жеке-бардыгы болуп'!P233+'4.юрид-бардыгы болуп'!P233+'5.рез.эмес.-бардыгы болуп'!P65</f>
        <v>1036109</v>
      </c>
      <c r="Q233" s="21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10.441010498895395</v>
      </c>
      <c r="R233" s="23">
        <f>'3.жеке-бардыгы болуп'!R233+'4.юрид-бардыгы болуп'!R233+'5.рез.эмес.-бардыгы болуп'!R65</f>
        <v>8295.9000000000015</v>
      </c>
      <c r="S233" s="24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13.373137573982341</v>
      </c>
    </row>
    <row r="234" spans="1:19" ht="14.25" customHeight="1" x14ac:dyDescent="0.2">
      <c r="A234" s="19" t="s">
        <v>19</v>
      </c>
      <c r="B234" s="20">
        <f>'3.жеке-бардыгы болуп'!B234+'4.юрид-бардыгы болуп'!B234+'5.рез.эмес.-бардыгы болуп'!B66</f>
        <v>47583439.399999999</v>
      </c>
      <c r="C234" s="21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1.4628369163453117</v>
      </c>
      <c r="D234" s="22">
        <f>'3.жеке-бардыгы болуп'!D234+'4.юрид-бардыгы болуп'!D234+'5.рез.эмес.-бардыгы болуп'!D66</f>
        <v>42035701.700000003</v>
      </c>
      <c r="E234" s="21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0.60578298225482019</v>
      </c>
      <c r="F234" s="22">
        <f t="shared" si="6"/>
        <v>5547737.7000000002</v>
      </c>
      <c r="G234" s="21">
        <f t="shared" si="7"/>
        <v>7.9568107598165625</v>
      </c>
      <c r="H234" s="22">
        <f>'3.жеке-бардыгы болуп'!H234+'4.юрид-бардыгы болуп'!H234+'5.рез.эмес.-бардыгы болуп'!H66</f>
        <v>151766.6</v>
      </c>
      <c r="I234" s="21">
        <f>('3.жеке-бардыгы болуп'!H234*'3.жеке-бардыгы болуп'!I234+'4.юрид-бардыгы болуп'!H234*'4.юрид-бардыгы болуп'!I234+'5.рез.эмес.-бардыгы болуп'!H66*'5.рез.эмес.-бардыгы болуп'!I66)/('3.жеке-бардыгы болуп'!H234+'4.юрид-бардыгы болуп'!H234+'5.рез.эмес.-бардыгы болуп'!H66)</f>
        <v>2.3548024795969567</v>
      </c>
      <c r="J234" s="22">
        <f>'3.жеке-бардыгы болуп'!J234+'4.юрид-бардыгы болуп'!J234+'5.рез.эмес.-бардыгы болуп'!J66</f>
        <v>365704.4</v>
      </c>
      <c r="K234" s="21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3.6511168829251135</v>
      </c>
      <c r="L234" s="22">
        <f>'3.жеке-бардыгы болуп'!L234+'4.юрид-бардыгы болуп'!L234+'5.рез.эмес.-бардыгы болуп'!L66</f>
        <v>640723.1</v>
      </c>
      <c r="M234" s="21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5.8996661428314328</v>
      </c>
      <c r="N234" s="22">
        <f>'3.жеке-бардыгы болуп'!N234+'4.юрид-бардыгы болуп'!N234+'5.рез.эмес.-бардыгы болуп'!N66</f>
        <v>1164160.6000000001</v>
      </c>
      <c r="O234" s="21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7.6125131962033477</v>
      </c>
      <c r="P234" s="22">
        <f>'3.жеке-бардыгы болуп'!P234+'4.юрид-бардыгы болуп'!P234+'5.рез.эмес.-бардыгы болуп'!P66</f>
        <v>3209470.3</v>
      </c>
      <c r="Q234" s="21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9.2210773509884127</v>
      </c>
      <c r="R234" s="22">
        <f>'3.жеке-бардыгы болуп'!R234+'4.юрид-бардыгы болуп'!R234+'5.рез.эмес.-бардыгы болуп'!R66</f>
        <v>15912.7</v>
      </c>
      <c r="S234" s="21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13.365107555600208</v>
      </c>
    </row>
    <row r="235" spans="1:19" ht="14.25" customHeight="1" x14ac:dyDescent="0.2">
      <c r="A235" s="19" t="s">
        <v>20</v>
      </c>
      <c r="B235" s="20">
        <f>'3.жеке-бардыгы болуп'!B235+'4.юрид-бардыгы болуп'!B235+'5.рез.эмес.-бардыгы болуп'!B67</f>
        <v>37136576.5</v>
      </c>
      <c r="C235" s="21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2.159776889961841</v>
      </c>
      <c r="D235" s="22">
        <f>'3.жеке-бардыгы болуп'!D235+'4.юрид-бардыгы болуп'!D235+'5.рез.эмес.-бардыгы болуп'!D67</f>
        <v>30124080.699999999</v>
      </c>
      <c r="E235" s="21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0.54835502253185775</v>
      </c>
      <c r="F235" s="22">
        <f t="shared" si="6"/>
        <v>7012495.7999999998</v>
      </c>
      <c r="G235" s="21">
        <f t="shared" si="7"/>
        <v>9.0820772749696328</v>
      </c>
      <c r="H235" s="22">
        <f>'3.жеке-бардыгы болуп'!H235+'4.юрид-бардыгы болуп'!H235+'5.рез.эмес.-бардыгы болуп'!H67</f>
        <v>197742.80000000002</v>
      </c>
      <c r="I235" s="21">
        <f>('3.жеке-бардыгы болуп'!H235*'3.жеке-бардыгы болуп'!I235+'4.юрид-бардыгы болуп'!H235*'4.юрид-бардыгы болуп'!I235+'5.рез.эмес.-бардыгы болуп'!H67*'5.рез.эмес.-бардыгы болуп'!I67)/('3.жеке-бардыгы болуп'!H235+'4.юрид-бардыгы болуп'!H235+'5.рез.эмес.-бардыгы болуп'!H67)</f>
        <v>4.1235183480763888</v>
      </c>
      <c r="J235" s="22">
        <f>'3.жеке-бардыгы болуп'!J235+'4.юрид-бардыгы болуп'!J235+'5.рез.эмес.-бардыгы болуп'!J67</f>
        <v>2867129.5</v>
      </c>
      <c r="K235" s="21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9.1407681606289497</v>
      </c>
      <c r="L235" s="22">
        <f>'3.жеке-бардыгы болуп'!L235+'4.юрид-бардыгы болуп'!L235+'5.рез.эмес.-бардыгы болуп'!L67</f>
        <v>1289113.2999999998</v>
      </c>
      <c r="M235" s="21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8.5275607217767444</v>
      </c>
      <c r="N235" s="22">
        <f>'3.жеке-бардыгы болуп'!N235+'4.юрид-бардыгы болуп'!N235+'5.рез.эмес.-бардыгы болуп'!N67</f>
        <v>1284405.2</v>
      </c>
      <c r="O235" s="21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9.5544153651822654</v>
      </c>
      <c r="P235" s="22">
        <f>'3.жеке-бардыгы болуп'!P235+'4.юрид-бардыгы болуп'!P235+'5.рез.эмес.-бардыгы болуп'!P67</f>
        <v>1366021.4000000001</v>
      </c>
      <c r="Q235" s="21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9.7373907905103092</v>
      </c>
      <c r="R235" s="23">
        <f>'3.жеке-бардыгы болуп'!R235+'4.юрид-бардыгы болуп'!R235+'5.рез.эмес.-бардыгы болуп'!R67</f>
        <v>8083.6</v>
      </c>
      <c r="S235" s="24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12.203685857786104</v>
      </c>
    </row>
    <row r="236" spans="1:19" ht="14.25" customHeight="1" thickBot="1" x14ac:dyDescent="0.25">
      <c r="A236" s="25" t="s">
        <v>21</v>
      </c>
      <c r="B236" s="26">
        <f>'3.жеке-бардыгы болуп'!B236+'4.юрид-бардыгы болуп'!B236+'5.рез.эмес.-бардыгы болуп'!B68</f>
        <v>37879110.199999996</v>
      </c>
      <c r="C236" s="27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1.9273268762791584</v>
      </c>
      <c r="D236" s="28">
        <f>'3.жеке-бардыгы болуп'!D236+'4.юрид-бардыгы болуп'!D236+'5.рез.эмес.-бардыгы болуп'!D68</f>
        <v>32344583.800000004</v>
      </c>
      <c r="E236" s="27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0.76775659858699441</v>
      </c>
      <c r="F236" s="28">
        <f t="shared" si="6"/>
        <v>5534526.4000000004</v>
      </c>
      <c r="G236" s="27">
        <f t="shared" si="7"/>
        <v>8.7040256049731735</v>
      </c>
      <c r="H236" s="28">
        <f>'3.жеке-бардыгы болуп'!H236+'4.юрид-бардыгы болуп'!H236+'5.рез.эмес.-бардыгы болуп'!H68</f>
        <v>291138.2</v>
      </c>
      <c r="I236" s="27">
        <f>('3.жеке-бардыгы болуп'!H236*'3.жеке-бардыгы болуп'!I236+'4.юрид-бардыгы болуп'!H236*'4.юрид-бардыгы болуп'!I236+'5.рез.эмес.-бардыгы болуп'!H68*'5.рез.эмес.-бардыгы болуп'!I68)/('3.жеке-бардыгы болуп'!H236+'4.юрид-бардыгы болуп'!H236+'5.рез.эмес.-бардыгы болуп'!H68)</f>
        <v>0.70974905732054472</v>
      </c>
      <c r="J236" s="28">
        <f>'3.жеке-бардыгы болуп'!J236+'4.юрид-бардыгы болуп'!J236+'5.рез.эмес.-бардыгы болуп'!J68</f>
        <v>762290.4</v>
      </c>
      <c r="K236" s="27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5.0463995637358163</v>
      </c>
      <c r="L236" s="28">
        <f>'3.жеке-бардыгы болуп'!L236+'4.юрид-бардыгы болуп'!L236+'5.рез.эмес.-бардыгы болуп'!L68</f>
        <v>1237435.3999999999</v>
      </c>
      <c r="M236" s="27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4.8834983353474435</v>
      </c>
      <c r="N236" s="28">
        <f>'3.жеке-бардыгы болуп'!N236+'4.юрид-бардыгы болуп'!N236+'5.рез.эмес.-бардыгы болуп'!N68</f>
        <v>1924021.4000000001</v>
      </c>
      <c r="O236" s="27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13.108933193778405</v>
      </c>
      <c r="P236" s="28">
        <f>'3.жеке-бардыгы болуп'!P236+'4.юрид-бардыгы болуп'!P236+'5.рез.эмес.-бардыгы болуп'!P68</f>
        <v>1293440.2</v>
      </c>
      <c r="Q236" s="27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9.6386204619278129</v>
      </c>
      <c r="R236" s="28">
        <f>'3.жеке-бардыгы болуп'!R236+'4.юрид-бардыгы болуп'!R236+'5.рез.эмес.-бардыгы болуп'!R68</f>
        <v>26200.799999999999</v>
      </c>
      <c r="S236" s="27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14.78357920368844</v>
      </c>
    </row>
    <row r="237" spans="1:19" ht="14.25" customHeight="1" x14ac:dyDescent="0.2">
      <c r="A237" s="19" t="s">
        <v>41</v>
      </c>
      <c r="B237" s="20">
        <f>'3.жеке-бардыгы болуп'!B237+'4.юрид-бардыгы болуп'!B237+'5.рез.эмес.-бардыгы болуп'!B69</f>
        <v>22221080.800000001</v>
      </c>
      <c r="C237" s="21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1.5400673829960589</v>
      </c>
      <c r="D237" s="22">
        <f>'3.жеке-бардыгы болуп'!D237+'4.юрид-бардыгы болуп'!D237+'5.рез.эмес.-бардыгы болуп'!D69</f>
        <v>19209564.700000003</v>
      </c>
      <c r="E237" s="21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0.6131982946495389</v>
      </c>
      <c r="F237" s="22">
        <f t="shared" si="6"/>
        <v>3011516.0999999996</v>
      </c>
      <c r="G237" s="21">
        <f t="shared" si="7"/>
        <v>7.4522893767693921</v>
      </c>
      <c r="H237" s="22">
        <f>'3.жеке-бардыгы болуп'!H237+'4.юрид-бардыгы болуп'!H237+'5.рез.эмес.-бардыгы болуп'!H69</f>
        <v>97490.6</v>
      </c>
      <c r="I237" s="21">
        <f>('3.жеке-бардыгы болуп'!H237*'3.жеке-бардыгы болуп'!I237+'4.юрид-бардыгы болуп'!H237*'4.юрид-бардыгы болуп'!I237+'5.рез.эмес.-бардыгы болуп'!H69*'5.рез.эмес.-бардыгы болуп'!I69)/('3.жеке-бардыгы болуп'!H237+'4.юрид-бардыгы болуп'!H237+'5.рез.эмес.-бардыгы болуп'!H69)</f>
        <v>1.4987172301739839</v>
      </c>
      <c r="J237" s="22">
        <f>'3.жеке-бардыгы болуп'!J237+'4.юрид-бардыгы болуп'!J237+'5.рез.эмес.-бардыгы болуп'!J69</f>
        <v>621229.89999999991</v>
      </c>
      <c r="K237" s="21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3.1150398556154526</v>
      </c>
      <c r="L237" s="22">
        <f>'3.жеке-бардыгы болуп'!L237+'4.юрид-бардыгы болуп'!L237+'5.рез.эмес.-бардыгы болуп'!L69</f>
        <v>453856.8000000001</v>
      </c>
      <c r="M237" s="21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6.5668839356378506</v>
      </c>
      <c r="N237" s="22">
        <f>'3.жеке-бардыгы болуп'!N237+'4.юрид-бардыгы болуп'!N237+'5.рез.эмес.-бардыгы болуп'!N69</f>
        <v>967214.5</v>
      </c>
      <c r="O237" s="21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8.6452770176625648</v>
      </c>
      <c r="P237" s="22">
        <f>'3.жеке-бардыгы болуп'!P237+'4.юрид-бардыгы болуп'!P237+'5.рез.эмес.-бардыгы болуп'!P69</f>
        <v>846048.8</v>
      </c>
      <c r="Q237" s="21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10.366963214178657</v>
      </c>
      <c r="R237" s="23">
        <f>'3.жеке-бардыгы болуп'!R237+'4.юрид-бардыгы болуп'!R237+'5.рез.эмес.-бардыгы болуп'!R69</f>
        <v>25675.5</v>
      </c>
      <c r="S237" s="24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9.6669469338474343</v>
      </c>
    </row>
    <row r="238" spans="1:19" ht="14.25" customHeight="1" x14ac:dyDescent="0.2">
      <c r="A238" s="19" t="s">
        <v>11</v>
      </c>
      <c r="B238" s="20">
        <f>'3.жеке-бардыгы болуп'!B238+'4.юрид-бардыгы болуп'!B238+'5.рез.эмес.-бардыгы болуп'!B70</f>
        <v>32416276.600000005</v>
      </c>
      <c r="C238" s="21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2.0264628366664406</v>
      </c>
      <c r="D238" s="22">
        <f>'3.жеке-бардыгы болуп'!D238+'4.юрид-бардыгы болуп'!D238+'5.рез.эмес.-бардыгы болуп'!D70</f>
        <v>26386070.500000004</v>
      </c>
      <c r="E238" s="21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0.58463765436388138</v>
      </c>
      <c r="F238" s="22">
        <f t="shared" si="6"/>
        <v>6030206.1000000006</v>
      </c>
      <c r="G238" s="21">
        <f t="shared" si="7"/>
        <v>8.3353849991959592</v>
      </c>
      <c r="H238" s="22">
        <f>'3.жеке-бардыгы болуп'!H238+'4.юрид-бардыгы болуп'!H238+'5.рез.эмес.-бардыгы болуп'!H70</f>
        <v>107351.7</v>
      </c>
      <c r="I238" s="21">
        <f>('3.жеке-бардыгы болуп'!H238*'3.жеке-бардыгы болуп'!I238+'4.юрид-бардыгы болуп'!H238*'4.юрид-бардыгы болуп'!I238+'5.рез.эмес.-бардыгы болуп'!H70*'5.рез.эмес.-бардыгы болуп'!I70)/('3.жеке-бардыгы болуп'!H238+'4.юрид-бардыгы болуп'!H238+'5.рез.эмес.-бардыгы болуп'!H70)</f>
        <v>2.0749187204301394</v>
      </c>
      <c r="J238" s="22">
        <f>'3.жеке-бардыгы болуп'!J238+'4.юрид-бардыгы болуп'!J238+'5.рез.эмес.-бардыгы болуп'!J70</f>
        <v>2267176</v>
      </c>
      <c r="K238" s="21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9.2112604650013807</v>
      </c>
      <c r="L238" s="22">
        <f>'3.жеке-бардыгы болуп'!L238+'4.юрид-бардыгы болуп'!L238+'5.рез.эмес.-бардыгы болуп'!L70</f>
        <v>575081.70000000007</v>
      </c>
      <c r="M238" s="21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4.3278714224431081</v>
      </c>
      <c r="N238" s="22">
        <f>'3.жеке-бардыгы болуп'!N238+'4.юрид-бардыгы болуп'!N238+'5.рез.эмес.-бардыгы болуп'!N70</f>
        <v>1497384</v>
      </c>
      <c r="O238" s="21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6.3191780144572149</v>
      </c>
      <c r="P238" s="22">
        <f>'3.жеке-бардыгы болуп'!P238+'4.юрид-бардыгы болуп'!P238+'5.рез.эмес.-бардыгы болуп'!P70</f>
        <v>1564401.4999999998</v>
      </c>
      <c r="Q238" s="21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10.863225897571695</v>
      </c>
      <c r="R238" s="23">
        <f>'3.жеке-бардыгы болуп'!R238+'4.юрид-бардыгы болуп'!R238+'5.рез.эмес.-бардыгы болуп'!R70</f>
        <v>18811.199999999997</v>
      </c>
      <c r="S238" s="24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11.282223568937667</v>
      </c>
    </row>
    <row r="239" spans="1:19" ht="14.25" customHeight="1" x14ac:dyDescent="0.2">
      <c r="A239" s="19" t="s">
        <v>12</v>
      </c>
      <c r="B239" s="20">
        <f>'3.жеке-бардыгы болуп'!B239+'4.юрид-бардыгы болуп'!B239+'5.рез.эмес.-бардыгы болуп'!B71</f>
        <v>34583556.700000003</v>
      </c>
      <c r="C239" s="21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1.3687609733905712</v>
      </c>
      <c r="D239" s="22">
        <f>'3.жеке-бардыгы болуп'!D239+'4.юрид-бардыгы болуп'!D239+'5.рез.эмес.-бардыгы болуп'!D71</f>
        <v>30655286.800000004</v>
      </c>
      <c r="E239" s="21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0.5858130142824185</v>
      </c>
      <c r="F239" s="22">
        <f t="shared" ref="F239:F268" si="8">H239+J239+L239+N239+P239+R239</f>
        <v>3928269.9</v>
      </c>
      <c r="G239" s="21">
        <f t="shared" ref="G239:G268" si="9">(H239*I239+J239*K239+L239*M239+N239*O239+P239*Q239+R239*S239)/(H239+J239+L239+N239+P239+R239)</f>
        <v>7.4787011880217262</v>
      </c>
      <c r="H239" s="22">
        <f>'3.жеке-бардыгы болуп'!H239+'4.юрид-бардыгы болуп'!H239+'5.рез.эмес.-бардыгы болуп'!H71</f>
        <v>75979.400000000009</v>
      </c>
      <c r="I239" s="21">
        <f>('3.жеке-бардыгы болуп'!H239*'3.жеке-бардыгы болуп'!I239+'4.юрид-бардыгы болуп'!H239*'4.юрид-бардыгы болуп'!I239+'5.рез.эмес.-бардыгы болуп'!H71*'5.рез.эмес.-бардыгы болуп'!I71)/('3.жеке-бардыгы болуп'!H239+'4.юрид-бардыгы болуп'!H239+'5.рез.эмес.-бардыгы болуп'!H71)</f>
        <v>1.8307536779706102</v>
      </c>
      <c r="J239" s="22">
        <f>'3.жеке-бардыгы болуп'!J239+'4.юрид-бардыгы болуп'!J239+'5.рез.эмес.-бардыгы болуп'!J71</f>
        <v>400128.8</v>
      </c>
      <c r="K239" s="21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3.8388947883781435</v>
      </c>
      <c r="L239" s="22">
        <f>'3.жеке-бардыгы болуп'!L239+'4.юрид-бардыгы болуп'!L239+'5.рез.эмес.-бардыгы болуп'!L71</f>
        <v>1098732.3</v>
      </c>
      <c r="M239" s="21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5.8998533227793528</v>
      </c>
      <c r="N239" s="22">
        <f>'3.жеке-бардыгы болуп'!N239+'4.юрид-бардыгы болуп'!N239+'5.рез.эмес.-бардыгы болуп'!N71</f>
        <v>764486</v>
      </c>
      <c r="O239" s="21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7.2714999188997504</v>
      </c>
      <c r="P239" s="22">
        <f>'3.жеке-бардыгы болуп'!P239+'4.юрид-бардыгы болуп'!P239+'5.рез.эмес.-бардыгы болуп'!P71</f>
        <v>1580137.3</v>
      </c>
      <c r="Q239" s="21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9.8445992364081221</v>
      </c>
      <c r="R239" s="22">
        <f>'3.жеке-бардыгы болуп'!R239+'4.юрид-бардыгы болуп'!R239+'5.рез.эмес.-бардыгы болуп'!R71</f>
        <v>8806.1</v>
      </c>
      <c r="S239" s="21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12.044728313328253</v>
      </c>
    </row>
    <row r="240" spans="1:19" ht="14.25" customHeight="1" x14ac:dyDescent="0.2">
      <c r="A240" s="19" t="s">
        <v>13</v>
      </c>
      <c r="B240" s="20">
        <f>'3.жеке-бардыгы болуп'!B240+'4.юрид-бардыгы болуп'!B240+'5.рез.эмес.-бардыгы болуп'!B72</f>
        <v>29561568.699999996</v>
      </c>
      <c r="C240" s="21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1.6374249768078091</v>
      </c>
      <c r="D240" s="22">
        <f>'3.жеке-бардыгы болуп'!D240+'4.юрид-бардыгы болуп'!D240+'5.рез.эмес.-бардыгы болуп'!D72</f>
        <v>26015976.400000002</v>
      </c>
      <c r="E240" s="21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0.699138170074599</v>
      </c>
      <c r="F240" s="22">
        <f t="shared" si="8"/>
        <v>3545592.3000000003</v>
      </c>
      <c r="G240" s="21">
        <f t="shared" si="9"/>
        <v>8.522155468918406</v>
      </c>
      <c r="H240" s="22">
        <f>'3.жеке-бардыгы болуп'!H240+'4.юрид-бардыгы болуп'!H240+'5.рез.эмес.-бардыгы болуп'!H72</f>
        <v>132745.40000000002</v>
      </c>
      <c r="I240" s="21">
        <f>('3.жеке-бардыгы болуп'!H240*'3.жеке-бардыгы болуп'!I240+'4.юрид-бардыгы болуп'!H240*'4.юрид-бардыгы болуп'!I240+'5.рез.эмес.-бардыгы болуп'!H72*'5.рез.эмес.-бардыгы болуп'!I72)/('3.жеке-бардыгы болуп'!H240+'4.юрид-бардыгы болуп'!H240+'5.рез.эмес.-бардыгы болуп'!H72)</f>
        <v>1.794898851485623</v>
      </c>
      <c r="J240" s="22">
        <f>'3.жеке-бардыгы болуп'!J240+'4.юрид-бардыгы болуп'!J240+'5.рез.эмес.-бардыгы болуп'!J72</f>
        <v>526967.69999999995</v>
      </c>
      <c r="K240" s="21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4.0428504137919665</v>
      </c>
      <c r="L240" s="22">
        <f>'3.жеке-бардыгы болуп'!L240+'4.юрид-бардыгы болуп'!L240+'5.рез.эмес.-бардыгы болуп'!L72</f>
        <v>464991.3</v>
      </c>
      <c r="M240" s="21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6.872939433490477</v>
      </c>
      <c r="N240" s="22">
        <f>'3.жеке-бардыгы болуп'!N240+'4.юрид-бардыгы болуп'!N240+'5.рез.эмес.-бардыгы болуп'!N72</f>
        <v>863380.6</v>
      </c>
      <c r="O240" s="21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9.0946557312035807</v>
      </c>
      <c r="P240" s="22">
        <f>'3.жеке-бардыгы болуп'!P240+'4.юрид-бардыгы болуп'!P240+'5.рез.эмес.-бардыгы болуп'!P72</f>
        <v>1364622.6</v>
      </c>
      <c r="Q240" s="21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10.674106576426336</v>
      </c>
      <c r="R240" s="23">
        <f>'3.жеке-бардыгы болуп'!R240+'4.юрид-бардыгы болуп'!R240+'5.рез.эмес.-бардыгы болуп'!R72</f>
        <v>192884.69999999998</v>
      </c>
      <c r="S240" s="24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11.578104572317033</v>
      </c>
    </row>
    <row r="241" spans="1:19" ht="14.25" customHeight="1" x14ac:dyDescent="0.2">
      <c r="A241" s="19" t="s">
        <v>14</v>
      </c>
      <c r="B241" s="20">
        <f>'3.жеке-бардыгы болуп'!B241+'4.юрид-бардыгы болуп'!B241+'5.рез.эмес.-бардыгы болуп'!B73</f>
        <v>27237307.499999993</v>
      </c>
      <c r="C241" s="21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2.1223370104772661</v>
      </c>
      <c r="D241" s="22">
        <f>'3.жеке-бардыгы болуп'!D241+'4.юрид-бардыгы болуп'!D241+'5.рез.эмес.-бардыгы болуп'!D73</f>
        <v>22357583.399999999</v>
      </c>
      <c r="E241" s="21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0.73558474647130256</v>
      </c>
      <c r="F241" s="22">
        <f t="shared" si="8"/>
        <v>4879724.0999999996</v>
      </c>
      <c r="G241" s="21">
        <f t="shared" si="9"/>
        <v>8.4760629101960934</v>
      </c>
      <c r="H241" s="22">
        <f>'3.жеке-бардыгы болуп'!H241+'4.юрид-бардыгы болуп'!H241+'5.рез.эмес.-бардыгы болуп'!H73</f>
        <v>94448.1</v>
      </c>
      <c r="I241" s="21">
        <f>('3.жеке-бардыгы болуп'!H241*'3.жеке-бардыгы болуп'!I241+'4.юрид-бардыгы болуп'!H241*'4.юрид-бардыгы болуп'!I241+'5.рез.эмес.-бардыгы болуп'!H73*'5.рез.эмес.-бардыгы болуп'!I73)/('3.жеке-бардыгы болуп'!H241+'4.юрид-бардыгы болуп'!H241+'5.рез.эмес.-бардыгы болуп'!H73)</f>
        <v>3.4409059896387517</v>
      </c>
      <c r="J241" s="22">
        <f>'3.жеке-бардыгы болуп'!J241+'4.юрид-бардыгы болуп'!J241+'5.рез.эмес.-бардыгы болуп'!J73</f>
        <v>1064618.5</v>
      </c>
      <c r="K241" s="21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9.5509664795417333</v>
      </c>
      <c r="L241" s="22">
        <f>'3.жеке-бардыгы болуп'!L241+'4.юрид-бардыгы болуп'!L241+'5.рез.эмес.-бардыгы болуп'!L73</f>
        <v>1926982.6999999997</v>
      </c>
      <c r="M241" s="21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6.7893355783630032</v>
      </c>
      <c r="N241" s="22">
        <f>'3.жеке-бардыгы болуп'!N241+'4.юрид-бардыгы болуп'!N241+'5.рез.эмес.-бардыгы болуп'!N73</f>
        <v>901627.60000000009</v>
      </c>
      <c r="O241" s="21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9.2676786735454844</v>
      </c>
      <c r="P241" s="22">
        <f>'3.жеке-бардыгы болуп'!P241+'4.юрид-бардыгы болуп'!P241+'5.рез.эмес.-бардыгы болуп'!P73</f>
        <v>887795.39999999991</v>
      </c>
      <c r="Q241" s="21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10.563178893470276</v>
      </c>
      <c r="R241" s="23">
        <f>'3.жеке-бардыгы болуп'!R241+'4.юрид-бардыгы болуп'!R241+'5.рез.эмес.-бардыгы болуп'!R73</f>
        <v>4251.8</v>
      </c>
      <c r="S241" s="24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11.961310738981156</v>
      </c>
    </row>
    <row r="242" spans="1:19" ht="14.25" customHeight="1" x14ac:dyDescent="0.2">
      <c r="A242" s="19" t="s">
        <v>15</v>
      </c>
      <c r="B242" s="20">
        <f>'3.жеке-бардыгы болуп'!B242+'4.юрид-бардыгы болуп'!B242+'5.рез.эмес.-бардыгы болуп'!B74</f>
        <v>30981180</v>
      </c>
      <c r="C242" s="21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1.7359479849056743</v>
      </c>
      <c r="D242" s="22">
        <f>'3.жеке-бардыгы болуп'!D242+'4.юрид-бардыгы болуп'!D242+'5.рез.эмес.-бардыгы болуп'!D74</f>
        <v>27305084.800000001</v>
      </c>
      <c r="E242" s="21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0.7222425871023106</v>
      </c>
      <c r="F242" s="22">
        <f t="shared" si="8"/>
        <v>3676095.2</v>
      </c>
      <c r="G242" s="21">
        <f t="shared" si="9"/>
        <v>9.2654896162645599</v>
      </c>
      <c r="H242" s="22">
        <f>'3.жеке-бардыгы болуп'!H242+'4.юрид-бардыгы болуп'!H242+'5.рез.эмес.-бардыгы болуп'!H74</f>
        <v>121358.1</v>
      </c>
      <c r="I242" s="21">
        <f>('3.жеке-бардыгы болуп'!H242*'3.жеке-бардыгы болуп'!I242+'4.юрид-бардыгы болуп'!H242*'4.юрид-бардыгы болуп'!I242+'5.рез.эмес.-бардыгы болуп'!H74*'5.рез.эмес.-бардыгы болуп'!I74)/('3.жеке-бардыгы болуп'!H242+'4.юрид-бардыгы болуп'!H242+'5.рез.эмес.-бардыгы болуп'!H74)</f>
        <v>2.1158566424490823</v>
      </c>
      <c r="J242" s="22">
        <f>'3.жеке-бардыгы болуп'!J242+'4.юрид-бардыгы болуп'!J242+'5.рез.эмес.-бардыгы болуп'!J74</f>
        <v>299109.7</v>
      </c>
      <c r="K242" s="21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3.6812208296822186</v>
      </c>
      <c r="L242" s="22">
        <f>'3.жеке-бардыгы болуп'!L242+'4.юрид-бардыгы болуп'!L242+'5.рез.эмес.-бардыгы болуп'!L74</f>
        <v>595971.6</v>
      </c>
      <c r="M242" s="21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6.6420676153024774</v>
      </c>
      <c r="N242" s="22">
        <f>'3.жеке-бардыгы болуп'!N242+'4.юрид-бардыгы болуп'!N242+'5.рез.эмес.-бардыгы болуп'!N74</f>
        <v>1122713.3</v>
      </c>
      <c r="O242" s="21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12.05390363684122</v>
      </c>
      <c r="P242" s="22">
        <f>'3.жеке-бардыгы болуп'!P242+'4.юрид-бардыгы болуп'!P242+'5.рез.эмес.-бардыгы болуп'!P74</f>
        <v>1523945.8</v>
      </c>
      <c r="Q242" s="21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9.8667698772489043</v>
      </c>
      <c r="R242" s="23">
        <f>'3.жеке-бардыгы болуп'!R242+'4.юрид-бардыгы болуп'!R242+'5.рез.эмес.-бардыгы болуп'!R74</f>
        <v>12996.7</v>
      </c>
      <c r="S242" s="24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13.462847953711323</v>
      </c>
    </row>
    <row r="243" spans="1:19" ht="14.25" customHeight="1" x14ac:dyDescent="0.2">
      <c r="A243" s="19" t="s">
        <v>16</v>
      </c>
      <c r="B243" s="20">
        <f>'3.жеке-бардыгы болуп'!B243+'4.юрид-бардыгы болуп'!B243+'5.рез.эмес.-бардыгы болуп'!B75</f>
        <v>33457479.399999999</v>
      </c>
      <c r="C243" s="21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1.6294979065876665</v>
      </c>
      <c r="D243" s="22">
        <f>'3.жеке-бардыгы болуп'!D243+'4.юрид-бардыгы болуп'!D243+'5.рез.эмес.-бардыгы болуп'!D75</f>
        <v>29501611.899999999</v>
      </c>
      <c r="E243" s="21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0.70549712437915879</v>
      </c>
      <c r="F243" s="22">
        <f t="shared" si="8"/>
        <v>3955867.5000000005</v>
      </c>
      <c r="G243" s="21">
        <f t="shared" si="9"/>
        <v>8.5204042557037134</v>
      </c>
      <c r="H243" s="22">
        <f>'3.жеке-бардыгы болуп'!H243+'4.юрид-бардыгы болуп'!H243+'5.рез.эмес.-бардыгы болуп'!H75</f>
        <v>127348.09999999999</v>
      </c>
      <c r="I243" s="21">
        <f>('3.жеке-бардыгы болуп'!H243*'3.жеке-бардыгы болуп'!I243+'4.юрид-бардыгы болуп'!H243*'4.юрид-бардыгы болуп'!I243+'5.рез.эмес.-бардыгы болуп'!H75*'5.рез.эмес.-бардыгы болуп'!I75)/('3.жеке-бардыгы болуп'!H243+'4.юрид-бардыгы болуп'!H243+'5.рез.эмес.-бардыгы болуп'!H75)</f>
        <v>3.4165084049153482</v>
      </c>
      <c r="J243" s="22">
        <f>'3.жеке-бардыгы болуп'!J243+'4.юрид-бардыгы болуп'!J243+'5.рез.эмес.-бардыгы болуп'!J75</f>
        <v>506060.7</v>
      </c>
      <c r="K243" s="21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5.6463803986359746</v>
      </c>
      <c r="L243" s="22">
        <f>'3.жеке-бардыгы болуп'!L243+'4.юрид-бардыгы болуп'!L243+'5.рез.эмес.-бардыгы болуп'!L75</f>
        <v>407785.9</v>
      </c>
      <c r="M243" s="21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6.6229598693824379</v>
      </c>
      <c r="N243" s="22">
        <f>'3.жеке-бардыгы болуп'!N243+'4.юрид-бардыгы болуп'!N243+'5.рез.эмес.-бардыгы болуп'!N75</f>
        <v>1445871.4</v>
      </c>
      <c r="O243" s="21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8.8158583169983196</v>
      </c>
      <c r="P243" s="22">
        <f>'3.жеке-бардыгы болуп'!P243+'4.юрид-бардыгы болуп'!P243+'5.рез.эмес.-бардыгы болуп'!P75</f>
        <v>1450523.8</v>
      </c>
      <c r="Q243" s="21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10.181224335650342</v>
      </c>
      <c r="R243" s="23">
        <f>'3.жеке-бардыгы болуп'!R243+'4.юрид-бардыгы болуп'!R243+'5.рез.эмес.-бардыгы болуп'!R75</f>
        <v>18277.599999999999</v>
      </c>
      <c r="S243" s="24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10.813123221867198</v>
      </c>
    </row>
    <row r="244" spans="1:19" ht="14.25" customHeight="1" x14ac:dyDescent="0.2">
      <c r="A244" s="19" t="s">
        <v>17</v>
      </c>
      <c r="B244" s="20">
        <f>'3.жеке-бардыгы болуп'!B244+'4.юрид-бардыгы болуп'!B244+'5.рез.эмес.-бардыгы болуп'!B76</f>
        <v>34071556.199999996</v>
      </c>
      <c r="C244" s="21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1.9206328933399313</v>
      </c>
      <c r="D244" s="22">
        <f>'3.жеке-бардыгы болуп'!D244+'4.юрид-бардыгы болуп'!D244+'5.рез.эмес.-бардыгы болуп'!D76</f>
        <v>29107586.5</v>
      </c>
      <c r="E244" s="21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0.63054987032332754</v>
      </c>
      <c r="F244" s="22">
        <f t="shared" si="8"/>
        <v>4963969.7</v>
      </c>
      <c r="G244" s="21">
        <f t="shared" si="9"/>
        <v>9.4853855920998082</v>
      </c>
      <c r="H244" s="22">
        <f>'3.жеке-бардыгы болуп'!H244+'4.юрид-бардыгы болуп'!H244+'5.рез.эмес.-бардыгы болуп'!H76</f>
        <v>111936.9</v>
      </c>
      <c r="I244" s="21">
        <f>('3.жеке-бардыгы болуп'!H244*'3.жеке-бардыгы болуп'!I244+'4.юрид-бардыгы болуп'!H244*'4.юрид-бардыгы болуп'!I244+'5.рез.эмес.-бардыгы болуп'!H76*'5.рез.эмес.-бардыгы болуп'!I76)/('3.жеке-бардыгы болуп'!H244+'4.юрид-бардыгы болуп'!H244+'5.рез.эмес.-бардыгы болуп'!H76)</f>
        <v>3.3161833675937058</v>
      </c>
      <c r="J244" s="22">
        <f>'3.жеке-бардыгы болуп'!J244+'4.юрид-бардыгы болуп'!J244+'5.рез.эмес.-бардыгы болуп'!J76</f>
        <v>980169.80000000016</v>
      </c>
      <c r="K244" s="21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7.7769713421082693</v>
      </c>
      <c r="L244" s="22">
        <f>'3.жеке-бардыгы болуп'!L244+'4.юрид-бардыгы болуп'!L244+'5.рез.эмес.-бардыгы болуп'!L76</f>
        <v>1208383.2</v>
      </c>
      <c r="M244" s="21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7.3468928498840507</v>
      </c>
      <c r="N244" s="22">
        <f>'3.жеке-бардыгы болуп'!N244+'4.юрид-бардыгы болуп'!N244+'5.рез.эмес.-бардыгы болуп'!N76</f>
        <v>1129608.3999999999</v>
      </c>
      <c r="O244" s="21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12.773226312764695</v>
      </c>
      <c r="P244" s="22">
        <f>'3.жеке-бардыгы болуп'!P244+'4.юрид-бардыгы болуп'!P244+'5.рез.эмес.-бардыгы болуп'!P76</f>
        <v>1511733.4</v>
      </c>
      <c r="Q244" s="21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10.261506926419688</v>
      </c>
      <c r="R244" s="23">
        <f>'3.жеке-бардыгы болуп'!R244+'4.юрид-бардыгы болуп'!R244+'5.рез.эмес.-бардыгы болуп'!R76</f>
        <v>22137.999999999996</v>
      </c>
      <c r="S244" s="24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12.28397127111753</v>
      </c>
    </row>
    <row r="245" spans="1:19" ht="14.25" customHeight="1" x14ac:dyDescent="0.2">
      <c r="A245" s="19" t="s">
        <v>18</v>
      </c>
      <c r="B245" s="20">
        <f>'3.жеке-бардыгы болуп'!B245+'4.юрид-бардыгы болуп'!B245+'5.рез.эмес.-бардыгы болуп'!B77</f>
        <v>35718562.099999994</v>
      </c>
      <c r="C245" s="21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1.4548033825807343</v>
      </c>
      <c r="D245" s="22">
        <f>'3.жеке-бардыгы болуп'!D245+'4.юрид-бардыгы болуп'!D245+'5.рез.эмес.-бардыгы болуп'!D77</f>
        <v>30986075.100000001</v>
      </c>
      <c r="E245" s="21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0.57695944227541118</v>
      </c>
      <c r="F245" s="22">
        <f t="shared" si="8"/>
        <v>4732487</v>
      </c>
      <c r="G245" s="21">
        <f t="shared" si="9"/>
        <v>7.2025081856537572</v>
      </c>
      <c r="H245" s="22">
        <f>'3.жеке-бардыгы болуп'!H245+'4.юрид-бардыгы болуп'!H245+'5.рез.эмес.-бардыгы болуп'!H77</f>
        <v>134171.69999999998</v>
      </c>
      <c r="I245" s="21">
        <f>('3.жеке-бардыгы болуп'!H245*'3.жеке-бардыгы болуп'!I245+'4.юрид-бардыгы болуп'!H245*'4.юрид-бардыгы болуп'!I245+'5.рез.эмес.-бардыгы болуп'!H77*'5.рез.эмес.-бардыгы болуп'!I77)/('3.жеке-бардыгы болуп'!H245+'4.юрид-бардыгы болуп'!H245+'5.рез.эмес.-бардыгы болуп'!H77)</f>
        <v>1.7125049023005612</v>
      </c>
      <c r="J245" s="22">
        <f>'3.жеке-бардыгы болуп'!J245+'4.юрид-бардыгы болуп'!J245+'5.рез.эмес.-бардыгы болуп'!J77</f>
        <v>464005.5</v>
      </c>
      <c r="K245" s="21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2.341533361134728</v>
      </c>
      <c r="L245" s="22">
        <f>'3.жеке-бардыгы болуп'!L245+'4.юрид-бардыгы болуп'!L245+'5.рез.эмес.-бардыгы болуп'!L77</f>
        <v>895988.3</v>
      </c>
      <c r="M245" s="21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4.7482449781989304</v>
      </c>
      <c r="N245" s="22">
        <f>'3.жеке-бардыгы болуп'!N245+'4.юрид-бардыгы болуп'!N245+'5.рез.эмес.-бардыгы болуп'!N77</f>
        <v>842188</v>
      </c>
      <c r="O245" s="21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10.398370133509378</v>
      </c>
      <c r="P245" s="22">
        <f>'3.жеке-бардыгы болуп'!P245+'4.юрид-бардыгы болуп'!P245+'5.рез.эмес.-бардыгы болуп'!P77</f>
        <v>2337070.2000000002</v>
      </c>
      <c r="Q245" s="21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8.4036447822577145</v>
      </c>
      <c r="R245" s="23">
        <f>'3.жеке-бардыгы болуп'!R245+'4.юрид-бардыгы болуп'!R245+'5.рез.эмес.-бардыгы болуп'!R77</f>
        <v>59063.299999999996</v>
      </c>
      <c r="S245" s="24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1.9954865373252053</v>
      </c>
    </row>
    <row r="246" spans="1:19" ht="14.25" customHeight="1" x14ac:dyDescent="0.2">
      <c r="A246" s="19" t="s">
        <v>19</v>
      </c>
      <c r="B246" s="20">
        <f>'3.жеке-бардыгы болуп'!B246+'4.юрид-бардыгы болуп'!B246+'5.рез.эмес.-бардыгы болуп'!B78</f>
        <v>37291478.700000003</v>
      </c>
      <c r="C246" s="21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1.4491086221528677</v>
      </c>
      <c r="D246" s="22">
        <f>'3.жеке-бардыгы болуп'!D246+'4.юрид-бардыгы болуп'!D246+'5.рез.эмес.-бардыгы болуп'!D78</f>
        <v>32665172.699999999</v>
      </c>
      <c r="E246" s="21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0.57491086847981121</v>
      </c>
      <c r="F246" s="22">
        <f t="shared" si="8"/>
        <v>4626306</v>
      </c>
      <c r="G246" s="21">
        <f t="shared" si="9"/>
        <v>7.6215971254387389</v>
      </c>
      <c r="H246" s="22">
        <f>'3.жеке-бардыгы болуп'!H246+'4.юрид-бардыгы болуп'!H246+'5.рез.эмес.-бардыгы болуп'!H78</f>
        <v>177635.8</v>
      </c>
      <c r="I246" s="21">
        <f>('3.жеке-бардыгы болуп'!H246*'3.жеке-бардыгы болуп'!I246+'4.юрид-бардыгы болуп'!H246*'4.юрид-бардыгы болуп'!I246+'5.рез.эмес.-бардыгы болуп'!H78*'5.рез.эмес.-бардыгы болуп'!I78)/('3.жеке-бардыгы болуп'!H246+'4.юрид-бардыгы болуп'!H246+'5.рез.эмес.-бардыгы болуп'!H78)</f>
        <v>1.9724151775711867</v>
      </c>
      <c r="J246" s="22">
        <f>'3.жеке-бардыгы болуп'!J246+'4.юрид-бардыгы болуп'!J246+'5.рез.эмес.-бардыгы болуп'!J78</f>
        <v>549527.20000000007</v>
      </c>
      <c r="K246" s="21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2.9514211998969269</v>
      </c>
      <c r="L246" s="22">
        <f>'3.жеке-бардыгы болуп'!L246+'4.юрид-бардыгы болуп'!L246+'5.рез.эмес.-бардыгы болуп'!L78</f>
        <v>1144834.9999999998</v>
      </c>
      <c r="M246" s="21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4.5612839911428251</v>
      </c>
      <c r="N246" s="22">
        <f>'3.жеке-бардыгы болуп'!N246+'4.юрид-бардыгы болуп'!N246+'5.рез.эмес.-бардыгы болуп'!N78</f>
        <v>1189300.6000000001</v>
      </c>
      <c r="O246" s="21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9.9321025744038014</v>
      </c>
      <c r="P246" s="22">
        <f>'3.жеке-бардыгы болуп'!P246+'4.юрид-бардыгы болуп'!P246+'5.рез.эмес.-бардыгы болуп'!P78</f>
        <v>1553588.4000000001</v>
      </c>
      <c r="Q246" s="21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10.367690460356174</v>
      </c>
      <c r="R246" s="22">
        <f>'3.жеке-бардыгы болуп'!R246+'4.юрид-бардыгы болуп'!R246+'5.рез.эмес.-бардыгы болуп'!R78</f>
        <v>11419.000000000002</v>
      </c>
      <c r="S246" s="21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12.810753305893694</v>
      </c>
    </row>
    <row r="247" spans="1:19" ht="14.25" customHeight="1" x14ac:dyDescent="0.2">
      <c r="A247" s="19" t="s">
        <v>20</v>
      </c>
      <c r="B247" s="20">
        <f>'3.жеке-бардыгы болуп'!B247+'4.юрид-бардыгы болуп'!B247+'5.рез.эмес.-бардыгы болуп'!B79</f>
        <v>39320161.100000009</v>
      </c>
      <c r="C247" s="21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2.1378830632512322</v>
      </c>
      <c r="D247" s="22">
        <f>'3.жеке-бардыгы болуп'!D247+'4.юрид-бардыгы болуп'!D247+'5.рез.эмес.-бардыгы болуп'!D79</f>
        <v>31588180.899999999</v>
      </c>
      <c r="E247" s="21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0.55900106773796543</v>
      </c>
      <c r="F247" s="22">
        <f t="shared" si="8"/>
        <v>7731980.2000000002</v>
      </c>
      <c r="G247" s="21">
        <f t="shared" si="9"/>
        <v>8.5882371515902189</v>
      </c>
      <c r="H247" s="22">
        <f>'3.жеке-бардыгы болуп'!H247+'4.юрид-бардыгы болуп'!H247+'5.рез.эмес.-бардыгы болуп'!H79</f>
        <v>93438.299999999988</v>
      </c>
      <c r="I247" s="21">
        <f>('3.жеке-бардыгы болуп'!H247*'3.жеке-бардыгы болуп'!I247+'4.юрид-бардыгы болуп'!H247*'4.юрид-бардыгы болуп'!I247+'5.рез.эмес.-бардыгы болуп'!H79*'5.рез.эмес.-бардыгы болуп'!I79)/('3.жеке-бардыгы болуп'!H247+'4.юрид-бардыгы болуп'!H247+'5.рез.эмес.-бардыгы болуп'!H79)</f>
        <v>1.8701625350632469</v>
      </c>
      <c r="J247" s="22">
        <f>'3.жеке-бардыгы болуп'!J247+'4.юрид-бардыгы болуп'!J247+'5.рез.эмес.-бардыгы болуп'!J79</f>
        <v>598733.30000000005</v>
      </c>
      <c r="K247" s="21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2.5142445426035271</v>
      </c>
      <c r="L247" s="22">
        <f>'3.жеке-бардыгы болуп'!L247+'4.юрид-бардыгы болуп'!L247+'5.рез.эмес.-бардыгы болуп'!L79</f>
        <v>4300588.3</v>
      </c>
      <c r="M247" s="21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8.317620431837188</v>
      </c>
      <c r="N247" s="22">
        <f>'3.жеке-бардыгы болуп'!N247+'4.юрид-бардыгы болуп'!N247+'5.рез.эмес.-бардыгы болуп'!N79</f>
        <v>1200226.5</v>
      </c>
      <c r="O247" s="21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11.133735456599231</v>
      </c>
      <c r="P247" s="22">
        <f>'3.жеке-бардыгы болуп'!P247+'4.юрид-бардыгы болуп'!P247+'5.рез.эмес.-бардыгы болуп'!P79</f>
        <v>1528293.1</v>
      </c>
      <c r="Q247" s="21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10.104403845702123</v>
      </c>
      <c r="R247" s="23">
        <f>'3.жеке-бардыгы болуп'!R247+'4.юрид-бардыгы болуп'!R247+'5.рез.эмес.-бардыгы болуп'!R79</f>
        <v>10700.699999999999</v>
      </c>
      <c r="S247" s="24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13.813744895193762</v>
      </c>
    </row>
    <row r="248" spans="1:19" ht="14.25" customHeight="1" thickBot="1" x14ac:dyDescent="0.25">
      <c r="A248" s="25" t="s">
        <v>21</v>
      </c>
      <c r="B248" s="26">
        <f>'3.жеке-бардыгы болуп'!B248+'4.юрид-бардыгы болуп'!B248+'5.рез.эмес.-бардыгы болуп'!B80</f>
        <v>43315134.899999999</v>
      </c>
      <c r="C248" s="27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1.916656258110832</v>
      </c>
      <c r="D248" s="28">
        <f>'3.жеке-бардыгы болуп'!D248+'4.юрид-бардыгы болуп'!D248+'5.рез.эмес.-бардыгы болуп'!D80</f>
        <v>38438658.600000001</v>
      </c>
      <c r="E248" s="27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0.84343797746365523</v>
      </c>
      <c r="F248" s="28">
        <f t="shared" si="8"/>
        <v>4876476.3000000007</v>
      </c>
      <c r="G248" s="27">
        <f t="shared" si="9"/>
        <v>10.376262858285598</v>
      </c>
      <c r="H248" s="28">
        <f>'3.жеке-бардыгы болуп'!H248+'4.юрид-бардыгы болуп'!H248+'5.рез.эмес.-бардыгы болуп'!H80</f>
        <v>72785.199999999983</v>
      </c>
      <c r="I248" s="27">
        <f>('3.жеке-бардыгы болуп'!H248*'3.жеке-бардыгы болуп'!I248+'4.юрид-бардыгы болуп'!H248*'4.юрид-бардыгы болуп'!I248+'5.рез.эмес.-бардыгы болуп'!H80*'5.рез.эмес.-бардыгы болуп'!I80)/('3.жеке-бардыгы болуп'!H248+'4.юрид-бардыгы болуп'!H248+'5.рез.эмес.-бардыгы болуп'!H80)</f>
        <v>6.4031356099866441</v>
      </c>
      <c r="J248" s="28">
        <f>'3.жеке-бардыгы болуп'!J248+'4.юрид-бардыгы болуп'!J248+'5.рез.эмес.-бардыгы болуп'!J80</f>
        <v>320510.5</v>
      </c>
      <c r="K248" s="27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5.8541330221630821</v>
      </c>
      <c r="L248" s="28">
        <f>'3.жеке-бардыгы болуп'!L248+'4.юрид-бардыгы болуп'!L248+'5.рез.эмес.-бардыгы болуп'!L80</f>
        <v>907907</v>
      </c>
      <c r="M248" s="27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6.4718303218281168</v>
      </c>
      <c r="N248" s="28">
        <f>'3.жеке-бардыгы болуп'!N248+'4.юрид-бардыгы болуп'!N248+'5.рез.эмес.-бардыгы болуп'!N80</f>
        <v>1488721.3</v>
      </c>
      <c r="O248" s="27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12.243573376695821</v>
      </c>
      <c r="P248" s="28">
        <f>'3.жеке-бардыгы болуп'!P248+'4.юрид-бардыгы болуп'!P248+'5.рез.эмес.-бардыгы болуп'!P80</f>
        <v>2072262.3000000003</v>
      </c>
      <c r="Q248" s="27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11.586111386092384</v>
      </c>
      <c r="R248" s="28">
        <f>'3.жеке-бардыгы болуп'!R248+'4.юрид-бардыгы болуп'!R248+'5.рез.эмес.-бардыгы болуп'!R80</f>
        <v>14290</v>
      </c>
      <c r="S248" s="27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10.124908887333794</v>
      </c>
    </row>
    <row r="249" spans="1:19" ht="14.25" customHeight="1" x14ac:dyDescent="0.2">
      <c r="A249" s="19" t="s">
        <v>42</v>
      </c>
      <c r="B249" s="20">
        <f>'3.жеке-бардыгы болуп'!B249+'4.юрид-бардыгы болуп'!B249+'5.рез.эмес.-бардыгы болуп'!B81</f>
        <v>25580149.699999999</v>
      </c>
      <c r="C249" s="21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1.5487603775829348</v>
      </c>
      <c r="D249" s="22">
        <f>'3.жеке-бардыгы болуп'!D249+'4.юрид-бардыгы болуп'!D249+'5.рез.эмес.-бардыгы болуп'!D81</f>
        <v>22667645.899999999</v>
      </c>
      <c r="E249" s="21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0.7092255252231553</v>
      </c>
      <c r="F249" s="22">
        <f t="shared" si="8"/>
        <v>2912503.8000000003</v>
      </c>
      <c r="G249" s="21">
        <f t="shared" si="9"/>
        <v>8.0827531414722973</v>
      </c>
      <c r="H249" s="22">
        <f>'3.жеке-бардыгы болуп'!H249+'4.юрид-бардыгы болуп'!H249+'5.рез.эмес.-бардыгы болуп'!H81</f>
        <v>176550.1</v>
      </c>
      <c r="I249" s="21">
        <f>('3.жеке-бардыгы болуп'!H249*'3.жеке-бардыгы болуп'!I249+'4.юрид-бардыгы болуп'!H249*'4.юрид-бардыгы болуп'!I249+'5.рез.эмес.-бардыгы болуп'!H81*'5.рез.эмес.-бардыгы болуп'!I81)/('3.жеке-бардыгы болуп'!H249+'4.юрид-бардыгы болуп'!H249+'5.рез.эмес.-бардыгы болуп'!H81)</f>
        <v>5.9310386683439997</v>
      </c>
      <c r="J249" s="22">
        <f>'3.жеке-бардыгы болуп'!J249+'4.юрид-бардыгы болуп'!J249+'5.рез.эмес.-бардыгы болуп'!J81</f>
        <v>270904.3</v>
      </c>
      <c r="K249" s="21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4.5580882769302669</v>
      </c>
      <c r="L249" s="22">
        <f>'3.жеке-бардыгы болуп'!L249+'4.юрид-бардыгы болуп'!L249+'5.рез.эмес.-бардыгы болуп'!L81</f>
        <v>534567.80000000005</v>
      </c>
      <c r="M249" s="21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5.8505245022240393</v>
      </c>
      <c r="N249" s="22">
        <f>'3.жеке-бардыгы болуп'!N249+'4.юрид-бардыгы болуп'!N249+'5.рез.эмес.-бардыгы болуп'!N81</f>
        <v>946880.89999999991</v>
      </c>
      <c r="O249" s="21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8.6579583409064451</v>
      </c>
      <c r="P249" s="22">
        <f>'3.жеке-бардыгы болуп'!P249+'4.юрид-бардыгы болуп'!P249+'5.рез.эмес.-бардыгы болуп'!P81</f>
        <v>967692.3</v>
      </c>
      <c r="Q249" s="21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10.056977998068186</v>
      </c>
      <c r="R249" s="23">
        <f>'3.жеке-бардыгы болуп'!R249+'4.юрид-бардыгы болуп'!R249+'5.рез.эмес.-бардыгы болуп'!R81</f>
        <v>15908.400000000001</v>
      </c>
      <c r="S249" s="24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12.666294976238966</v>
      </c>
    </row>
    <row r="250" spans="1:19" ht="14.25" customHeight="1" x14ac:dyDescent="0.2">
      <c r="A250" s="19" t="s">
        <v>11</v>
      </c>
      <c r="B250" s="20">
        <f>'3.жеке-бардыгы болуп'!B250+'4.юрид-бардыгы болуп'!B250+'5.рез.эмес.-бардыгы болуп'!B82</f>
        <v>32504066.400000002</v>
      </c>
      <c r="C250" s="21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1.6585015795746711</v>
      </c>
      <c r="D250" s="22">
        <f>'3.жеке-бардыгы болуп'!D250+'4.юрид-бардыгы болуп'!D250+'5.рез.эмес.-бардыгы болуп'!D82</f>
        <v>29069446.799999997</v>
      </c>
      <c r="E250" s="21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0.77976062041882421</v>
      </c>
      <c r="F250" s="22">
        <f t="shared" si="8"/>
        <v>3434619.6</v>
      </c>
      <c r="G250" s="21">
        <f t="shared" si="9"/>
        <v>9.0958648215365674</v>
      </c>
      <c r="H250" s="22">
        <f>'3.жеке-бардыгы болуп'!H250+'4.юрид-бардыгы болуп'!H250+'5.рез.эмес.-бардыгы болуп'!H82</f>
        <v>50031.899999999994</v>
      </c>
      <c r="I250" s="21">
        <f>('3.жеке-бардыгы болуп'!H250*'3.жеке-бардыгы болуп'!I250+'4.юрид-бардыгы болуп'!H250*'4.юрид-бардыгы болуп'!I250+'5.рез.эмес.-бардыгы болуп'!H82*'5.рез.эмес.-бардыгы болуп'!I82)/('3.жеке-бардыгы болуп'!H250+'4.юрид-бардыгы болуп'!H250+'5.рез.эмес.-бардыгы болуп'!H82)</f>
        <v>4.9133056509946664</v>
      </c>
      <c r="J250" s="22">
        <f>'3.жеке-бардыгы болуп'!J250+'4.юрид-бардыгы болуп'!J250+'5.рез.эмес.-бардыгы болуп'!J82</f>
        <v>654284.6</v>
      </c>
      <c r="K250" s="21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10.860490772669875</v>
      </c>
      <c r="L250" s="22">
        <f>'3.жеке-бардыгы болуп'!L250+'4.юрид-бардыгы болуп'!L250+'5.рез.эмес.-бардыгы болуп'!L82</f>
        <v>428983.3</v>
      </c>
      <c r="M250" s="21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7.3359356366553214</v>
      </c>
      <c r="N250" s="22">
        <f>'3.жеке-бардыгы болуп'!N250+'4.юрид-бардыгы болуп'!N250+'5.рез.эмес.-бардыгы болуп'!N82</f>
        <v>807618.79999999993</v>
      </c>
      <c r="O250" s="21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9.4235128726572519</v>
      </c>
      <c r="P250" s="22">
        <f>'3.жеке-бардыгы болуп'!P250+'4.юрид-бардыгы болуп'!P250+'5.рез.эмес.-бардыгы болуп'!P82</f>
        <v>1488464.5</v>
      </c>
      <c r="Q250" s="21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8.7746931519025129</v>
      </c>
      <c r="R250" s="23">
        <f>'3.жеке-бардыгы болуп'!R250+'4.юрид-бардыгы болуп'!R250+'5.рез.эмес.-бардыгы болуп'!R82</f>
        <v>5236.5</v>
      </c>
      <c r="S250" s="24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13.509486489067127</v>
      </c>
    </row>
    <row r="251" spans="1:19" ht="14.25" customHeight="1" x14ac:dyDescent="0.2">
      <c r="A251" s="19" t="s">
        <v>12</v>
      </c>
      <c r="B251" s="20">
        <f>'3.жеке-бардыгы болуп'!B251+'4.юрид-бардыгы болуп'!B251+'5.рез.эмес.-бардыгы болуп'!B83</f>
        <v>34628364.600000001</v>
      </c>
      <c r="C251" s="21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1.7011493692659105</v>
      </c>
      <c r="D251" s="22">
        <f>'3.жеке-бардыгы болуп'!D251+'4.юрид-бардыгы болуп'!D251+'5.рез.эмес.-бардыгы болуп'!D83</f>
        <v>31875735.099999998</v>
      </c>
      <c r="E251" s="21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1.0910678609887181</v>
      </c>
      <c r="F251" s="22">
        <f t="shared" si="8"/>
        <v>2752629.5</v>
      </c>
      <c r="G251" s="21">
        <f t="shared" si="9"/>
        <v>8.7659565099480314</v>
      </c>
      <c r="H251" s="22">
        <f>'3.жеке-бардыгы болуп'!H251+'4.юрид-бардыгы болуп'!H251+'5.рез.эмес.-бардыгы болуп'!H83</f>
        <v>59589.8</v>
      </c>
      <c r="I251" s="21">
        <f>('3.жеке-бардыгы болуп'!H251*'3.жеке-бардыгы болуп'!I251+'4.юрид-бардыгы болуп'!H251*'4.юрид-бардыгы болуп'!I251+'5.рез.эмес.-бардыгы болуп'!H83*'5.рез.эмес.-бардыгы болуп'!I83)/('3.жеке-бардыгы болуп'!H251+'4.юрид-бардыгы болуп'!H251+'5.рез.эмес.-бардыгы болуп'!H83)</f>
        <v>4.7292293647570558</v>
      </c>
      <c r="J251" s="22">
        <f>'3.жеке-бардыгы болуп'!J251+'4.юрид-бардыгы болуп'!J251+'5.рез.эмес.-бардыгы болуп'!J83</f>
        <v>256290.90000000002</v>
      </c>
      <c r="K251" s="21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5.5602757803730061</v>
      </c>
      <c r="L251" s="22">
        <f>'3.жеке-бардыгы болуп'!L251+'4.юрид-бардыгы болуп'!L251+'5.рез.эмес.-бардыгы болуп'!L83</f>
        <v>456563.00000000006</v>
      </c>
      <c r="M251" s="21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5.5609912191745705</v>
      </c>
      <c r="N251" s="22">
        <f>'3.жеке-бардыгы болуп'!N251+'4.юрид-бардыгы болуп'!N251+'5.рез.эмес.-бардыгы болуп'!N83</f>
        <v>829548.20000000007</v>
      </c>
      <c r="O251" s="21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9.0733378289531537</v>
      </c>
      <c r="P251" s="22">
        <f>'3.жеке-бардыгы болуп'!P251+'4.юрид-бардыгы болуп'!P251+'5.рез.эмес.-бардыгы болуп'!P83</f>
        <v>1137553.2</v>
      </c>
      <c r="Q251" s="21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10.688638581474695</v>
      </c>
      <c r="R251" s="22">
        <f>'3.жеке-бардыгы болуп'!R251+'4.юрид-бардыгы болуп'!R251+'5.рез.эмес.-бардыгы болуп'!R83</f>
        <v>13084.4</v>
      </c>
      <c r="S251" s="21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15.129440325884262</v>
      </c>
    </row>
    <row r="252" spans="1:19" ht="14.25" customHeight="1" x14ac:dyDescent="0.2">
      <c r="A252" s="19" t="s">
        <v>13</v>
      </c>
      <c r="B252" s="20">
        <f>'3.жеке-бардыгы болуп'!B252+'4.юрид-бардыгы болуп'!B252+'5.рез.эмес.-бардыгы болуп'!B84</f>
        <v>37302237.399999999</v>
      </c>
      <c r="C252" s="21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1.935695513186563</v>
      </c>
      <c r="D252" s="22">
        <f>'3.жеке-бардыгы болуп'!D252+'4.юрид-бардыгы болуп'!D252+'5.рез.эмес.-бардыгы болуп'!D84</f>
        <v>33779050.600000001</v>
      </c>
      <c r="E252" s="21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1.227708324727161</v>
      </c>
      <c r="F252" s="22">
        <f t="shared" si="8"/>
        <v>3523186.8</v>
      </c>
      <c r="G252" s="21">
        <f t="shared" si="9"/>
        <v>8.7236225862335779</v>
      </c>
      <c r="H252" s="22">
        <f>'3.жеке-бардыгы болуп'!H252+'4.юрид-бардыгы болуп'!H252+'5.рез.эмес.-бардыгы болуп'!H84</f>
        <v>52080.799999999996</v>
      </c>
      <c r="I252" s="21">
        <f>('3.жеке-бардыгы болуп'!H252*'3.жеке-бардыгы болуп'!I252+'4.юрид-бардыгы болуп'!H252*'4.юрид-бардыгы болуп'!I252+'5.рез.эмес.-бардыгы болуп'!H84*'5.рез.эмес.-бардыгы болуп'!I84)/('3.жеке-бардыгы болуп'!H252+'4.юрид-бардыгы болуп'!H252+'5.рез.эмес.-бардыгы болуп'!H84)</f>
        <v>4.7029671971244698</v>
      </c>
      <c r="J252" s="22">
        <f>'3.жеке-бардыгы болуп'!J252+'4.юрид-бардыгы болуп'!J252+'5.рез.эмес.-бардыгы болуп'!J84</f>
        <v>619421.70000000007</v>
      </c>
      <c r="K252" s="21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4.3948368179545527</v>
      </c>
      <c r="L252" s="22">
        <f>'3.жеке-бардыгы болуп'!L252+'4.юрид-бардыгы болуп'!L252+'5.рез.эмес.-бардыгы болуп'!L84</f>
        <v>548835.30000000005</v>
      </c>
      <c r="M252" s="21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7.6283157497340266</v>
      </c>
      <c r="N252" s="22">
        <f>'3.жеке-бардыгы болуп'!N252+'4.юрид-бардыгы болуп'!N252+'5.рез.эмес.-бардыгы болуп'!N84</f>
        <v>1080972.2</v>
      </c>
      <c r="O252" s="21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9.3276004313524421</v>
      </c>
      <c r="P252" s="22">
        <f>'3.жеке-бардыгы болуп'!P252+'4.юрид-бардыгы болуп'!P252+'5.рез.эмес.-бардыгы болуп'!P84</f>
        <v>1213695.8</v>
      </c>
      <c r="Q252" s="21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11.036896911895058</v>
      </c>
      <c r="R252" s="23">
        <f>'3.жеке-бардыгы болуп'!R252+'4.юрид-бардыгы болуп'!R252+'5.рез.эмес.-бардыгы болуп'!R84</f>
        <v>8181</v>
      </c>
      <c r="S252" s="24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12.560714827038263</v>
      </c>
    </row>
    <row r="253" spans="1:19" ht="14.25" customHeight="1" x14ac:dyDescent="0.2">
      <c r="A253" s="19" t="s">
        <v>14</v>
      </c>
      <c r="B253" s="20">
        <f>'3.жеке-бардыгы болуп'!B253+'4.юрид-бардыгы болуп'!B253+'5.рез.эмес.-бардыгы болуп'!B85</f>
        <v>34572547.200000003</v>
      </c>
      <c r="C253" s="21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2.012602007786108</v>
      </c>
      <c r="D253" s="22">
        <f>'3.жеке-бардыгы болуп'!D253+'4.юрид-бардыгы болуп'!D253+'5.рез.эмес.-бардыгы болуп'!D85</f>
        <v>29678702.899999999</v>
      </c>
      <c r="E253" s="21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0.8528622763025131</v>
      </c>
      <c r="F253" s="22">
        <f t="shared" si="8"/>
        <v>4893844.3</v>
      </c>
      <c r="G253" s="21">
        <f t="shared" si="9"/>
        <v>9.0458398515048799</v>
      </c>
      <c r="H253" s="22">
        <f>'3.жеке-бардыгы болуп'!H253+'4.юрид-бардыгы болуп'!H253+'5.рез.эмес.-бардыгы болуп'!H85</f>
        <v>40617.599999999999</v>
      </c>
      <c r="I253" s="21">
        <f>('3.жеке-бардыгы болуп'!H253*'3.жеке-бардыгы болуп'!I253+'4.юрид-бардыгы болуп'!H253*'4.юрид-бардыгы болуп'!I253+'5.рез.эмес.-бардыгы болуп'!H85*'5.рез.эмес.-бардыгы болуп'!I85)/('3.жеке-бардыгы болуп'!H253+'4.юрид-бардыгы болуп'!H253+'5.рез.эмес.-бардыгы болуп'!H85)</f>
        <v>4.5457294128653594</v>
      </c>
      <c r="J253" s="22">
        <f>'3.жеке-бардыгы болуп'!J253+'4.юрид-бардыгы болуп'!J253+'5.рез.эмес.-бардыгы болуп'!J85</f>
        <v>489651.20000000001</v>
      </c>
      <c r="K253" s="21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4.196723604476003</v>
      </c>
      <c r="L253" s="22">
        <f>'3.жеке-бардыгы болуп'!L253+'4.юрид-бардыгы болуп'!L253+'5.рез.эмес.-бардыгы болуп'!L85</f>
        <v>1038337.7000000001</v>
      </c>
      <c r="M253" s="21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7.932319138561569</v>
      </c>
      <c r="N253" s="22">
        <f>'3.жеке-бардыгы болуп'!N253+'4.юрид-бардыгы болуп'!N253+'5.рез.эмес.-бардыгы болуп'!N85</f>
        <v>2223986.1999999997</v>
      </c>
      <c r="O253" s="21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9.1866129160333845</v>
      </c>
      <c r="P253" s="22">
        <f>'3.жеке-бардыгы болуп'!P253+'4.юрид-бардыгы болуп'!P253+'5.рез.эмес.-бардыгы болуп'!P85</f>
        <v>1094635.3</v>
      </c>
      <c r="Q253" s="21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12.12489043611146</v>
      </c>
      <c r="R253" s="23">
        <f>'3.жеке-бардыгы болуп'!R253+'4.юрид-бардыгы болуп'!R253+'5.рез.эмес.-бардыгы болуп'!R85</f>
        <v>6616.3</v>
      </c>
      <c r="S253" s="24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13.558180251802366</v>
      </c>
    </row>
    <row r="254" spans="1:19" ht="14.25" customHeight="1" x14ac:dyDescent="0.2">
      <c r="A254" s="19" t="s">
        <v>15</v>
      </c>
      <c r="B254" s="20">
        <f>'3.жеке-бардыгы болуп'!B254+'4.юрид-бардыгы болуп'!B254+'5.рез.эмес.-бардыгы болуп'!B86</f>
        <v>39362245.099999994</v>
      </c>
      <c r="C254" s="21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1.4194908311009935</v>
      </c>
      <c r="D254" s="22">
        <f>'3.жеке-бардыгы болуп'!D254+'4.юрид-бардыгы болуп'!D254+'5.рез.эмес.-бардыгы болуп'!D86</f>
        <v>35505239.399999999</v>
      </c>
      <c r="E254" s="21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0.67148827800890698</v>
      </c>
      <c r="F254" s="22">
        <f t="shared" si="8"/>
        <v>3857005.7000000007</v>
      </c>
      <c r="G254" s="21">
        <f t="shared" si="9"/>
        <v>8.3051456071221263</v>
      </c>
      <c r="H254" s="22">
        <f>'3.жеке-бардыгы болуп'!H254+'4.юрид-бардыгы болуп'!H254+'5.рез.эмес.-бардыгы болуп'!H86</f>
        <v>158463.00000000003</v>
      </c>
      <c r="I254" s="21">
        <f>('3.жеке-бардыгы болуп'!H254*'3.жеке-бардыгы болуп'!I254+'4.юрид-бардыгы болуп'!H254*'4.юрид-бардыгы болуп'!I254+'5.рез.эмес.-бардыгы болуп'!H86*'5.рез.эмес.-бардыгы болуп'!I86)/('3.жеке-бардыгы болуп'!H254+'4.юрид-бардыгы болуп'!H254+'5.рез.эмес.-бардыгы болуп'!H86)</f>
        <v>1.2381480345569629</v>
      </c>
      <c r="J254" s="22">
        <f>'3.жеке-бардыгы болуп'!J254+'4.юрид-бардыгы болуп'!J254+'5.рез.эмес.-бардыгы болуп'!J86</f>
        <v>222699.00000000003</v>
      </c>
      <c r="K254" s="21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5.4023420985276092</v>
      </c>
      <c r="L254" s="22">
        <f>'3.жеке-бардыгы болуп'!L254+'4.юрид-бардыгы болуп'!L254+'5.рез.эмес.-бардыгы болуп'!L86</f>
        <v>620966.6</v>
      </c>
      <c r="M254" s="21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5.6415213668496813</v>
      </c>
      <c r="N254" s="22">
        <f>'3.жеке-бардыгы болуп'!N254+'4.юрид-бардыгы болуп'!N254+'5.рез.эмес.-бардыгы болуп'!N86</f>
        <v>1548734.5000000002</v>
      </c>
      <c r="O254" s="21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8.9939579831146013</v>
      </c>
      <c r="P254" s="22">
        <f>'3.жеке-бардыгы болуп'!P254+'4.юрид-бардыгы болуп'!P254+'5.рез.эмес.-бардыгы болуп'!P86</f>
        <v>1299029.5000000002</v>
      </c>
      <c r="Q254" s="21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10.086189313637604</v>
      </c>
      <c r="R254" s="23">
        <f>'3.жеке-бардыгы болуп'!R254+'4.юрид-бардыгы болуп'!R254+'5.рез.эмес.-бардыгы болуп'!R86</f>
        <v>7113.0999999999995</v>
      </c>
      <c r="S254" s="24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13.916616946197861</v>
      </c>
    </row>
    <row r="255" spans="1:19" ht="14.25" customHeight="1" x14ac:dyDescent="0.2">
      <c r="A255" s="19" t="s">
        <v>16</v>
      </c>
      <c r="B255" s="20">
        <f>'3.жеке-бардыгы болуп'!B255+'4.юрид-бардыгы болуп'!B255+'5.рез.эмес.-бардыгы болуп'!B87</f>
        <v>37245722.599999994</v>
      </c>
      <c r="C255" s="21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1.6017273642316183</v>
      </c>
      <c r="D255" s="22">
        <f>'3.жеке-бардыгы болуп'!D255+'4.юрид-бардыгы болуп'!D255+'5.рез.эмес.-бардыгы болуп'!D87</f>
        <v>33792293</v>
      </c>
      <c r="E255" s="21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0.83243282416496578</v>
      </c>
      <c r="F255" s="22">
        <f t="shared" si="8"/>
        <v>3453429.6000000006</v>
      </c>
      <c r="G255" s="21">
        <f t="shared" si="9"/>
        <v>9.1293823369093712</v>
      </c>
      <c r="H255" s="22">
        <f>'3.жеке-бардыгы болуп'!H255+'4.юрид-бардыгы болуп'!H255+'5.рез.эмес.-бардыгы болуп'!H87</f>
        <v>56347.9</v>
      </c>
      <c r="I255" s="21">
        <f>('3.жеке-бардыгы болуп'!H255*'3.жеке-бардыгы болуп'!I255+'4.юрид-бардыгы болуп'!H255*'4.юрид-бардыгы болуп'!I255+'5.рез.эмес.-бардыгы болуп'!H87*'5.рез.эмес.-бардыгы болуп'!I87)/('3.жеке-бардыгы болуп'!H255+'4.юрид-бардыгы болуп'!H255+'5.рез.эмес.-бардыгы болуп'!H87)</f>
        <v>3.1887394561288001</v>
      </c>
      <c r="J255" s="22">
        <f>'3.жеке-бардыгы болуп'!J255+'4.юрид-бардыгы болуп'!J255+'5.рез.эмес.-бардыгы болуп'!J87</f>
        <v>272730.8</v>
      </c>
      <c r="K255" s="21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6.6867673581421698</v>
      </c>
      <c r="L255" s="22">
        <f>'3.жеке-бардыгы болуп'!L255+'4.юрид-бардыгы болуп'!L255+'5.рез.эмес.-бардыгы болуп'!L87</f>
        <v>522922.69999999995</v>
      </c>
      <c r="M255" s="21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6.1746821164963777</v>
      </c>
      <c r="N255" s="22">
        <f>'3.жеке-бардыгы болуп'!N255+'4.юрид-бардыгы болуп'!N255+'5.рез.эмес.-бардыгы болуп'!N87</f>
        <v>1469665.7000000002</v>
      </c>
      <c r="O255" s="21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10.438626203224311</v>
      </c>
      <c r="P255" s="22">
        <f>'3.жеке-бардыгы болуп'!P255+'4.юрид-бардыгы болуп'!P255+'5.рез.эмес.-бардыгы болуп'!P87</f>
        <v>1126282.3</v>
      </c>
      <c r="Q255" s="21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9.657344808668304</v>
      </c>
      <c r="R255" s="23">
        <f>'3.жеке-бардыгы болуп'!R255+'4.юрид-бардыгы болуп'!R255+'5.рез.эмес.-бардыгы болуп'!R87</f>
        <v>5480.2</v>
      </c>
      <c r="S255" s="24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14.095134484142918</v>
      </c>
    </row>
    <row r="256" spans="1:19" ht="14.25" customHeight="1" x14ac:dyDescent="0.2">
      <c r="A256" s="19" t="s">
        <v>17</v>
      </c>
      <c r="B256" s="20">
        <f>'3.жеке-бардыгы болуп'!B256+'4.юрид-бардыгы болуп'!B256+'5.рез.эмес.-бардыгы болуп'!B88</f>
        <v>41672059.799999997</v>
      </c>
      <c r="C256" s="21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1.3134260038905012</v>
      </c>
      <c r="D256" s="22">
        <f>'3.жеке-бардыгы болуп'!D256+'4.юрид-бардыгы болуп'!D256+'5.рез.эмес.-бардыгы болуп'!D88</f>
        <v>37967905.400000006</v>
      </c>
      <c r="E256" s="21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0.60062227017137459</v>
      </c>
      <c r="F256" s="22">
        <f t="shared" si="8"/>
        <v>3704154.4</v>
      </c>
      <c r="G256" s="21">
        <f t="shared" si="9"/>
        <v>8.6197263920748011</v>
      </c>
      <c r="H256" s="22">
        <f>'3.жеке-бардыгы болуп'!H256+'4.юрид-бардыгы болуп'!H256+'5.рез.эмес.-бардыгы болуп'!H88</f>
        <v>61089.9</v>
      </c>
      <c r="I256" s="21">
        <f>('3.жеке-бардыгы болуп'!H256*'3.жеке-бардыгы болуп'!I256+'4.юрид-бардыгы болуп'!H256*'4.юрид-бардыгы болуп'!I256+'5.рез.эмес.-бардыгы болуп'!H88*'5.рез.эмес.-бардыгы болуп'!I88)/('3.жеке-бардыгы болуп'!H256+'4.юрид-бардыгы болуп'!H256+'5.рез.эмес.-бардыгы болуп'!H88)</f>
        <v>3.9104647576768001</v>
      </c>
      <c r="J256" s="22">
        <f>'3.жеке-бардыгы болуп'!J256+'4.юрид-бардыгы болуп'!J256+'5.рез.эмес.-бардыгы болуп'!J88</f>
        <v>404129.3</v>
      </c>
      <c r="K256" s="21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4.6527223514850329</v>
      </c>
      <c r="L256" s="22">
        <f>'3.жеке-бардыгы болуп'!L256+'4.юрид-бардыгы болуп'!L256+'5.рез.эмес.-бардыгы болуп'!L88</f>
        <v>608539.1</v>
      </c>
      <c r="M256" s="21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5.5006144863986561</v>
      </c>
      <c r="N256" s="22">
        <f>'3.жеке-бардыгы болуп'!N256+'4.юрид-бардыгы болуп'!N256+'5.рез.эмес.-бардыгы болуп'!N88</f>
        <v>1447177</v>
      </c>
      <c r="O256" s="21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10.218300987370585</v>
      </c>
      <c r="P256" s="22">
        <f>'3.жеке-бардыгы болуп'!P256+'4.юрид-бардыгы болуп'!P256+'5.рез.эмес.-бардыгы болуп'!P88</f>
        <v>1133822.1000000001</v>
      </c>
      <c r="Q256" s="21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10.003425108753833</v>
      </c>
      <c r="R256" s="23">
        <f>'3.жеке-бардыгы болуп'!R256+'4.юрид-бардыгы болуп'!R256+'5.рез.эмес.-бардыгы болуп'!R88</f>
        <v>49397</v>
      </c>
      <c r="S256" s="24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6.7306211510820502</v>
      </c>
    </row>
    <row r="257" spans="1:19" ht="14.25" customHeight="1" x14ac:dyDescent="0.2">
      <c r="A257" s="19" t="s">
        <v>18</v>
      </c>
      <c r="B257" s="20">
        <f>'3.жеке-бардыгы болуп'!B257+'4.юрид-бардыгы болуп'!B257+'5.рез.эмес.-бардыгы болуп'!B89</f>
        <v>42672513.399999999</v>
      </c>
      <c r="C257" s="21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1.4099439490948755</v>
      </c>
      <c r="D257" s="22">
        <f>'3.жеке-бардыгы болуп'!D257+'4.юрид-бардыгы болуп'!D257+'5.рез.эмес.-бардыгы болуп'!D89</f>
        <v>38661804.799999997</v>
      </c>
      <c r="E257" s="21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0.66782594461291167</v>
      </c>
      <c r="F257" s="22">
        <f t="shared" si="8"/>
        <v>4010708.6</v>
      </c>
      <c r="G257" s="21">
        <f t="shared" si="9"/>
        <v>8.5636976343781246</v>
      </c>
      <c r="H257" s="22">
        <f>'3.жеке-бардыгы болуп'!H257+'4.юрид-бардыгы болуп'!H257+'5.рез.эмес.-бардыгы болуп'!H89</f>
        <v>96035.299999999988</v>
      </c>
      <c r="I257" s="21">
        <f>('3.жеке-бардыгы болуп'!H257*'3.жеке-бардыгы болуп'!I257+'4.юрид-бардыгы болуп'!H257*'4.юрид-бардыгы болуп'!I257+'5.рез.эмес.-бардыгы болуп'!H89*'5.рез.эмес.-бардыгы болуп'!I89)/('3.жеке-бардыгы болуп'!H257+'4.юрид-бардыгы болуп'!H257+'5.рез.эмес.-бардыгы болуп'!H89)</f>
        <v>1.8588898144744694</v>
      </c>
      <c r="J257" s="22">
        <f>'3.жеке-бардыгы болуп'!J257+'4.юрид-бардыгы болуп'!J257+'5.рез.эмес.-бардыгы болуп'!J89</f>
        <v>222667.69999999998</v>
      </c>
      <c r="K257" s="21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5.3705437340036299</v>
      </c>
      <c r="L257" s="22">
        <f>'3.жеке-бардыгы болуп'!L257+'4.юрид-бардыгы болуп'!L257+'5.рез.эмес.-бардыгы болуп'!L89</f>
        <v>787768.60000000009</v>
      </c>
      <c r="M257" s="21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7.3957569938685035</v>
      </c>
      <c r="N257" s="22">
        <f>'3.жеке-бардыгы болуп'!N257+'4.юрид-бардыгы болуп'!N257+'5.рез.эмес.-бардыгы болуп'!N89</f>
        <v>1396648.2</v>
      </c>
      <c r="O257" s="21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9.3743542296478086</v>
      </c>
      <c r="P257" s="22">
        <f>'3.жеке-бардыгы болуп'!P257+'4.юрид-бардыгы болуп'!P257+'5.рез.эмес.-бардыгы болуп'!P89</f>
        <v>1478249.7000000002</v>
      </c>
      <c r="Q257" s="21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9.3236788169143541</v>
      </c>
      <c r="R257" s="23">
        <f>'3.жеке-бардыгы болуп'!R257+'4.юрид-бардыгы болуп'!R257+'5.рез.эмес.-бардыгы болуп'!R89</f>
        <v>29339.1</v>
      </c>
      <c r="S257" s="24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9.2226612268269985</v>
      </c>
    </row>
    <row r="258" spans="1:19" ht="14.25" customHeight="1" x14ac:dyDescent="0.2">
      <c r="A258" s="19" t="s">
        <v>19</v>
      </c>
      <c r="B258" s="20">
        <f>'3.жеке-бардыгы болуп'!B258+'4.юрид-бардыгы болуп'!B258+'5.рез.эмес.-бардыгы болуп'!B90</f>
        <v>40902730.959999993</v>
      </c>
      <c r="C258" s="21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1.3658925755259645</v>
      </c>
      <c r="D258" s="22">
        <f>'3.жеке-бардыгы болуп'!D258+'4.юрид-бардыгы болуп'!D258+'5.рез.эмес.-бардыгы болуп'!D90</f>
        <v>37255219.5</v>
      </c>
      <c r="E258" s="21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0.68381738625912536</v>
      </c>
      <c r="F258" s="22">
        <f t="shared" si="8"/>
        <v>3647511.46</v>
      </c>
      <c r="G258" s="21">
        <f t="shared" si="9"/>
        <v>8.3325220625900371</v>
      </c>
      <c r="H258" s="22">
        <f>'3.жеке-бардыгы болуп'!H258+'4.юрид-бардыгы болуп'!H258+'5.рез.эмес.-бардыгы болуп'!H90</f>
        <v>179311.26</v>
      </c>
      <c r="I258" s="21">
        <f>('3.жеке-бардыгы болуп'!H258*'3.жеке-бардыгы болуп'!I258+'4.юрид-бардыгы болуп'!H258*'4.юрид-бардыгы болуп'!I258+'5.рез.эмес.-бардыгы болуп'!H90*'5.рез.эмес.-бардыгы болуп'!I90)/('3.жеке-бардыгы болуп'!H258+'4.юрид-бардыгы болуп'!H258+'5.рез.эмес.-бардыгы болуп'!H90)</f>
        <v>1.7505683915220944</v>
      </c>
      <c r="J258" s="22">
        <f>'3.жеке-бардыгы болуп'!J258+'4.юрид-бардыгы болуп'!J258+'5.рез.эмес.-бардыгы болуп'!J90</f>
        <v>241862.5</v>
      </c>
      <c r="K258" s="21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5.3602998149775178</v>
      </c>
      <c r="L258" s="22">
        <f>'3.жеке-бардыгы болуп'!L258+'4.юрид-бардыгы болуп'!L258+'5.рез.эмес.-бардыгы болуп'!L90</f>
        <v>753564.5</v>
      </c>
      <c r="M258" s="21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5.6482159669145773</v>
      </c>
      <c r="N258" s="22">
        <f>'3.жеке-бардыгы болуп'!N258+'4.юрид-бардыгы болуп'!N258+'5.рез.эмес.-бардыгы болуп'!N90</f>
        <v>1077356.2</v>
      </c>
      <c r="O258" s="21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10.201834941869738</v>
      </c>
      <c r="P258" s="22">
        <f>'3.жеке-бардыгы болуп'!P258+'4.юрид-бардыгы болуп'!P258+'5.рез.эмес.-бардыгы болуп'!P90</f>
        <v>1382916.0000000002</v>
      </c>
      <c r="Q258" s="21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9.6631664468413092</v>
      </c>
      <c r="R258" s="22">
        <f>'3.жеке-бардыгы болуп'!R258+'4.юрид-бардыгы болуп'!R258+'5.рез.эмес.-бардыгы болуп'!R90</f>
        <v>12501.000000000002</v>
      </c>
      <c r="S258" s="21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13.756093032557395</v>
      </c>
    </row>
    <row r="259" spans="1:19" ht="14.25" customHeight="1" x14ac:dyDescent="0.2">
      <c r="A259" s="19" t="s">
        <v>20</v>
      </c>
      <c r="B259" s="20">
        <f>'3.жеке-бардыгы болуп'!B259+'4.юрид-бардыгы болуп'!B259+'5.рез.эмес.-бардыгы болуп'!B91</f>
        <v>43240878.000000007</v>
      </c>
      <c r="C259" s="21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1.6768318387290839</v>
      </c>
      <c r="D259" s="22">
        <f>'3.жеке-бардыгы болуп'!D259+'4.юрид-бардыгы болуп'!D259+'5.рез.эмес.-бардыгы болуп'!D91</f>
        <v>38357919.699999996</v>
      </c>
      <c r="E259" s="21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0.70990461182387865</v>
      </c>
      <c r="F259" s="22">
        <f t="shared" si="8"/>
        <v>4882958.3</v>
      </c>
      <c r="G259" s="21">
        <f t="shared" si="9"/>
        <v>9.2724971396950089</v>
      </c>
      <c r="H259" s="22">
        <f>'3.жеке-бардыгы болуп'!H259+'4.юрид-бардыгы болуп'!H259+'5.рез.эмес.-бардыгы болуп'!H91</f>
        <v>42670.8</v>
      </c>
      <c r="I259" s="21">
        <f>('3.жеке-бардыгы болуп'!H259*'3.жеке-бардыгы болуп'!I259+'4.юрид-бардыгы болуп'!H259*'4.юрид-бардыгы болуп'!I259+'5.рез.эмес.-бардыгы болуп'!H91*'5.рез.эмес.-бардыгы болуп'!I91)/('3.жеке-бардыгы болуп'!H259+'4.юрид-бардыгы болуп'!H259+'5.рез.эмес.-бардыгы болуп'!H91)</f>
        <v>7.8235967687505257</v>
      </c>
      <c r="J259" s="22">
        <f>'3.жеке-бардыгы болуп'!J259+'4.юрид-бардыгы болуп'!J259+'5.рез.эмес.-бардыгы болуп'!J91</f>
        <v>225638.3</v>
      </c>
      <c r="K259" s="21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4.341063861941878</v>
      </c>
      <c r="L259" s="22">
        <f>'3.жеке-бардыгы болуп'!L259+'4.юрид-бардыгы болуп'!L259+'5.рез.эмес.-бардыгы болуп'!L91</f>
        <v>1176881.4000000001</v>
      </c>
      <c r="M259" s="21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6.7771947411183486</v>
      </c>
      <c r="N259" s="22">
        <f>'3.жеке-бардыгы болуп'!N259+'4.юрид-бардыгы болуп'!N259+'5.рез.эмес.-бардыгы болуп'!N91</f>
        <v>2056798.2999999998</v>
      </c>
      <c r="O259" s="21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10.686805015834564</v>
      </c>
      <c r="P259" s="22">
        <f>'3.жеке-бардыгы болуп'!P259+'4.юрид-бардыгы болуп'!P259+'5.рез.эмес.-бардыгы болуп'!P91</f>
        <v>1371490.7999999998</v>
      </c>
      <c r="Q259" s="21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10.113370251554004</v>
      </c>
      <c r="R259" s="23">
        <f>'3.жеке-бардыгы болуп'!R259+'4.юрид-бардыгы болуп'!R259+'5.рез.эмес.-бардыгы болуп'!R91</f>
        <v>9478.7000000000007</v>
      </c>
      <c r="S259" s="24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14.444637555782965</v>
      </c>
    </row>
    <row r="260" spans="1:19" ht="14.25" customHeight="1" thickBot="1" x14ac:dyDescent="0.25">
      <c r="A260" s="25" t="s">
        <v>21</v>
      </c>
      <c r="B260" s="26">
        <f>'3.жеке-бардыгы болуп'!B260+'4.юрид-бардыгы болуп'!B260+'5.рез.эмес.-бардыгы болуп'!B92</f>
        <v>54168745.899999991</v>
      </c>
      <c r="C260" s="27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1.485032202471573</v>
      </c>
      <c r="D260" s="28">
        <f>'3.жеке-бардыгы болуп'!D260+'4.юрид-бардыгы болуп'!D260+'5.рез.эмес.-бардыгы болуп'!D92</f>
        <v>49014850.5</v>
      </c>
      <c r="E260" s="27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0.74483203054959846</v>
      </c>
      <c r="F260" s="28">
        <f t="shared" si="8"/>
        <v>5153895.3999999994</v>
      </c>
      <c r="G260" s="27">
        <f t="shared" si="9"/>
        <v>8.5245232963012789</v>
      </c>
      <c r="H260" s="28">
        <f>'3.жеке-бардыгы болуп'!H260+'4.юрид-бардыгы болуп'!H260+'5.рез.эмес.-бардыгы болуп'!H92</f>
        <v>52248.7</v>
      </c>
      <c r="I260" s="27">
        <f>('3.жеке-бардыгы болуп'!H260*'3.жеке-бардыгы болуп'!I260+'4.юрид-бардыгы болуп'!H260*'4.юрид-бардыгы болуп'!I260+'5.рез.эмес.-бардыгы болуп'!H92*'5.рез.эмес.-бардыгы болуп'!I92)/('3.жеке-бардыгы болуп'!H260+'4.юрид-бардыгы болуп'!H260+'5.рез.эмес.-бардыгы болуп'!H92)</f>
        <v>3.988117388566605</v>
      </c>
      <c r="J260" s="28">
        <f>'3.жеке-бардыгы болуп'!J260+'4.юрид-бардыгы болуп'!J260+'5.рез.эмес.-бардыгы болуп'!J92</f>
        <v>310482.5</v>
      </c>
      <c r="K260" s="27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4.943661201516993</v>
      </c>
      <c r="L260" s="28">
        <f>'3.жеке-бардыгы болуп'!L260+'4.юрид-бардыгы болуп'!L260+'5.рез.эмес.-бардыгы болуп'!L92</f>
        <v>910268.79999999993</v>
      </c>
      <c r="M260" s="27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5.7430701513662772</v>
      </c>
      <c r="N260" s="28">
        <f>'3.жеке-бардыгы болуп'!N260+'4.юрид-бардыгы болуп'!N260+'5.рез.эмес.-бардыгы болуп'!N92</f>
        <v>2031093.5999999999</v>
      </c>
      <c r="O260" s="27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9.8801804239844007</v>
      </c>
      <c r="P260" s="28">
        <f>'3.жеке-бардыгы болуп'!P260+'4.юрид-бардыгы болуп'!P260+'5.рез.эмес.-бардыгы болуп'!P92</f>
        <v>1834677.2</v>
      </c>
      <c r="Q260" s="27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9.081787826763204</v>
      </c>
      <c r="R260" s="28">
        <f>'3.жеке-бардыгы болуп'!R260+'4.юрид-бардыгы болуп'!R260+'5.рез.эмес.-бардыгы болуп'!R92</f>
        <v>15124.599999999999</v>
      </c>
      <c r="S260" s="27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15.454908162860505</v>
      </c>
    </row>
    <row r="261" spans="1:19" ht="14.25" customHeight="1" x14ac:dyDescent="0.2">
      <c r="A261" s="19" t="s">
        <v>43</v>
      </c>
      <c r="B261" s="20">
        <f>'3.жеке-бардыгы болуп'!B261+'4.юрид-бардыгы болуп'!B261+'5.рез.эмес.-бардыгы болуп'!B93</f>
        <v>35459296.800000004</v>
      </c>
      <c r="C261" s="21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2.0915282263296318</v>
      </c>
      <c r="D261" s="22">
        <f>'3.жеке-бардыгы болуп'!D261+'4.юрид-бардыгы болуп'!D261+'5.рез.эмес.-бардыгы болуп'!D93</f>
        <v>31089740.300000001</v>
      </c>
      <c r="E261" s="21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1.2364954740390675</v>
      </c>
      <c r="F261" s="22">
        <f t="shared" si="8"/>
        <v>4369556.5</v>
      </c>
      <c r="G261" s="21">
        <f t="shared" si="9"/>
        <v>8.1751539253468852</v>
      </c>
      <c r="H261" s="22">
        <f>'3.жеке-бардыгы болуп'!H261+'4.юрид-бардыгы болуп'!H261+'5.рез.эмес.-бардыгы болуп'!H93</f>
        <v>47201</v>
      </c>
      <c r="I261" s="21">
        <f>('3.жеке-бардыгы болуп'!H261*'3.жеке-бардыгы болуп'!I261+'4.юрид-бардыгы болуп'!H261*'4.юрид-бардыгы болуп'!I261+'5.рез.эмес.-бардыгы болуп'!H93*'5.рез.эмес.-бардыгы болуп'!I93)/('3.жеке-бардыгы болуп'!H261+'4.юрид-бардыгы болуп'!H261+'5.рез.эмес.-бардыгы болуп'!H93)</f>
        <v>4.5435025529120141</v>
      </c>
      <c r="J261" s="22">
        <f>'3.жеке-бардыгы болуп'!J261+'4.юрид-бардыгы болуп'!J261+'5.рез.эмес.-бардыгы болуп'!J93</f>
        <v>302252.10000000003</v>
      </c>
      <c r="K261" s="21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3.972417799578563</v>
      </c>
      <c r="L261" s="22">
        <f>'3.жеке-бардыгы болуп'!L261+'4.юрид-бардыгы болуп'!L261+'5.рез.эмес.-бардыгы болуп'!L93</f>
        <v>837700.3</v>
      </c>
      <c r="M261" s="21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5.126718320382599</v>
      </c>
      <c r="N261" s="22">
        <f>'3.жеке-бардыгы болуп'!N261+'4.юрид-бардыгы болуп'!N261+'5.рез.эмес.-бардыгы болуп'!N93</f>
        <v>1681260.7</v>
      </c>
      <c r="O261" s="21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8.4761564866174552</v>
      </c>
      <c r="P261" s="22">
        <f>'3.жеке-бардыгы болуп'!P261+'4.юрид-бардыгы болуп'!P261+'5.рез.эмес.-бардыгы болуп'!P93</f>
        <v>1468632.0999999999</v>
      </c>
      <c r="Q261" s="21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10.518625411360683</v>
      </c>
      <c r="R261" s="23">
        <f>'3.жеке-бардыгы болуп'!R261+'4.юрид-бардыгы болуп'!R261+'5.рез.эмес.-бардыгы болуп'!R93</f>
        <v>32510.300000000003</v>
      </c>
      <c r="S261" s="24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9.6398463563855152</v>
      </c>
    </row>
    <row r="262" spans="1:19" ht="14.25" customHeight="1" x14ac:dyDescent="0.2">
      <c r="A262" s="19" t="s">
        <v>11</v>
      </c>
      <c r="B262" s="20">
        <f>'3.жеке-бардыгы болуп'!B262+'4.юрид-бардыгы болуп'!B262+'5.рез.эмес.-бардыгы болуп'!B94</f>
        <v>36115387.099999994</v>
      </c>
      <c r="C262" s="21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2.213745581699718</v>
      </c>
      <c r="D262" s="22">
        <f>'3.жеке-бардыгы болуп'!D262+'4.юрид-бардыгы болуп'!D262+'5.рез.эмес.-бардыгы болуп'!D94</f>
        <v>31720285.399999999</v>
      </c>
      <c r="E262" s="21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1.3018178074778608</v>
      </c>
      <c r="F262" s="22">
        <f t="shared" si="8"/>
        <v>4395101.7</v>
      </c>
      <c r="G262" s="21">
        <f t="shared" si="9"/>
        <v>8.795301877087395</v>
      </c>
      <c r="H262" s="22">
        <f>'3.жеке-бардыгы болуп'!H262+'4.юрид-бардыгы болуп'!H262+'5.рез.эмес.-бардыгы болуп'!H94</f>
        <v>29840.900000000005</v>
      </c>
      <c r="I262" s="21">
        <f>('3.жеке-бардыгы болуп'!H262*'3.жеке-бардыгы болуп'!I262+'4.юрид-бардыгы болуп'!H262*'4.юрид-бардыгы болуп'!I262+'5.рез.эмес.-бардыгы болуп'!H94*'5.рез.эмес.-бардыгы болуп'!I94)/('3.жеке-бардыгы болуп'!H262+'4.юрид-бардыгы болуп'!H262+'5.рез.эмес.-бардыгы болуп'!H94)</f>
        <v>6.6498877714814224</v>
      </c>
      <c r="J262" s="22">
        <f>'3.жеке-бардыгы болуп'!J262+'4.юрид-бардыгы болуп'!J262+'5.рез.эмес.-бардыгы болуп'!J94</f>
        <v>407485.4</v>
      </c>
      <c r="K262" s="21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3.1822098779490009</v>
      </c>
      <c r="L262" s="22">
        <f>'3.жеке-бардыгы болуп'!L262+'4.юрид-бардыгы болуп'!L262+'5.рез.эмес.-бардыгы болуп'!L94</f>
        <v>1340459.1000000001</v>
      </c>
      <c r="M262" s="21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8.540124188048706</v>
      </c>
      <c r="N262" s="22">
        <f>'3.жеке-бардыгы болуп'!N262+'4.юрид-бардыгы болуп'!N262+'5.рез.эмес.-бардыгы болуп'!N94</f>
        <v>1154367.7999999998</v>
      </c>
      <c r="O262" s="21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9.7628671234592677</v>
      </c>
      <c r="P262" s="22">
        <f>'3.жеке-бардыгы болуп'!P262+'4.юрид-бардыгы болуп'!P262+'5.рез.эмес.-бардыгы болуп'!P94</f>
        <v>1447530.8</v>
      </c>
      <c r="Q262" s="21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9.8371815066042121</v>
      </c>
      <c r="R262" s="23">
        <f>'3.жеке-бардыгы болуп'!R262+'4.юрид-бардыгы болуп'!R262+'5.рез.эмес.-бардыгы болуп'!R94</f>
        <v>15417.7</v>
      </c>
      <c r="S262" s="24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13.222055754100808</v>
      </c>
    </row>
    <row r="263" spans="1:19" ht="14.25" customHeight="1" x14ac:dyDescent="0.2">
      <c r="A263" s="19" t="s">
        <v>12</v>
      </c>
      <c r="B263" s="20">
        <f>'3.жеке-бардыгы болуп'!B263+'4.юрид-бардыгы болуп'!B263+'5.рез.эмес.-бардыгы болуп'!B95</f>
        <v>46761958.299999997</v>
      </c>
      <c r="C263" s="21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1.9114536640352808</v>
      </c>
      <c r="D263" s="22">
        <f>'3.жеке-бардыгы болуп'!D263+'4.юрид-бардыгы болуп'!D263+'5.рез.эмес.-бардыгы болуп'!D95</f>
        <v>42121610.399999999</v>
      </c>
      <c r="E263" s="21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1.1072219203186022</v>
      </c>
      <c r="F263" s="22">
        <f t="shared" si="8"/>
        <v>4640347.9000000004</v>
      </c>
      <c r="G263" s="21">
        <f t="shared" si="9"/>
        <v>9.2116684130515285</v>
      </c>
      <c r="H263" s="22">
        <f>'3.жеке-бардыгы болуп'!H263+'4.юрид-бардыгы болуп'!H263+'5.рез.эмес.-бардыгы болуп'!H95</f>
        <v>125030.9</v>
      </c>
      <c r="I263" s="21">
        <f>('3.жеке-бардыгы болуп'!H263*'3.жеке-бардыгы болуп'!I263+'4.юрид-бардыгы болуп'!H263*'4.юрид-бардыгы болуп'!I263+'5.рез.эмес.-бардыгы болуп'!H95*'5.рез.эмес.-бардыгы болуп'!I95)/('3.жеке-бардыгы болуп'!H263+'4.юрид-бардыгы болуп'!H263+'5.рез.эмес.-бардыгы болуп'!H95)</f>
        <v>6.5903481859284394</v>
      </c>
      <c r="J263" s="22">
        <f>'3.жеке-бардыгы болуп'!J263+'4.юрид-бардыгы болуп'!J263+'5.рез.эмес.-бардыгы болуп'!J95</f>
        <v>489948</v>
      </c>
      <c r="K263" s="21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8.6454415631862975</v>
      </c>
      <c r="L263" s="22">
        <f>'3.жеке-бардыгы болуп'!L263+'4.юрид-бардыгы болуп'!L263+'5.рез.эмес.-бардыгы болуп'!L95</f>
        <v>774408</v>
      </c>
      <c r="M263" s="21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8.102008133955227</v>
      </c>
      <c r="N263" s="22">
        <f>'3.жеке-бардыгы болуп'!N263+'4.юрид-бардыгы болуп'!N263+'5.рез.эмес.-бардыгы болуп'!N95</f>
        <v>1482648.9</v>
      </c>
      <c r="O263" s="21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9.71546674738706</v>
      </c>
      <c r="P263" s="22">
        <f>'3.жеке-бардыгы болуп'!P263+'4.юрид-бардыгы болуп'!P263+'5.рез.эмес.-бардыгы болуп'!P95</f>
        <v>1755071.9000000001</v>
      </c>
      <c r="Q263" s="21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9.5817596846032345</v>
      </c>
      <c r="R263" s="22">
        <f>'3.жеке-бардыгы болуп'!R263+'4.юрид-бардыгы болуп'!R263+'5.рез.эмес.-бардыгы болуп'!R95</f>
        <v>13240.199999999999</v>
      </c>
      <c r="S263" s="21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14.347897463784536</v>
      </c>
    </row>
    <row r="264" spans="1:19" ht="14.25" customHeight="1" x14ac:dyDescent="0.2">
      <c r="A264" s="19" t="s">
        <v>13</v>
      </c>
      <c r="B264" s="20">
        <f>'3.жеке-бардыгы болуп'!B264+'4.юрид-бардыгы болуп'!B264+'5.рез.эмес.-бардыгы болуп'!B96</f>
        <v>40175111.000000007</v>
      </c>
      <c r="C264" s="21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1.7639066191503507</v>
      </c>
      <c r="D264" s="22">
        <f>'3.жеке-бардыгы болуп'!D264+'4.юрид-бардыгы болуп'!D264+'5.рез.эмес.-бардыгы болуп'!D96</f>
        <v>36742283.799999997</v>
      </c>
      <c r="E264" s="21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1.0967725963457955</v>
      </c>
      <c r="F264" s="22">
        <f t="shared" si="8"/>
        <v>3432827.2</v>
      </c>
      <c r="G264" s="21">
        <f t="shared" si="9"/>
        <v>8.9043847645462684</v>
      </c>
      <c r="H264" s="22">
        <f>'3.жеке-бардыгы болуп'!H264+'4.юрид-бардыгы болуп'!H264+'5.рез.эмес.-бардыгы болуп'!H96</f>
        <v>77060.100000000006</v>
      </c>
      <c r="I264" s="21">
        <f>('3.жеке-бардыгы болуп'!H264*'3.жеке-бардыгы болуп'!I264+'4.юрид-бардыгы болуп'!H264*'4.юрид-бардыгы болуп'!I264+'5.рез.эмес.-бардыгы болуп'!H96*'5.рез.эмес.-бардыгы болуп'!I96)/('3.жеке-бардыгы болуп'!H264+'4.юрид-бардыгы болуп'!H264+'5.рез.эмес.-бардыгы болуп'!H96)</f>
        <v>4.8725506195813404</v>
      </c>
      <c r="J264" s="22">
        <f>'3.жеке-бардыгы болуп'!J264+'4.юрид-бардыгы болуп'!J264+'5.рез.эмес.-бардыгы болуп'!J96</f>
        <v>315515.90000000002</v>
      </c>
      <c r="K264" s="21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4.562463207084015</v>
      </c>
      <c r="L264" s="22">
        <f>'3.жеке-бардыгы болуп'!L264+'4.юрид-бардыгы болуп'!L264+'5.рез.эмес.-бардыгы болуп'!L96</f>
        <v>545681</v>
      </c>
      <c r="M264" s="21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6.1177476822539187</v>
      </c>
      <c r="N264" s="22">
        <f>'3.жеке-бардыгы болуп'!N264+'4.юрид-бардыгы болуп'!N264+'5.рез.эмес.-бардыгы болуп'!N96</f>
        <v>1165178.9000000001</v>
      </c>
      <c r="O264" s="21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9.5208314345548182</v>
      </c>
      <c r="P264" s="22">
        <f>'3.жеке-бардыгы болуп'!P264+'4.юрид-бардыгы болуп'!P264+'5.рез.эмес.-бардыгы болуп'!P96</f>
        <v>1320980</v>
      </c>
      <c r="Q264" s="21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10.750681078441779</v>
      </c>
      <c r="R264" s="23">
        <f>'3.жеке-бардыгы болуп'!R264+'4.юрид-бардыгы болуп'!R264+'5.рез.эмес.-бардыгы болуп'!R96</f>
        <v>8411.2999999999993</v>
      </c>
      <c r="S264" s="24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14.142883264180346</v>
      </c>
    </row>
    <row r="265" spans="1:19" ht="14.25" customHeight="1" x14ac:dyDescent="0.2">
      <c r="A265" s="19" t="s">
        <v>14</v>
      </c>
      <c r="B265" s="20">
        <f>'3.жеке-бардыгы болуп'!B265+'4.юрид-бардыгы болуп'!B265+'5.рез.эмес.-бардыгы болуп'!B97</f>
        <v>41332580.100000001</v>
      </c>
      <c r="C265" s="21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1.6819093326090218</v>
      </c>
      <c r="D265" s="22">
        <f>'3.жеке-бардыгы болуп'!D265+'4.юрид-бардыгы болуп'!D265+'5.рез.эмес.-бардыгы болуп'!D97</f>
        <v>36819568.899999999</v>
      </c>
      <c r="E265" s="21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1.0033840620007899</v>
      </c>
      <c r="F265" s="22">
        <f t="shared" si="8"/>
        <v>4513011.2</v>
      </c>
      <c r="G265" s="21">
        <f t="shared" si="9"/>
        <v>7.217682864824261</v>
      </c>
      <c r="H265" s="22">
        <f>'3.жеке-бардыгы болуп'!H265+'4.юрид-бардыгы болуп'!H265+'5.рез.эмес.-бардыгы болуп'!H97</f>
        <v>168567.6</v>
      </c>
      <c r="I265" s="21">
        <f>('3.жеке-бардыгы болуп'!H265*'3.жеке-бардыгы болуп'!I265+'4.юрид-бардыгы болуп'!H265*'4.юрид-бардыгы болуп'!I265+'5.рез.эмес.-бардыгы болуп'!H97*'5.рез.эмес.-бардыгы болуп'!I97)/('3.жеке-бардыгы болуп'!H265+'4.юрид-бардыгы болуп'!H265+'5.рез.эмес.-бардыгы болуп'!H97)</f>
        <v>1.3315636516151401</v>
      </c>
      <c r="J265" s="22">
        <f>'3.жеке-бардыгы болуп'!J265+'4.юрид-бардыгы болуп'!J265+'5.рез.эмес.-бардыгы болуп'!J97</f>
        <v>480955.69999999995</v>
      </c>
      <c r="K265" s="21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2.8183375537497528</v>
      </c>
      <c r="L265" s="22">
        <f>'3.жеке-бардыгы болуп'!L265+'4.юрид-бардыгы болуп'!L265+'5.рез.эмес.-бардыгы болуп'!L97</f>
        <v>836147.4</v>
      </c>
      <c r="M265" s="21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4.7270479834057983</v>
      </c>
      <c r="N265" s="22">
        <f>'3.жеке-бардыгы болуп'!N265+'4.юрид-бардыгы болуп'!N265+'5.рез.эмес.-бардыгы болуп'!N97</f>
        <v>1220990.2</v>
      </c>
      <c r="O265" s="21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8.6938056136732396</v>
      </c>
      <c r="P265" s="22">
        <f>'3.жеке-бардыгы болуп'!P265+'4.юрид-бардыгы болуп'!P265+'5.рез.эмес.-бардыгы болуп'!P97</f>
        <v>1783115.0999999999</v>
      </c>
      <c r="Q265" s="21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9.0585292665627506</v>
      </c>
      <c r="R265" s="23">
        <f>'3.жеке-бардыгы болуп'!R265+'4.юрид-бардыгы болуп'!R265+'5.рез.эмес.-бардыгы болуп'!R97</f>
        <v>23235.200000000001</v>
      </c>
      <c r="S265" s="24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11.77390132213195</v>
      </c>
    </row>
    <row r="266" spans="1:19" ht="14.25" customHeight="1" x14ac:dyDescent="0.2">
      <c r="A266" s="19" t="s">
        <v>15</v>
      </c>
      <c r="B266" s="20">
        <f>'3.жеке-бардыгы болуп'!B266+'4.юрид-бардыгы болуп'!B266+'5.рез.эмес.-бардыгы болуп'!B98</f>
        <v>43718136.500000007</v>
      </c>
      <c r="C266" s="21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2.0212282625770235</v>
      </c>
      <c r="D266" s="22">
        <f>'3.жеке-бардыгы болуп'!D266+'4.юрид-бардыгы болуп'!D266+'5.рез.эмес.-бардыгы болуп'!D98</f>
        <v>38175747.299999997</v>
      </c>
      <c r="E266" s="21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1.1150822734516606</v>
      </c>
      <c r="F266" s="22">
        <f t="shared" si="8"/>
        <v>5542389.2000000002</v>
      </c>
      <c r="G266" s="21">
        <f t="shared" si="9"/>
        <v>8.2627243122875704</v>
      </c>
      <c r="H266" s="22">
        <f>'3.жеке-бардыгы болуп'!H266+'4.юрид-бардыгы болуп'!H266+'5.рез.эмес.-бардыгы болуп'!H98</f>
        <v>57620.4</v>
      </c>
      <c r="I266" s="21">
        <f>('3.жеке-бардыгы болуп'!H266*'3.жеке-бардыгы болуп'!I266+'4.юрид-бардыгы болуп'!H266*'4.юрид-бардыгы болуп'!I266+'5.рез.эмес.-бардыгы болуп'!H98*'5.рез.эмес.-бардыгы болуп'!I98)/('3.жеке-бардыгы болуп'!H266+'4.юрид-бардыгы болуп'!H266+'5.рез.эмес.-бардыгы болуп'!H98)</f>
        <v>2.896569305315476</v>
      </c>
      <c r="J266" s="22">
        <f>'3.жеке-бардыгы болуп'!J266+'4.юрид-бардыгы болуп'!J266+'5.рез.эмес.-бардыгы болуп'!J98</f>
        <v>1030006.3</v>
      </c>
      <c r="K266" s="21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6.5263255923774475</v>
      </c>
      <c r="L266" s="22">
        <f>'3.жеке-бардыгы болуп'!L266+'4.юрид-бардыгы болуп'!L266+'5.рез.эмес.-бардыгы болуп'!L98</f>
        <v>499253.7</v>
      </c>
      <c r="M266" s="21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7.5721606469816845</v>
      </c>
      <c r="N266" s="22">
        <f>'3.жеке-бардыгы болуп'!N266+'4.юрид-бардыгы болуп'!N266+'5.рез.эмес.-бардыгы болуп'!N98</f>
        <v>2212490.2000000002</v>
      </c>
      <c r="O266" s="21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8.1098869585953555</v>
      </c>
      <c r="P266" s="22">
        <f>'3.жеке-бардыгы болуп'!P266+'4.юрид-бардыгы болуп'!P266+'5.рез.эмес.-бардыгы болуп'!P98</f>
        <v>1729591.8</v>
      </c>
      <c r="Q266" s="21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9.8296297964641273</v>
      </c>
      <c r="R266" s="23">
        <f>'3.жеке-бардыгы болуп'!R266+'4.юрид-бардыгы болуп'!R266+'5.рез.эмес.-бардыгы болуп'!R98</f>
        <v>13426.800000000001</v>
      </c>
      <c r="S266" s="24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13.514337072124443</v>
      </c>
    </row>
    <row r="267" spans="1:19" ht="14.25" customHeight="1" x14ac:dyDescent="0.2">
      <c r="A267" s="19" t="s">
        <v>16</v>
      </c>
      <c r="B267" s="20">
        <f>'3.жеке-бардыгы болуп'!B267+'4.юрид-бардыгы болуп'!B267+'5.рез.эмес.-бардыгы болуп'!B99</f>
        <v>42229191.199999996</v>
      </c>
      <c r="C267" s="21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1.705888588318498</v>
      </c>
      <c r="D267" s="22">
        <f>'3.жеке-бардыгы болуп'!D267+'4.юрид-бардыгы болуп'!D267+'5.рез.эмес.-бардыгы болуп'!D99</f>
        <v>37823514</v>
      </c>
      <c r="E267" s="21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1.0370840202737359</v>
      </c>
      <c r="F267" s="22">
        <f t="shared" si="8"/>
        <v>4405677.1999999993</v>
      </c>
      <c r="G267" s="21">
        <f t="shared" si="9"/>
        <v>7.4476934901177065</v>
      </c>
      <c r="H267" s="22">
        <f>'3.жеке-бардыгы болуп'!H267+'4.юрид-бардыгы болуп'!H267+'5.рез.эмес.-бардыгы болуп'!H99</f>
        <v>81764.5</v>
      </c>
      <c r="I267" s="21">
        <f>('3.жеке-бардыгы болуп'!H267*'3.жеке-бардыгы болуп'!I267+'4.юрид-бардыгы болуп'!H267*'4.юрид-бардыгы болуп'!I267+'5.рез.эмес.-бардыгы болуп'!H99*'5.рез.эмес.-бардыгы болуп'!I99)/('3.жеке-бардыгы болуп'!H267+'4.юрид-бардыгы болуп'!H267+'5.рез.эмес.-бардыгы болуп'!H99)</f>
        <v>4.1783776944762083</v>
      </c>
      <c r="J267" s="22">
        <f>'3.жеке-бардыгы болуп'!J267+'4.юрид-бардыгы болуп'!J267+'5.рез.эмес.-бардыгы болуп'!J99</f>
        <v>850420.79999999981</v>
      </c>
      <c r="K267" s="21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4.4513580006509699</v>
      </c>
      <c r="L267" s="22">
        <f>'3.жеке-бардыгы болуп'!L267+'4.юрид-бардыгы болуп'!L267+'5.рез.эмес.-бардыгы болуп'!L99</f>
        <v>377999.8</v>
      </c>
      <c r="M267" s="21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6.8619962576699782</v>
      </c>
      <c r="N267" s="22">
        <f>'3.жеке-бардыгы болуп'!N267+'4.юрид-бардыгы болуп'!N267+'5.рез.эмес.-бардыгы болуп'!N99</f>
        <v>1404232.6</v>
      </c>
      <c r="O267" s="21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8.6029557930787472</v>
      </c>
      <c r="P267" s="22">
        <f>'3.жеке-бардыгы болуп'!P267+'4.юрид-бардыгы болуп'!P267+'5.рез.эмес.-бардыгы болуп'!P99</f>
        <v>1664758.9</v>
      </c>
      <c r="Q267" s="21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8.2915627091706607</v>
      </c>
      <c r="R267" s="23">
        <f>'3.жеке-бардыгы болуп'!R267+'4.юрид-бардыгы болуп'!R267+'5.рез.эмес.-бардыгы болуп'!R99</f>
        <v>26500.6</v>
      </c>
      <c r="S267" s="24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7.8158984324883223</v>
      </c>
    </row>
    <row r="268" spans="1:19" ht="14.25" customHeight="1" x14ac:dyDescent="0.2">
      <c r="A268" s="19" t="s">
        <v>17</v>
      </c>
      <c r="B268" s="20">
        <f>'3.жеке-бардыгы болуп'!B268+'4.юрид-бардыгы болуп'!B268+'5.рез.эмес.-бардыгы болуп'!B100</f>
        <v>45259277</v>
      </c>
      <c r="C268" s="21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1.6649302776533523</v>
      </c>
      <c r="D268" s="22">
        <f>'3.жеке-бардыгы болуп'!D268+'4.юрид-бардыгы болуп'!D268+'5.рез.эмес.-бардыгы болуп'!D100</f>
        <v>40660648.399999999</v>
      </c>
      <c r="E268" s="21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0.94205953233150941</v>
      </c>
      <c r="F268" s="22">
        <f t="shared" si="8"/>
        <v>4598628.6000000006</v>
      </c>
      <c r="G268" s="21">
        <f t="shared" si="9"/>
        <v>8.0564864938212306</v>
      </c>
      <c r="H268" s="22">
        <f>'3.жеке-бардыгы болуп'!H268+'4.юрид-бардыгы болуп'!H268+'5.рез.эмес.-бардыгы болуп'!H100</f>
        <v>68237.100000000006</v>
      </c>
      <c r="I268" s="21">
        <f>('3.жеке-бардыгы болуп'!H268*'3.жеке-бардыгы болуп'!I268+'4.юрид-бардыгы болуп'!H268*'4.юрид-бардыгы болуп'!I268+'5.рез.эмес.-бардыгы болуп'!H100*'5.рез.эмес.-бардыгы болуп'!I100)/('3.жеке-бардыгы болуп'!H268+'4.юрид-бардыгы болуп'!H268+'5.рез.эмес.-бардыгы болуп'!H100)</f>
        <v>4.0626001837709991</v>
      </c>
      <c r="J268" s="22">
        <f>'3.жеке-бардыгы болуп'!J268+'4.юрид-бардыгы болуп'!J268+'5.рез.эмес.-бардыгы болуп'!J100</f>
        <v>234643.7</v>
      </c>
      <c r="K268" s="21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5.9060864792022993</v>
      </c>
      <c r="L268" s="22">
        <f>'3.жеке-бардыгы болуп'!L268+'4.юрид-бардыгы болуп'!L268+'5.рез.эмес.-бардыгы болуп'!L100</f>
        <v>459742.8</v>
      </c>
      <c r="M268" s="21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5.9669147118780295</v>
      </c>
      <c r="N268" s="22">
        <f>'3.жеке-бардыгы болуп'!N268+'4.юрид-бардыгы болуп'!N268+'5.рез.эмес.-бардыгы болуп'!N100</f>
        <v>2255490.2000000002</v>
      </c>
      <c r="O268" s="21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8.573366704940689</v>
      </c>
      <c r="P268" s="22">
        <f>'3.жеке-бардыгы болуп'!P268+'4.юрид-бардыгы болуп'!P268+'5.рез.эмес.-бардыгы болуп'!P100</f>
        <v>1570330.5</v>
      </c>
      <c r="Q268" s="21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8.4025684491258499</v>
      </c>
      <c r="R268" s="23">
        <f>'3.жеке-бардыгы болуп'!R268+'4.юрид-бардыгы болуп'!R268+'5.рез.эмес.-бардыгы болуп'!R100</f>
        <v>10184.300000000001</v>
      </c>
      <c r="S268" s="24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10.854255275276643</v>
      </c>
    </row>
    <row r="269" spans="1:19" ht="14.25" customHeight="1" x14ac:dyDescent="0.2">
      <c r="A269" s="19" t="s">
        <v>18</v>
      </c>
      <c r="B269" s="20">
        <f>'3.жеке-бардыгы болуп'!B269+'4.юрид-бардыгы болуп'!B269+'5.рез.эмес.-бардыгы болуп'!B101</f>
        <v>43370955.700000003</v>
      </c>
      <c r="C269" s="21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1.709312993949081</v>
      </c>
      <c r="D269" s="22">
        <f>'3.жеке-бардыгы болуп'!D269+'4.юрид-бардыгы болуп'!D269+'5.рез.эмес.-бардыгы болуп'!D101</f>
        <v>38889936.699999996</v>
      </c>
      <c r="E269" s="21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0.98761382257533892</v>
      </c>
      <c r="F269" s="22">
        <f t="shared" ref="F269:F284" si="10">H269+J269+L269+N269+P269+R269</f>
        <v>4481019</v>
      </c>
      <c r="G269" s="21">
        <f t="shared" ref="G269:G284" si="11">(H269*I269+J269*K269+L269*M269+N269*O269+P269*Q269+R269*S269)/(H269+J269+L269+N269+P269+R269)</f>
        <v>7.9728068758467652</v>
      </c>
      <c r="H269" s="22">
        <f>'3.жеке-бардыгы болуп'!H269+'4.юрид-бардыгы болуп'!H269+'5.рез.эмес.-бардыгы болуп'!H101</f>
        <v>150275.4</v>
      </c>
      <c r="I269" s="21">
        <f>('3.жеке-бардыгы болуп'!H269*'3.жеке-бардыгы болуп'!I269+'4.юрид-бардыгы болуп'!H269*'4.юрид-бардыгы болуп'!I269+'5.рез.эмес.-бардыгы болуп'!H101*'5.рез.эмес.-бардыгы болуп'!I101)/('3.жеке-бардыгы болуп'!H269+'4.юрид-бардыгы болуп'!H269+'5.рез.эмес.-бардыгы болуп'!H101)</f>
        <v>6.1933097898924245</v>
      </c>
      <c r="J269" s="22">
        <f>'3.жеке-бардыгы болуп'!J269+'4.юрид-бардыгы болуп'!J269+'5.рез.эмес.-бардыгы болуп'!J101</f>
        <v>799387.5</v>
      </c>
      <c r="K269" s="21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6.8661822682991653</v>
      </c>
      <c r="L269" s="22">
        <f>'3.жеке-бардыгы болуп'!L269+'4.юрид-бардыгы болуп'!L269+'5.рез.эмес.-бардыгы болуп'!L101</f>
        <v>479319.70000000007</v>
      </c>
      <c r="M269" s="21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5.8595170175563398</v>
      </c>
      <c r="N269" s="22">
        <f>'3.жеке-бардыгы болуп'!N269+'4.юрид-бардыгы болуп'!N269+'5.рез.эмес.-бардыгы болуп'!N101</f>
        <v>1163185.7999999998</v>
      </c>
      <c r="O269" s="21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8.5052655826781667</v>
      </c>
      <c r="P269" s="22">
        <f>'3.жеке-бардыгы болуп'!P269+'4.юрид-бардыгы болуп'!P269+'5.рез.эмес.-бардыгы болуп'!P101</f>
        <v>1752182.1</v>
      </c>
      <c r="Q269" s="21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8.9471060313879658</v>
      </c>
      <c r="R269" s="23">
        <f>'3.жеке-бардыгы болуп'!R269+'4.юрид-бардыгы болуп'!R269+'5.рез.эмес.-бардыгы болуп'!R101</f>
        <v>136668.5</v>
      </c>
      <c r="S269" s="24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6.7909692796803931</v>
      </c>
    </row>
    <row r="270" spans="1:19" ht="14.25" customHeight="1" x14ac:dyDescent="0.2">
      <c r="A270" s="19" t="s">
        <v>19</v>
      </c>
      <c r="B270" s="20">
        <f>'3.жеке-бардыгы болуп'!B270+'4.юрид-бардыгы болуп'!B270+'5.рез.эмес.-бардыгы болуп'!B102</f>
        <v>47992397.699999996</v>
      </c>
      <c r="C270" s="21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1.5421559693401214</v>
      </c>
      <c r="D270" s="22">
        <f>'3.жеке-бардыгы болуп'!D270+'4.юрид-бардыгы болуп'!D270+'5.рез.эмес.-бардыгы болуп'!D102</f>
        <v>44124369.700000003</v>
      </c>
      <c r="E270" s="21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0.99203729246698025</v>
      </c>
      <c r="F270" s="22">
        <f t="shared" si="10"/>
        <v>3868028</v>
      </c>
      <c r="G270" s="21">
        <f t="shared" si="11"/>
        <v>7.8176120614949101</v>
      </c>
      <c r="H270" s="22">
        <f>'3.жеке-бардыгы болуп'!H270+'4.юрид-бардыгы болуп'!H270+'5.рез.эмес.-бардыгы болуп'!H102</f>
        <v>62307</v>
      </c>
      <c r="I270" s="21">
        <f>('3.жеке-бардыгы болуп'!H270*'3.жеке-бардыгы болуп'!I270+'4.юрид-бардыгы болуп'!H270*'4.юрид-бардыгы болуп'!I270+'5.рез.эмес.-бардыгы болуп'!H102*'5.рез.эмес.-бардыгы болуп'!I102)/('3.жеке-бардыгы болуп'!H270+'4.юрид-бардыгы болуп'!H270+'5.рез.эмес.-бардыгы болуп'!H102)</f>
        <v>4.8370724316689921</v>
      </c>
      <c r="J270" s="22">
        <f>'3.жеке-бардыгы болуп'!J270+'4.юрид-бардыгы болуп'!J270+'5.рез.эмес.-бардыгы болуп'!J102</f>
        <v>260844.2</v>
      </c>
      <c r="K270" s="21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5.599413159272852</v>
      </c>
      <c r="L270" s="22">
        <f>'3.жеке-бардыгы болуп'!L270+'4.юрид-бардыгы болуп'!L270+'5.рез.эмес.-бардыгы болуп'!L102</f>
        <v>653086.69999999995</v>
      </c>
      <c r="M270" s="21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5.0559678875714331</v>
      </c>
      <c r="N270" s="22">
        <f>'3.жеке-бардыгы болуп'!N270+'4.юрид-бардыгы болуп'!N270+'5.рез.эмес.-бардыгы болуп'!N102</f>
        <v>1417611.6</v>
      </c>
      <c r="O270" s="21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7.7708123043011401</v>
      </c>
      <c r="P270" s="22">
        <f>'3.жеке-бардыгы болуп'!P270+'4.юрид-бардыгы болуп'!P270+'5.рез.эмес.-бардыгы болуп'!P102</f>
        <v>1412329.1</v>
      </c>
      <c r="Q270" s="21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9.5757479039410907</v>
      </c>
      <c r="R270" s="22">
        <f>'3.жеке-бардыгы болуп'!R270+'4.юрид-бардыгы болуп'!R270+'5.рез.эмес.-бардыгы болуп'!R102</f>
        <v>61849.399999999994</v>
      </c>
      <c r="S270" s="21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10.261990625616424</v>
      </c>
    </row>
    <row r="271" spans="1:19" ht="14.25" customHeight="1" x14ac:dyDescent="0.2">
      <c r="A271" s="19" t="s">
        <v>20</v>
      </c>
      <c r="B271" s="20">
        <f>'3.жеке-бардыгы болуп'!B271+'4.юрид-бардыгы болуп'!B271+'5.рез.эмес.-бардыгы болуп'!B103</f>
        <v>49213254</v>
      </c>
      <c r="C271" s="21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1.4628747886697364</v>
      </c>
      <c r="D271" s="22">
        <f>'3.жеке-бардыгы болуп'!D271+'4.юрид-бардыгы болуп'!D271+'5.рез.эмес.-бардыгы болуп'!D103</f>
        <v>44824710.899999999</v>
      </c>
      <c r="E271" s="21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0.87311187171538529</v>
      </c>
      <c r="F271" s="22">
        <f t="shared" si="10"/>
        <v>4388543.0999999996</v>
      </c>
      <c r="G271" s="21">
        <f t="shared" si="11"/>
        <v>7.486730918057984</v>
      </c>
      <c r="H271" s="22">
        <f>'3.жеке-бардыгы болуп'!H271+'4.юрид-бардыгы болуп'!H271+'5.рез.эмес.-бардыгы болуп'!H103</f>
        <v>53977.9</v>
      </c>
      <c r="I271" s="21">
        <f>('3.жеке-бардыгы болуп'!H271*'3.жеке-бардыгы болуп'!I271+'4.юрид-бардыгы болуп'!H271*'4.юрид-бардыгы болуп'!I271+'5.рез.эмес.-бардыгы болуп'!H103*'5.рез.эмес.-бардыгы болуп'!I103)/('3.жеке-бардыгы болуп'!H271+'4.юрид-бардыгы болуп'!H271+'5.рез.эмес.-бардыгы болуп'!H103)</f>
        <v>5.1380548520783487</v>
      </c>
      <c r="J271" s="22">
        <f>'3.жеке-бардыгы болуп'!J271+'4.юрид-бардыгы болуп'!J271+'5.рез.эмес.-бардыгы болуп'!J103</f>
        <v>378501.39999999997</v>
      </c>
      <c r="K271" s="21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4.0205328857436218</v>
      </c>
      <c r="L271" s="22">
        <f>'3.жеке-бардыгы болуп'!L271+'4.юрид-бардыгы болуп'!L271+'5.рез.эмес.-бардыгы болуп'!L103</f>
        <v>593891</v>
      </c>
      <c r="M271" s="21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5.2085954947961799</v>
      </c>
      <c r="N271" s="22">
        <f>'3.жеке-бардыгы болуп'!N271+'4.юрид-бардыгы болуп'!N271+'5.рез.эмес.-бардыгы болуп'!N103</f>
        <v>1321351.2</v>
      </c>
      <c r="O271" s="21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8.2704778547898616</v>
      </c>
      <c r="P271" s="22">
        <f>'3.жеке-бардыгы болуп'!P271+'4.юрид-бардыгы болуп'!P271+'5.рез.эмес.-бардыгы болуп'!P103</f>
        <v>1937766.2999999998</v>
      </c>
      <c r="Q271" s="21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8.3901560941585274</v>
      </c>
      <c r="R271" s="23">
        <f>'3.жеке-бардыгы болуп'!R271+'4.юрид-бардыгы болуп'!R271+'5.рез.эмес.-бардыгы болуп'!R103</f>
        <v>103055.29999999999</v>
      </c>
      <c r="S271" s="24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7.5398064825389923</v>
      </c>
    </row>
    <row r="272" spans="1:19" ht="14.25" customHeight="1" thickBot="1" x14ac:dyDescent="0.25">
      <c r="A272" s="25" t="s">
        <v>21</v>
      </c>
      <c r="B272" s="26">
        <f>'3.жеке-бардыгы болуп'!B272+'4.юрид-бардыгы болуп'!B272+'5.рез.эмес.-бардыгы болуп'!B104</f>
        <v>55912855</v>
      </c>
      <c r="C272" s="27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1.6109775559484516</v>
      </c>
      <c r="D272" s="28">
        <f>'3.жеке-бардыгы болуп'!D272+'4.юрид-бардыгы болуп'!D272+'5.рез.эмес.-бардыгы болуп'!D104</f>
        <v>50957364</v>
      </c>
      <c r="E272" s="27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1.0041217491548444</v>
      </c>
      <c r="F272" s="28">
        <f t="shared" si="10"/>
        <v>4955491</v>
      </c>
      <c r="G272" s="27">
        <f t="shared" si="11"/>
        <v>7.8512819460271546</v>
      </c>
      <c r="H272" s="28">
        <f>'3.жеке-бардыгы болуп'!H272+'4.юрид-бардыгы болуп'!H272+'5.рез.эмес.-бардыгы болуп'!H104</f>
        <v>86720.3</v>
      </c>
      <c r="I272" s="27">
        <f>('3.жеке-бардыгы болуп'!H272*'3.жеке-бардыгы болуп'!I272+'4.юрид-бардыгы болуп'!H272*'4.юрид-бардыгы болуп'!I272+'5.рез.эмес.-бардыгы болуп'!H104*'5.рез.эмес.-бардыгы болуп'!I104)/('3.жеке-бардыгы болуп'!H272+'4.юрид-бардыгы болуп'!H272+'5.рез.эмес.-бардыгы болуп'!H104)</f>
        <v>8.4784991749336633</v>
      </c>
      <c r="J272" s="28">
        <f>'3.жеке-бардыгы болуп'!J272+'4.юрид-бардыгы болуп'!J272+'5.рез.эмес.-бардыгы болуп'!J104</f>
        <v>413088.8</v>
      </c>
      <c r="K272" s="27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4.5124967319375378</v>
      </c>
      <c r="L272" s="28">
        <f>'3.жеке-бардыгы болуп'!L272+'4.юрид-бардыгы болуп'!L272+'5.рез.эмес.-бардыгы болуп'!L104</f>
        <v>956653.2</v>
      </c>
      <c r="M272" s="27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5.1520973357952506</v>
      </c>
      <c r="N272" s="28">
        <f>'3.жеке-бардыгы болуп'!N272+'4.юрид-бардыгы болуп'!N272+'5.рез.эмес.-бардыгы болуп'!N104</f>
        <v>1584918.5</v>
      </c>
      <c r="O272" s="27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8.3616317003051126</v>
      </c>
      <c r="P272" s="28">
        <f>'3.жеке-бардыгы болуп'!P272+'4.юрид-бардыгы болуп'!P272+'5.рез.эмес.-бардыгы болуп'!P104</f>
        <v>1819257.7</v>
      </c>
      <c r="Q272" s="27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9.5201260437155355</v>
      </c>
      <c r="R272" s="28">
        <f>'3.жеке-бардыгы болуп'!R272+'4.юрид-бардыгы болуп'!R272+'5.рез.эмес.-бардыгы болуп'!R104</f>
        <v>94852.5</v>
      </c>
      <c r="S272" s="27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8.5058315278985877</v>
      </c>
    </row>
    <row r="273" spans="1:19" ht="14.25" customHeight="1" x14ac:dyDescent="0.2">
      <c r="A273" s="19" t="s">
        <v>70</v>
      </c>
      <c r="B273" s="20">
        <f>'3.жеке-бардыгы болуп'!B273+'4.юрид-бардыгы болуп'!B273+'5.рез.эмес.-бардыгы болуп'!B105</f>
        <v>43123733.699999996</v>
      </c>
      <c r="C273" s="21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1.6876865180159497</v>
      </c>
      <c r="D273" s="22">
        <f>'3.жеке-бардыгы болуп'!D273+'4.юрид-бардыгы болуп'!D273+'5.рез.эмес.-бардыгы болуп'!D105</f>
        <v>37710287.599999994</v>
      </c>
      <c r="E273" s="21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0.77668689132458346</v>
      </c>
      <c r="F273" s="22">
        <f t="shared" si="10"/>
        <v>5413446.0999999996</v>
      </c>
      <c r="G273" s="21">
        <f t="shared" si="11"/>
        <v>8.0337472880722078</v>
      </c>
      <c r="H273" s="22">
        <f>'3.жеке-бардыгы болуп'!H273+'4.юрид-бардыгы болуп'!H273+'5.рез.эмес.-бардыгы болуп'!H105</f>
        <v>110916.9</v>
      </c>
      <c r="I273" s="21">
        <f>('3.жеке-бардыгы болуп'!H273*'3.жеке-бардыгы болуп'!I273+'4.юрид-бардыгы болуп'!H273*'4.юрид-бардыгы болуп'!I273+'5.рез.эмес.-бардыгы болуп'!H105*'5.рез.эмес.-бардыгы болуп'!I105)/('3.жеке-бардыгы болуп'!H273+'4.юрид-бардыгы болуп'!H273+'5.рез.эмес.-бардыгы болуп'!H105)</f>
        <v>4.4296694101620222</v>
      </c>
      <c r="J273" s="22">
        <f>'3.жеке-бардыгы болуп'!J273+'4.юрид-бардыгы болуп'!J273+'5.рез.эмес.-бардыгы болуп'!J105</f>
        <v>489231</v>
      </c>
      <c r="K273" s="21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4.433105234541558</v>
      </c>
      <c r="L273" s="22">
        <f>'3.жеке-бардыгы болуп'!L273+'4.юрид-бардыгы болуп'!L273+'5.рез.эмес.-бардыгы болуп'!L105</f>
        <v>633974</v>
      </c>
      <c r="M273" s="21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5.8762519204257559</v>
      </c>
      <c r="N273" s="22">
        <f>'3.жеке-бардыгы болуп'!N273+'4.юрид-бардыгы болуп'!N273+'5.рез.эмес.-бардыгы болуп'!N105</f>
        <v>1730269.7</v>
      </c>
      <c r="O273" s="21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8.9854035732117623</v>
      </c>
      <c r="P273" s="22">
        <f>'3.жеке-бардыгы болуп'!P273+'4.юрид-бардыгы болуп'!P273+'5.рез.эмес.-бардыгы болуп'!P105</f>
        <v>2361885.1</v>
      </c>
      <c r="Q273" s="21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8.7831731687540699</v>
      </c>
      <c r="R273" s="23">
        <f>'3.жеке-бардыгы болуп'!R273+'4.юрид-бардыгы болуп'!R273+'5.рез.эмес.-бардыгы болуп'!R105</f>
        <v>87169.400000000009</v>
      </c>
      <c r="S273" s="24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9.3233623381599404</v>
      </c>
    </row>
    <row r="274" spans="1:19" ht="14.25" customHeight="1" x14ac:dyDescent="0.2">
      <c r="A274" s="19" t="s">
        <v>11</v>
      </c>
      <c r="B274" s="20">
        <f>'3.жеке-бардыгы болуп'!B274+'4.юрид-бардыгы болуп'!B274+'5.рез.эмес.-бардыгы болуп'!B106</f>
        <v>40268748.799999997</v>
      </c>
      <c r="C274" s="21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1.7715186651391592</v>
      </c>
      <c r="D274" s="22">
        <f>'3.жеке-бардыгы болуп'!D274+'4.юрид-бардыгы болуп'!D274+'5.рез.эмес.-бардыгы болуп'!D106</f>
        <v>35683129.5</v>
      </c>
      <c r="E274" s="21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1.0721735113227673</v>
      </c>
      <c r="F274" s="22">
        <f t="shared" si="10"/>
        <v>4585619.3</v>
      </c>
      <c r="G274" s="21">
        <f t="shared" si="11"/>
        <v>7.2134932505190905</v>
      </c>
      <c r="H274" s="22">
        <f>'3.жеке-бардыгы болуп'!H274+'4.юрид-бардыгы болуп'!H274+'5.рез.эмес.-бардыгы болуп'!H106</f>
        <v>484370.6</v>
      </c>
      <c r="I274" s="21">
        <f>('3.жеке-бардыгы болуп'!H274*'3.жеке-бардыгы болуп'!I274+'4.юрид-бардыгы болуп'!H274*'4.юрид-бардыгы болуп'!I274+'5.рез.эмес.-бардыгы болуп'!H106*'5.рез.эмес.-бардыгы болуп'!I106)/('3.жеке-бардыгы болуп'!H274+'4.юрид-бардыгы болуп'!H274+'5.рез.эмес.-бардыгы болуп'!H106)</f>
        <v>1.594197381096208</v>
      </c>
      <c r="J274" s="22">
        <f>'3.жеке-бардыгы болуп'!J274+'4.юрид-бардыгы болуп'!J274+'5.рез.эмес.-бардыгы болуп'!J106</f>
        <v>444453.2</v>
      </c>
      <c r="K274" s="21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3.0581755514416389</v>
      </c>
      <c r="L274" s="22">
        <f>'3.жеке-бардыгы болуп'!L274+'4.юрид-бардыгы болуп'!L274+'5.рез.эмес.-бардыгы болуп'!L106</f>
        <v>507892.3</v>
      </c>
      <c r="M274" s="21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6.1518110670313373</v>
      </c>
      <c r="N274" s="22">
        <f>'3.жеке-бардыгы болуп'!N274+'4.юрид-бардыгы болуп'!N274+'5.рез.эмес.-бардыгы болуп'!N106</f>
        <v>1193986.8999999999</v>
      </c>
      <c r="O274" s="21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8.6682915222939538</v>
      </c>
      <c r="P274" s="22">
        <f>'3.жеке-бардыгы болуп'!P274+'4.юрид-бардыгы болуп'!P274+'5.рез.эмес.-бардыгы болуп'!P106</f>
        <v>1929148.2999999998</v>
      </c>
      <c r="Q274" s="21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8.9423818832383368</v>
      </c>
      <c r="R274" s="23">
        <f>'3.жеке-бардыгы болуп'!R274+'4.юрид-бардыгы болуп'!R274+'5.рез.эмес.-бардыгы болуп'!R106</f>
        <v>25768.000000000004</v>
      </c>
      <c r="S274" s="24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8.5948003337472674</v>
      </c>
    </row>
    <row r="275" spans="1:19" ht="14.25" customHeight="1" x14ac:dyDescent="0.2">
      <c r="A275" s="19" t="s">
        <v>12</v>
      </c>
      <c r="B275" s="20">
        <f>'3.жеке-бардыгы болуп'!B275+'4.юрид-бардыгы болуп'!B275+'5.рез.эмес.-бардыгы болуп'!B107</f>
        <v>45124556.300000004</v>
      </c>
      <c r="C275" s="21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1.6002532763740422</v>
      </c>
      <c r="D275" s="22">
        <f>'3.жеке-бардыгы болуп'!D275+'4.юрид-бардыгы болуп'!D275+'5.рез.эмес.-бардыгы болуп'!D107</f>
        <v>40738529.200000003</v>
      </c>
      <c r="E275" s="21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0.93702832278490544</v>
      </c>
      <c r="F275" s="22">
        <f t="shared" si="10"/>
        <v>4386027.0999999996</v>
      </c>
      <c r="G275" s="21">
        <f t="shared" si="11"/>
        <v>7.7604544155689386</v>
      </c>
      <c r="H275" s="22">
        <f>'3.жеке-бардыгы болуп'!H275+'4.юрид-бардыгы болуп'!H275+'5.рез.эмес.-бардыгы болуп'!H107</f>
        <v>363751.6</v>
      </c>
      <c r="I275" s="21">
        <f>('3.жеке-бардыгы болуп'!H275*'3.жеке-бардыгы болуп'!I275+'4.юрид-бардыгы болуп'!H275*'4.юрид-бардыгы болуп'!I275+'5.рез.эмес.-бардыгы болуп'!H107*'5.рез.эмес.-бардыгы болуп'!I107)/('3.жеке-бардыгы болуп'!H275+'4.юрид-бардыгы болуп'!H275+'5.рез.эмес.-бардыгы болуп'!H107)</f>
        <v>1.4895705805830137</v>
      </c>
      <c r="J275" s="22">
        <f>'3.жеке-бардыгы болуп'!J275+'4.юрид-бардыгы болуп'!J275+'5.рез.эмес.-бардыгы болуп'!J107</f>
        <v>357015.9</v>
      </c>
      <c r="K275" s="21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4.674939785594983</v>
      </c>
      <c r="L275" s="22">
        <f>'3.жеке-бардыгы болуп'!L275+'4.юрид-бардыгы болуп'!L275+'5.рез.эмес.-бардыгы болуп'!L107</f>
        <v>493670.60000000003</v>
      </c>
      <c r="M275" s="21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5.7797368083090186</v>
      </c>
      <c r="N275" s="22">
        <f>'3.жеке-бардыгы болуп'!N275+'4.юрид-бардыгы болуп'!N275+'5.рез.эмес.-бардыгы болуп'!N107</f>
        <v>1305871</v>
      </c>
      <c r="O275" s="21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8.6025543181524089</v>
      </c>
      <c r="P275" s="22">
        <f>'3.жеке-бардыгы болуп'!P275+'4.юрид-бардыгы болуп'!P275+'5.рез.эмес.-бардыгы болуп'!P107</f>
        <v>1798469.7</v>
      </c>
      <c r="Q275" s="21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9.5462266225558405</v>
      </c>
      <c r="R275" s="22">
        <f>'3.жеке-бардыгы болуп'!R275+'4.юрид-бардыгы болуп'!R275+'5.рез.эмес.-бардыгы болуп'!R107</f>
        <v>67248.3</v>
      </c>
      <c r="S275" s="21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8.4907749340875682</v>
      </c>
    </row>
    <row r="276" spans="1:19" ht="14.25" customHeight="1" x14ac:dyDescent="0.2">
      <c r="A276" s="19" t="s">
        <v>13</v>
      </c>
      <c r="B276" s="20">
        <f>'3.жеке-бардыгы болуп'!B276+'4.юрид-бардыгы болуп'!B276+'5.рез.эмес.-бардыгы болуп'!B108</f>
        <v>44617306.899999991</v>
      </c>
      <c r="C276" s="21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1.5997461590851889</v>
      </c>
      <c r="D276" s="22">
        <f>'3.жеке-бардыгы болуп'!D276+'4.юрид-бардыгы болуп'!D276+'5.рез.эмес.-бардыгы болуп'!D108</f>
        <v>40789040.099999994</v>
      </c>
      <c r="E276" s="21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0.98178896808606408</v>
      </c>
      <c r="F276" s="22">
        <f t="shared" si="10"/>
        <v>3828266.8</v>
      </c>
      <c r="G276" s="21">
        <f t="shared" si="11"/>
        <v>8.1838955824604529</v>
      </c>
      <c r="H276" s="22">
        <f>'3.жеке-бардыгы болуп'!H276+'4.юрид-бардыгы болуп'!H276+'5.рез.эмес.-бардыгы болуп'!H108</f>
        <v>97287.2</v>
      </c>
      <c r="I276" s="21">
        <f>('3.жеке-бардыгы болуп'!H276*'3.жеке-бардыгы болуп'!I276+'4.юрид-бардыгы болуп'!H276*'4.юрид-бардыгы болуп'!I276+'5.рез.эмес.-бардыгы болуп'!H108*'5.рез.эмес.-бардыгы болуп'!I108)/('3.жеке-бардыгы болуп'!H276+'4.юрид-бардыгы болуп'!H276+'5.рез.эмес.-бардыгы болуп'!H108)</f>
        <v>3.2755303986547042</v>
      </c>
      <c r="J276" s="22">
        <f>'3.жеке-бардыгы болуп'!J276+'4.юрид-бардыгы болуп'!J276+'5.рез.эмес.-бардыгы болуп'!J108</f>
        <v>289983.59999999998</v>
      </c>
      <c r="K276" s="21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4.0824680085356562</v>
      </c>
      <c r="L276" s="22">
        <f>'3.жеке-бардыгы болуп'!L276+'4.юрид-бардыгы болуп'!L276+'5.рез.эмес.-бардыгы болуп'!L108</f>
        <v>353986.10000000003</v>
      </c>
      <c r="M276" s="21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5.6424842077132382</v>
      </c>
      <c r="N276" s="22">
        <f>'3.жеке-бардыгы болуп'!N276+'4.юрид-бардыгы болуп'!N276+'5.рез.эмес.-бардыгы болуп'!N108</f>
        <v>1650563.8</v>
      </c>
      <c r="O276" s="21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8.7785658870017809</v>
      </c>
      <c r="P276" s="22">
        <f>'3.жеке-бардыгы болуп'!P276+'4.юрид-бардыгы болуп'!P276+'5.рез.эмес.-бардыгы болуп'!P108</f>
        <v>1338222.8</v>
      </c>
      <c r="Q276" s="21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9.2598440730497042</v>
      </c>
      <c r="R276" s="23">
        <f>'3.жеке-бардыгы болуп'!R276+'4.юрид-бардыгы болуп'!R276+'5.рез.эмес.-бардыгы болуп'!R108</f>
        <v>98223.3</v>
      </c>
      <c r="S276" s="24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9.6610609804394691</v>
      </c>
    </row>
    <row r="277" spans="1:19" ht="14.25" customHeight="1" x14ac:dyDescent="0.2">
      <c r="A277" s="19" t="s">
        <v>14</v>
      </c>
      <c r="B277" s="20">
        <f>'3.жеке-бардыгы болуп'!B277+'4.юрид-бардыгы болуп'!B277+'5.рез.эмес.-бардыгы болуп'!B109</f>
        <v>50869205</v>
      </c>
      <c r="C277" s="21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1.795870156335253</v>
      </c>
      <c r="D277" s="22">
        <f>'3.жеке-бардыгы болуп'!D277+'4.юрид-бардыгы болуп'!D277+'5.рез.эмес.-бардыгы болуп'!D109</f>
        <v>44559608.5</v>
      </c>
      <c r="E277" s="21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0.92023868540047915</v>
      </c>
      <c r="F277" s="22">
        <f t="shared" si="10"/>
        <v>6309596.5</v>
      </c>
      <c r="G277" s="21">
        <f t="shared" si="11"/>
        <v>7.9797514132639087</v>
      </c>
      <c r="H277" s="22">
        <f>'3.жеке-бардыгы болуп'!H277+'4.юрид-бардыгы болуп'!H277+'5.рез.эмес.-бардыгы болуп'!H109</f>
        <v>188195.5</v>
      </c>
      <c r="I277" s="21">
        <f>('3.жеке-бардыгы болуп'!H277*'3.жеке-бардыгы болуп'!I277+'4.юрид-бардыгы болуп'!H277*'4.юрид-бардыгы болуп'!I277+'5.рез.эмес.-бардыгы болуп'!H109*'5.рез.эмес.-бардыгы болуп'!I109)/('3.жеке-бардыгы болуп'!H277+'4.юрид-бардыгы болуп'!H277+'5.рез.эмес.-бардыгы болуп'!H109)</f>
        <v>7.6570347324988974</v>
      </c>
      <c r="J277" s="22">
        <f>'3.жеке-бардыгы болуп'!J277+'4.юрид-бардыгы болуп'!J277+'5.рез.эмес.-бардыгы болуп'!J109</f>
        <v>509810.9</v>
      </c>
      <c r="K277" s="21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4.7425484017701454</v>
      </c>
      <c r="L277" s="22">
        <f>'3.жеке-бардыгы болуп'!L277+'4.юрид-бардыгы болуп'!L277+'5.рез.эмес.-бардыгы болуп'!L109</f>
        <v>1035134</v>
      </c>
      <c r="M277" s="21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4.9605322161188781</v>
      </c>
      <c r="N277" s="22">
        <f>'3.жеке-бардыгы болуп'!N277+'4.юрид-бардыгы болуп'!N277+'5.рез.эмес.-бардыгы болуп'!N109</f>
        <v>2404860.3000000003</v>
      </c>
      <c r="O277" s="21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9.6164075410118439</v>
      </c>
      <c r="P277" s="22">
        <f>'3.жеке-бардыгы болуп'!P277+'4.юрид-бардыгы болуп'!P277+'5.рез.эмес.-бардыгы болуп'!P109</f>
        <v>2140478.5</v>
      </c>
      <c r="Q277" s="21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8.362731204261113</v>
      </c>
      <c r="R277" s="23">
        <f>'3.жеке-бардыгы болуп'!R277+'4.юрид-бардыгы болуп'!R277+'5.рез.эмес.-бардыгы болуп'!R109</f>
        <v>31117.299999999996</v>
      </c>
      <c r="S277" s="24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10.573237909458738</v>
      </c>
    </row>
    <row r="278" spans="1:19" ht="14.25" customHeight="1" x14ac:dyDescent="0.2">
      <c r="A278" s="19" t="s">
        <v>15</v>
      </c>
      <c r="B278" s="20">
        <f>'3.жеке-бардыгы болуп'!B278+'4.юрид-бардыгы болуп'!B278+'5.рез.эмес.-бардыгы болуп'!B110</f>
        <v>49140538.79999999</v>
      </c>
      <c r="C278" s="21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1.5531055680447687</v>
      </c>
      <c r="D278" s="22">
        <f>'3.жеке-бардыгы болуп'!D278+'4.юрид-бардыгы болуп'!D278+'5.рез.эмес.-бардыгы болуп'!D110</f>
        <v>44718083.900000006</v>
      </c>
      <c r="E278" s="21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0.93297109364741893</v>
      </c>
      <c r="F278" s="22">
        <f t="shared" si="10"/>
        <v>4422454.8999999994</v>
      </c>
      <c r="G278" s="21">
        <f t="shared" si="11"/>
        <v>7.823655767524043</v>
      </c>
      <c r="H278" s="22">
        <f>'3.жеке-бардыгы болуп'!H278+'4.юрид-бардыгы болуп'!H278+'5.рез.эмес.-бардыгы болуп'!H110</f>
        <v>88027</v>
      </c>
      <c r="I278" s="21">
        <f>('3.жеке-бардыгы болуп'!H278*'3.жеке-бардыгы болуп'!I278+'4.юрид-бардыгы болуп'!H278*'4.юрид-бардыгы болуп'!I278+'5.рез.эмес.-бардыгы болуп'!H110*'5.рез.эмес.-бардыгы болуп'!I110)/('3.жеке-бардыгы болуп'!H278+'4.юрид-бардыгы болуп'!H278+'5.рез.эмес.-бардыгы болуп'!H110)</f>
        <v>3.2908817067490665</v>
      </c>
      <c r="J278" s="22">
        <f>'3.жеке-бардыгы болуп'!J278+'4.юрид-бардыгы болуп'!J278+'5.рез.эмес.-бардыгы болуп'!J110</f>
        <v>401804.9</v>
      </c>
      <c r="K278" s="21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4.1671576006166173</v>
      </c>
      <c r="L278" s="22">
        <f>'3.жеке-бардыгы болуп'!L278+'4.юрид-бардыгы болуп'!L278+'5.рез.эмес.-бардыгы болуп'!L110</f>
        <v>353015.5</v>
      </c>
      <c r="M278" s="21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5.6662617307172045</v>
      </c>
      <c r="N278" s="22">
        <f>'3.жеке-бардыгы болуп'!N278+'4.юрид-бардыгы болуп'!N278+'5.рез.эмес.-бардыгы болуп'!N110</f>
        <v>1878960.9</v>
      </c>
      <c r="O278" s="21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8.3546013889911084</v>
      </c>
      <c r="P278" s="22">
        <f>'3.жеке-бардыгы болуп'!P278+'4.юрид-бардыгы болуп'!P278+'5.рез.эмес.-бардыгы болуп'!P110</f>
        <v>1638796.8</v>
      </c>
      <c r="Q278" s="21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8.8009005198203791</v>
      </c>
      <c r="R278" s="23">
        <f>'3.жеке-бардыгы болуп'!R278+'4.юрид-бардыгы болуп'!R278+'5.рез.эмес.-бардыгы болуп'!R110</f>
        <v>61849.8</v>
      </c>
      <c r="S278" s="24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8.3194905399855799</v>
      </c>
    </row>
    <row r="279" spans="1:19" ht="14.25" customHeight="1" x14ac:dyDescent="0.2">
      <c r="A279" s="19" t="s">
        <v>16</v>
      </c>
      <c r="B279" s="20">
        <f>'3.жеке-бардыгы болуп'!B279+'4.юрид-бардыгы болуп'!B279+'5.рез.эмес.-бардыгы болуп'!B111</f>
        <v>53148146.099999994</v>
      </c>
      <c r="C279" s="21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1.4008712608133644</v>
      </c>
      <c r="D279" s="22">
        <f>'3.жеке-бардыгы болуп'!D279+'4.юрид-бардыгы болуп'!D279+'5.рез.эмес.-бардыгы болуп'!D111</f>
        <v>48543996</v>
      </c>
      <c r="E279" s="21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0.78167676645325856</v>
      </c>
      <c r="F279" s="22">
        <f t="shared" si="10"/>
        <v>4604150.1000000006</v>
      </c>
      <c r="G279" s="21">
        <f t="shared" si="11"/>
        <v>7.9293671622478081</v>
      </c>
      <c r="H279" s="22">
        <f>'3.жеке-бардыгы болуп'!H279+'4.юрид-бардыгы болуп'!H279+'5.рез.эмес.-бардыгы болуп'!H111</f>
        <v>97067.4</v>
      </c>
      <c r="I279" s="21">
        <f>('3.жеке-бардыгы болуп'!H279*'3.жеке-бардыгы болуп'!I279+'4.юрид-бардыгы болуп'!H279*'4.юрид-бардыгы болуп'!I279+'5.рез.эмес.-бардыгы болуп'!H111*'5.рез.эмес.-бардыгы болуп'!I111)/('3.жеке-бардыгы болуп'!H279+'4.юрид-бардыгы болуп'!H279+'5.рез.эмес.-бардыгы болуп'!H111)</f>
        <v>5.4327993229446827</v>
      </c>
      <c r="J279" s="22">
        <f>'3.жеке-бардыгы болуп'!J279+'4.юрид-бардыгы болуп'!J279+'5.рез.эмес.-бардыгы болуп'!J111</f>
        <v>339803.8</v>
      </c>
      <c r="K279" s="21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3.9877625176646085</v>
      </c>
      <c r="L279" s="22">
        <f>'3.жеке-бардыгы болуп'!L279+'4.юрид-бардыгы болуп'!L279+'5.рез.эмес.-бардыгы болуп'!L111</f>
        <v>394244.30000000005</v>
      </c>
      <c r="M279" s="21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5.1089553101972527</v>
      </c>
      <c r="N279" s="22">
        <f>'3.жеке-бардыгы болуп'!N279+'4.юрид-бардыгы болуп'!N279+'5.рез.эмес.-бардыгы болуп'!N111</f>
        <v>1707759.9000000001</v>
      </c>
      <c r="O279" s="21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8.0602406415562271</v>
      </c>
      <c r="P279" s="22">
        <f>'3.жеке-бардыгы болуп'!P279+'4.юрид-бардыгы болуп'!P279+'5.рез.эмес.-бардыгы болуп'!P111</f>
        <v>1920252</v>
      </c>
      <c r="Q279" s="21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8.844500093737679</v>
      </c>
      <c r="R279" s="23">
        <f>'3.жеке-бардыгы болуп'!R279+'4.юрид-бардыгы болуп'!R279+'5.рез.эмес.-бардыгы болуп'!R111</f>
        <v>145022.70000000001</v>
      </c>
      <c r="S279" s="24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12.844822189905473</v>
      </c>
    </row>
    <row r="280" spans="1:19" ht="14.25" customHeight="1" x14ac:dyDescent="0.2">
      <c r="A280" s="19" t="s">
        <v>17</v>
      </c>
      <c r="B280" s="20">
        <f>'3.жеке-бардыгы болуп'!B280+'4.юрид-бардыгы болуп'!B280+'5.рез.эмес.-бардыгы болуп'!B112</f>
        <v>47530871.299999997</v>
      </c>
      <c r="C280" s="21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1.5872993028848619</v>
      </c>
      <c r="D280" s="22">
        <f>'3.жеке-бардыгы болуп'!D280+'4.юрид-бардыгы болуп'!D280+'5.рез.эмес.-бардыгы болуп'!D112</f>
        <v>42239206.899999999</v>
      </c>
      <c r="E280" s="21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0.84899150937893431</v>
      </c>
      <c r="F280" s="22">
        <f t="shared" si="10"/>
        <v>5291664.4000000004</v>
      </c>
      <c r="G280" s="21">
        <f t="shared" si="11"/>
        <v>7.4806313981287227</v>
      </c>
      <c r="H280" s="22">
        <f>'3.жеке-бардыгы болуп'!H280+'4.юрид-бардыгы болуп'!H280+'5.рез.эмес.-бардыгы болуп'!H112</f>
        <v>323391.40000000002</v>
      </c>
      <c r="I280" s="21">
        <f>('3.жеке-бардыгы болуп'!H280*'3.жеке-бардыгы болуп'!I280+'4.юрид-бардыгы болуп'!H280*'4.юрид-бардыгы болуп'!I280+'5.рез.эмес.-бардыгы болуп'!H112*'5.рез.эмес.-бардыгы болуп'!I112)/('3.жеке-бардыгы болуп'!H280+'4.юрид-бардыгы болуп'!H280+'5.рез.эмес.-бардыгы болуп'!H112)</f>
        <v>4.0372157824852462</v>
      </c>
      <c r="J280" s="22">
        <f>'3.жеке-бардыгы болуп'!J280+'4.юрид-бардыгы болуп'!J280+'5.рез.эмес.-бардыгы болуп'!J112</f>
        <v>319549.80000000005</v>
      </c>
      <c r="K280" s="21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3.8323119776635775</v>
      </c>
      <c r="L280" s="22">
        <f>'3.жеке-бардыгы болуп'!L280+'4.юрид-бардыгы болуп'!L280+'5.рез.эмес.-бардыгы болуп'!L112</f>
        <v>678254.5</v>
      </c>
      <c r="M280" s="21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3.3937543031413719</v>
      </c>
      <c r="N280" s="22">
        <f>'3.жеке-бардыгы болуп'!N280+'4.юрид-бардыгы болуп'!N280+'5.рез.эмес.-бардыгы болуп'!N112</f>
        <v>2230031.9000000004</v>
      </c>
      <c r="O280" s="21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8.649231543728126</v>
      </c>
      <c r="P280" s="22">
        <f>'3.жеке-бардыгы болуп'!P280+'4.юрид-бардыгы болуп'!P280+'5.рез.эмес.-бардыгы болуп'!P112</f>
        <v>1647298</v>
      </c>
      <c r="Q280" s="21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8.9431560506963628</v>
      </c>
      <c r="R280" s="23">
        <f>'3.жеке-бардыгы болуп'!R280+'4.юрид-бардыгы болуп'!R280+'5.рез.эмес.-бардыгы болуп'!R112</f>
        <v>93138.8</v>
      </c>
      <c r="S280" s="24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7.8682677036852517</v>
      </c>
    </row>
    <row r="281" spans="1:19" ht="14.25" customHeight="1" x14ac:dyDescent="0.2">
      <c r="A281" s="19" t="s">
        <v>18</v>
      </c>
      <c r="B281" s="20">
        <f>'3.жеке-бардыгы болуп'!B281+'4.юрид-бардыгы болуп'!B281+'5.рез.эмес.-бардыгы болуп'!B113</f>
        <v>46753788.699999996</v>
      </c>
      <c r="C281" s="21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1.353321341634929</v>
      </c>
      <c r="D281" s="22">
        <f>'3.жеке-бардыгы болуп'!D281+'4.юрид-бардыгы болуп'!D281+'5.рез.эмес.-бардыгы болуп'!D113</f>
        <v>42759003.400000006</v>
      </c>
      <c r="E281" s="21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0.75985599736873066</v>
      </c>
      <c r="F281" s="22">
        <f t="shared" si="10"/>
        <v>3994785.3</v>
      </c>
      <c r="G281" s="21">
        <f t="shared" si="11"/>
        <v>7.7055993159382155</v>
      </c>
      <c r="H281" s="22">
        <f>'3.жеке-бардыгы болуп'!H281+'4.юрид-бардыгы болуп'!H281+'5.рез.эмес.-бардыгы болуп'!H113</f>
        <v>76575.399999999994</v>
      </c>
      <c r="I281" s="21">
        <f>('3.жеке-бардыгы болуп'!H281*'3.жеке-бардыгы болуп'!I281+'4.юрид-бардыгы болуп'!H281*'4.юрид-бардыгы болуп'!I281+'5.рез.эмес.-бардыгы болуп'!H113*'5.рез.эмес.-бардыгы болуп'!I113)/('3.жеке-бардыгы болуп'!H281+'4.юрид-бардыгы болуп'!H281+'5.рез.эмес.-бардыгы болуп'!H113)</f>
        <v>4.4034889664304755</v>
      </c>
      <c r="J281" s="22">
        <f>'3.жеке-бардыгы болуп'!J281+'4.юрид-бардыгы болуп'!J281+'5.рез.эмес.-бардыгы болуп'!J113</f>
        <v>334408.89999999997</v>
      </c>
      <c r="K281" s="21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4.3660848410434063</v>
      </c>
      <c r="L281" s="22">
        <f>'3.жеке-бардыгы болуп'!L281+'4.юрид-бардыгы болуп'!L281+'5.рез.эмес.-бардыгы болуп'!L113</f>
        <v>453045.10000000003</v>
      </c>
      <c r="M281" s="21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5.7076906074031015</v>
      </c>
      <c r="N281" s="22">
        <f>'3.жеке-бардыгы болуп'!N281+'4.юрид-бардыгы болуп'!N281+'5.рез.эмес.-бардыгы болуп'!N113</f>
        <v>1484436.2</v>
      </c>
      <c r="O281" s="21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8.454480656696461</v>
      </c>
      <c r="P281" s="22">
        <f>'3.жеке-бардыгы болуп'!P281+'4.юрид-бардыгы болуп'!P281+'5.рез.эмес.-бардыгы болуп'!P113</f>
        <v>1588196</v>
      </c>
      <c r="Q281" s="21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8.3868022108102753</v>
      </c>
      <c r="R281" s="23">
        <f>'3.жеке-бардыгы болуп'!R281+'4.юрид-бардыгы болуп'!R281+'5.рез.эмес.-бардыгы болуп'!R113</f>
        <v>58123.700000000004</v>
      </c>
      <c r="S281" s="24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9.1028993680718973</v>
      </c>
    </row>
    <row r="282" spans="1:19" ht="14.25" customHeight="1" x14ac:dyDescent="0.2">
      <c r="A282" s="19" t="s">
        <v>19</v>
      </c>
      <c r="B282" s="20">
        <f>'3.жеке-бардыгы болуп'!B282+'4.юрид-бардыгы болуп'!B282+'5.рез.эмес.-бардыгы болуп'!B114</f>
        <v>56289233.400000006</v>
      </c>
      <c r="C282" s="21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1.3314400402901914</v>
      </c>
      <c r="D282" s="22">
        <f>'3.жеке-бардыгы болуп'!D282+'4.юрид-бардыгы болуп'!D282+'5.рез.эмес.-бардыгы болуп'!D114</f>
        <v>51523736.200000003</v>
      </c>
      <c r="E282" s="21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0.7373488878898492</v>
      </c>
      <c r="F282" s="22">
        <f t="shared" si="10"/>
        <v>4765497.2</v>
      </c>
      <c r="G282" s="21">
        <f t="shared" si="11"/>
        <v>7.7546514137076858</v>
      </c>
      <c r="H282" s="22">
        <f>'3.жеке-бардыгы болуп'!H282+'4.юрид-бардыгы болуп'!H282+'5.рез.эмес.-бардыгы болуп'!H114</f>
        <v>75697.2</v>
      </c>
      <c r="I282" s="21">
        <f>('3.жеке-бардыгы болуп'!H282*'3.жеке-бардыгы болуп'!I282+'4.юрид-бардыгы болуп'!H282*'4.юрид-бардыгы болуп'!I282+'5.рез.эмес.-бардыгы болуп'!H114*'5.рез.эмес.-бардыгы болуп'!I114)/('3.жеке-бардыгы болуп'!H282+'4.юрид-бардыгы болуп'!H282+'5.рез.эмес.-бардыгы болуп'!H114)</f>
        <v>3.844257872153793</v>
      </c>
      <c r="J282" s="22">
        <f>'3.жеке-бардыгы болуп'!J282+'4.юрид-бардыгы болуп'!J282+'5.рез.эмес.-бардыгы болуп'!J114</f>
        <v>284172.59999999998</v>
      </c>
      <c r="K282" s="21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5.0974350025301511</v>
      </c>
      <c r="L282" s="22">
        <f>'3.жеке-бардыгы болуп'!L282+'4.юрид-бардыгы болуп'!L282+'5.рез.эмес.-бардыгы болуп'!L114</f>
        <v>637337.20000000007</v>
      </c>
      <c r="M282" s="21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5.6394807834847835</v>
      </c>
      <c r="N282" s="22">
        <f>'3.жеке-бардыгы болуп'!N282+'4.юрид-бардыгы болуп'!N282+'5.рез.эмес.-бардыгы болуп'!N114</f>
        <v>1646183.1</v>
      </c>
      <c r="O282" s="21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8.1154118651807288</v>
      </c>
      <c r="P282" s="22">
        <f>'3.жеке-бардыгы болуп'!P282+'4.юрид-бардыгы болуп'!P282+'5.рез.эмес.-бардыгы болуп'!P114</f>
        <v>2086835.4</v>
      </c>
      <c r="Q282" s="21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8.5938295004004779</v>
      </c>
      <c r="R282" s="22">
        <f>'3.жеке-бардыгы болуп'!R282+'4.юрид-бардыгы болуп'!R282+'5.рез.эмес.-бардыгы болуп'!R114</f>
        <v>35271.699999999997</v>
      </c>
      <c r="S282" s="21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9.2880781759880957</v>
      </c>
    </row>
    <row r="283" spans="1:19" ht="14.25" customHeight="1" x14ac:dyDescent="0.2">
      <c r="A283" s="19" t="s">
        <v>20</v>
      </c>
      <c r="B283" s="20">
        <f>'3.жеке-бардыгы болуп'!B283+'4.юрид-бардыгы болуп'!B283+'5.рез.эмес.-бардыгы болуп'!B115</f>
        <v>59956802.299999997</v>
      </c>
      <c r="C283" s="21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1.2455429404379692</v>
      </c>
      <c r="D283" s="22">
        <f>'3.жеке-бардыгы болуп'!D283+'4.юрид-бардыгы болуп'!D283+'5.рез.эмес.-бардыгы болуп'!D115</f>
        <v>54773286.5</v>
      </c>
      <c r="E283" s="21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0.66011918578228856</v>
      </c>
      <c r="F283" s="22">
        <f t="shared" si="10"/>
        <v>5183515.8</v>
      </c>
      <c r="G283" s="21">
        <f t="shared" si="11"/>
        <v>7.4316112915099</v>
      </c>
      <c r="H283" s="22">
        <f>'3.жеке-бардыгы болуп'!H283+'4.юрид-бардыгы болуп'!H283+'5.рез.эмес.-бардыгы болуп'!H115</f>
        <v>97461.7</v>
      </c>
      <c r="I283" s="21">
        <f>('3.жеке-бардыгы болуп'!H283*'3.жеке-бардыгы болуп'!I283+'4.юрид-бардыгы болуп'!H283*'4.юрид-бардыгы болуп'!I283+'5.рез.эмес.-бардыгы болуп'!H115*'5.рез.эмес.-бардыгы болуп'!I115)/('3.жеке-бардыгы болуп'!H283+'4.юрид-бардыгы болуп'!H283+'5.рез.эмес.-бардыгы болуп'!H115)</f>
        <v>3.4769666648539848</v>
      </c>
      <c r="J283" s="22">
        <f>'3.жеке-бардыгы болуп'!J283+'4.юрид-бардыгы болуп'!J283+'5.рез.эмес.-бардыгы болуп'!J115</f>
        <v>381269.3</v>
      </c>
      <c r="K283" s="21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3.9812504180116304</v>
      </c>
      <c r="L283" s="22">
        <f>'3.жеке-бардыгы болуп'!L283+'4.юрид-бардыгы болуп'!L283+'5.рез.эмес.-бардыгы болуп'!L115</f>
        <v>937672.20000000007</v>
      </c>
      <c r="M283" s="21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4.521655074129316</v>
      </c>
      <c r="N283" s="22">
        <f>'3.жеке-бардыгы болуп'!N283+'4.юрид-бардыгы болуп'!N283+'5.рез.эмес.-бардыгы болуп'!N115</f>
        <v>1754555.7000000004</v>
      </c>
      <c r="O283" s="21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8.1721170151508993</v>
      </c>
      <c r="P283" s="22">
        <f>'3.жеке-бардыгы болуп'!P283+'4.юрид-бардыгы болуп'!P283+'5.рез.эмес.-бардыгы болуп'!P115</f>
        <v>1977322.8999999997</v>
      </c>
      <c r="Q283" s="21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8.9670014654662484</v>
      </c>
      <c r="R283" s="23">
        <f>'3.жеке-бардыгы болуп'!R283+'4.юрид-бардыгы болуп'!R283+'5.рез.эмес.-бардыгы болуп'!R115</f>
        <v>35234</v>
      </c>
      <c r="S283" s="24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10.108214054606345</v>
      </c>
    </row>
    <row r="284" spans="1:19" ht="14.25" customHeight="1" thickBot="1" x14ac:dyDescent="0.25">
      <c r="A284" s="25" t="s">
        <v>21</v>
      </c>
      <c r="B284" s="26">
        <f>'3.жеке-бардыгы болуп'!B284+'4.юрид-бардыгы болуп'!B284+'5.рез.эмес.-бардыгы болуп'!B116</f>
        <v>64344379.200000003</v>
      </c>
      <c r="C284" s="27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0.93376754694060349</v>
      </c>
      <c r="D284" s="28">
        <f>'3.жеке-бардыгы болуп'!D284+'4.юрид-бардыгы болуп'!D284+'5.рез.эмес.-бардыгы болуп'!D116</f>
        <v>58952230.399999999</v>
      </c>
      <c r="E284" s="27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0.29135512133227104</v>
      </c>
      <c r="F284" s="28">
        <f t="shared" si="10"/>
        <v>5392148.8000000007</v>
      </c>
      <c r="G284" s="27">
        <f t="shared" si="11"/>
        <v>7.9572468185596064</v>
      </c>
      <c r="H284" s="28">
        <f>'3.жеке-бардыгы болуп'!H284+'4.юрид-бардыгы болуп'!H284+'5.рез.эмес.-бардыгы болуп'!H116</f>
        <v>107037.90000000001</v>
      </c>
      <c r="I284" s="27">
        <f>('3.жеке-бардыгы болуп'!H284*'3.жеке-бардыгы болуп'!I284+'4.юрид-бардыгы болуп'!H284*'4.юрид-бардыгы болуп'!I284+'5.рез.эмес.-бардыгы болуп'!H116*'5.рез.эмес.-бардыгы болуп'!I116)/('3.жеке-бардыгы болуп'!H284+'4.юрид-бардыгы болуп'!H284+'5.рез.эмес.-бардыгы болуп'!H116)</f>
        <v>3.0849151375353965</v>
      </c>
      <c r="J284" s="28">
        <f>'3.жеке-бардыгы болуп'!J284+'4.юрид-бардыгы болуп'!J284+'5.рез.эмес.-бардыгы болуп'!J116</f>
        <v>400521.2</v>
      </c>
      <c r="K284" s="27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4.3183434509833694</v>
      </c>
      <c r="L284" s="28">
        <f>'3.жеке-бардыгы болуп'!L284+'4.юрид-бардыгы болуп'!L284+'5.рез.эмес.-бардыгы болуп'!L116</f>
        <v>816888.6</v>
      </c>
      <c r="M284" s="27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6.0257317852152665</v>
      </c>
      <c r="N284" s="28">
        <f>'3.жеке-бардыгы болуп'!N284+'4.юрид-бардыгы болуп'!N284+'5.рез.эмес.-бардыгы болуп'!N116</f>
        <v>1850526.5000000002</v>
      </c>
      <c r="O284" s="27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8.4484287061006693</v>
      </c>
      <c r="P284" s="28">
        <f>'3.жеке-бардыгы болуп'!P284+'4.юрид-бардыгы болуп'!P284+'5.рез.эмес.-бардыгы болуп'!P116</f>
        <v>2167181.6</v>
      </c>
      <c r="Q284" s="27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9.1784662212894386</v>
      </c>
      <c r="R284" s="28">
        <f>'3.жеке-бардыгы болуп'!R284+'4.юрид-бардыгы болуп'!R284+'5.рез.эмес.-бардыгы болуп'!R116</f>
        <v>49993</v>
      </c>
      <c r="S284" s="27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7.9825581181365282</v>
      </c>
    </row>
    <row r="285" spans="1:19" ht="14.25" customHeight="1" x14ac:dyDescent="0.2">
      <c r="A285" s="19" t="s">
        <v>71</v>
      </c>
      <c r="B285" s="20">
        <f>'3.жеке-бардыгы болуп'!B285+'4.юрид-бардыгы болуп'!B285+'5.рез.эмес.-бардыгы болуп'!B117</f>
        <v>51063958.299999997</v>
      </c>
      <c r="C285" s="21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0.93616096919380454</v>
      </c>
      <c r="D285" s="22">
        <f>'3.жеке-бардыгы болуп'!D285+'4.юрид-бардыгы болуп'!D285+'5.рез.эмес.-бардыгы болуп'!D117</f>
        <v>46090373.600000001</v>
      </c>
      <c r="E285" s="21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0.19219166559326833</v>
      </c>
      <c r="F285" s="22">
        <f t="shared" ref="F285:F296" si="12">H285+J285+L285+N285+P285+R285</f>
        <v>4973584.6999999993</v>
      </c>
      <c r="G285" s="21">
        <f t="shared" ref="G285:G296" si="13">(H285*I285+J285*K285+L285*M285+N285*O285+P285*Q285+R285*S285)/(H285+J285+L285+N285+P285+R285)</f>
        <v>7.830549065144103</v>
      </c>
      <c r="H285" s="22">
        <f>'3.жеке-бардыгы болуп'!H285+'4.юрид-бардыгы болуп'!H285+'5.рез.эмес.-бардыгы болуп'!H117</f>
        <v>88049.4</v>
      </c>
      <c r="I285" s="21">
        <f>('3.жеке-бардыгы болуп'!H285*'3.жеке-бардыгы болуп'!I285+'4.юрид-бардыгы болуп'!H285*'4.юрид-бардыгы болуп'!I285+'5.рез.эмес.-бардыгы болуп'!H117*'5.рез.эмес.-бардыгы болуп'!I117)/('3.жеке-бардыгы болуп'!H285+'4.юрид-бардыгы болуп'!H285+'5.рез.эмес.-бардыгы болуп'!H117)</f>
        <v>3.9606828098771807</v>
      </c>
      <c r="J285" s="22">
        <f>'3.жеке-бардыгы болуп'!J285+'4.юрид-бардыгы болуп'!J285+'5.рез.эмес.-бардыгы болуп'!J117</f>
        <v>345341.9</v>
      </c>
      <c r="K285" s="21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4.043288300666668</v>
      </c>
      <c r="L285" s="22">
        <f>'3.жеке-бардыгы болуп'!L285+'4.юрид-бардыгы болуп'!L285+'5.рез.эмес.-бардыгы болуп'!L117</f>
        <v>557482.19999999995</v>
      </c>
      <c r="M285" s="21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5.7581918256762288</v>
      </c>
      <c r="N285" s="22">
        <f>'3.жеке-бардыгы болуп'!N285+'4.юрид-бардыгы болуп'!N285+'5.рез.эмес.-бардыгы болуп'!N117</f>
        <v>1662421</v>
      </c>
      <c r="O285" s="21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8.214955828276949</v>
      </c>
      <c r="P285" s="22">
        <f>'3.жеке-бардыгы болуп'!P285+'4.юрид-бардыгы болуп'!P285+'5.рез.эмес.-бардыгы болуп'!P117</f>
        <v>2243055.0999999996</v>
      </c>
      <c r="Q285" s="21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8.7530850254191357</v>
      </c>
      <c r="R285" s="22">
        <f>'3.жеке-бардыгы болуп'!R285+'4.юрид-бардыгы болуп'!R285+'5.рез.эмес.-бардыгы болуп'!R117</f>
        <v>77235.100000000006</v>
      </c>
      <c r="S285" s="21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9.0682847176995978</v>
      </c>
    </row>
    <row r="286" spans="1:19" ht="14.25" customHeight="1" x14ac:dyDescent="0.2">
      <c r="A286" s="19" t="s">
        <v>11</v>
      </c>
      <c r="B286" s="20">
        <f>'3.жеке-бардыгы болуп'!B286+'4.юрид-бардыгы болуп'!B286+'5.рез.эмес.-бардыгы болуп'!B118</f>
        <v>45284645.600000001</v>
      </c>
      <c r="C286" s="21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1.0802123749423793</v>
      </c>
      <c r="D286" s="22">
        <f>'3.жеке-бардыгы болуп'!D286+'4.юрид-бардыгы болуп'!D286+'5.рез.эмес.-бардыгы болуп'!D118</f>
        <v>40585794.799999997</v>
      </c>
      <c r="E286" s="21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0.30418626368751062</v>
      </c>
      <c r="F286" s="22">
        <f t="shared" si="12"/>
        <v>4698850.8</v>
      </c>
      <c r="G286" s="21">
        <f t="shared" si="13"/>
        <v>7.7830505478062832</v>
      </c>
      <c r="H286" s="22">
        <f>'3.жеке-бардыгы болуп'!H286+'4.юрид-бардыгы болуп'!H286+'5.рез.эмес.-бардыгы болуп'!H118</f>
        <v>76977.899999999994</v>
      </c>
      <c r="I286" s="21">
        <f>('3.жеке-бардыгы болуп'!H286*'3.жеке-бардыгы болуп'!I286+'4.юрид-бардыгы болуп'!H286*'4.юрид-бардыгы болуп'!I286+'5.рез.эмес.-бардыгы болуп'!H118*'5.рез.эмес.-бардыгы болуп'!I118)/('3.жеке-бардыгы болуп'!H286+'4.юрид-бардыгы болуп'!H286+'5.рез.эмес.-бардыгы болуп'!H118)</f>
        <v>3.2081224611219579</v>
      </c>
      <c r="J286" s="22">
        <f>'3.жеке-бардыгы болуп'!J286+'4.юрид-бардыгы болуп'!J286+'5.рез.эмес.-бардыгы болуп'!J118</f>
        <v>353741.89999999997</v>
      </c>
      <c r="K286" s="21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5.2106848100267449</v>
      </c>
      <c r="L286" s="22">
        <f>'3.жеке-бардыгы болуп'!L286+'4.юрид-бардыгы болуп'!L286+'5.рез.эмес.-бардыгы болуп'!L118</f>
        <v>743801.3</v>
      </c>
      <c r="M286" s="21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4.6694234911931449</v>
      </c>
      <c r="N286" s="22">
        <f>'3.жеке-бардыгы болуп'!N286+'4.юрид-бардыгы болуп'!N286+'5.рез.эмес.-бардыгы болуп'!N118</f>
        <v>1745762.9000000001</v>
      </c>
      <c r="O286" s="21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8.3093577810595054</v>
      </c>
      <c r="P286" s="22">
        <f>'3.жеке-бардыгы болуп'!P286+'4.юрид-бардыгы болуп'!P286+'5.рез.эмес.-бардыгы болуп'!P118</f>
        <v>1726971.1</v>
      </c>
      <c r="Q286" s="21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9.1738149966724833</v>
      </c>
      <c r="R286" s="22">
        <f>'3.жеке-бардыгы болуп'!R286+'4.юрид-бардыгы болуп'!R286+'5.рез.эмес.-бардыгы болуп'!R118</f>
        <v>51595.7</v>
      </c>
      <c r="S286" s="21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12.772305482821253</v>
      </c>
    </row>
    <row r="287" spans="1:19" ht="14.25" customHeight="1" x14ac:dyDescent="0.2">
      <c r="A287" s="19" t="s">
        <v>12</v>
      </c>
      <c r="B287" s="20">
        <f>'3.жеке-бардыгы болуп'!B287+'4.юрид-бардыгы болуп'!B287+'5.рез.эмес.-бардыгы болуп'!B119</f>
        <v>55941475.099999994</v>
      </c>
      <c r="C287" s="21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0.78348931458548488</v>
      </c>
      <c r="D287" s="22">
        <f>'3.жеке-бардыгы болуп'!D287+'4.юрид-бардыгы болуп'!D287+'5.рез.эмес.-бардыгы болуп'!D119</f>
        <v>51649855.600000001</v>
      </c>
      <c r="E287" s="21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0.24352152126829943</v>
      </c>
      <c r="F287" s="22">
        <f t="shared" si="12"/>
        <v>4291619.5</v>
      </c>
      <c r="G287" s="21">
        <f t="shared" si="13"/>
        <v>7.2820287478887558</v>
      </c>
      <c r="H287" s="22">
        <f>'3.жеке-бардыгы болуп'!H287+'4.юрид-бардыгы болуп'!H287+'5.рез.эмес.-бардыгы болуп'!H119</f>
        <v>106052.7</v>
      </c>
      <c r="I287" s="21">
        <f>('3.жеке-бардыгы болуп'!H287*'3.жеке-бардыгы болуп'!I287+'4.юрид-бардыгы болуп'!H287*'4.юрид-бардыгы болуп'!I287+'5.рез.эмес.-бардыгы болуп'!H119*'5.рез.эмес.-бардыгы болуп'!I119)/('3.жеке-бардыгы болуп'!H287+'4.юрид-бардыгы болуп'!H287+'5.рез.эмес.-бардыгы болуп'!H119)</f>
        <v>3.6223652297395539</v>
      </c>
      <c r="J287" s="22">
        <f>'3.жеке-бардыгы болуп'!J287+'4.юрид-бардыгы болуп'!J287+'5.рез.эмес.-бардыгы болуп'!J119</f>
        <v>660265</v>
      </c>
      <c r="K287" s="21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3.0607083246878175</v>
      </c>
      <c r="L287" s="22">
        <f>'3.жеке-бардыгы болуп'!L287+'4.юрид-бардыгы болуп'!L287+'5.рез.эмес.-бардыгы болуп'!L119</f>
        <v>403233.7</v>
      </c>
      <c r="M287" s="21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5.7202171643887905</v>
      </c>
      <c r="N287" s="22">
        <f>'3.жеке-бардыгы болуп'!N287+'4.юрид-бардыгы болуп'!N287+'5.рез.эмес.-бардыгы болуп'!N119</f>
        <v>1277187.2999999998</v>
      </c>
      <c r="O287" s="21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7.8885561796613546</v>
      </c>
      <c r="P287" s="22">
        <f>'3.жеке-бардыгы болуп'!P287+'4.юрид-бардыгы болуп'!P287+'5.рез.эмес.-бардыгы болуп'!P119</f>
        <v>1830938.4</v>
      </c>
      <c r="Q287" s="21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8.9081732301862075</v>
      </c>
      <c r="R287" s="22">
        <f>'3.жеке-бардыгы болуп'!R287+'4.юрид-бардыгы болуп'!R287+'5.рез.эмес.-бардыгы болуп'!R119</f>
        <v>13942.4</v>
      </c>
      <c r="S287" s="21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11.087892902226283</v>
      </c>
    </row>
    <row r="288" spans="1:19" ht="14.25" customHeight="1" x14ac:dyDescent="0.2">
      <c r="A288" s="19" t="s">
        <v>13</v>
      </c>
      <c r="B288" s="20">
        <f>'3.жеке-бардыгы болуп'!B288+'4.юрид-бардыгы болуп'!B288+'5.рез.эмес.-бардыгы болуп'!B120</f>
        <v>61028913.899999999</v>
      </c>
      <c r="C288" s="21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0.94415897452174613</v>
      </c>
      <c r="D288" s="22">
        <f>'3.жеке-бардыгы болуп'!D288+'4.юрид-бардыгы болуп'!D288+'5.рез.эмес.-бардыгы болуп'!D120</f>
        <v>55333263.399999999</v>
      </c>
      <c r="E288" s="21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0.24415201193428979</v>
      </c>
      <c r="F288" s="22">
        <f t="shared" si="12"/>
        <v>5695650.4999999991</v>
      </c>
      <c r="G288" s="21">
        <f t="shared" si="13"/>
        <v>7.7447289256951324</v>
      </c>
      <c r="H288" s="22">
        <f>'3.жеке-бардыгы болуп'!H288+'4.юрид-бардыгы болуп'!H288+'5.рез.эмес.-бардыгы болуп'!H120</f>
        <v>150994.59999999998</v>
      </c>
      <c r="I288" s="21">
        <f>('3.жеке-бардыгы болуп'!H288*'3.жеке-бардыгы болуп'!I288+'4.юрид-бардыгы болуп'!H288*'4.юрид-бардыгы болуп'!I288+'5.рез.эмес.-бардыгы болуп'!H120*'5.рез.эмес.-бардыгы болуп'!I120)/('3.жеке-бардыгы болуп'!H288+'4.юрид-бардыгы болуп'!H288+'5.рез.эмес.-бардыгы болуп'!H120)</f>
        <v>4.4561300271665329</v>
      </c>
      <c r="J288" s="22">
        <f>'3.жеке-бардыгы болуп'!J288+'4.юрид-бардыгы болуп'!J288+'5.рез.эмес.-бардыгы болуп'!J120</f>
        <v>425859.39999999997</v>
      </c>
      <c r="K288" s="21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4.1398807118030057</v>
      </c>
      <c r="L288" s="22">
        <f>'3.жеке-бардыгы болуп'!L288+'4.юрид-бардыгы болуп'!L288+'5.рез.эмес.-бардыгы болуп'!L120</f>
        <v>586040.5</v>
      </c>
      <c r="M288" s="21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4.5381284894132756</v>
      </c>
      <c r="N288" s="22">
        <f>'3.жеке-бардыгы болуп'!N288+'4.юрид-бардыгы болуп'!N288+'5.рез.эмес.-бардыгы болуп'!N120</f>
        <v>2020185.9</v>
      </c>
      <c r="O288" s="21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7.9315394004086457</v>
      </c>
      <c r="P288" s="22">
        <f>'3.жеке-бардыгы болуп'!P288+'4.юрид-бардыгы болуп'!P288+'5.рез.эмес.-бардыгы болуп'!P120</f>
        <v>2463116.7999999998</v>
      </c>
      <c r="Q288" s="21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9.1501840205060248</v>
      </c>
      <c r="R288" s="22">
        <f>'3.жеке-бардыгы болуп'!R288+'4.юрид-бардыгы болуп'!R288+'5.рез.эмес.-бардыгы болуп'!R120</f>
        <v>49453.3</v>
      </c>
      <c r="S288" s="21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9.1950861924280041</v>
      </c>
    </row>
    <row r="289" spans="1:19" ht="14.25" customHeight="1" x14ac:dyDescent="0.2">
      <c r="A289" s="19" t="s">
        <v>14</v>
      </c>
      <c r="B289" s="20">
        <f>'3.жеке-бардыгы болуп'!B289+'4.юрид-бардыгы болуп'!B289+'5.рез.эмес.-бардыгы болуп'!B121</f>
        <v>58392416.799999997</v>
      </c>
      <c r="C289" s="21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0.92034814258621322</v>
      </c>
      <c r="D289" s="22">
        <f>'3.жеке-бардыгы болуп'!D289+'4.юрид-бардыгы болуп'!D289+'5.рез.эмес.-бардыгы болуп'!D121</f>
        <v>53165476.699999996</v>
      </c>
      <c r="E289" s="21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0.2311108160344964</v>
      </c>
      <c r="F289" s="22">
        <f t="shared" si="12"/>
        <v>5226940.1000000006</v>
      </c>
      <c r="G289" s="21">
        <f t="shared" si="13"/>
        <v>7.9308801793997938</v>
      </c>
      <c r="H289" s="22">
        <f>'3.жеке-бардыгы болуп'!H289+'4.юрид-бардыгы болуп'!H289+'5.рез.эмес.-бардыгы болуп'!H121</f>
        <v>127388.4</v>
      </c>
      <c r="I289" s="21">
        <f>('3.жеке-бардыгы болуп'!H289*'3.жеке-бардыгы болуп'!I289+'4.юрид-бардыгы болуп'!H289*'4.юрид-бардыгы болуп'!I289+'5.рез.эмес.-бардыгы болуп'!H121*'5.рез.эмес.-бардыгы болуп'!I121)/('3.жеке-бардыгы болуп'!H289+'4.юрид-бардыгы болуп'!H289+'5.рез.эмес.-бардыгы болуп'!H121)</f>
        <v>3.7136453868641079</v>
      </c>
      <c r="J289" s="22">
        <f>'3.жеке-бардыгы болуп'!J289+'4.юрид-бардыгы болуп'!J289+'5.рез.эмес.-бардыгы болуп'!J121</f>
        <v>305383.3</v>
      </c>
      <c r="K289" s="21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4.44705465557547</v>
      </c>
      <c r="L289" s="22">
        <f>'3.жеке-бардыгы болуп'!L289+'4.юрид-бардыгы болуп'!L289+'5.рез.эмес.-бардыгы болуп'!L121</f>
        <v>412171.50000000006</v>
      </c>
      <c r="M289" s="21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5.9070394677943519</v>
      </c>
      <c r="N289" s="22">
        <f>'3.жеке-бардыгы болуп'!N289+'4.юрид-бардыгы болуп'!N289+'5.рез.эмес.-бардыгы болуп'!N121</f>
        <v>2039064.1</v>
      </c>
      <c r="O289" s="21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8.5979489521687942</v>
      </c>
      <c r="P289" s="22">
        <f>'3.жеке-бардыгы болуп'!P289+'4.юрид-бардыгы болуп'!P289+'5.рез.эмес.-бардыгы болуп'!P121</f>
        <v>2325977.4000000004</v>
      </c>
      <c r="Q289" s="21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8.3857569260990967</v>
      </c>
      <c r="R289" s="22">
        <f>'3.жеке-бардыгы болуп'!R289+'4.юрид-бардыгы болуп'!R289+'5.рез.эмес.-бардыгы болуп'!R121</f>
        <v>16955.400000000001</v>
      </c>
      <c r="S289" s="21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8.9376019439234753</v>
      </c>
    </row>
    <row r="290" spans="1:19" ht="14.25" customHeight="1" x14ac:dyDescent="0.2">
      <c r="A290" s="19" t="s">
        <v>15</v>
      </c>
      <c r="B290" s="20">
        <f>'3.жеке-бардыгы болуп'!B290+'4.юрид-бардыгы болуп'!B290+'5.рез.эмес.-бардыгы болуп'!B122</f>
        <v>57732390.700000003</v>
      </c>
      <c r="C290" s="21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0.93981299818231923</v>
      </c>
      <c r="D290" s="22">
        <f>'3.жеке-бардыгы болуп'!D290+'4.юрид-бардыгы болуп'!D290+'5.рез.эмес.-бардыгы болуп'!D122</f>
        <v>52378295.899999999</v>
      </c>
      <c r="E290" s="21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0.2492819132170353</v>
      </c>
      <c r="F290" s="22">
        <f t="shared" si="12"/>
        <v>5354094.8000000007</v>
      </c>
      <c r="G290" s="21">
        <f t="shared" si="13"/>
        <v>7.6951736795919343</v>
      </c>
      <c r="H290" s="22">
        <f>'3.жеке-бардыгы болуп'!H290+'4.юрид-бардыгы болуп'!H290+'5.рез.эмес.-бардыгы болуп'!H122</f>
        <v>104666.49999999999</v>
      </c>
      <c r="I290" s="21">
        <f>('3.жеке-бардыгы болуп'!H290*'3.жеке-бардыгы болуп'!I290+'4.юрид-бардыгы болуп'!H290*'4.юрид-бардыгы болуп'!I290+'5.рез.эмес.-бардыгы болуп'!H122*'5.рез.эмес.-бардыгы болуп'!I122)/('3.жеке-бардыгы болуп'!H290+'4.юрид-бардыгы болуп'!H290+'5.рез.эмес.-бардыгы болуп'!H122)</f>
        <v>3.6397018148118101</v>
      </c>
      <c r="J290" s="22">
        <f>'3.жеке-бардыгы болуп'!J290+'4.юрид-бардыгы болуп'!J290+'5.рез.эмес.-бардыгы болуп'!J122</f>
        <v>345095.59999999992</v>
      </c>
      <c r="K290" s="21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3.6870378295173842</v>
      </c>
      <c r="L290" s="22">
        <f>'3.жеке-бардыгы болуп'!L290+'4.юрид-бардыгы болуп'!L290+'5.рез.эмес.-бардыгы болуп'!L122</f>
        <v>635341.6</v>
      </c>
      <c r="M290" s="21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5.7042255851025629</v>
      </c>
      <c r="N290" s="22">
        <f>'3.жеке-бардыгы болуп'!N290+'4.юрид-бардыгы болуп'!N290+'5.рез.эмес.-бардыгы болуп'!N122</f>
        <v>2371004.7999999998</v>
      </c>
      <c r="O290" s="21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7.9592051652531426</v>
      </c>
      <c r="P290" s="22">
        <f>'3.жеке-бардыгы болуп'!P290+'4.юрид-бардыгы болуп'!P290+'5.рез.эмес.-бардыгы болуп'!P122</f>
        <v>1847537.4000000001</v>
      </c>
      <c r="Q290" s="21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8.975917872623338</v>
      </c>
      <c r="R290" s="22">
        <f>'3.жеке-бардыгы болуп'!R290+'4.юрид-бардыгы болуп'!R290+'5.рез.эмес.-бардыгы болуп'!R122</f>
        <v>50448.9</v>
      </c>
      <c r="S290" s="21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9.2879046123899478</v>
      </c>
    </row>
    <row r="291" spans="1:19" ht="14.25" customHeight="1" x14ac:dyDescent="0.2">
      <c r="A291" s="19" t="s">
        <v>16</v>
      </c>
      <c r="B291" s="20">
        <f>'3.жеке-бардыгы болуп'!B291+'4.юрид-бардыгы болуп'!B291+'5.рез.эмес.-бардыгы болуп'!B123</f>
        <v>64661237.900000006</v>
      </c>
      <c r="C291" s="21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0.90849253663917284</v>
      </c>
      <c r="D291" s="22">
        <f>'3.жеке-бардыгы болуп'!D291+'4.юрид-бардыгы болуп'!D291+'5.рез.эмес.-бардыгы болуп'!D123</f>
        <v>58923027.399999999</v>
      </c>
      <c r="E291" s="21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0.22380501542254441</v>
      </c>
      <c r="F291" s="22">
        <f t="shared" si="12"/>
        <v>5738210.4999999991</v>
      </c>
      <c r="G291" s="21">
        <f t="shared" si="13"/>
        <v>7.9392317493406743</v>
      </c>
      <c r="H291" s="22">
        <f>'3.жеке-бардыгы болуп'!H291+'4.юрид-бардыгы болуп'!H291+'5.рез.эмес.-бардыгы болуп'!H123</f>
        <v>112803.09999999999</v>
      </c>
      <c r="I291" s="21">
        <f>('3.жеке-бардыгы болуп'!H291*'3.жеке-бардыгы болуп'!I291+'4.юрид-бардыгы болуп'!H291*'4.юрид-бардыгы болуп'!I291+'5.рез.эмес.-бардыгы болуп'!H123*'5.рез.эмес.-бардыгы болуп'!I123)/('3.жеке-бардыгы болуп'!H291+'4.юрид-бардыгы болуп'!H291+'5.рез.эмес.-бардыгы болуп'!H123)</f>
        <v>3.7190905480434511</v>
      </c>
      <c r="J291" s="22">
        <f>'3.жеке-бардыгы болуп'!J291+'4.юрид-бардыгы болуп'!J291+'5.рез.эмес.-бардыгы болуп'!J123</f>
        <v>347562.9</v>
      </c>
      <c r="K291" s="21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3.7881250875740728</v>
      </c>
      <c r="L291" s="22">
        <f>'3.жеке-бардыгы болуп'!L291+'4.юрид-бардыгы болуп'!L291+'5.рез.эмес.-бардыгы болуп'!L123</f>
        <v>508494.5</v>
      </c>
      <c r="M291" s="21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5.2558801914278339</v>
      </c>
      <c r="N291" s="22">
        <f>'3.жеке-бардыгы болуп'!N291+'4.юрид-бардыгы болуп'!N291+'5.рез.эмес.-бардыгы болуп'!N123</f>
        <v>1820056.7999999998</v>
      </c>
      <c r="O291" s="21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7.546943385503134</v>
      </c>
      <c r="P291" s="22">
        <f>'3.жеке-бардыгы болуп'!P291+'4.юрид-бардыгы болуп'!P291+'5.рез.эмес.-бардыгы болуп'!P123</f>
        <v>2872459.4</v>
      </c>
      <c r="Q291" s="21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9.3585355326519206</v>
      </c>
      <c r="R291" s="22">
        <f>'3.жеке-бардыгы болуп'!R291+'4.юрид-бардыгы болуп'!R291+'5.рез.эмес.-бардыгы болуп'!R123</f>
        <v>76833.8</v>
      </c>
      <c r="S291" s="21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6.9029664418524188</v>
      </c>
    </row>
    <row r="292" spans="1:19" ht="14.25" customHeight="1" x14ac:dyDescent="0.2">
      <c r="A292" s="19" t="s">
        <v>17</v>
      </c>
      <c r="B292" s="20">
        <f>'3.жеке-бардыгы болуп'!B292+'4.юрид-бардыгы болуп'!B292+'5.рез.эмес.-бардыгы болуп'!B124</f>
        <v>51257550.800000012</v>
      </c>
      <c r="C292" s="21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1.1392398382991002</v>
      </c>
      <c r="D292" s="22">
        <f>'3.жеке-бардыгы болуп'!D292+'4.юрид-бардыгы болуп'!D292+'5.рез.эмес.-бардыгы болуп'!D124</f>
        <v>45262169.800000004</v>
      </c>
      <c r="E292" s="21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0.24291349198641363</v>
      </c>
      <c r="F292" s="22">
        <f t="shared" si="12"/>
        <v>5995380.9999999991</v>
      </c>
      <c r="G292" s="21">
        <f t="shared" si="13"/>
        <v>7.9060617105067976</v>
      </c>
      <c r="H292" s="22">
        <f>'3.жеке-бардыгы болуп'!H292+'4.юрид-бардыгы болуп'!H292+'5.рез.эмес.-бардыгы болуп'!H124</f>
        <v>127835.5</v>
      </c>
      <c r="I292" s="21">
        <f>('3.жеке-бардыгы болуп'!H292*'3.жеке-бардыгы болуп'!I292+'4.юрид-бардыгы болуп'!H292*'4.юрид-бардыгы болуп'!I292+'5.рез.эмес.-бардыгы болуп'!H124*'5.рез.эмес.-бардыгы болуп'!I124)/('3.жеке-бардыгы болуп'!H292+'4.юрид-бардыгы болуп'!H292+'5.рез.эмес.-бардыгы болуп'!H124)</f>
        <v>3.2692898999104312</v>
      </c>
      <c r="J292" s="22">
        <f>'3.жеке-бардыгы болуп'!J292+'4.юрид-бардыгы болуп'!J292+'5.рез.эмес.-бардыгы болуп'!J124</f>
        <v>361235.4</v>
      </c>
      <c r="K292" s="21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4.1775899150526223</v>
      </c>
      <c r="L292" s="22">
        <f>'3.жеке-бардыгы болуп'!L292+'4.юрид-бардыгы болуп'!L292+'5.рез.эмес.-бардыгы болуп'!L124</f>
        <v>681147.5</v>
      </c>
      <c r="M292" s="21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4.6282857516176765</v>
      </c>
      <c r="N292" s="22">
        <f>'3.жеке-бардыгы болуп'!N292+'4.юрид-бардыгы болуп'!N292+'5.рез.эмес.-бардыгы болуп'!N124</f>
        <v>2386263.2999999998</v>
      </c>
      <c r="O292" s="21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8.3714958273883688</v>
      </c>
      <c r="P292" s="22">
        <f>'3.жеке-бардыгы болуп'!P292+'4.юрид-бардыгы болуп'!P292+'5.рез.эмес.-бардыгы болуп'!P124</f>
        <v>2412760</v>
      </c>
      <c r="Q292" s="21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9.1645631989920027</v>
      </c>
      <c r="R292" s="22">
        <f>'3.жеке-бардыгы болуп'!R292+'4.юрид-бардыгы болуп'!R292+'5.рез.эмес.-бардыгы болуп'!R124</f>
        <v>26139.3</v>
      </c>
      <c r="S292" s="21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8.8677760689842664</v>
      </c>
    </row>
    <row r="293" spans="1:19" ht="14.25" customHeight="1" x14ac:dyDescent="0.2">
      <c r="A293" s="19" t="s">
        <v>18</v>
      </c>
      <c r="B293" s="20">
        <f>'3.жеке-бардыгы болуп'!B293+'4.юрид-бардыгы болуп'!B293+'5.рез.эмес.-бардыгы болуп'!B125</f>
        <v>49788221.29999999</v>
      </c>
      <c r="C293" s="21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0.98878721979971707</v>
      </c>
      <c r="D293" s="22">
        <f>'3.жеке-бардыгы болуп'!D293+'4.юрид-бардыгы болуп'!D293+'5.рез.эмес.-бардыгы болуп'!D125</f>
        <v>44826868.5</v>
      </c>
      <c r="E293" s="21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0.24474697049159239</v>
      </c>
      <c r="F293" s="22">
        <f t="shared" si="12"/>
        <v>4961352.8000000007</v>
      </c>
      <c r="G293" s="21">
        <f t="shared" si="13"/>
        <v>7.7113477308043974</v>
      </c>
      <c r="H293" s="22">
        <f>'3.жеке-бардыгы болуп'!H293+'4.юрид-бардыгы болуп'!H293+'5.рез.эмес.-бардыгы болуп'!H125</f>
        <v>124744.8</v>
      </c>
      <c r="I293" s="21">
        <f>('3.жеке-бардыгы болуп'!H293*'3.жеке-бардыгы болуп'!I293+'4.юрид-бардыгы болуп'!H293*'4.юрид-бардыгы болуп'!I293+'5.рез.эмес.-бардыгы болуп'!H125*'5.рез.эмес.-бардыгы болуп'!I125)/('3.жеке-бардыгы болуп'!H293+'4.юрид-бардыгы болуп'!H293+'5.рез.эмес.-бардыгы болуп'!H125)</f>
        <v>3.8356842449544977</v>
      </c>
      <c r="J293" s="22">
        <f>'3.жеке-бардыгы болуп'!J293+'4.юрид-бардыгы болуп'!J293+'5.рез.эмес.-бардыгы болуп'!J125</f>
        <v>386871.5</v>
      </c>
      <c r="K293" s="21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4.0282282437450139</v>
      </c>
      <c r="L293" s="22">
        <f>'3.жеке-бардыгы болуп'!L293+'4.юрид-бардыгы болуп'!L293+'5.рез.эмес.-бардыгы болуп'!L125</f>
        <v>629129.30000000005</v>
      </c>
      <c r="M293" s="21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5.2802469396990412</v>
      </c>
      <c r="N293" s="22">
        <f>'3.жеке-бардыгы болуп'!N293+'4.юрид-бардыгы болуп'!N293+'5.рез.эмес.-бардыгы болуп'!N125</f>
        <v>1675140.0999999999</v>
      </c>
      <c r="O293" s="21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8.3837376921488609</v>
      </c>
      <c r="P293" s="22">
        <f>'3.жеке-бардыгы болуп'!P293+'4.юрид-бардыгы болуп'!P293+'5.рез.эмес.-бардыгы болуп'!P125</f>
        <v>2103413.6</v>
      </c>
      <c r="Q293" s="21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8.7961636565438361</v>
      </c>
      <c r="R293" s="22">
        <f>'3.жеке-бардыгы болуп'!R293+'4.юрид-бардыгы болуп'!R293+'5.рез.эмес.-бардыгы болуп'!R125</f>
        <v>42053.5</v>
      </c>
      <c r="S293" s="21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8.4170109265578272</v>
      </c>
    </row>
    <row r="294" spans="1:19" ht="14.25" customHeight="1" x14ac:dyDescent="0.2">
      <c r="A294" s="19" t="s">
        <v>19</v>
      </c>
      <c r="B294" s="20">
        <f>'3.жеке-бардыгы болуп'!B294+'4.юрид-бардыгы болуп'!B294+'5.рез.эмес.-бардыгы болуп'!B126</f>
        <v>53752936.400000006</v>
      </c>
      <c r="C294" s="21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1.118348843841021</v>
      </c>
      <c r="D294" s="22">
        <f>'3.жеке-бардыгы болуп'!D294+'4.юрид-бардыгы болуп'!D294+'5.рез.эмес.-бардыгы болуп'!D126</f>
        <v>47948304.5</v>
      </c>
      <c r="E294" s="21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0.30183888879741316</v>
      </c>
      <c r="F294" s="22">
        <f t="shared" si="12"/>
        <v>5804631.9000000004</v>
      </c>
      <c r="G294" s="21">
        <f t="shared" si="13"/>
        <v>7.8630087337665504</v>
      </c>
      <c r="H294" s="22">
        <f>'3.жеке-бардыгы болуп'!H294+'4.юрид-бардыгы болуп'!H294+'5.рез.эмес.-бардыгы болуп'!H126</f>
        <v>145383.9</v>
      </c>
      <c r="I294" s="21">
        <f>('3.жеке-бардыгы болуп'!H294*'3.жеке-бардыгы болуп'!I294+'4.юрид-бардыгы болуп'!H294*'4.юрид-бардыгы болуп'!I294+'5.рез.эмес.-бардыгы болуп'!H126*'5.рез.эмес.-бардыгы болуп'!I126)/('3.жеке-бардыгы болуп'!H294+'4.юрид-бардыгы болуп'!H294+'5.рез.эмес.-бардыгы болуп'!H126)</f>
        <v>4.8575419148887899</v>
      </c>
      <c r="J294" s="22">
        <f>'3.жеке-бардыгы болуп'!J294+'4.юрид-бардыгы болуп'!J294+'5.рез.эмес.-бардыгы болуп'!J126</f>
        <v>420888</v>
      </c>
      <c r="K294" s="21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3.9959338256258201</v>
      </c>
      <c r="L294" s="22">
        <f>'3.жеке-бардыгы болуп'!L294+'4.юрид-бардыгы болуп'!L294+'5.рез.эмес.-бардыгы болуп'!L126</f>
        <v>628162.59999999986</v>
      </c>
      <c r="M294" s="21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5.4800817654537193</v>
      </c>
      <c r="N294" s="22">
        <f>'3.жеке-бардыгы болуп'!N294+'4.юрид-бардыгы болуп'!N294+'5.рез.эмес.-бардыгы болуп'!N126</f>
        <v>2359504.9</v>
      </c>
      <c r="O294" s="21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8.3999541509746383</v>
      </c>
      <c r="P294" s="22">
        <f>'3.жеке-бардыгы болуп'!P294+'4.юрид-бардыгы болуп'!P294+'5.рез.эмес.-бардыгы болуп'!P126</f>
        <v>2222576</v>
      </c>
      <c r="Q294" s="21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8.8916669891153006</v>
      </c>
      <c r="R294" s="22">
        <f>'3.жеке-бардыгы болуп'!R294+'4.юрид-бардыгы болуп'!R294+'5.рез.эмес.-бардыгы болуп'!R126</f>
        <v>28116.5</v>
      </c>
      <c r="S294" s="21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8.1553999608770447</v>
      </c>
    </row>
    <row r="295" spans="1:19" ht="14.25" customHeight="1" x14ac:dyDescent="0.2">
      <c r="A295" s="19" t="s">
        <v>20</v>
      </c>
      <c r="B295" s="20">
        <f>'3.жеке-бардыгы болуп'!B295+'4.юрид-бардыгы болуп'!B295+'5.рез.эмес.-бардыгы болуп'!B127</f>
        <v>52742214.400000006</v>
      </c>
      <c r="C295" s="21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1.0689802728874418</v>
      </c>
      <c r="D295" s="22">
        <f>'3.жеке-бардыгы болуп'!D295+'4.юрид-бардыгы болуп'!D295+'5.рез.эмес.-бардыгы болуп'!D127</f>
        <v>46850140.5</v>
      </c>
      <c r="E295" s="21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0.27056145212627464</v>
      </c>
      <c r="F295" s="22">
        <f t="shared" si="12"/>
        <v>5892073.9000000004</v>
      </c>
      <c r="G295" s="21">
        <f t="shared" si="13"/>
        <v>7.4175146879946592</v>
      </c>
      <c r="H295" s="22">
        <f>'3.жеке-бардыгы болуп'!H295+'4.юрид-бардыгы болуп'!H295+'5.рез.эмес.-бардыгы болуп'!H127</f>
        <v>122627.00000000001</v>
      </c>
      <c r="I295" s="21">
        <f>('3.жеке-бардыгы болуп'!H295*'3.жеке-бардыгы болуп'!I295+'4.юрид-бардыгы болуп'!H295*'4.юрид-бардыгы болуп'!I295+'5.рез.эмес.-бардыгы болуп'!H127*'5.рез.эмес.-бардыгы болуп'!I127)/('3.жеке-бардыгы болуп'!H295+'4.юрид-бардыгы болуп'!H295+'5.рез.эмес.-бардыгы болуп'!H127)</f>
        <v>4.1485889241357938</v>
      </c>
      <c r="J295" s="22">
        <f>'3.жеке-бардыгы болуп'!J295+'4.юрид-бардыгы болуп'!J295+'5.рез.эмес.-бардыгы болуп'!J127</f>
        <v>796744.60000000009</v>
      </c>
      <c r="K295" s="21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3.0555443199740524</v>
      </c>
      <c r="L295" s="22">
        <f>'3.жеке-бардыгы болуп'!L295+'4.юрид-бардыгы болуп'!L295+'5.рез.эмес.-бардыгы болуп'!L127</f>
        <v>781882.40000000014</v>
      </c>
      <c r="M295" s="21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4.5019549832557937</v>
      </c>
      <c r="N295" s="22">
        <f>'3.жеке-бардыгы болуп'!N295+'4.юрид-бардыгы болуп'!N295+'5.рез.эмес.-бардыгы болуп'!N127</f>
        <v>1880759.0000000002</v>
      </c>
      <c r="O295" s="21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8.528182903285332</v>
      </c>
      <c r="P295" s="22">
        <f>'3.жеке-бардыгы болуп'!P295+'4.юрид-бардыгы болуп'!P295+'5.рез.эмес.-бардыгы болуп'!P127</f>
        <v>2295119</v>
      </c>
      <c r="Q295" s="21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9.1714089626725066</v>
      </c>
      <c r="R295" s="22">
        <f>'3.жеке-бардыгы болуп'!R295+'4.юрид-бардыгы болуп'!R295+'5.рез.эмес.-бардыгы болуп'!R127</f>
        <v>14941.9</v>
      </c>
      <c r="S295" s="21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10.199249225332776</v>
      </c>
    </row>
    <row r="296" spans="1:19" ht="14.25" customHeight="1" thickBot="1" x14ac:dyDescent="0.25">
      <c r="A296" s="25" t="s">
        <v>21</v>
      </c>
      <c r="B296" s="26">
        <f>'3.жеке-бардыгы болуп'!B296+'4.юрид-бардыгы болуп'!B296+'5.рез.эмес.-бардыгы болуп'!B128</f>
        <v>64394464.200000003</v>
      </c>
      <c r="C296" s="27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1.1227734599583801</v>
      </c>
      <c r="D296" s="28">
        <f>'3.жеке-бардыгы болуп'!D296+'4.юрид-бардыгы болуп'!D296+'5.рез.эмес.-бардыгы болуп'!D128</f>
        <v>57037209.200000003</v>
      </c>
      <c r="E296" s="27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0.33069853687722151</v>
      </c>
      <c r="F296" s="28">
        <f t="shared" si="12"/>
        <v>7357254.9999999991</v>
      </c>
      <c r="G296" s="27">
        <f t="shared" si="13"/>
        <v>7.2633439702715261</v>
      </c>
      <c r="H296" s="28">
        <f>'3.жеке-бардыгы болуп'!H296+'4.юрид-бардыгы болуп'!H296+'5.рез.эмес.-бардыгы болуп'!H128</f>
        <v>151236</v>
      </c>
      <c r="I296" s="27">
        <f>('3.жеке-бардыгы болуп'!H296*'3.жеке-бардыгы болуп'!I296+'4.юрид-бардыгы болуп'!H296*'4.юрид-бардыгы болуп'!I296+'5.рез.эмес.-бардыгы болуп'!H128*'5.рез.эмес.-бардыгы болуп'!I128)/('3.жеке-бардыгы болуп'!H296+'4.юрид-бардыгы болуп'!H296+'5.рез.эмес.-бардыгы болуп'!H128)</f>
        <v>5.7422573791954346</v>
      </c>
      <c r="J296" s="28">
        <f>'3.жеке-бардыгы болуп'!J296+'4.юрид-бардыгы болуп'!J296+'5.рез.эмес.-бардыгы болуп'!J128</f>
        <v>561023.79999999993</v>
      </c>
      <c r="K296" s="27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3.6795434026150033</v>
      </c>
      <c r="L296" s="28">
        <f>'3.жеке-бардыгы болуп'!L296+'4.юрид-бардыгы болуп'!L296+'5.рез.эмес.-бардыгы болуп'!L128</f>
        <v>1203770.4000000001</v>
      </c>
      <c r="M296" s="27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4.7042661665380692</v>
      </c>
      <c r="N296" s="28">
        <f>'3.жеке-бардыгы болуп'!N296+'4.юрид-бардыгы болуп'!N296+'5.рез.эмес.-бардыгы болуп'!N128</f>
        <v>2702881.8000000003</v>
      </c>
      <c r="O296" s="27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7.4881319379190012</v>
      </c>
      <c r="P296" s="28">
        <f>'3.жеке-бардыгы болуп'!P296+'4.юрид-бардыгы болуп'!P296+'5.рез.эмес.-бардыгы болуп'!P128</f>
        <v>2704927.6999999997</v>
      </c>
      <c r="Q296" s="27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8.9718940783519034</v>
      </c>
      <c r="R296" s="28">
        <f>'3.жеке-бардыгы болуп'!R296+'4.юрид-бардыгы болуп'!R296+'5.рез.эмес.-бардыгы болуп'!R128</f>
        <v>33415.300000000003</v>
      </c>
      <c r="S296" s="27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10.019648873420261</v>
      </c>
    </row>
    <row r="297" spans="1:19" ht="14.25" customHeight="1" x14ac:dyDescent="0.2">
      <c r="A297" s="19" t="s">
        <v>72</v>
      </c>
      <c r="B297" s="20">
        <f>'3.жеке-бардыгы болуп'!B297+'4.юрид-бардыгы болуп'!B297+'5.рез.эмес.-бардыгы болуп'!B129</f>
        <v>44698129.899999999</v>
      </c>
      <c r="C297" s="21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1.3179594309380716</v>
      </c>
      <c r="D297" s="22">
        <f>'3.жеке-бардыгы болуп'!D297+'4.юрид-бардыгы болуп'!D297+'5.рез.эмес.-бардыгы болуп'!D129</f>
        <v>38419597.700000003</v>
      </c>
      <c r="E297" s="21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0.28305231512093654</v>
      </c>
      <c r="F297" s="22">
        <f t="shared" ref="F297:F308" si="14">H297+J297+L297+N297+P297+R297</f>
        <v>6278532.2000000011</v>
      </c>
      <c r="G297" s="21">
        <f t="shared" ref="G297:G308" si="15">(H297*I297+J297*K297+L297*M297+N297*O297+P297*Q297+R297*S297)/(H297+J297+L297+N297+P297+R297)</f>
        <v>7.6507636246573645</v>
      </c>
      <c r="H297" s="22">
        <f>'3.жеке-бардыгы болуп'!H297+'4.юрид-бардыгы болуп'!H297+'5.рез.эмес.-бардыгы болуп'!H129</f>
        <v>104926.09999999999</v>
      </c>
      <c r="I297" s="21">
        <f>('3.жеке-бардыгы болуп'!H297*'3.жеке-бардыгы болуп'!I297+'4.юрид-бардыгы болуп'!H297*'4.юрид-бардыгы болуп'!I297+'5.рез.эмес.-бардыгы болуп'!H129*'5.рез.эмес.-бардыгы болуп'!I129)/('3.жеке-бардыгы болуп'!H297+'4.юрид-бардыгы болуп'!H297+'5.рез.эмес.-бардыгы болуп'!H129)</f>
        <v>4.2206934404309324</v>
      </c>
      <c r="J297" s="22">
        <f>'3.жеке-бардыгы болуп'!J297+'4.юрид-бардыгы болуп'!J297+'5.рез.эмес.-бардыгы болуп'!J129</f>
        <v>534108.5</v>
      </c>
      <c r="K297" s="21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3.4906798225454181</v>
      </c>
      <c r="L297" s="22">
        <f>'3.жеке-бардыгы болуп'!L297+'4.юрид-бардыгы болуп'!L297+'5.рез.эмес.-бардыгы болуп'!L129</f>
        <v>1146319</v>
      </c>
      <c r="M297" s="21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4.2702012729440932</v>
      </c>
      <c r="N297" s="22">
        <f>'3.жеке-бардыгы болуп'!N297+'4.юрид-бардыгы болуп'!N297+'5.рез.эмес.-бардыгы болуп'!N129</f>
        <v>2075106.6</v>
      </c>
      <c r="O297" s="21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8.3099161763544984</v>
      </c>
      <c r="P297" s="22">
        <f>'3.жеке-бардыгы болуп'!P297+'4.юрид-бардыгы болуп'!P297+'5.рез.эмес.-бардыгы болуп'!P129</f>
        <v>2393257.6</v>
      </c>
      <c r="Q297" s="21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9.7520663446341924</v>
      </c>
      <c r="R297" s="22">
        <f>'3.жеке-бардыгы болуп'!R297+'4.юрид-бардыгы болуп'!R297+'5.рез.эмес.-бардыгы болуп'!R129</f>
        <v>24814.400000000001</v>
      </c>
      <c r="S297" s="21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10.079689817202903</v>
      </c>
    </row>
    <row r="298" spans="1:19" ht="14.25" customHeight="1" x14ac:dyDescent="0.2">
      <c r="A298" s="19" t="s">
        <v>11</v>
      </c>
      <c r="B298" s="20">
        <f>'3.жеке-бардыгы болуп'!B298+'4.юрид-бардыгы болуп'!B298+'5.рез.эмес.-бардыгы болуп'!B130</f>
        <v>51144066.20000001</v>
      </c>
      <c r="C298" s="21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1.1168336827313101</v>
      </c>
      <c r="D298" s="22">
        <f>'3.жеке-бардыгы болуп'!D298+'4.юрид-бардыгы болуп'!D298+'5.рез.эмес.-бардыгы болуп'!D130</f>
        <v>44805636.899999999</v>
      </c>
      <c r="E298" s="21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0.25910737034964448</v>
      </c>
      <c r="F298" s="22">
        <f t="shared" si="14"/>
        <v>6338429.2999999998</v>
      </c>
      <c r="G298" s="21">
        <f t="shared" si="15"/>
        <v>7.1800035775424602</v>
      </c>
      <c r="H298" s="22">
        <f>'3.жеке-бардыгы болуп'!H298+'4.юрид-бардыгы болуп'!H298+'5.рез.эмес.-бардыгы болуп'!H130</f>
        <v>162785.99999999997</v>
      </c>
      <c r="I298" s="21">
        <f>('3.жеке-бардыгы болуп'!H298*'3.жеке-бардыгы болуп'!I298+'4.юрид-бардыгы болуп'!H298*'4.юрид-бардыгы болуп'!I298+'5.рез.эмес.-бардыгы болуп'!H130*'5.рез.эмес.-бардыгы болуп'!I130)/('3.жеке-бардыгы болуп'!H298+'4.юрид-бардыгы болуп'!H298+'5.рез.эмес.-бардыгы болуп'!H130)</f>
        <v>3.9779304239922335</v>
      </c>
      <c r="J298" s="22">
        <f>'3.жеке-бардыгы болуп'!J298+'4.юрид-бардыгы болуп'!J298+'5.рез.эмес.-бардыгы болуп'!J130</f>
        <v>517783</v>
      </c>
      <c r="K298" s="21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3.5564787488194871</v>
      </c>
      <c r="L298" s="22">
        <f>'3.жеке-бардыгы болуп'!L298+'4.юрид-бардыгы болуп'!L298+'5.рез.эмес.-бардыгы болуп'!L130</f>
        <v>762247.9</v>
      </c>
      <c r="M298" s="21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4.7286114543575621</v>
      </c>
      <c r="N298" s="22">
        <f>'3.жеке-бардыгы болуп'!N298+'4.юрид-бардыгы болуп'!N298+'5.рез.эмес.-бардыгы болуп'!N130</f>
        <v>2739819.3</v>
      </c>
      <c r="O298" s="21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7.2011872531155534</v>
      </c>
      <c r="P298" s="22">
        <f>'3.жеке-бардыгы болуп'!P298+'4.юрид-бардыгы болуп'!P298+'5.рез.эмес.-бардыгы болуп'!P130</f>
        <v>2134394.4</v>
      </c>
      <c r="Q298" s="21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9.1440822122659142</v>
      </c>
      <c r="R298" s="22">
        <f>'3.жеке-бардыгы болуп'!R298+'4.юрид-бардыгы болуп'!R298+'5.рез.эмес.-бардыгы болуп'!R130</f>
        <v>21398.700000000004</v>
      </c>
      <c r="S298" s="21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7.9213033969353468</v>
      </c>
    </row>
    <row r="299" spans="1:19" ht="14.25" customHeight="1" x14ac:dyDescent="0.2">
      <c r="A299" s="19" t="s">
        <v>12</v>
      </c>
      <c r="B299" s="20">
        <f>'3.жеке-бардыгы болуп'!B299+'4.юрид-бардыгы болуп'!B299+'5.рез.эмес.-бардыгы болуп'!B131</f>
        <v>54465447.700000003</v>
      </c>
      <c r="C299" s="21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0.8708232519127902</v>
      </c>
      <c r="D299" s="22">
        <f>'3.жеке-бардыгы болуп'!D299+'4.юрид-бардыгы болуп'!D299+'5.рез.эмес.-бардыгы болуп'!D131</f>
        <v>49050678.100000001</v>
      </c>
      <c r="E299" s="21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0.2692788952901346</v>
      </c>
      <c r="F299" s="22">
        <f t="shared" si="14"/>
        <v>5414769.6000000006</v>
      </c>
      <c r="G299" s="21">
        <f t="shared" si="15"/>
        <v>6.320022530783211</v>
      </c>
      <c r="H299" s="22">
        <f>'3.жеке-бардыгы болуп'!H299+'4.юрид-бардыгы болуп'!H299+'5.рез.эмес.-бардыгы болуп'!H131</f>
        <v>155916.70000000001</v>
      </c>
      <c r="I299" s="21">
        <f>('3.жеке-бардыгы болуп'!H299*'3.жеке-бардыгы болуп'!I299+'4.юрид-бардыгы болуп'!H299*'4.юрид-бардыгы болуп'!I299+'5.рез.эмес.-бардыгы болуп'!H131*'5.рез.эмес.-бардыгы болуп'!I131)/('3.жеке-бардыгы болуп'!H299+'4.юрид-бардыгы болуп'!H299+'5.рез.эмес.-бардыгы болуп'!H131)</f>
        <v>2.776106562029597</v>
      </c>
      <c r="J299" s="22">
        <f>'3.жеке-бардыгы болуп'!J299+'4.юрид-бардыгы болуп'!J299+'5.рез.эмес.-бардыгы болуп'!J131</f>
        <v>807740.9</v>
      </c>
      <c r="K299" s="21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3.0949397572909847</v>
      </c>
      <c r="L299" s="22">
        <f>'3.жеке-бардыгы болуп'!L299+'4.юрид-бардыгы болуп'!L299+'5.рез.эмес.-бардыгы болуп'!L131</f>
        <v>673598.50000000012</v>
      </c>
      <c r="M299" s="21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4.8660537011290836</v>
      </c>
      <c r="N299" s="22">
        <f>'3.жеке-бардыгы болуп'!N299+'4.юрид-бардыгы болуп'!N299+'5.рез.эмес.-бардыгы болуп'!N131</f>
        <v>1724224.9000000001</v>
      </c>
      <c r="O299" s="21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6.3543165395651116</v>
      </c>
      <c r="P299" s="22">
        <f>'3.жеке-бардыгы болуп'!P299+'4.юрид-бардыгы болуп'!P299+'5.рез.эмес.-бардыгы болуп'!P131</f>
        <v>1993753.9000000001</v>
      </c>
      <c r="Q299" s="21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8.3401062573470028</v>
      </c>
      <c r="R299" s="22">
        <f>'3.жеке-бардыгы болуп'!R299+'4.юрид-бардыгы болуп'!R299+'5.рез.эмес.-бардыгы болуп'!R131</f>
        <v>59534.7</v>
      </c>
      <c r="S299" s="21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7.1648705880772088</v>
      </c>
    </row>
    <row r="300" spans="1:19" ht="14.25" customHeight="1" x14ac:dyDescent="0.2">
      <c r="A300" s="19" t="s">
        <v>13</v>
      </c>
      <c r="B300" s="20">
        <f>'3.жеке-бардыгы болуп'!B300+'4.юрид-бардыгы болуп'!B300+'5.рез.эмес.-бардыгы болуп'!B132</f>
        <v>36559747.5</v>
      </c>
      <c r="C300" s="21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0.91007108334104414</v>
      </c>
      <c r="D300" s="22">
        <f>'3.жеке-бардыгы болуп'!D300+'4.юрид-бардыгы болуп'!D300+'5.рез.эмес.-бардыгы болуп'!D132</f>
        <v>33326293.700000003</v>
      </c>
      <c r="E300" s="21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0.27923649385590077</v>
      </c>
      <c r="F300" s="22">
        <f t="shared" si="14"/>
        <v>3233453.8</v>
      </c>
      <c r="G300" s="21">
        <f t="shared" si="15"/>
        <v>7.4119047589299205</v>
      </c>
      <c r="H300" s="22">
        <f>'3.жеке-бардыгы болуп'!H300+'4.юрид-бардыгы болуп'!H300+'5.рез.эмес.-бардыгы болуп'!H132</f>
        <v>174586.39999999997</v>
      </c>
      <c r="I300" s="21">
        <f>('3.жеке-бардыгы болуп'!H300*'3.жеке-бардыгы болуп'!I300+'4.юрид-бардыгы болуп'!H300*'4.юрид-бардыгы болуп'!I300+'5.рез.эмес.-бардыгы болуп'!H132*'5.рез.эмес.-бардыгы болуп'!I132)/('3.жеке-бардыгы болуп'!H300+'4.юрид-бардыгы болуп'!H300+'5.рез.эмес.-бардыгы болуп'!H132)</f>
        <v>3.2271619897082444</v>
      </c>
      <c r="J300" s="22">
        <f>'3.жеке-бардыгы болуп'!J300+'4.юрид-бардыгы болуп'!J300+'5.рез.эмес.-бардыгы болуп'!J132</f>
        <v>242620.69999999998</v>
      </c>
      <c r="K300" s="21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3.8744162142801506</v>
      </c>
      <c r="L300" s="22">
        <f>'3.жеке-бардыгы болуп'!L300+'4.юрид-бардыгы болуп'!L300+'5.рез.эмес.-бардыгы болуп'!L132</f>
        <v>375605.9</v>
      </c>
      <c r="M300" s="21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5.2967821485232252</v>
      </c>
      <c r="N300" s="22">
        <f>'3.жеке-бардыгы болуп'!N300+'4.юрид-бардыгы болуп'!N300+'5.рез.эмес.-бардыгы болуп'!N132</f>
        <v>1273930.1000000001</v>
      </c>
      <c r="O300" s="21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8.5079396263578388</v>
      </c>
      <c r="P300" s="22">
        <f>'3.жеке-бардыгы болуп'!P300+'4.юрид-бардыгы болуп'!P300+'5.рез.эмес.-бардыгы болуп'!P132</f>
        <v>1156322.4999999998</v>
      </c>
      <c r="Q300" s="21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8.2416654557876647</v>
      </c>
      <c r="R300" s="22">
        <f>'3.жеке-бардыгы болуп'!R300+'4.юрид-бардыгы болуп'!R300+'5.рез.эмес.-бардыгы болуп'!R132</f>
        <v>10388.200000000001</v>
      </c>
      <c r="S300" s="21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10.066540016557278</v>
      </c>
    </row>
    <row r="301" spans="1:19" ht="14.25" customHeight="1" x14ac:dyDescent="0.2">
      <c r="A301" s="19" t="s">
        <v>14</v>
      </c>
      <c r="B301" s="20">
        <f>'3.жеке-бардыгы болуп'!B301+'4.юрид-бардыгы болуп'!B301+'5.рез.эмес.-бардыгы болуп'!B133</f>
        <v>38794819.299999997</v>
      </c>
      <c r="C301" s="21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1.2655105973647356</v>
      </c>
      <c r="D301" s="22">
        <f>'3.жеке-бардыгы болуп'!D301+'4.юрид-бардыгы болуп'!D301+'5.рез.эмес.-бардыгы болуп'!D133</f>
        <v>33906133.299999997</v>
      </c>
      <c r="E301" s="21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0.31513973617864616</v>
      </c>
      <c r="F301" s="22">
        <f t="shared" si="14"/>
        <v>4888686</v>
      </c>
      <c r="G301" s="21">
        <f t="shared" si="15"/>
        <v>7.8569343672307763</v>
      </c>
      <c r="H301" s="22">
        <f>'3.жеке-бардыгы болуп'!H301+'4.юрид-бардыгы болуп'!H301+'5.рез.эмес.-бардыгы болуп'!H133</f>
        <v>150816</v>
      </c>
      <c r="I301" s="21">
        <f>('3.жеке-бардыгы болуп'!H301*'3.жеке-бардыгы болуп'!I301+'4.юрид-бардыгы болуп'!H301*'4.юрид-бардыгы болуп'!I301+'5.рез.эмес.-бардыгы болуп'!H133*'5.рез.эмес.-бардыгы болуп'!I133)/('3.жеке-бардыгы болуп'!H301+'4.юрид-бардыгы болуп'!H301+'5.рез.эмес.-бардыгы болуп'!H133)</f>
        <v>3.2682928999575607</v>
      </c>
      <c r="J301" s="22">
        <f>'3.жеке-бардыгы болуп'!J301+'4.юрид-бардыгы болуп'!J301+'5.рез.эмес.-бардыгы болуп'!J133</f>
        <v>391248</v>
      </c>
      <c r="K301" s="21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3.5442489801864778</v>
      </c>
      <c r="L301" s="22">
        <f>'3.жеке-бардыгы болуп'!L301+'4.юрид-бардыгы болуп'!L301+'5.рез.эмес.-бардыгы болуп'!L133</f>
        <v>508364.60000000003</v>
      </c>
      <c r="M301" s="21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4.377078907539981</v>
      </c>
      <c r="N301" s="22">
        <f>'3.жеке-бардыгы болуп'!N301+'4.юрид-бардыгы болуп'!N301+'5.рез.эмес.-бардыгы болуп'!N133</f>
        <v>2252737.6000000006</v>
      </c>
      <c r="O301" s="21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8.6907229390586824</v>
      </c>
      <c r="P301" s="22">
        <f>'3.жеке-бардыгы болуп'!P301+'4.юрид-бардыгы болуп'!P301+'5.рез.эмес.-бардыгы болуп'!P133</f>
        <v>1568731.7999999998</v>
      </c>
      <c r="Q301" s="21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9.3020072232869584</v>
      </c>
      <c r="R301" s="22">
        <f>'3.жеке-бардыгы болуп'!R301+'4.юрид-бардыгы болуп'!R301+'5.рез.эмес.-бардыгы болуп'!R133</f>
        <v>16788</v>
      </c>
      <c r="S301" s="21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8.0455693352394722</v>
      </c>
    </row>
    <row r="302" spans="1:19" ht="14.25" customHeight="1" x14ac:dyDescent="0.2">
      <c r="A302" s="19" t="s">
        <v>15</v>
      </c>
      <c r="B302" s="20">
        <f>'3.жеке-бардыгы болуп'!B302+'4.юрид-бардыгы болуп'!B302+'5.рез.эмес.-бардыгы болуп'!B134</f>
        <v>58616528.800000004</v>
      </c>
      <c r="C302" s="21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1.162129074009584</v>
      </c>
      <c r="D302" s="22">
        <f>'3.жеке-бардыгы болуп'!D302+'4.юрид-бардыгы болуп'!D302+'5.рез.эмес.-бардыгы болуп'!D134</f>
        <v>51943117.800000012</v>
      </c>
      <c r="E302" s="21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0.28773737347741574</v>
      </c>
      <c r="F302" s="22">
        <f t="shared" si="14"/>
        <v>6673411</v>
      </c>
      <c r="G302" s="21">
        <f t="shared" si="15"/>
        <v>7.9680385413096992</v>
      </c>
      <c r="H302" s="22">
        <f>'3.жеке-бардыгы болуп'!H302+'4.юрид-бардыгы болуп'!H302+'5.рез.эмес.-бардыгы болуп'!H134</f>
        <v>212311.2</v>
      </c>
      <c r="I302" s="21">
        <f>('3.жеке-бардыгы болуп'!H302*'3.жеке-бардыгы болуп'!I302+'4.юрид-бардыгы болуп'!H302*'4.юрид-бардыгы болуп'!I302+'5.рез.эмес.-бардыгы болуп'!H134*'5.рез.эмес.-бардыгы болуп'!I134)/('3.жеке-бардыгы болуп'!H302+'4.юрид-бардыгы болуп'!H302+'5.рез.эмес.-бардыгы болуп'!H134)</f>
        <v>3.9611482625504459</v>
      </c>
      <c r="J302" s="22">
        <f>'3.жеке-бардыгы болуп'!J302+'4.юрид-бардыгы болуп'!J302+'5.рез.эмес.-бардыгы болуп'!J134</f>
        <v>571632.19999999995</v>
      </c>
      <c r="K302" s="21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6.2505563507444153</v>
      </c>
      <c r="L302" s="22">
        <f>'3.жеке-бардыгы болуп'!L302+'4.юрид-бардыгы болуп'!L302+'5.рез.эмес.-бардыгы болуп'!L134</f>
        <v>638395.99999999988</v>
      </c>
      <c r="M302" s="21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5.0623307445535382</v>
      </c>
      <c r="N302" s="22">
        <f>'3.жеке-бардыгы болуп'!N302+'4.юрид-бардыгы болуп'!N302+'5.рез.эмес.-бардыгы болуп'!N134</f>
        <v>2763801.5000000005</v>
      </c>
      <c r="O302" s="21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8.9774761834379362</v>
      </c>
      <c r="P302" s="22">
        <f>'3.жеке-бардыгы болуп'!P302+'4.юрид-бардыгы болуп'!P302+'5.рез.эмес.-бардыгы болуп'!P134</f>
        <v>2464834.6</v>
      </c>
      <c r="Q302" s="21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8.3063268005894031</v>
      </c>
      <c r="R302" s="22">
        <f>'3.жеке-бардыгы болуп'!R302+'4.юрид-бардыгы болуп'!R302+'5.рез.эмес.-бардыгы болуп'!R134</f>
        <v>22435.5</v>
      </c>
      <c r="S302" s="21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10.809881393327526</v>
      </c>
    </row>
    <row r="303" spans="1:19" ht="14.25" customHeight="1" x14ac:dyDescent="0.2">
      <c r="A303" s="19" t="s">
        <v>16</v>
      </c>
      <c r="B303" s="20">
        <f>'3.жеке-бардыгы болуп'!B303+'4.юрид-бардыгы болуп'!B303+'5.рез.эмес.-бардыгы болуп'!B135</f>
        <v>51753366.5</v>
      </c>
      <c r="C303" s="21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1.0129973573023499</v>
      </c>
      <c r="D303" s="22">
        <f>'3.жеке-бардыгы болуп'!D303+'4.юрид-бардыгы болуп'!D303+'5.рез.эмес.-бардыгы болуп'!D135</f>
        <v>46413294.800000004</v>
      </c>
      <c r="E303" s="21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0.32353750787802266</v>
      </c>
      <c r="F303" s="22">
        <f t="shared" si="14"/>
        <v>5340071.6999999993</v>
      </c>
      <c r="G303" s="21">
        <f t="shared" si="15"/>
        <v>7.0054455942979157</v>
      </c>
      <c r="H303" s="22">
        <f>'3.жеке-бардыгы болуп'!H303+'4.юрид-бардыгы болуп'!H303+'5.рез.эмес.-бардыгы болуп'!H135</f>
        <v>184105.2</v>
      </c>
      <c r="I303" s="21">
        <f>('3.жеке-бардыгы болуп'!H303*'3.жеке-бардыгы болуп'!I303+'4.юрид-бардыгы болуп'!H303*'4.юрид-бардыгы болуп'!I303+'5.рез.эмес.-бардыгы болуп'!H135*'5.рез.эмес.-бардыгы болуп'!I135)/('3.жеке-бардыгы болуп'!H303+'4.юрид-бардыгы болуп'!H303+'5.рез.эмес.-бардыгы болуп'!H135)</f>
        <v>3.7858327738705904</v>
      </c>
      <c r="J303" s="22">
        <f>'3.жеке-бардыгы болуп'!J303+'4.юрид-бардыгы болуп'!J303+'5.рез.эмес.-бардыгы болуп'!J135</f>
        <v>325208.40000000002</v>
      </c>
      <c r="K303" s="21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4.1409859677671328</v>
      </c>
      <c r="L303" s="22">
        <f>'3.жеке-бардыгы болуп'!L303+'4.юрид-бардыгы болуп'!L303+'5.рез.эмес.-бардыгы болуп'!L135</f>
        <v>434377.5</v>
      </c>
      <c r="M303" s="21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5.251203957387296</v>
      </c>
      <c r="N303" s="22">
        <f>'3.жеке-бардыгы болуп'!N303+'4.юрид-бардыгы болуп'!N303+'5.рез.эмес.-бардыгы болуп'!N135</f>
        <v>2153208.4</v>
      </c>
      <c r="O303" s="21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7.5391600158164005</v>
      </c>
      <c r="P303" s="22">
        <f>'3.жеке-бардыгы болуп'!P303+'4.юрид-бардыгы болуп'!P303+'5.рез.эмес.-бардыгы болуп'!P135</f>
        <v>2064297.6</v>
      </c>
      <c r="Q303" s="21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7.9337412638565139</v>
      </c>
      <c r="R303" s="22">
        <f>'3.жеке-бардыгы болуп'!R303+'4.юрид-бардыгы болуп'!R303+'5.рез.эмес.-бардыгы болуп'!R135</f>
        <v>178874.6</v>
      </c>
      <c r="S303" s="21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2.6494330162024133</v>
      </c>
    </row>
    <row r="304" spans="1:19" ht="14.25" customHeight="1" x14ac:dyDescent="0.2">
      <c r="A304" s="19" t="s">
        <v>17</v>
      </c>
      <c r="B304" s="20">
        <f>'3.жеке-бардыгы болуп'!B304+'4.юрид-бардыгы болуп'!B304+'5.рез.эмес.-бардыгы болуп'!B136</f>
        <v>53626979.100000001</v>
      </c>
      <c r="C304" s="21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1.2475205815760733</v>
      </c>
      <c r="D304" s="22">
        <f>'3.жеке-бардыгы болуп'!D304+'4.юрид-бардыгы болуп'!D304+'5.рез.эмес.-бардыгы болуп'!D136</f>
        <v>47225965.100000001</v>
      </c>
      <c r="E304" s="21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0.26194252803104695</v>
      </c>
      <c r="F304" s="22">
        <f t="shared" si="14"/>
        <v>6401014</v>
      </c>
      <c r="G304" s="21">
        <f t="shared" si="15"/>
        <v>8.5190051869906753</v>
      </c>
      <c r="H304" s="22">
        <f>'3.жеке-бардыгы болуп'!H304+'4.юрид-бардыгы болуп'!H304+'5.рез.эмес.-бардыгы болуп'!H136</f>
        <v>179244.6</v>
      </c>
      <c r="I304" s="21">
        <f>('3.жеке-бардыгы болуп'!H304*'3.жеке-бардыгы болуп'!I304+'4.юрид-бардыгы болуп'!H304*'4.юрид-бардыгы болуп'!I304+'5.рез.эмес.-бардыгы болуп'!H136*'5.рез.эмес.-бардыгы болуп'!I136)/('3.жеке-бардыгы болуп'!H304+'4.юрид-бардыгы болуп'!H304+'5.рез.эмес.-бардыгы болуп'!H136)</f>
        <v>3.0429325346481844</v>
      </c>
      <c r="J304" s="22">
        <f>'3.жеке-бардыгы болуп'!J304+'4.юрид-бардыгы болуп'!J304+'5.рез.эмес.-бардыгы болуп'!J136</f>
        <v>290851.09999999998</v>
      </c>
      <c r="K304" s="21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4.0707461549913342</v>
      </c>
      <c r="L304" s="22">
        <f>'3.жеке-бардыгы болуп'!L304+'4.юрид-бардыгы болуп'!L304+'5.рез.эмес.-бардыгы болуп'!L136</f>
        <v>497014.80000000005</v>
      </c>
      <c r="M304" s="21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5.4855423963230034</v>
      </c>
      <c r="N304" s="22">
        <f>'3.жеке-бардыгы болуп'!N304+'4.юрид-бардыгы болуп'!N304+'5.рез.эмес.-бардыгы болуп'!N136</f>
        <v>3391496.8</v>
      </c>
      <c r="O304" s="21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9.7827698498786653</v>
      </c>
      <c r="P304" s="22">
        <f>'3.жеке-бардыгы болуп'!P304+'4.юрид-бардыгы болуп'!P304+'5.рез.эмес.-бардыгы болуп'!P136</f>
        <v>1931324.2</v>
      </c>
      <c r="Q304" s="21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8.5910098454728416</v>
      </c>
      <c r="R304" s="22">
        <f>'3.жеке-бардыгы болуп'!R304+'4.юрид-бардыгы болуп'!R304+'5.рез.эмес.-бардыгы болуп'!R136</f>
        <v>111082.5</v>
      </c>
      <c r="S304" s="21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2.7385738617694058</v>
      </c>
    </row>
    <row r="305" spans="1:19" ht="14.25" customHeight="1" x14ac:dyDescent="0.2">
      <c r="A305" s="19" t="s">
        <v>18</v>
      </c>
      <c r="B305" s="20">
        <f>'3.жеке-бардыгы болуп'!B305+'4.юрид-бардыгы болуп'!B305+'5.рез.эмес.-бардыгы болуп'!B137</f>
        <v>62160589.899999999</v>
      </c>
      <c r="C305" s="21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0.9610852429185206</v>
      </c>
      <c r="D305" s="22">
        <f>'3.жеке-бардыгы болуп'!D305+'4.юрид-бардыгы болуп'!D305+'5.рез.эмес.-бардыгы болуп'!D137</f>
        <v>55838419.899999991</v>
      </c>
      <c r="E305" s="21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0.27979949473820998</v>
      </c>
      <c r="F305" s="22">
        <f t="shared" si="14"/>
        <v>6322170</v>
      </c>
      <c r="G305" s="21">
        <f t="shared" si="15"/>
        <v>6.9783102904540746</v>
      </c>
      <c r="H305" s="22">
        <f>'3.жеке-бардыгы болуп'!H305+'4.юрид-бардыгы болуп'!H305+'5.рез.эмес.-бардыгы болуп'!H137</f>
        <v>179224.59999999998</v>
      </c>
      <c r="I305" s="21">
        <f>('3.жеке-бардыгы болуп'!H305*'3.жеке-бардыгы болуп'!I305+'4.юрид-бардыгы болуп'!H305*'4.юрид-бардыгы болуп'!I305+'5.рез.эмес.-бардыгы болуп'!H137*'5.рез.эмес.-бардыгы болуп'!I137)/('3.жеке-бардыгы болуп'!H305+'4.юрид-бардыгы болуп'!H305+'5.рез.эмес.-бардыгы болуп'!H137)</f>
        <v>3.5516741563379157</v>
      </c>
      <c r="J305" s="22">
        <f>'3.жеке-бардыгы болуп'!J305+'4.юрид-бардыгы болуп'!J305+'5.рез.эмес.-бардыгы болуп'!J137</f>
        <v>442222.3</v>
      </c>
      <c r="K305" s="21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3.6784263073119541</v>
      </c>
      <c r="L305" s="22">
        <f>'3.жеке-бардыгы болуп'!L305+'4.юрид-бардыгы болуп'!L305+'5.рез.эмес.-бардыгы болуп'!L137</f>
        <v>703837.10000000009</v>
      </c>
      <c r="M305" s="21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4.9925308299320958</v>
      </c>
      <c r="N305" s="22">
        <f>'3.жеке-бардыгы болуп'!N305+'4.юрид-бардыгы болуп'!N305+'5.рез.эмес.-бардыгы болуп'!N137</f>
        <v>2418043.5</v>
      </c>
      <c r="O305" s="21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8.168443279039435</v>
      </c>
      <c r="P305" s="22">
        <f>'3.жеке-бардыгы болуп'!P305+'4.юрид-бардыгы болуп'!P305+'5.рез.эмес.-бардыгы болуп'!P137</f>
        <v>2149061.1</v>
      </c>
      <c r="Q305" s="21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8.1962257848322899</v>
      </c>
      <c r="R305" s="22">
        <f>'3.жеке-бардыгы болуп'!R305+'4.юрид-бардыгы болуп'!R305+'5.рез.эмес.-бардыгы болуп'!R137</f>
        <v>429781.39999999997</v>
      </c>
      <c r="S305" s="21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2.2687460392655425</v>
      </c>
    </row>
    <row r="306" spans="1:19" ht="14.25" customHeight="1" x14ac:dyDescent="0.2">
      <c r="A306" s="19" t="s">
        <v>19</v>
      </c>
      <c r="B306" s="20">
        <f>'3.жеке-бардыгы болуп'!B306+'4.юрид-бардыгы болуп'!B306+'5.рез.эмес.-бардыгы болуп'!B138</f>
        <v>58639673.500000007</v>
      </c>
      <c r="C306" s="21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0.91869353692769207</v>
      </c>
      <c r="D306" s="22">
        <f>'3.жеке-бардыгы болуп'!D306+'4.юрид-бардыгы болуп'!D306+'5.рез.эмес.-бардыгы болуп'!D138</f>
        <v>53279944.000000007</v>
      </c>
      <c r="E306" s="21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0.28428863663970838</v>
      </c>
      <c r="F306" s="22">
        <f t="shared" si="14"/>
        <v>5359729.4999999991</v>
      </c>
      <c r="G306" s="21">
        <f t="shared" si="15"/>
        <v>7.2251792580204004</v>
      </c>
      <c r="H306" s="22">
        <f>'3.жеке-бардыгы болуп'!H306+'4.юрид-бардыгы болуп'!H306+'5.рез.эмес.-бардыгы болуп'!H138</f>
        <v>195534.90000000002</v>
      </c>
      <c r="I306" s="21">
        <f>('3.жеке-бардыгы болуп'!H306*'3.жеке-бардыгы болуп'!I306+'4.юрид-бардыгы болуп'!H306*'4.юрид-бардыгы болуп'!I306+'5.рез.эмес.-бардыгы болуп'!H138*'5.рез.эмес.-бардыгы болуп'!I138)/('3.жеке-бардыгы болуп'!H306+'4.юрид-бардыгы болуп'!H306+'5.рез.эмес.-бардыгы болуп'!H138)</f>
        <v>3.4163549627202103</v>
      </c>
      <c r="J306" s="22">
        <f>'3.жеке-бардыгы болуп'!J306+'4.юрид-бардыгы болуп'!J306+'5.рез.эмес.-бардыгы болуп'!J138</f>
        <v>268245.8</v>
      </c>
      <c r="K306" s="21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4.4010391625889378</v>
      </c>
      <c r="L306" s="22">
        <f>'3.жеке-бардыгы болуп'!L306+'4.юрид-бардыгы болуп'!L306+'5.рез.эмес.-бардыгы болуп'!L138</f>
        <v>652412.1</v>
      </c>
      <c r="M306" s="21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4.9173940228882946</v>
      </c>
      <c r="N306" s="22">
        <f>'3.жеке-бардыгы болуп'!N306+'4.юрид-бардыгы болуп'!N306+'5.рез.эмес.-бардыгы болуп'!N138</f>
        <v>2163292.0999999996</v>
      </c>
      <c r="O306" s="21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8.439179658632332</v>
      </c>
      <c r="P306" s="22">
        <f>'3.жеке-бардыгы болуп'!P306+'4.юрид-бардыгы болуп'!P306+'5.рез.эмес.-бардыгы болуп'!P138</f>
        <v>1904929</v>
      </c>
      <c r="Q306" s="21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7.8491909950449719</v>
      </c>
      <c r="R306" s="22">
        <f>'3.жеке-бардыгы болуп'!R306+'4.юрид-бардыгы болуп'!R306+'5.рез.эмес.-бардыгы болуп'!R138</f>
        <v>175315.6</v>
      </c>
      <c r="S306" s="21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2.6221278368838825</v>
      </c>
    </row>
    <row r="307" spans="1:19" ht="14.25" customHeight="1" x14ac:dyDescent="0.2">
      <c r="A307" s="19" t="s">
        <v>20</v>
      </c>
      <c r="B307" s="20">
        <f>'3.жеке-бардыгы болуп'!B307+'4.юрид-бардыгы болуп'!B307+'5.рез.эмес.-бардыгы болуп'!B139</f>
        <v>59476378.100000001</v>
      </c>
      <c r="C307" s="21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0.94141639840372104</v>
      </c>
      <c r="D307" s="22">
        <f>'3.жеке-бардыгы болуп'!D307+'4.юрид-бардыгы болуп'!D307+'5.рез.эмес.-бардыгы болуп'!D139</f>
        <v>53471889.600000001</v>
      </c>
      <c r="E307" s="21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0.26184831276282439</v>
      </c>
      <c r="F307" s="22">
        <f t="shared" si="14"/>
        <v>6004488.5000000009</v>
      </c>
      <c r="G307" s="21">
        <f t="shared" si="15"/>
        <v>6.9931874445258648</v>
      </c>
      <c r="H307" s="22">
        <f>'3.жеке-бардыгы болуп'!H307+'4.юрид-бардыгы болуп'!H307+'5.рез.эмес.-бардыгы болуп'!H139</f>
        <v>158134.20000000001</v>
      </c>
      <c r="I307" s="21">
        <f>('3.жеке-бардыгы болуп'!H307*'3.жеке-бардыгы болуп'!I307+'4.юрид-бардыгы болуп'!H307*'4.юрид-бардыгы болуп'!I307+'5.рез.эмес.-бардыгы болуп'!H139*'5.рез.эмес.-бардыгы болуп'!I139)/('3.жеке-бардыгы болуп'!H307+'4.юрид-бардыгы болуп'!H307+'5.рез.эмес.-бардыгы болуп'!H139)</f>
        <v>3.7312604104614944</v>
      </c>
      <c r="J307" s="22">
        <f>'3.жеке-бардыгы болуп'!J307+'4.юрид-бардыгы болуп'!J307+'5.рез.эмес.-бардыгы болуп'!J139</f>
        <v>380721</v>
      </c>
      <c r="K307" s="21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3.7514751327087259</v>
      </c>
      <c r="L307" s="22">
        <f>'3.жеке-бардыгы болуп'!L307+'4.юрид-бардыгы болуп'!L307+'5.рез.эмес.-бардыгы болуп'!L139</f>
        <v>906628.50000000012</v>
      </c>
      <c r="M307" s="21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4.6420357941538342</v>
      </c>
      <c r="N307" s="22">
        <f>'3.жеке-бардыгы болуп'!N307+'4.юрид-бардыгы болуп'!N307+'5.рез.эмес.-бардыгы болуп'!N139</f>
        <v>2222873.6000000001</v>
      </c>
      <c r="O307" s="21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7.8814566487271271</v>
      </c>
      <c r="P307" s="22">
        <f>'3.жеке-бардыгы болуп'!P307+'4.юрид-бардыгы болуп'!P307+'5.рез.эмес.-бардыгы болуп'!P139</f>
        <v>2265823.5</v>
      </c>
      <c r="Q307" s="21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7.9442743166005396</v>
      </c>
      <c r="R307" s="22">
        <f>'3.жеке-бардыгы болуп'!R307+'4.юрид-бардыгы болуп'!R307+'5.рез.эмес.-бардыгы болуп'!R139</f>
        <v>70307.7</v>
      </c>
      <c r="S307" s="21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3.4676293634978865</v>
      </c>
    </row>
    <row r="308" spans="1:19" ht="14.25" customHeight="1" thickBot="1" x14ac:dyDescent="0.25">
      <c r="A308" s="25" t="s">
        <v>21</v>
      </c>
      <c r="B308" s="26">
        <f>'3.жеке-бардыгы болуп'!B308+'4.юрид-бардыгы болуп'!B308+'5.рез.эмес.-бардыгы болуп'!B140</f>
        <v>76161562.5</v>
      </c>
      <c r="C308" s="27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0.97334245885514692</v>
      </c>
      <c r="D308" s="28">
        <f>'3.жеке-бардыгы болуп'!D308+'4.юрид-бардыгы болуп'!D308+'5.рез.эмес.-бардыгы болуп'!D140</f>
        <v>67535811.299999997</v>
      </c>
      <c r="E308" s="27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0.29672888632345518</v>
      </c>
      <c r="F308" s="28">
        <f t="shared" si="14"/>
        <v>8625751.1999999993</v>
      </c>
      <c r="G308" s="27">
        <f t="shared" si="15"/>
        <v>6.2709270399544952</v>
      </c>
      <c r="H308" s="28">
        <f>'3.жеке-бардыгы болуп'!H308+'4.юрид-бардыгы болуп'!H308+'5.рез.эмес.-бардыгы болуп'!H140</f>
        <v>293409.90000000002</v>
      </c>
      <c r="I308" s="27">
        <f>('3.жеке-бардыгы болуп'!H308*'3.жеке-бардыгы болуп'!I308+'4.юрид-бардыгы болуп'!H308*'4.юрид-бардыгы болуп'!I308+'5.рез.эмес.-бардыгы болуп'!H140*'5.рез.эмес.-бардыгы болуп'!I140)/('3.жеке-бардыгы болуп'!H308+'4.юрид-бардыгы болуп'!H308+'5.рез.эмес.-бардыгы болуп'!H140)</f>
        <v>2.3023018037223673</v>
      </c>
      <c r="J308" s="28">
        <f>'3.жеке-бардыгы болуп'!J308+'4.юрид-бардыгы болуп'!J308+'5.рез.эмес.-бардыгы болуп'!J140</f>
        <v>560546.4</v>
      </c>
      <c r="K308" s="27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3.5879528188924255</v>
      </c>
      <c r="L308" s="28">
        <f>'3.жеке-бардыгы болуп'!L308+'4.юрид-бардыгы болуп'!L308+'5.рез.эмес.-бардыгы болуп'!L140</f>
        <v>928532.8</v>
      </c>
      <c r="M308" s="27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4.7527729219689396</v>
      </c>
      <c r="N308" s="28">
        <f>'3.жеке-бардыгы болуп'!N308+'4.юрид-бардыгы болуп'!N308+'5.рез.эмес.-бардыгы болуп'!N140</f>
        <v>3408251.3</v>
      </c>
      <c r="O308" s="27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6.5923802132782852</v>
      </c>
      <c r="P308" s="28">
        <f>'3.жеке-бардыгы болуп'!P308+'4.юрид-бардыгы болуп'!P308+'5.рез.эмес.-бардыгы болуп'!P140</f>
        <v>2983857.0999999996</v>
      </c>
      <c r="Q308" s="27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7.8485138775579895</v>
      </c>
      <c r="R308" s="28">
        <f>'3.жеке-бардыгы болуп'!R308+'4.юрид-бардыгы болуп'!R308+'5.рез.эмес.-бардыгы болуп'!R140</f>
        <v>451153.69999999995</v>
      </c>
      <c r="S308" s="27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2.4476944841636001</v>
      </c>
    </row>
    <row r="309" spans="1:19" ht="14.25" customHeight="1" x14ac:dyDescent="0.2">
      <c r="A309" s="19" t="s">
        <v>73</v>
      </c>
      <c r="B309" s="20">
        <f>'3.жеке-бардыгы болуп'!B309+'4.юрид-бардыгы болуп'!B309+'5.рез.эмес.-бардыгы болуп'!B141</f>
        <v>52777286.499999993</v>
      </c>
      <c r="C309" s="21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0.95878220552320315</v>
      </c>
      <c r="D309" s="22">
        <f>'3.жеке-бардыгы болуп'!D309+'4.юрид-бардыгы болуп'!D309+'5.рез.эмес.-бардыгы болуп'!D141</f>
        <v>47253070</v>
      </c>
      <c r="E309" s="21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0.24902692201797685</v>
      </c>
      <c r="F309" s="22">
        <f t="shared" ref="F309:F320" si="16">H309+J309+L309+N309+P309+R309</f>
        <v>5524216.4999999991</v>
      </c>
      <c r="G309" s="21">
        <f t="shared" ref="G309:G320" si="17">(H309*I309+J309*K309+L309*M309+N309*O309+P309*Q309+R309*S309)/(H309+J309+L309+N309+P309+R309)</f>
        <v>7.0298904059969329</v>
      </c>
      <c r="H309" s="22">
        <f>'3.жеке-бардыгы болуп'!H309+'4.юрид-бардыгы болуп'!H309+'5.рез.эмес.-бардыгы болуп'!H141</f>
        <v>136531.29999999999</v>
      </c>
      <c r="I309" s="21">
        <f>('3.жеке-бардыгы болуп'!H309*'3.жеке-бардыгы болуп'!I309+'4.юрид-бардыгы болуп'!H309*'4.юрид-бардыгы болуп'!I309+'5.рез.эмес.-бардыгы болуп'!H141*'5.рез.эмес.-бардыгы болуп'!I141)/('3.жеке-бардыгы болуп'!H309+'4.юрид-бардыгы болуп'!H309+'5.рез.эмес.-бардыгы болуп'!H141)</f>
        <v>3.14218332353094</v>
      </c>
      <c r="J309" s="22">
        <f>'3.жеке-бардыгы болуп'!J309+'4.юрид-бардыгы болуп'!J309+'5.рез.эмес.-бардыгы болуп'!J141</f>
        <v>345480.8</v>
      </c>
      <c r="K309" s="21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3.5325109499572758</v>
      </c>
      <c r="L309" s="22">
        <f>'3.жеке-бардыгы болуп'!L309+'4.юрид-бардыгы болуп'!L309+'5.рез.эмес.-бардыгы болуп'!L141</f>
        <v>692669.70000000007</v>
      </c>
      <c r="M309" s="21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4.9175443952579423</v>
      </c>
      <c r="N309" s="22">
        <f>'3.жеке-бардыгы болуп'!N309+'4.юрид-бардыгы болуп'!N309+'5.рез.эмес.-бардыгы болуп'!N141</f>
        <v>2290818.5</v>
      </c>
      <c r="O309" s="21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6.9848734781913118</v>
      </c>
      <c r="P309" s="22">
        <f>'3.жеке-бардыгы болуп'!P309+'4.юрид-бардыгы болуп'!P309+'5.рез.эмес.-бардыгы болуп'!P141</f>
        <v>1985556.0999999999</v>
      </c>
      <c r="Q309" s="21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8.6383080321930734</v>
      </c>
      <c r="R309" s="22">
        <f>'3.жеке-бардыгы болуп'!R309+'4.юрид-бардыгы болуп'!R309+'5.рез.эмес.-бардыгы болуп'!R141</f>
        <v>73160.100000000006</v>
      </c>
      <c r="S309" s="21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8.5573816738905482</v>
      </c>
    </row>
    <row r="310" spans="1:19" ht="14.25" customHeight="1" x14ac:dyDescent="0.2">
      <c r="A310" s="19" t="s">
        <v>11</v>
      </c>
      <c r="B310" s="20">
        <f>'3.жеке-бардыгы болуп'!B310+'4.юрид-бардыгы болуп'!B310+'5.рез.эмес.-бардыгы болуп'!B142</f>
        <v>59189993.300000012</v>
      </c>
      <c r="C310" s="21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0.92425814192481126</v>
      </c>
      <c r="D310" s="22">
        <f>'3.жеке-бардыгы болуп'!D310+'4.юрид-бардыгы болуп'!D310+'5.рез.эмес.-бардыгы болуп'!D142</f>
        <v>53162963.299999997</v>
      </c>
      <c r="E310" s="21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0.26425699108838058</v>
      </c>
      <c r="F310" s="22">
        <f t="shared" si="16"/>
        <v>6027029.9999999991</v>
      </c>
      <c r="G310" s="21">
        <f t="shared" si="17"/>
        <v>6.745967501240254</v>
      </c>
      <c r="H310" s="22">
        <f>'3.жеке-бардыгы болуп'!H310+'4.юрид-бардыгы болуп'!H310+'5.рез.эмес.-бардыгы болуп'!H142</f>
        <v>144554.6</v>
      </c>
      <c r="I310" s="21">
        <f>('3.жеке-бардыгы болуп'!H310*'3.жеке-бардыгы болуп'!I310+'4.юрид-бардыгы болуп'!H310*'4.юрид-бардыгы болуп'!I310+'5.рез.эмес.-бардыгы болуп'!H142*'5.рез.эмес.-бардыгы болуп'!I142)/('3.жеке-бардыгы болуп'!H310+'4.юрид-бардыгы болуп'!H310+'5.рез.эмес.-бардыгы болуп'!H142)</f>
        <v>3.3236246926766766</v>
      </c>
      <c r="J310" s="22">
        <f>'3.жеке-бардыгы болуп'!J310+'4.юрид-бардыгы болуп'!J310+'5.рез.эмес.-бардыгы болуп'!J142</f>
        <v>353787.89999999997</v>
      </c>
      <c r="K310" s="21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3.6500886717719858</v>
      </c>
      <c r="L310" s="22">
        <f>'3.жеке-бардыгы болуп'!L310+'4.юрид-бардыгы болуп'!L310+'5.рез.эмес.-бардыгы болуп'!L142</f>
        <v>587532.89999999991</v>
      </c>
      <c r="M310" s="21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5.2898506824043396</v>
      </c>
      <c r="N310" s="22">
        <f>'3.жеке-бардыгы болуп'!N310+'4.юрид-бардыгы болуп'!N310+'5.рез.эмес.-бардыгы болуп'!N142</f>
        <v>1851029.6999999997</v>
      </c>
      <c r="O310" s="21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8.0254815133436299</v>
      </c>
      <c r="P310" s="22">
        <f>'3.жеке-бардыгы болуп'!P310+'4.юрид-бардыгы болуп'!P310+'5.рез.эмес.-бардыгы болуп'!P142</f>
        <v>3065868.8</v>
      </c>
      <c r="Q310" s="21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6.7475685225016919</v>
      </c>
      <c r="R310" s="22">
        <f>'3.жеке-бардыгы болуп'!R310+'4.юрид-бардыгы болуп'!R310+'5.рез.эмес.-бардыгы болуп'!R142</f>
        <v>24256.100000000002</v>
      </c>
      <c r="S310" s="21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9.7221031410655137</v>
      </c>
    </row>
    <row r="311" spans="1:19" ht="14.25" customHeight="1" x14ac:dyDescent="0.2">
      <c r="A311" s="19" t="s">
        <v>12</v>
      </c>
      <c r="B311" s="20">
        <f>'3.жеке-бардыгы болуп'!B311+'4.юрид-бардыгы болуп'!B311+'5.рез.эмес.-бардыгы болуп'!B143</f>
        <v>71237861.700000003</v>
      </c>
      <c r="C311" s="21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0.77625315657109306</v>
      </c>
      <c r="D311" s="22">
        <f>'3.жеке-бардыгы болуп'!D311+'4.юрид-бардыгы болуп'!D311+'5.рез.эмес.-бардыгы болуп'!D143</f>
        <v>65782115.5</v>
      </c>
      <c r="E311" s="21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0.24633201349385009</v>
      </c>
      <c r="F311" s="22">
        <f t="shared" si="16"/>
        <v>5455746.1999999993</v>
      </c>
      <c r="G311" s="21">
        <f t="shared" si="17"/>
        <v>7.1657244702841894</v>
      </c>
      <c r="H311" s="22">
        <f>'3.жеке-бардыгы болуп'!H311+'4.юрид-бардыгы болуп'!H311+'5.рез.эмес.-бардыгы болуп'!H143</f>
        <v>126357.90000000001</v>
      </c>
      <c r="I311" s="21">
        <f>('3.жеке-бардыгы болуп'!H311*'3.жеке-бардыгы болуп'!I311+'4.юрид-бардыгы болуп'!H311*'4.юрид-бардыгы болуп'!I311+'5.рез.эмес.-бардыгы болуп'!H143*'5.рез.эмес.-бардыгы болуп'!I143)/('3.жеке-бардыгы болуп'!H311+'4.юрид-бардыгы болуп'!H311+'5.рез.эмес.-бардыгы болуп'!H143)</f>
        <v>3.5982717028377333</v>
      </c>
      <c r="J311" s="22">
        <f>'3.жеке-бардыгы болуп'!J311+'4.юрид-бардыгы болуп'!J311+'5.рез.эмес.-бардыгы болуп'!J143</f>
        <v>405019.80000000005</v>
      </c>
      <c r="K311" s="21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3.8349407238855946</v>
      </c>
      <c r="L311" s="22">
        <f>'3.жеке-бардыгы болуп'!L311+'4.юрид-бардыгы болуп'!L311+'5.рез.эмес.-бардыгы болуп'!L143</f>
        <v>739132.1</v>
      </c>
      <c r="M311" s="21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5.5592143988875611</v>
      </c>
      <c r="N311" s="22">
        <f>'3.жеке-бардыгы болуп'!N311+'4.юрид-бардыгы болуп'!N311+'5.рез.эмес.-бардыгы болуп'!N143</f>
        <v>1848734.2</v>
      </c>
      <c r="O311" s="21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7.4185094936849216</v>
      </c>
      <c r="P311" s="22">
        <f>'3.жеке-бардыгы болуп'!P311+'4.юрид-бардыгы болуп'!P311+'5.рез.эмес.-бардыгы болуп'!P143</f>
        <v>2311126.1</v>
      </c>
      <c r="Q311" s="21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8.2388297514358797</v>
      </c>
      <c r="R311" s="22">
        <f>'3.жеке-бардыгы болуп'!R311+'4.юрид-бардыгы болуп'!R311+'5.рез.эмес.-бардыгы болуп'!R143</f>
        <v>25376.1</v>
      </c>
      <c r="S311" s="21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8.7348555924669462</v>
      </c>
    </row>
    <row r="312" spans="1:19" ht="14.25" customHeight="1" x14ac:dyDescent="0.2">
      <c r="A312" s="19" t="s">
        <v>13</v>
      </c>
      <c r="B312" s="20">
        <f>'3.жеке-бардыгы болуп'!B312+'4.юрид-бардыгы болуп'!B312+'5.рез.эмес.-бардыгы болуп'!B144</f>
        <v>72183505</v>
      </c>
      <c r="C312" s="21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0.83299820325987262</v>
      </c>
      <c r="D312" s="22">
        <f>'3.жеке-бардыгы болуп'!D312+'4.юрид-бардыгы болуп'!D312+'5.рез.эмес.-бардыгы болуп'!D144</f>
        <v>66375898.099999994</v>
      </c>
      <c r="E312" s="21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0.25592084525030362</v>
      </c>
      <c r="F312" s="22">
        <f t="shared" si="16"/>
        <v>5807606.9000000004</v>
      </c>
      <c r="G312" s="21">
        <f t="shared" si="17"/>
        <v>7.4284907306656738</v>
      </c>
      <c r="H312" s="22">
        <f>'3.жеке-бардыгы болуп'!H312+'4.юрид-бардыгы болуп'!H312+'5.рез.эмес.-бардыгы болуп'!H144</f>
        <v>177742.6</v>
      </c>
      <c r="I312" s="21">
        <f>('3.жеке-бардыгы болуп'!H312*'3.жеке-бардыгы болуп'!I312+'4.юрид-бардыгы болуп'!H312*'4.юрид-бардыгы болуп'!I312+'5.рез.эмес.-бардыгы болуп'!H144*'5.рез.эмес.-бардыгы болуп'!I144)/('3.жеке-бардыгы болуп'!H312+'4.юрид-бардыгы болуп'!H312+'5.рез.эмес.-бардыгы болуп'!H144)</f>
        <v>3.3373610378153544</v>
      </c>
      <c r="J312" s="22">
        <f>'3.жеке-бардыгы болуп'!J312+'4.юрид-бардыгы болуп'!J312+'5.рез.эмес.-бардыгы болуп'!J144</f>
        <v>382892.3</v>
      </c>
      <c r="K312" s="21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3.7871985986659933</v>
      </c>
      <c r="L312" s="22">
        <f>'3.жеке-бардыгы болуп'!L312+'4.юрид-бардыгы болуп'!L312+'5.рез.эмес.-бардыгы болуп'!L144</f>
        <v>640640.50000000012</v>
      </c>
      <c r="M312" s="21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5.4415475949459964</v>
      </c>
      <c r="N312" s="22">
        <f>'3.жеке-бардыгы болуп'!N312+'4.юрид-бардыгы болуп'!N312+'5.рез.эмес.-бардыгы болуп'!N144</f>
        <v>2438181.6</v>
      </c>
      <c r="O312" s="21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8.7385442704513938</v>
      </c>
      <c r="P312" s="22">
        <f>'3.жеке-бардыгы болуп'!P312+'4.юрид-бардыгы болуп'!P312+'5.рез.эмес.-бардыгы болуп'!P144</f>
        <v>2141646.4000000004</v>
      </c>
      <c r="Q312" s="21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7.4951115412889804</v>
      </c>
      <c r="R312" s="22">
        <f>'3.жеке-бардыгы болуп'!R312+'4.юрид-бардыгы болуп'!R312+'5.рез.эмес.-бардыгы болуп'!R144</f>
        <v>26503.500000000004</v>
      </c>
      <c r="S312" s="21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9.5972736053728696</v>
      </c>
    </row>
    <row r="313" spans="1:19" ht="14.25" customHeight="1" x14ac:dyDescent="0.2">
      <c r="A313" s="19" t="s">
        <v>14</v>
      </c>
      <c r="B313" s="20">
        <f>'3.жеке-бардыгы болуп'!B313+'4.юрид-бардыгы болуп'!B313+'5.рез.эмес.-бардыгы болуп'!B145</f>
        <v>71760621.599999994</v>
      </c>
      <c r="C313" s="21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1.0614740186838056</v>
      </c>
      <c r="D313" s="22">
        <f>'3.жеке-бардыгы болуп'!D313+'4.юрид-бардыгы болуп'!D313+'5.рез.эмес.-бардыгы болуп'!D145</f>
        <v>64808148</v>
      </c>
      <c r="E313" s="21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0.25956040670997099</v>
      </c>
      <c r="F313" s="22">
        <f t="shared" si="16"/>
        <v>6952473.5999999996</v>
      </c>
      <c r="G313" s="21">
        <f t="shared" si="17"/>
        <v>8.5365884942015331</v>
      </c>
      <c r="H313" s="22">
        <f>'3.жеке-бардыгы болуп'!H313+'4.юрид-бардыгы болуп'!H313+'5.рез.эмес.-бардыгы болуп'!H145</f>
        <v>175617.9</v>
      </c>
      <c r="I313" s="21">
        <f>('3.жеке-бардыгы болуп'!H313*'3.жеке-бардыгы болуп'!I313+'4.юрид-бардыгы болуп'!H313*'4.юрид-бардыгы болуп'!I313+'5.рез.эмес.-бардыгы болуп'!H145*'5.рез.эмес.-бардыгы болуп'!I145)/('3.жеке-бардыгы болуп'!H313+'4.юрид-бардыгы болуп'!H313+'5.рез.эмес.-бардыгы болуп'!H145)</f>
        <v>3.3706151081410298</v>
      </c>
      <c r="J313" s="22">
        <f>'3.жеке-бардыгы болуп'!J313+'4.юрид-бардыгы болуп'!J313+'5.рез.эмес.-бардыгы болуп'!J145</f>
        <v>396397.5</v>
      </c>
      <c r="K313" s="21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3.7793691635290356</v>
      </c>
      <c r="L313" s="22">
        <f>'3.жеке-бардыгы болуп'!L313+'4.юрид-бардыгы болуп'!L313+'5.рез.эмес.-бардыгы болуп'!L145</f>
        <v>589585.1</v>
      </c>
      <c r="M313" s="21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4.4866859728985728</v>
      </c>
      <c r="N313" s="22">
        <f>'3.жеке-бардыгы болуп'!N313+'4.юрид-бардыгы болуп'!N313+'5.рез.эмес.-бардыгы болуп'!N145</f>
        <v>2965669.8999999994</v>
      </c>
      <c r="O313" s="21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9.6480003614023087</v>
      </c>
      <c r="P313" s="22">
        <f>'3.жеке-бардыгы болуп'!P313+'4.юрид-бардыгы болуп'!P313+'5.рез.эмес.-бардыгы болуп'!P145</f>
        <v>2773319.9000000004</v>
      </c>
      <c r="Q313" s="21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9.2151283542875682</v>
      </c>
      <c r="R313" s="22">
        <f>'3.жеке-бардыгы болуп'!R313+'4.юрид-бардыгы болуп'!R313+'5.рез.эмес.-бардыгы болуп'!R145</f>
        <v>51883.3</v>
      </c>
      <c r="S313" s="21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8.5917240036774984</v>
      </c>
    </row>
    <row r="314" spans="1:19" ht="14.25" customHeight="1" x14ac:dyDescent="0.2">
      <c r="A314" s="19" t="s">
        <v>15</v>
      </c>
      <c r="B314" s="20">
        <f>'3.жеке-бардыгы болуп'!B314+'4.юрид-бардыгы болуп'!B314+'5.рез.эмес.-бардыгы болуп'!B146</f>
        <v>79265873.299999997</v>
      </c>
      <c r="C314" s="21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1.3114851650539994</v>
      </c>
      <c r="D314" s="22">
        <f>'3.жеке-бардыгы болуп'!D314+'4.юрид-бардыгы болуп'!D314+'5.рез.эмес.-бардыгы болуп'!D146</f>
        <v>70480272</v>
      </c>
      <c r="E314" s="21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0.26775759579928982</v>
      </c>
      <c r="F314" s="22">
        <f t="shared" si="16"/>
        <v>8785601.3000000007</v>
      </c>
      <c r="G314" s="21">
        <f t="shared" si="17"/>
        <v>9.6845265156751292</v>
      </c>
      <c r="H314" s="22">
        <f>'3.жеке-бардыгы болуп'!H314+'4.юрид-бардыгы болуп'!H314+'5.рез.эмес.-бардыгы болуп'!H146</f>
        <v>174812.19999999998</v>
      </c>
      <c r="I314" s="21">
        <f>('3.жеке-бардыгы болуп'!H314*'3.жеке-бардыгы болуп'!I314+'4.юрид-бардыгы болуп'!H314*'4.юрид-бардыгы болуп'!I314+'5.рез.эмес.-бардыгы болуп'!H146*'5.рез.эмес.-бардыгы болуп'!I146)/('3.жеке-бардыгы болуп'!H314+'4.юрид-бардыгы болуп'!H314+'5.рез.эмес.-бардыгы болуп'!H146)</f>
        <v>3.4353050588002443</v>
      </c>
      <c r="J314" s="22">
        <f>'3.жеке-бардыгы болуп'!J314+'4.юрид-бардыгы болуп'!J314+'5.рез.эмес.-бардыгы болуп'!J146</f>
        <v>503791.10000000003</v>
      </c>
      <c r="K314" s="21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4.3174469537076012</v>
      </c>
      <c r="L314" s="22">
        <f>'3.жеке-бардыгы болуп'!L314+'4.юрид-бардыгы болуп'!L314+'5.рез.эмес.-бардыгы болуп'!L146</f>
        <v>759407.79999999993</v>
      </c>
      <c r="M314" s="21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4.7337415483485952</v>
      </c>
      <c r="N314" s="22">
        <f>'3.жеке-бардыгы болуп'!N314+'4.юрид-бардыгы болуп'!N314+'5.рез.эмес.-бардыгы болуп'!N146</f>
        <v>4312403</v>
      </c>
      <c r="O314" s="21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10.834144652065198</v>
      </c>
      <c r="P314" s="22">
        <f>'3.жеке-бардыгы болуп'!P314+'4.юрид-бардыгы болуп'!P314+'5.рез.эмес.-бардыгы болуп'!P146</f>
        <v>2942294.2</v>
      </c>
      <c r="Q314" s="21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10.486968980532257</v>
      </c>
      <c r="R314" s="22">
        <f>'3.жеке-бардыгы болуп'!R314+'4.юрид-бардыгы болуп'!R314+'5.рез.эмес.-бардыгы болуп'!R146</f>
        <v>92893</v>
      </c>
      <c r="S314" s="21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12.239652062049869</v>
      </c>
    </row>
    <row r="315" spans="1:19" ht="14.25" customHeight="1" x14ac:dyDescent="0.2">
      <c r="A315" s="19" t="s">
        <v>16</v>
      </c>
      <c r="B315" s="20">
        <f>'3.жеке-бардыгы болуп'!B315+'4.юрид-бардыгы болуп'!B315+'5.рез.эмес.-бардыгы болуп'!B147</f>
        <v>72931380.599999994</v>
      </c>
      <c r="C315" s="21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0.96791123241596122</v>
      </c>
      <c r="D315" s="22">
        <f>'3.жеке-бардыгы болуп'!D315+'4.юрид-бардыгы болуп'!D315+'5.рез.эмес.-бардыгы болуп'!D147</f>
        <v>66332043.399999999</v>
      </c>
      <c r="E315" s="21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0.2403403602269166</v>
      </c>
      <c r="F315" s="22">
        <f t="shared" si="16"/>
        <v>6599337.2000000002</v>
      </c>
      <c r="G315" s="21">
        <f t="shared" si="17"/>
        <v>8.2809581654654725</v>
      </c>
      <c r="H315" s="22">
        <f>'3.жеке-бардыгы болуп'!H315+'4.юрид-бардыгы болуп'!H315+'5.рез.эмес.-бардыгы болуп'!H147</f>
        <v>291838.09999999998</v>
      </c>
      <c r="I315" s="21">
        <f>('3.жеке-бардыгы болуп'!H315*'3.жеке-бардыгы болуп'!I315+'4.юрид-бардыгы болуп'!H315*'4.юрид-бардыгы болуп'!I315+'5.рез.эмес.-бардыгы болуп'!H147*'5.рез.эмес.-бардыгы болуп'!I147)/('3.жеке-бардыгы болуп'!H315+'4.юрид-бардыгы болуп'!H315+'5.рез.эмес.-бардыгы болуп'!H147)</f>
        <v>1.9916586662262394</v>
      </c>
      <c r="J315" s="22">
        <f>'3.жеке-бардыгы болуп'!J315+'4.юрид-бардыгы болуп'!J315+'5.рез.эмес.-бардыгы болуп'!J147</f>
        <v>391013.69999999995</v>
      </c>
      <c r="K315" s="21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3.8303519851094716</v>
      </c>
      <c r="L315" s="22">
        <f>'3.жеке-бардыгы болуп'!L315+'4.юрид-бардыгы болуп'!L315+'5.рез.эмес.-бардыгы болуп'!L147</f>
        <v>509014.8</v>
      </c>
      <c r="M315" s="21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5.2610493466987602</v>
      </c>
      <c r="N315" s="22">
        <f>'3.жеке-бардыгы болуп'!N315+'4.юрид-бардыгы болуп'!N315+'5.рез.эмес.-бардыгы болуп'!N147</f>
        <v>2873594.6</v>
      </c>
      <c r="O315" s="21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9.3486818046637463</v>
      </c>
      <c r="P315" s="22">
        <f>'3.жеке-бардыгы болуп'!P315+'4.юрид-бардыгы болуп'!P315+'5.рез.эмес.-бардыгы болуп'!P147</f>
        <v>2463610.6999999997</v>
      </c>
      <c r="Q315" s="21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9.1389796074517999</v>
      </c>
      <c r="R315" s="22">
        <f>'3.жеке-бардыгы болуп'!R315+'4.юрид-бардыгы болуп'!R315+'5.рез.эмес.-бардыгы болуп'!R147</f>
        <v>70265.3</v>
      </c>
      <c r="S315" s="21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7.2967995582456684</v>
      </c>
    </row>
    <row r="316" spans="1:19" ht="14.25" customHeight="1" x14ac:dyDescent="0.2">
      <c r="A316" s="19" t="s">
        <v>17</v>
      </c>
      <c r="B316" s="20">
        <f>'3.жеке-бардыгы болуп'!B316+'4.юрид-бардыгы болуп'!B316+'5.рез.эмес.-бардыгы болуп'!B148</f>
        <v>72942515.699999988</v>
      </c>
      <c r="C316" s="21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1.0419504201169205</v>
      </c>
      <c r="D316" s="22">
        <f>'3.жеке-бардыгы болуп'!D316+'4.юрид-бардыгы болуп'!D316+'5.рез.эмес.-бардыгы болуп'!D148</f>
        <v>66490529.799999997</v>
      </c>
      <c r="E316" s="21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0.26699338107845821</v>
      </c>
      <c r="F316" s="22">
        <f t="shared" si="16"/>
        <v>6451985.9000000004</v>
      </c>
      <c r="G316" s="21">
        <f t="shared" si="17"/>
        <v>9.0282208330616598</v>
      </c>
      <c r="H316" s="22">
        <f>'3.жеке-бардыгы болуп'!H316+'4.юрид-бардыгы болуп'!H316+'5.рез.эмес.-бардыгы болуп'!H148</f>
        <v>177252.4</v>
      </c>
      <c r="I316" s="21">
        <f>('3.жеке-бардыгы болуп'!H316*'3.жеке-бардыгы болуп'!I316+'4.юрид-бардыгы болуп'!H316*'4.юрид-бардыгы болуп'!I316+'5.рез.эмес.-бардыгы болуп'!H148*'5.рез.эмес.-бардыгы болуп'!I148)/('3.жеке-бардыгы болуп'!H316+'4.юрид-бардыгы болуп'!H316+'5.рез.эмес.-бардыгы болуп'!H148)</f>
        <v>2.6308574044695598</v>
      </c>
      <c r="J316" s="22">
        <f>'3.жеке-бардыгы болуп'!J316+'4.юрид-бардыгы болуп'!J316+'5.рез.эмес.-бардыгы болуп'!J148</f>
        <v>289230.5</v>
      </c>
      <c r="K316" s="21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4.1677371853936576</v>
      </c>
      <c r="L316" s="22">
        <f>'3.жеке-бардыгы болуп'!L316+'4.юрид-бардыгы болуп'!L316+'5.рез.эмес.-бардыгы болуп'!L148</f>
        <v>632431.60000000009</v>
      </c>
      <c r="M316" s="21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4.4239398047156415</v>
      </c>
      <c r="N316" s="22">
        <f>'3.жеке-бардыгы болуп'!N316+'4.юрид-бардыгы болуп'!N316+'5.рез.эмес.-бардыгы болуп'!N148</f>
        <v>2947621.2</v>
      </c>
      <c r="O316" s="21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10.263100805150975</v>
      </c>
      <c r="P316" s="22">
        <f>'3.жеке-бардыгы болуп'!P316+'4.юрид-бардыгы болуп'!P316+'5.рез.эмес.-бардыгы болуп'!P148</f>
        <v>2353480.2999999998</v>
      </c>
      <c r="Q316" s="21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9.8488774841242535</v>
      </c>
      <c r="R316" s="22">
        <f>'3.жеке-бардыгы болуп'!R316+'4.юрид-бардыгы болуп'!R316+'5.рез.эмес.-бардыгы болуп'!R148</f>
        <v>51969.9</v>
      </c>
      <c r="S316" s="21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6.7246433416265923</v>
      </c>
    </row>
    <row r="317" spans="1:19" ht="14.25" customHeight="1" x14ac:dyDescent="0.2">
      <c r="A317" s="19" t="s">
        <v>18</v>
      </c>
      <c r="B317" s="20">
        <f>'3.жеке-бардыгы болуп'!B317+'4.юрид-бардыгы болуп'!B317+'5.рез.эмес.-бардыгы болуп'!B149</f>
        <v>83170974.200000003</v>
      </c>
      <c r="C317" s="21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0.997868989587958</v>
      </c>
      <c r="D317" s="22">
        <f>'3.жеке-бардыгы болуп'!D317+'4.юрид-бардыгы болуп'!D317+'5.рез.эмес.-бардыгы болуп'!D149</f>
        <v>75893887.299999997</v>
      </c>
      <c r="E317" s="21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0.26890554375385123</v>
      </c>
      <c r="F317" s="22">
        <f t="shared" si="16"/>
        <v>7277086.8999999994</v>
      </c>
      <c r="G317" s="21">
        <f t="shared" si="17"/>
        <v>8.600343766129841</v>
      </c>
      <c r="H317" s="22">
        <f>'3.жеке-бардыгы болуп'!H317+'4.юрид-бардыгы болуп'!H317+'5.рез.эмес.-бардыгы болуп'!H149</f>
        <v>173687.4</v>
      </c>
      <c r="I317" s="21">
        <f>('3.жеке-бардыгы болуп'!H317*'3.жеке-бардыгы болуп'!I317+'4.юрид-бардыгы болуп'!H317*'4.юрид-бардыгы болуп'!I317+'5.рез.эмес.-бардыгы болуп'!H149*'5.рез.эмес.-бардыгы болуп'!I149)/('3.жеке-бардыгы болуп'!H317+'4.юрид-бардыгы болуп'!H317+'5.рез.эмес.-бардыгы болуп'!H149)</f>
        <v>3.1154939103239494</v>
      </c>
      <c r="J317" s="22">
        <f>'3.жеке-бардыгы болуп'!J317+'4.юрид-бардыгы болуп'!J317+'5.рез.эмес.-бардыгы болуп'!J149</f>
        <v>333976.2</v>
      </c>
      <c r="K317" s="21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4.2244263722983826</v>
      </c>
      <c r="L317" s="22">
        <f>'3.жеке-бардыгы болуп'!L317+'4.юрид-бардыгы болуп'!L317+'5.рез.эмес.-бардыгы болуп'!L149</f>
        <v>807457.89999999991</v>
      </c>
      <c r="M317" s="21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4.176424830322425</v>
      </c>
      <c r="N317" s="22">
        <f>'3.жеке-бардыгы болуп'!N317+'4.юрид-бардыгы болуп'!N317+'5.рез.эмес.-бардыгы болуп'!N149</f>
        <v>3349073.1</v>
      </c>
      <c r="O317" s="21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9.6240874207851927</v>
      </c>
      <c r="P317" s="22">
        <f>'3.жеке-бардыгы болуп'!P317+'4.юрид-бардыгы болуп'!P317+'5.рез.эмес.-бардыгы болуп'!P149</f>
        <v>2578032.9999999995</v>
      </c>
      <c r="Q317" s="21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9.5938499320994151</v>
      </c>
      <c r="R317" s="22">
        <f>'3.жеке-бардыгы болуп'!R317+'4.юрид-бардыгы болуп'!R317+'5.рез.эмес.-бардыгы болуп'!R149</f>
        <v>34859.299999999996</v>
      </c>
      <c r="S317" s="21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8.4955180970358057</v>
      </c>
    </row>
    <row r="318" spans="1:19" ht="14.25" customHeight="1" x14ac:dyDescent="0.2">
      <c r="A318" s="19" t="s">
        <v>19</v>
      </c>
      <c r="B318" s="20">
        <f>'3.жеке-бардыгы болуп'!B318+'4.юрид-бардыгы болуп'!B318+'5.рез.эмес.-бардыгы болуп'!B150</f>
        <v>78512343.600000009</v>
      </c>
      <c r="C318" s="21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0.95552753930275047</v>
      </c>
      <c r="D318" s="22">
        <f>'3.жеке-бардыгы болуп'!D318+'4.юрид-бардыгы болуп'!D318+'5.рез.эмес.-бардыгы болуп'!D150</f>
        <v>71615301.099999994</v>
      </c>
      <c r="E318" s="21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0.2965633449944402</v>
      </c>
      <c r="F318" s="22">
        <f t="shared" si="16"/>
        <v>6897042.5</v>
      </c>
      <c r="G318" s="21">
        <f t="shared" si="17"/>
        <v>7.79786890366415</v>
      </c>
      <c r="H318" s="22">
        <f>'3.жеке-бардыгы болуп'!H318+'4.юрид-бардыгы болуп'!H318+'5.рез.эмес.-бардыгы болуп'!H150</f>
        <v>146847.1</v>
      </c>
      <c r="I318" s="21">
        <f>('3.жеке-бардыгы болуп'!H318*'3.жеке-бардыгы болуп'!I318+'4.юрид-бардыгы болуп'!H318*'4.юрид-бардыгы болуп'!I318+'5.рез.эмес.-бардыгы болуп'!H150*'5.рез.эмес.-бардыгы болуп'!I150)/('3.жеке-бардыгы болуп'!H318+'4.юрид-бардыгы болуп'!H318+'5.рез.эмес.-бардыгы болуп'!H150)</f>
        <v>3.6795121728655165</v>
      </c>
      <c r="J318" s="22">
        <f>'3.жеке-бардыгы болуп'!J318+'4.юрид-бардыгы болуп'!J318+'5.рез.эмес.-бардыгы болуп'!J150</f>
        <v>271483.90000000002</v>
      </c>
      <c r="K318" s="21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3.8584778765886303</v>
      </c>
      <c r="L318" s="22">
        <f>'3.жеке-бардыгы болуп'!L318+'4.юрид-бардыгы болуп'!L318+'5.рез.эмес.-бардыгы болуп'!L150</f>
        <v>740804.5</v>
      </c>
      <c r="M318" s="21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4.8127126995043863</v>
      </c>
      <c r="N318" s="22">
        <f>'3.жеке-бардыгы болуп'!N318+'4.юрид-бардыгы болуп'!N318+'5.рез.эмес.-бардыгы болуп'!N150</f>
        <v>2868869.1</v>
      </c>
      <c r="O318" s="21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9.4318304167311329</v>
      </c>
      <c r="P318" s="22">
        <f>'3.жеке-бардыгы болуп'!P318+'4.юрид-бардыгы болуп'!P318+'5.рез.эмес.-бардыгы болуп'!P150</f>
        <v>1994065.3999999997</v>
      </c>
      <c r="Q318" s="21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9.4388321737090379</v>
      </c>
      <c r="R318" s="22">
        <f>'3.жеке-бардыгы болуп'!R318+'4.юрид-бардыгы болуп'!R318+'5.рез.эмес.-бардыгы болуп'!R150</f>
        <v>874972.5</v>
      </c>
      <c r="S318" s="21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3.1415595415855928</v>
      </c>
    </row>
    <row r="319" spans="1:19" ht="14.25" customHeight="1" x14ac:dyDescent="0.2">
      <c r="A319" s="19" t="s">
        <v>20</v>
      </c>
      <c r="B319" s="20">
        <f>'3.жеке-бардыгы болуп'!B319+'4.юрид-бардыгы болуп'!B319+'5.рез.эмес.-бардыгы болуп'!B151</f>
        <v>85382431.400000006</v>
      </c>
      <c r="C319" s="21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0.91539741772919325</v>
      </c>
      <c r="D319" s="22">
        <f>'3.жеке-бардыгы болуп'!D319+'4.юрид-бардыгы болуп'!D319+'5.рез.эмес.-бардыгы болуп'!D151</f>
        <v>78622031.200000018</v>
      </c>
      <c r="E319" s="21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0.28459636126775606</v>
      </c>
      <c r="F319" s="22">
        <f t="shared" si="16"/>
        <v>6760400.2000000002</v>
      </c>
      <c r="G319" s="21">
        <f t="shared" si="17"/>
        <v>8.2514809149907986</v>
      </c>
      <c r="H319" s="22">
        <f>'3.жеке-бардыгы болуп'!H319+'4.юрид-бардыгы болуп'!H319+'5.рез.эмес.-бардыгы болуп'!H151</f>
        <v>97290.5</v>
      </c>
      <c r="I319" s="21">
        <f>('3.жеке-бардыгы болуп'!H319*'3.жеке-бардыгы болуп'!I319+'4.юрид-бардыгы болуп'!H319*'4.юрид-бардыгы болуп'!I319+'5.рез.эмес.-бардыгы болуп'!H151*'5.рез.эмес.-бардыгы болуп'!I151)/('3.жеке-бардыгы болуп'!H319+'4.юрид-бардыгы болуп'!H319+'5.рез.эмес.-бардыгы болуп'!H151)</f>
        <v>4.2084804066172934</v>
      </c>
      <c r="J319" s="22">
        <f>'3.жеке-бардыгы болуп'!J319+'4.юрид-бардыгы болуп'!J319+'5.рез.эмес.-бардыгы болуп'!J151</f>
        <v>332737.3</v>
      </c>
      <c r="K319" s="21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3.9660443869683393</v>
      </c>
      <c r="L319" s="22">
        <f>'3.жеке-бардыгы болуп'!L319+'4.юрид-бардыгы болуп'!L319+'5.рез.эмес.-бардыгы болуп'!L151</f>
        <v>868421</v>
      </c>
      <c r="M319" s="21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4.20630207583649</v>
      </c>
      <c r="N319" s="22">
        <f>'3.жеке-бардыгы болуп'!N319+'4.юрид-бардыгы болуп'!N319+'5.рез.эмес.-бардыгы болуп'!N151</f>
        <v>3129420.0999999996</v>
      </c>
      <c r="O319" s="21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9.2698509327654826</v>
      </c>
      <c r="P319" s="22">
        <f>'3.жеке-бардыгы болуп'!P319+'4.юрид-бардыгы болуп'!P319+'5.рез.эмес.-бардыгы болуп'!P151</f>
        <v>2294625.1</v>
      </c>
      <c r="Q319" s="21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9.1195690001821834</v>
      </c>
      <c r="R319" s="22">
        <f>'3.жеке-бардыгы болуп'!R319+'4.юрид-бардыгы болуп'!R319+'5.рез.эмес.-бардыгы болуп'!R151</f>
        <v>37906.199999999997</v>
      </c>
      <c r="S319" s="21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12.296836586099406</v>
      </c>
    </row>
    <row r="320" spans="1:19" ht="14.25" customHeight="1" thickBot="1" x14ac:dyDescent="0.25">
      <c r="A320" s="25" t="s">
        <v>21</v>
      </c>
      <c r="B320" s="26">
        <f>'3.жеке-бардыгы болуп'!B320+'4.юрид-бардыгы болуп'!B320+'5.рез.эмес.-бардыгы болуп'!B152</f>
        <v>109643349.90000001</v>
      </c>
      <c r="C320" s="27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0.9962909031020033</v>
      </c>
      <c r="D320" s="28">
        <f>'3.жеке-бардыгы болуп'!D320+'4.юрид-бардыгы болуп'!D320+'5.рез.эмес.-бардыгы болуп'!D152</f>
        <v>101254180.90000001</v>
      </c>
      <c r="E320" s="27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0.39851032722146101</v>
      </c>
      <c r="F320" s="28">
        <f t="shared" si="16"/>
        <v>8389169</v>
      </c>
      <c r="G320" s="27">
        <f t="shared" si="17"/>
        <v>8.211282348466213</v>
      </c>
      <c r="H320" s="28">
        <f>'3.жеке-бардыгы болуп'!H320+'4.юрид-бардыгы болуп'!H320+'5.рез.эмес.-бардыгы болуп'!H152</f>
        <v>168118.39999999999</v>
      </c>
      <c r="I320" s="27">
        <f>('3.жеке-бардыгы болуп'!H320*'3.жеке-бардыгы болуп'!I320+'4.юрид-бардыгы болуп'!H320*'4.юрид-бардыгы болуп'!I320+'5.рез.эмес.-бардыгы болуп'!H152*'5.рез.эмес.-бардыгы болуп'!I152)/('3.жеке-бардыгы болуп'!H320+'4.юрид-бардыгы болуп'!H320+'5.рез.эмес.-бардыгы болуп'!H152)</f>
        <v>3.4997153494204074</v>
      </c>
      <c r="J320" s="28">
        <f>'3.жеке-бардыгы болуп'!J320+'4.юрид-бардыгы болуп'!J320+'5.рез.эмес.-бардыгы болуп'!J152</f>
        <v>520212.7</v>
      </c>
      <c r="K320" s="27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3.9422415235152863</v>
      </c>
      <c r="L320" s="28">
        <f>'3.жеке-бардыгы болуп'!L320+'4.юрид-бардыгы болуп'!L320+'5.рез.эмес.-бардыгы болуп'!L152</f>
        <v>832653.8</v>
      </c>
      <c r="M320" s="27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5.4638167135008544</v>
      </c>
      <c r="N320" s="28">
        <f>'3.жеке-бардыгы болуп'!N320+'4.юрид-бардыгы болуп'!N320+'5.рез.эмес.-бардыгы болуп'!N152</f>
        <v>3497505.2</v>
      </c>
      <c r="O320" s="27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8.9091271058010069</v>
      </c>
      <c r="P320" s="28">
        <f>'3.жеке-бардыгы болуп'!P320+'4.юрид-бардыгы болуп'!P320+'5.рез.эмес.-бардыгы болуп'!P152</f>
        <v>3284052</v>
      </c>
      <c r="Q320" s="27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9.0453050667285329</v>
      </c>
      <c r="R320" s="28">
        <f>'3.жеке-бардыгы болуп'!R320+'4.юрид-бардыгы болуп'!R320+'5.рез.эмес.-бардыгы болуп'!R152</f>
        <v>86626.9</v>
      </c>
      <c r="S320" s="27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9.6070198979762456</v>
      </c>
    </row>
    <row r="321" spans="1:19" ht="14.25" customHeight="1" x14ac:dyDescent="0.2">
      <c r="A321" s="19" t="s">
        <v>74</v>
      </c>
      <c r="B321" s="20">
        <f>'3.жеке-бардыгы болуп'!B321+'4.юрид-бардыгы болуп'!B321+'5.рез.эмес.-бардыгы болуп'!B153</f>
        <v>67518985.209999993</v>
      </c>
      <c r="C321" s="21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0.93089909890545997</v>
      </c>
      <c r="D321" s="22">
        <f>'3.жеке-бардыгы болуп'!D321+'4.юрид-бардыгы болуп'!D321+'5.рез.эмес.-бардыгы болуп'!D153</f>
        <v>62330023.900000006</v>
      </c>
      <c r="E321" s="21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0.36054491543360401</v>
      </c>
      <c r="F321" s="22">
        <f t="shared" ref="F321:F332" si="18">H321+J321+L321+N321+P321+R321</f>
        <v>5188961.3100000005</v>
      </c>
      <c r="G321" s="21">
        <f t="shared" ref="G321:G332" si="19">(H321*I321+J321*K321+L321*M321+N321*O321+P321*Q321+R321*S321)/(H321+J321+L321+N321+P321+R321)</f>
        <v>7.7820178032894329</v>
      </c>
      <c r="H321" s="22">
        <f>'3.жеке-бардыгы болуп'!H321+'4.юрид-бардыгы болуп'!H321+'5.рез.эмес.-бардыгы болуп'!H153</f>
        <v>133799.6</v>
      </c>
      <c r="I321" s="21">
        <f>('3.жеке-бардыгы болуп'!H321*'3.жеке-бардыгы болуп'!I321+'4.юрид-бардыгы болуп'!H321*'4.юрид-бардыгы болуп'!I321+'5.рез.эмес.-бардыгы болуп'!H153*'5.рез.эмес.-бардыгы болуп'!I153)/('3.жеке-бардыгы болуп'!H321+'4.юрид-бардыгы болуп'!H321+'5.рез.эмес.-бардыгы болуп'!H153)</f>
        <v>2.8383309666097665</v>
      </c>
      <c r="J321" s="22">
        <f>'3.жеке-бардыгы болуп'!J321+'4.юрид-бардыгы болуп'!J321+'5.рез.эмес.-бардыгы болуп'!J153</f>
        <v>283802.50999999995</v>
      </c>
      <c r="K321" s="21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3.7897957315458579</v>
      </c>
      <c r="L321" s="22">
        <f>'3.жеке-бардыгы болуп'!L321+'4.юрид-бардыгы болуп'!L321+'5.рез.эмес.-бардыгы болуп'!L153</f>
        <v>652204.30000000005</v>
      </c>
      <c r="M321" s="21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5.7251576599540988</v>
      </c>
      <c r="N321" s="22">
        <f>'3.жеке-бардыгы болуп'!N321+'4.юрид-бардыгы болуп'!N321+'5.рез.эмес.-бардыгы болуп'!N153</f>
        <v>2028936.7000000002</v>
      </c>
      <c r="O321" s="21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8.5334779256543865</v>
      </c>
      <c r="P321" s="22">
        <f>'3.жеке-бардыгы болуп'!P321+'4.юрид-бардыгы болуп'!P321+'5.рез.эмес.-бардыгы болуп'!P153</f>
        <v>2038490.6</v>
      </c>
      <c r="Q321" s="21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8.5845417643819388</v>
      </c>
      <c r="R321" s="22">
        <f>'3.жеке-бардыгы болуп'!R321+'4.юрид-бардыгы болуп'!R321+'5.рез.эмес.-бардыгы болуп'!R153</f>
        <v>51727.6</v>
      </c>
      <c r="S321" s="21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7.3056072193567889</v>
      </c>
    </row>
    <row r="322" spans="1:19" ht="14.25" customHeight="1" x14ac:dyDescent="0.2">
      <c r="A322" s="19" t="s">
        <v>11</v>
      </c>
      <c r="B322" s="20">
        <f>'3.жеке-бардыгы болуп'!B322+'4.юрид-бардыгы болуп'!B322+'5.рез.эмес.-бардыгы болуп'!B154</f>
        <v>86297308.26000002</v>
      </c>
      <c r="C322" s="21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0.92590355928211698</v>
      </c>
      <c r="D322" s="22">
        <f>'3.жеке-бардыгы болуп'!D322+'4.юрид-бардыгы болуп'!D322+'5.рез.эмес.-бардыгы болуп'!D154</f>
        <v>79514961.770000011</v>
      </c>
      <c r="E322" s="21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0.32459180844802654</v>
      </c>
      <c r="F322" s="22">
        <f t="shared" si="18"/>
        <v>6782346.4900000002</v>
      </c>
      <c r="G322" s="21">
        <f t="shared" si="19"/>
        <v>7.9755700648080632</v>
      </c>
      <c r="H322" s="22">
        <f>'3.жеке-бардыгы болуп'!H322+'4.юрид-бардыгы болуп'!H322+'5.рез.эмес.-бардыгы болуп'!H154</f>
        <v>123637</v>
      </c>
      <c r="I322" s="21">
        <f>('3.жеке-бардыгы болуп'!H322*'3.жеке-бардыгы болуп'!I322+'4.юрид-бардыгы болуп'!H322*'4.юрид-бардыгы болуп'!I322+'5.рез.эмес.-бардыгы болуп'!H154*'5.рез.эмес.-бардыгы болуп'!I154)/('3.жеке-бардыгы болуп'!H322+'4.юрид-бардыгы болуп'!H322+'5.рез.эмес.-бардыгы болуп'!H154)</f>
        <v>2.9270035191730637</v>
      </c>
      <c r="J322" s="22">
        <f>'3.жеке-бардыгы болуп'!J322+'4.юрид-бардыгы болуп'!J322+'5.рез.эмес.-бардыгы болуп'!J154</f>
        <v>497280.64</v>
      </c>
      <c r="K322" s="21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4.6881704300814926</v>
      </c>
      <c r="L322" s="22">
        <f>'3.жеке-бардыгы болуп'!L322+'4.юрид-бардыгы болуп'!L322+'5.рез.эмес.-бардыгы болуп'!L154</f>
        <v>607713.31000000006</v>
      </c>
      <c r="M322" s="21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5.2891588290208773</v>
      </c>
      <c r="N322" s="22">
        <f>'3.жеке-бардыгы болуп'!N322+'4.юрид-бардыгы болуп'!N322+'5.рез.эмес.-бардыгы болуп'!N154</f>
        <v>3504743.2</v>
      </c>
      <c r="O322" s="21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8.5660332852632362</v>
      </c>
      <c r="P322" s="22">
        <f>'3.жеке-бардыгы болуп'!P322+'4.юрид-бардыгы болуп'!P322+'5.рез.эмес.-бардыгы болуп'!P154</f>
        <v>1973882.1300000001</v>
      </c>
      <c r="Q322" s="21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8.9001491031787445</v>
      </c>
      <c r="R322" s="22">
        <f>'3.жеке-бардыгы болуп'!R322+'4.юрид-бардыгы болуп'!R322+'5.рез.эмес.-бардыгы болуп'!R154</f>
        <v>75090.210000000006</v>
      </c>
      <c r="S322" s="21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7.9367591740654353</v>
      </c>
    </row>
    <row r="323" spans="1:19" ht="14.25" customHeight="1" x14ac:dyDescent="0.2">
      <c r="A323" s="19" t="s">
        <v>12</v>
      </c>
      <c r="B323" s="20">
        <f>'3.жеке-бардыгы болуп'!B323+'4.юрид-бардыгы болуп'!B323+'5.рез.эмес.-бардыгы болуп'!B155</f>
        <v>95347096.350000009</v>
      </c>
      <c r="C323" s="21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1.0251722505422673</v>
      </c>
      <c r="D323" s="22">
        <f>'3.жеке-бардыгы болуп'!D323+'4.юрид-бардыгы болуп'!D323+'5.рез.эмес.-бардыгы болуп'!D155</f>
        <v>88269280.209999993</v>
      </c>
      <c r="E323" s="21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0.32757679983012078</v>
      </c>
      <c r="F323" s="22">
        <f t="shared" si="18"/>
        <v>7077816.1400000006</v>
      </c>
      <c r="G323" s="21">
        <f t="shared" si="19"/>
        <v>9.7250659881227008</v>
      </c>
      <c r="H323" s="22">
        <f>'3.жеке-бардыгы болуп'!H323+'4.юрид-бардыгы болуп'!H323+'5.рез.эмес.-бардыгы болуп'!H155</f>
        <v>90968.109999999986</v>
      </c>
      <c r="I323" s="21">
        <f>('3.жеке-бардыгы болуп'!H323*'3.жеке-бардыгы болуп'!I323+'4.юрид-бардыгы болуп'!H323*'4.юрид-бардыгы болуп'!I323+'5.рез.эмес.-бардыгы болуп'!H155*'5.рез.эмес.-бардыгы болуп'!I155)/('3.жеке-бардыгы болуп'!H323+'4.юрид-бардыгы болуп'!H323+'5.рез.эмес.-бардыгы болуп'!H155)</f>
        <v>3.3359520825484905</v>
      </c>
      <c r="J323" s="22">
        <f>'3.жеке-бардыгы болуп'!J323+'4.юрид-бардыгы болуп'!J323+'5.рез.эмес.-бардыгы болуп'!J155</f>
        <v>487043.02</v>
      </c>
      <c r="K323" s="21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4.8373283421657494</v>
      </c>
      <c r="L323" s="22">
        <f>'3.жеке-бардыгы болуп'!L323+'4.юрид-бардыгы болуп'!L323+'5.рез.эмес.-бардыгы болуп'!L155</f>
        <v>642025.29999999993</v>
      </c>
      <c r="M323" s="21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6.3885216778840341</v>
      </c>
      <c r="N323" s="22">
        <f>'3.жеке-бардыгы болуп'!N323+'4.юрид-бардыгы болуп'!N323+'5.рез.эмес.-бардыгы болуп'!N155</f>
        <v>3552311.9199999995</v>
      </c>
      <c r="O323" s="21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10.793249369835724</v>
      </c>
      <c r="P323" s="22">
        <f>'3.жеке-бардыгы болуп'!P323+'4.юрид-бардыгы болуп'!P323+'5.рез.эмес.-бардыгы болуп'!P155</f>
        <v>2229192.81</v>
      </c>
      <c r="Q323" s="21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10.14490196413292</v>
      </c>
      <c r="R323" s="22">
        <f>'3.жеке-бардыгы болуп'!R323+'4.юрид-бардыгы болуп'!R323+'5.рез.эмес.-бардыгы болуп'!R155</f>
        <v>76274.98000000001</v>
      </c>
      <c r="S323" s="21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14.621482659189162</v>
      </c>
    </row>
    <row r="324" spans="1:19" ht="14.25" customHeight="1" x14ac:dyDescent="0.2">
      <c r="A324" s="19" t="s">
        <v>13</v>
      </c>
      <c r="B324" s="20">
        <f>'3.жеке-бардыгы болуп'!B324+'4.юрид-бардыгы болуп'!B324+'5.рез.эмес.-бардыгы болуп'!B156</f>
        <v>111262744.53000002</v>
      </c>
      <c r="C324" s="21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1.1382966369192067</v>
      </c>
      <c r="D324" s="22">
        <f>'3.жеке-бардыгы болуп'!D324+'4.юрид-бардыгы болуп'!D324+'5.рез.эмес.-бардыгы болуп'!D156</f>
        <v>103535526.77</v>
      </c>
      <c r="E324" s="21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0.46614743601115688</v>
      </c>
      <c r="F324" s="22">
        <f t="shared" si="18"/>
        <v>7727217.7600000007</v>
      </c>
      <c r="G324" s="21">
        <f t="shared" si="19"/>
        <v>10.14429643471053</v>
      </c>
      <c r="H324" s="22">
        <f>'3.жеке-бардыгы болуп'!H324+'4.юрид-бардыгы болуп'!H324+'5.рез.эмес.-бардыгы болуп'!H156</f>
        <v>247776.90000000002</v>
      </c>
      <c r="I324" s="21">
        <f>('3.жеке-бардыгы болуп'!H324*'3.жеке-бардыгы болуп'!I324+'4.юрид-бардыгы болуп'!H324*'4.юрид-бардыгы болуп'!I324+'5.рез.эмес.-бардыгы болуп'!H156*'5.рез.эмес.-бардыгы болуп'!I156)/('3.жеке-бардыгы болуп'!H324+'4.юрид-бардыгы болуп'!H324+'5.рез.эмес.-бардыгы болуп'!H156)</f>
        <v>2.8058517375913565</v>
      </c>
      <c r="J324" s="22">
        <f>'3.жеке-бардыгы болуп'!J324+'4.юрид-бардыгы болуп'!J324+'5.рез.эмес.-бардыгы болуп'!J156</f>
        <v>1349196.48</v>
      </c>
      <c r="K324" s="21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6.9273422805698361</v>
      </c>
      <c r="L324" s="22">
        <f>'3.жеке-бардыгы болуп'!L324+'4.юрид-бардыгы болуп'!L324+'5.рез.эмес.-бардыгы болуп'!L156</f>
        <v>695955.74000000011</v>
      </c>
      <c r="M324" s="21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5.8848426976117745</v>
      </c>
      <c r="N324" s="22">
        <f>'3.жеке-бардыгы болуп'!N324+'4.юрид-бардыгы болуп'!N324+'5.рез.эмес.-бардыгы болуп'!N156</f>
        <v>3639366.2</v>
      </c>
      <c r="O324" s="21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12.037853293026663</v>
      </c>
      <c r="P324" s="22">
        <f>'3.жеке-бардыгы болуп'!P324+'4.юрид-бардыгы болуп'!P324+'5.рез.эмес.-бардыгы болуп'!P156</f>
        <v>1741120.9599999997</v>
      </c>
      <c r="Q324" s="21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11.310035367502541</v>
      </c>
      <c r="R324" s="22">
        <f>'3.жеке-бардыгы болуп'!R324+'4.юрид-бардыгы болуп'!R324+'5.рез.эмес.-бардыгы болуп'!R156</f>
        <v>53801.479999999996</v>
      </c>
      <c r="S324" s="21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13.897952632529826</v>
      </c>
    </row>
    <row r="325" spans="1:19" ht="14.25" customHeight="1" x14ac:dyDescent="0.2">
      <c r="A325" s="19" t="s">
        <v>14</v>
      </c>
      <c r="B325" s="20">
        <f>'3.жеке-бардыгы болуп'!B325+'4.юрид-бардыгы болуп'!B325+'5.рез.эмес.-бардыгы болуп'!B157</f>
        <v>104833271.38</v>
      </c>
      <c r="C325" s="21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1.1281573609727411</v>
      </c>
      <c r="D325" s="22">
        <f>'3.жеке-бардыгы болуп'!D325+'4.юрид-бардыгы болуп'!D325+'5.рез.эмес.-бардыгы болуп'!D157</f>
        <v>98235751.859999999</v>
      </c>
      <c r="E325" s="21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0.5049543757836108</v>
      </c>
      <c r="F325" s="22">
        <f t="shared" si="18"/>
        <v>6597519.5200000005</v>
      </c>
      <c r="G325" s="21">
        <f t="shared" si="19"/>
        <v>10.407525709313854</v>
      </c>
      <c r="H325" s="22">
        <f>'3.жеке-бардыгы болуп'!H325+'4.юрид-бардыгы болуп'!H325+'5.рез.эмес.-бардыгы болуп'!H157</f>
        <v>260362.47999999998</v>
      </c>
      <c r="I325" s="21">
        <f>('3.жеке-бардыгы болуп'!H325*'3.жеке-бардыгы болуп'!I325+'4.юрид-бардыгы болуп'!H325*'4.юрид-бардыгы болуп'!I325+'5.рез.эмес.-бардыгы болуп'!H157*'5.рез.эмес.-бардыгы болуп'!I157)/('3.жеке-бардыгы болуп'!H325+'4.юрид-бардыгы болуп'!H325+'5.рез.эмес.-бардыгы болуп'!H157)</f>
        <v>6.7595892726171583</v>
      </c>
      <c r="J325" s="22">
        <f>'3.жеке-бардыгы болуп'!J325+'4.юрид-бардыгы болуп'!J325+'5.рез.эмес.-бардыгы болуп'!J157</f>
        <v>350365.68</v>
      </c>
      <c r="K325" s="21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4.7460465753951668</v>
      </c>
      <c r="L325" s="22">
        <f>'3.жеке-бардыгы болуп'!L325+'4.юрид-бардыгы болуп'!L325+'5.рез.эмес.-бардыгы болуп'!L157</f>
        <v>511437.31</v>
      </c>
      <c r="M325" s="21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5.8343213397943119</v>
      </c>
      <c r="N325" s="22">
        <f>'3.жеке-бардыгы болуп'!N325+'4.юрид-бардыгы болуп'!N325+'5.рез.эмес.-бардыгы болуп'!N157</f>
        <v>3992958.64</v>
      </c>
      <c r="O325" s="21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11.285491047109875</v>
      </c>
      <c r="P325" s="22">
        <f>'3.жеке-бардыгы болуп'!P325+'4.юрид-бардыгы болуп'!P325+'5.рез.эмес.-бардыгы болуп'!P157</f>
        <v>1434336.91</v>
      </c>
      <c r="Q325" s="21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11.523896713708616</v>
      </c>
      <c r="R325" s="22">
        <f>'3.жеке-бардыгы болуп'!R325+'4.юрид-бардыгы болуп'!R325+'5.рез.эмес.-бардыгы болуп'!R157</f>
        <v>48058.5</v>
      </c>
      <c r="S325" s="21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13.8481176316364</v>
      </c>
    </row>
    <row r="326" spans="1:19" ht="14.25" customHeight="1" x14ac:dyDescent="0.2">
      <c r="A326" s="19" t="s">
        <v>15</v>
      </c>
      <c r="B326" s="20">
        <f>'3.жеке-бардыгы болуп'!B326+'4.юрид-бардыгы болуп'!B326+'5.рез.эмес.-бардыгы болуп'!B158</f>
        <v>129952545.95999999</v>
      </c>
      <c r="C326" s="21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1.2800221880077738</v>
      </c>
      <c r="D326" s="22">
        <f>'3.жеке-бардыгы болуп'!D326+'4.юрид-бардыгы болуп'!D326+'5.рез.эмес.-бардыгы болуп'!D158</f>
        <v>120962730.47999999</v>
      </c>
      <c r="E326" s="21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0.51168652151113392</v>
      </c>
      <c r="F326" s="22">
        <f t="shared" si="18"/>
        <v>8989815.4800000004</v>
      </c>
      <c r="G326" s="21">
        <f t="shared" si="19"/>
        <v>11.618385678490023</v>
      </c>
      <c r="H326" s="22">
        <f>'3.жеке-бардыгы болуп'!H326+'4.юрид-бардыгы болуп'!H326+'5.рез.эмес.-бардыгы болуп'!H158</f>
        <v>335263.42000000004</v>
      </c>
      <c r="I326" s="21">
        <f>('3.жеке-бардыгы болуп'!H326*'3.жеке-бардыгы болуп'!I326+'4.юрид-бардыгы болуп'!H326*'4.юрид-бардыгы болуп'!I326+'5.рез.эмес.-бардыгы болуп'!H158*'5.рез.эмес.-бардыгы болуп'!I158)/('3.жеке-бардыгы болуп'!H326+'4.юрид-бардыгы болуп'!H326+'5.рез.эмес.-бардыгы болуп'!H158)</f>
        <v>4.366076081309437</v>
      </c>
      <c r="J326" s="22">
        <f>'3.жеке-бардыгы болуп'!J326+'4.юрид-бардыгы болуп'!J326+'5.рез.эмес.-бардыгы болуп'!J158</f>
        <v>483734.71</v>
      </c>
      <c r="K326" s="21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4.8548786672761182</v>
      </c>
      <c r="L326" s="22">
        <f>'3.жеке-бардыгы болуп'!L326+'4.юрид-бардыгы болуп'!L326+'5.рез.эмес.-бардыгы болуп'!L158</f>
        <v>572600.81000000006</v>
      </c>
      <c r="M326" s="21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6.6898824386923277</v>
      </c>
      <c r="N326" s="22">
        <f>'3.жеке-бардыгы болуп'!N326+'4.юрид-бардыгы болуп'!N326+'5.рез.эмес.-бардыгы болуп'!N158</f>
        <v>5334459.9999999991</v>
      </c>
      <c r="O326" s="21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13.338428353085396</v>
      </c>
      <c r="P326" s="22">
        <f>'3.жеке-бардыгы болуп'!P326+'4.юрид-бардыгы болуп'!P326+'5.рез.эмес.-бардыгы болуп'!P158</f>
        <v>2187675.73</v>
      </c>
      <c r="Q326" s="21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11.247784696409287</v>
      </c>
      <c r="R326" s="22">
        <f>'3.жеке-бардыгы болуп'!R326+'4.юрид-бардыгы болуп'!R326+'5.рез.эмес.-бардыгы болуп'!R158</f>
        <v>76080.81</v>
      </c>
      <c r="S326" s="21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13.727959648431684</v>
      </c>
    </row>
    <row r="327" spans="1:19" ht="14.25" customHeight="1" x14ac:dyDescent="0.2">
      <c r="A327" s="19" t="s">
        <v>16</v>
      </c>
      <c r="B327" s="20">
        <f>'3.жеке-бардыгы болуп'!B327+'4.юрид-бардыгы болуп'!B327+'5.рез.эмес.-бардыгы болуп'!B159</f>
        <v>126875308.66</v>
      </c>
      <c r="C327" s="21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1.31204121647573</v>
      </c>
      <c r="D327" s="22">
        <f>'3.жеке-бардыгы болуп'!D327+'4.юрид-бардыгы болуп'!D327+'5.рез.эмес.-бардыгы болуп'!D159</f>
        <v>118904929.81</v>
      </c>
      <c r="E327" s="21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0.68435035483496431</v>
      </c>
      <c r="F327" s="22">
        <f t="shared" si="18"/>
        <v>7970378.8499999996</v>
      </c>
      <c r="G327" s="21">
        <f t="shared" si="19"/>
        <v>10.676155426150173</v>
      </c>
      <c r="H327" s="22">
        <f>'3.жеке-бардыгы болуп'!H327+'4.юрид-бардыгы болуп'!H327+'5.рез.эмес.-бардыгы болуп'!H159</f>
        <v>375852.24999999994</v>
      </c>
      <c r="I327" s="21">
        <f>('3.жеке-бардыгы болуп'!H327*'3.жеке-бардыгы болуп'!I327+'4.юрид-бардыгы болуп'!H327*'4.юрид-бардыгы болуп'!I327+'5.рез.эмес.-бардыгы болуп'!H159*'5.рез.эмес.-бардыгы болуп'!I159)/('3.жеке-бардыгы болуп'!H327+'4.юрид-бардыгы болуп'!H327+'5.рез.эмес.-бардыгы болуп'!H159)</f>
        <v>4.1179865495018353</v>
      </c>
      <c r="J327" s="22">
        <f>'3.жеке-бардыгы болуп'!J327+'4.юрид-бардыгы болуп'!J327+'5.рез.эмес.-бардыгы болуп'!J159</f>
        <v>448101.09</v>
      </c>
      <c r="K327" s="21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4.7214150219987197</v>
      </c>
      <c r="L327" s="22">
        <f>'3.жеке-бардыгы болуп'!L327+'4.юрид-бардыгы болуп'!L327+'5.рез.эмес.-бардыгы болуп'!L159</f>
        <v>1161351.18</v>
      </c>
      <c r="M327" s="21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9.4526307691012246</v>
      </c>
      <c r="N327" s="22">
        <f>'3.жеке-бардыгы болуп'!N327+'4.юрид-бардыгы болуп'!N327+'5.рез.эмес.-бардыгы болуп'!N159</f>
        <v>4354845.21</v>
      </c>
      <c r="O327" s="21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12.018003023143063</v>
      </c>
      <c r="P327" s="22">
        <f>'3.жеке-бардыгы болуп'!P327+'4.юрид-бардыгы болуп'!P327+'5.рез.эмес.-бардыгы болуп'!P159</f>
        <v>1599062.3599999999</v>
      </c>
      <c r="Q327" s="21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11.051797738019401</v>
      </c>
      <c r="R327" s="22">
        <f>'3.жеке-бардыгы болуп'!R327+'4.юрид-бардыгы болуп'!R327+'5.рез.эмес.-бардыгы болуп'!R159</f>
        <v>31166.760000000002</v>
      </c>
      <c r="S327" s="21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14.204142811123139</v>
      </c>
    </row>
    <row r="328" spans="1:19" ht="14.25" customHeight="1" x14ac:dyDescent="0.2">
      <c r="A328" s="19" t="s">
        <v>17</v>
      </c>
      <c r="B328" s="20">
        <f>'3.жеке-бардыгы болуп'!B328+'4.юрид-бардыгы болуп'!B328+'5.рез.эмес.-бардыгы болуп'!B160</f>
        <v>140873021.94999999</v>
      </c>
      <c r="C328" s="21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0.98107164116173817</v>
      </c>
      <c r="D328" s="22">
        <f>'3.жеке-бардыгы болуп'!D328+'4.юрид-бардыгы болуп'!D328+'5.рез.эмес.-бардыгы болуп'!D160</f>
        <v>130184207.50999999</v>
      </c>
      <c r="E328" s="21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0.45816102896596256</v>
      </c>
      <c r="F328" s="22">
        <f t="shared" si="18"/>
        <v>10688814.439999999</v>
      </c>
      <c r="G328" s="21">
        <f t="shared" si="19"/>
        <v>7.3498512686314399</v>
      </c>
      <c r="H328" s="22">
        <f>'3.жеке-бардыгы болуп'!H328+'4.юрид-бардыгы болуп'!H328+'5.рез.эмес.-бардыгы болуп'!H160</f>
        <v>1376411.53</v>
      </c>
      <c r="I328" s="21">
        <f>('3.жеке-бардыгы болуп'!H328*'3.жеке-бардыгы болуп'!I328+'4.юрид-бардыгы болуп'!H328*'4.юрид-бардыгы болуп'!I328+'5.рез.эмес.-бардыгы болуп'!H160*'5.рез.эмес.-бардыгы болуп'!I160)/('3.жеке-бардыгы болуп'!H328+'4.юрид-бардыгы болуп'!H328+'5.рез.эмес.-бардыгы болуп'!H160)</f>
        <v>0.82255879671394527</v>
      </c>
      <c r="J328" s="22">
        <f>'3.жеке-бардыгы болуп'!J328+'4.юрид-бардыгы болуп'!J328+'5.рез.эмес.-бардыгы болуп'!J160</f>
        <v>595227.84000000008</v>
      </c>
      <c r="K328" s="21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4.5020711292670708</v>
      </c>
      <c r="L328" s="22">
        <f>'3.жеке-бардыгы болуп'!L328+'4.юрид-бардыгы болуп'!L328+'5.рез.эмес.-бардыгы болуп'!L160</f>
        <v>641561.75</v>
      </c>
      <c r="M328" s="21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5.573873860622145</v>
      </c>
      <c r="N328" s="22">
        <f>'3.жеке-бардыгы болуп'!N328+'4.юрид-бардыгы болуп'!N328+'5.рез.эмес.-бардыгы болуп'!N160</f>
        <v>6180414.2199999997</v>
      </c>
      <c r="O328" s="21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8.4922602796677946</v>
      </c>
      <c r="P328" s="22">
        <f>'3.жеке-бардыгы болуп'!P328+'4.юрид-бардыгы болуп'!P328+'5.рез.эмес.-бардыгы болуп'!P160</f>
        <v>1852404.3599999999</v>
      </c>
      <c r="Q328" s="21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9.8634780877432409</v>
      </c>
      <c r="R328" s="22">
        <f>'3.жеке-бардыгы болуп'!R328+'4.юрид-бардыгы болуп'!R328+'5.рез.эмес.-бардыгы болуп'!R160</f>
        <v>42794.74</v>
      </c>
      <c r="S328" s="21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9.7310700123426255</v>
      </c>
    </row>
    <row r="329" spans="1:19" ht="14.25" customHeight="1" x14ac:dyDescent="0.2">
      <c r="A329" s="19" t="s">
        <v>18</v>
      </c>
      <c r="B329" s="20">
        <f>'3.жеке-бардыгы болуп'!B329+'4.юрид-бардыгы болуп'!B329+'5.рез.эмес.-бардыгы болуп'!B161</f>
        <v>147767791.58000001</v>
      </c>
      <c r="C329" s="21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0.95082457902427286</v>
      </c>
      <c r="D329" s="22">
        <f>'3.жеке-бардыгы болуп'!D329+'4.юрид-бардыгы болуп'!D329+'5.рез.эмес.-бардыгы болуп'!D161</f>
        <v>139971877.74000001</v>
      </c>
      <c r="E329" s="21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0.45226595925139468</v>
      </c>
      <c r="F329" s="22">
        <f t="shared" si="18"/>
        <v>7795913.8399999999</v>
      </c>
      <c r="G329" s="21">
        <f t="shared" si="19"/>
        <v>9.9022044435652674</v>
      </c>
      <c r="H329" s="22">
        <f>'3.жеке-бардыгы болуп'!H329+'4.юрид-бардыгы болуп'!H329+'5.рез.эмес.-бардыгы болуп'!H161</f>
        <v>366527.83999999991</v>
      </c>
      <c r="I329" s="21">
        <f>('3.жеке-бардыгы болуп'!H329*'3.жеке-бардыгы болуп'!I329+'4.юрид-бардыгы болуп'!H329*'4.юрид-бардыгы болуп'!I329+'5.рез.эмес.-бардыгы болуп'!H161*'5.рез.эмес.-бардыгы болуп'!I161)/('3.жеке-бардыгы болуп'!H329+'4.юрид-бардыгы болуп'!H329+'5.рез.эмес.-бардыгы болуп'!H161)</f>
        <v>3.9815677854102414</v>
      </c>
      <c r="J329" s="22">
        <f>'3.жеке-бардыгы болуп'!J329+'4.юрид-бардыгы болуп'!J329+'5.рез.эмес.-бардыгы болуп'!J161</f>
        <v>480495.54</v>
      </c>
      <c r="K329" s="21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4.8188833652857612</v>
      </c>
      <c r="L329" s="22">
        <f>'3.жеке-бардыгы болуп'!L329+'4.юрид-бардыгы болуп'!L329+'5.рез.эмес.-бардыгы болуп'!L161</f>
        <v>830311.99</v>
      </c>
      <c r="M329" s="21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6.8248348500905056</v>
      </c>
      <c r="N329" s="22">
        <f>'3.жеке-бардыгы болуп'!N329+'4.юрид-бардыгы болуп'!N329+'5.рез.эмес.-бардыгы болуп'!N161</f>
        <v>4096993.4</v>
      </c>
      <c r="O329" s="21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11.271773097022812</v>
      </c>
      <c r="P329" s="22">
        <f>'3.жеке-бардыгы болуп'!P329+'4.юрид-бардыгы болуп'!P329+'5.рез.эмес.-бардыгы болуп'!P161</f>
        <v>1982320.1400000001</v>
      </c>
      <c r="Q329" s="21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10.626386870084438</v>
      </c>
      <c r="R329" s="22">
        <f>'3.жеке-бардыгы болуп'!R329+'4.юрид-бардыгы болуп'!R329+'5.рез.эмес.-бардыгы болуп'!R161</f>
        <v>39264.93</v>
      </c>
      <c r="S329" s="21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12.986203324442483</v>
      </c>
    </row>
    <row r="330" spans="1:19" ht="14.25" customHeight="1" x14ac:dyDescent="0.2">
      <c r="A330" s="19" t="s">
        <v>19</v>
      </c>
      <c r="B330" s="20">
        <f>'3.жеке-бардыгы болуп'!B330+'4.юрид-бардыгы болуп'!B330+'5.рез.эмес.-бардыгы болуп'!B162</f>
        <v>149024117.75</v>
      </c>
      <c r="C330" s="21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0.76387041671649203</v>
      </c>
      <c r="D330" s="22">
        <f>'3.жеке-бардыгы болуп'!D330+'4.юрид-бардыгы болуп'!D330+'5.рез.эмес.-бардыгы болуп'!D162</f>
        <v>140132499.55000001</v>
      </c>
      <c r="E330" s="21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0.35500245992579244</v>
      </c>
      <c r="F330" s="22">
        <f t="shared" si="18"/>
        <v>8891618.2000000011</v>
      </c>
      <c r="G330" s="21">
        <f t="shared" si="19"/>
        <v>7.2076568549355926</v>
      </c>
      <c r="H330" s="22">
        <f>'3.жеке-бардыгы болуп'!H330+'4.юрид-бардыгы болуп'!H330+'5.рез.эмес.-бардыгы болуп'!H162</f>
        <v>1649475.6500000001</v>
      </c>
      <c r="I330" s="21">
        <f>('3.жеке-бардыгы болуп'!H330*'3.жеке-бардыгы болуп'!I330+'4.юрид-бардыгы болуп'!H330*'4.юрид-бардыгы болуп'!I330+'5.рез.эмес.-бардыгы болуп'!H162*'5.рез.эмес.-бардыгы болуп'!I162)/('3.жеке-бардыгы болуп'!H330+'4.юрид-бардыгы болуп'!H330+'5.рез.эмес.-бардыгы болуп'!H162)</f>
        <v>0.86710292964918856</v>
      </c>
      <c r="J330" s="22">
        <f>'3.жеке-бардыгы болуп'!J330+'4.юрид-бардыгы болуп'!J330+'5.рез.эмес.-бардыгы болуп'!J162</f>
        <v>425745.02</v>
      </c>
      <c r="K330" s="21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4.6561391332304938</v>
      </c>
      <c r="L330" s="22">
        <f>'3.жеке-бардыгы болуп'!L330+'4.юрид-бардыгы болуп'!L330+'5.рез.эмес.-бардыгы болуп'!L162</f>
        <v>1642521.48</v>
      </c>
      <c r="M330" s="21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5.4594916392204507</v>
      </c>
      <c r="N330" s="22">
        <f>'3.жеке-бардыгы болуп'!N330+'4.юрид-бардыгы болуп'!N330+'5.рез.эмес.-бардыгы болуп'!N162</f>
        <v>3187836.5900000003</v>
      </c>
      <c r="O330" s="21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9.7525926760882218</v>
      </c>
      <c r="P330" s="22">
        <f>'3.жеке-бардыгы болуп'!P330+'4.юрид-бардыгы болуп'!P330+'5.рез.эмес.-бардыгы болуп'!P162</f>
        <v>1925367.7400000002</v>
      </c>
      <c r="Q330" s="21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10.39174969260679</v>
      </c>
      <c r="R330" s="22">
        <f>'3.жеке-бардыгы болуп'!R330+'4.юрид-бардыгы болуп'!R330+'5.рез.эмес.-бардыгы болуп'!R162</f>
        <v>60671.719999999994</v>
      </c>
      <c r="S330" s="21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10.057337520676837</v>
      </c>
    </row>
    <row r="331" spans="1:19" ht="14.25" customHeight="1" x14ac:dyDescent="0.2">
      <c r="A331" s="19" t="s">
        <v>20</v>
      </c>
      <c r="B331" s="20">
        <f>'3.жеке-бардыгы болуп'!B331+'4.юрид-бардыгы болуп'!B331+'5.рез.эмес.-бардыгы болуп'!B163</f>
        <v>169459439.13</v>
      </c>
      <c r="C331" s="21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0.77813928489484674</v>
      </c>
      <c r="D331" s="22">
        <f>'3.жеке-бардыгы болуп'!D331+'4.юрид-бардыгы болуп'!D331+'5.рез.эмес.-бардыгы болуп'!D163</f>
        <v>160612932.63</v>
      </c>
      <c r="E331" s="21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0.36154489679776664</v>
      </c>
      <c r="F331" s="22">
        <f t="shared" si="18"/>
        <v>8846506.5</v>
      </c>
      <c r="G331" s="21">
        <f t="shared" si="19"/>
        <v>8.3416273566520331</v>
      </c>
      <c r="H331" s="22">
        <f>'3.жеке-бардыгы болуп'!H331+'4.юрид-бардыгы болуп'!H331+'5.рез.эмес.-бардыгы болуп'!H163</f>
        <v>1095017.77</v>
      </c>
      <c r="I331" s="21">
        <f>('3.жеке-бардыгы болуп'!H331*'3.жеке-бардыгы болуп'!I331+'4.юрид-бардыгы болуп'!H331*'4.юрид-бардыгы болуп'!I331+'5.рез.эмес.-бардыгы болуп'!H163*'5.рез.эмес.-бардыгы болуп'!I163)/('3.жеке-бардыгы болуп'!H331+'4.юрид-бардыгы болуп'!H331+'5.рез.эмес.-бардыгы болуп'!H163)</f>
        <v>1.3701375696396223</v>
      </c>
      <c r="J331" s="22">
        <f>'3.жеке-бардыгы болуп'!J331+'4.юрид-бардыгы болуп'!J331+'5.рез.эмес.-бардыгы болуп'!J163</f>
        <v>483715.7</v>
      </c>
      <c r="K331" s="21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4.5110349070745484</v>
      </c>
      <c r="L331" s="22">
        <f>'3.жеке-бардыгы болуп'!L331+'4.юрид-бардыгы болуп'!L331+'5.рез.эмес.-бардыгы болуп'!L163</f>
        <v>1284177.7599999998</v>
      </c>
      <c r="M331" s="21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6.5850251586665047</v>
      </c>
      <c r="N331" s="22">
        <f>'3.жеке-бардыгы болуп'!N331+'4.юрид-бардыгы болуп'!N331+'5.рез.эмес.-бардыгы болуп'!N163</f>
        <v>3455470.5</v>
      </c>
      <c r="O331" s="21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9.7447974147080885</v>
      </c>
      <c r="P331" s="22">
        <f>'3.жеке-бардыгы болуп'!P331+'4.юрид-бардыгы болуп'!P331+'5.рез.эмес.-бардыгы болуп'!P163</f>
        <v>2473578.0900000003</v>
      </c>
      <c r="Q331" s="21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11.051437877750592</v>
      </c>
      <c r="R331" s="22">
        <f>'3.жеке-бардыгы болуп'!R331+'4.юрид-бардыгы болуп'!R331+'5.рез.эмес.-бардыгы болуп'!R163</f>
        <v>54546.680000000008</v>
      </c>
      <c r="S331" s="21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11.844529989726256</v>
      </c>
    </row>
    <row r="332" spans="1:19" ht="14.25" customHeight="1" thickBot="1" x14ac:dyDescent="0.25">
      <c r="A332" s="25" t="s">
        <v>21</v>
      </c>
      <c r="B332" s="26">
        <f>'3.жеке-бардыгы болуп'!B332+'4.юрид-бардыгы болуп'!B332+'5.рез.эмес.-бардыгы болуп'!B164</f>
        <v>198759740.62</v>
      </c>
      <c r="C332" s="27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0.86237588059194992</v>
      </c>
      <c r="D332" s="28">
        <f>'3.жеке-бардыгы болуп'!D332+'4.юрид-бардыгы болуп'!D332+'5.рез.эмес.-бардыгы болуп'!D164</f>
        <v>186520954.55000001</v>
      </c>
      <c r="E332" s="27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0.37236086975676502</v>
      </c>
      <c r="F332" s="28">
        <f t="shared" si="18"/>
        <v>12238786.069999998</v>
      </c>
      <c r="G332" s="27">
        <f t="shared" si="19"/>
        <v>8.3302789097039938</v>
      </c>
      <c r="H332" s="28">
        <f>'3.жеке-бардыгы болуп'!H332+'4.юрид-бардыгы болуп'!H332+'5.рез.эмес.-бардыгы болуп'!H164</f>
        <v>2740791.88</v>
      </c>
      <c r="I332" s="27">
        <f>('3.жеке-бардыгы болуп'!H332*'3.жеке-бардыгы болуп'!I332+'4.юрид-бардыгы болуп'!H332*'4.юрид-бардыгы болуп'!I332+'5.рез.эмес.-бардыгы болуп'!H164*'5.рез.эмес.-бардыгы болуп'!I164)/('3.жеке-бардыгы болуп'!H332+'4.юрид-бардыгы болуп'!H332+'5.рез.эмес.-бардыгы болуп'!H164)</f>
        <v>6.103784104760277</v>
      </c>
      <c r="J332" s="28">
        <f>'3.жеке-бардыгы болуп'!J332+'4.юрид-бардыгы болуп'!J332+'5.рез.эмес.-бардыгы болуп'!J164</f>
        <v>1008092.23</v>
      </c>
      <c r="K332" s="27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5.0653053127886913</v>
      </c>
      <c r="L332" s="28">
        <f>'3.жеке-бардыгы болуп'!L332+'4.юрид-бардыгы болуп'!L332+'5.рез.эмес.-бардыгы болуп'!L164</f>
        <v>1343100.2999999998</v>
      </c>
      <c r="M332" s="27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7.436742381488564</v>
      </c>
      <c r="N332" s="28">
        <f>'3.жеке-бардыгы болуп'!N332+'4.юрид-бардыгы болуп'!N332+'5.рез.эмес.-бардыгы болуп'!N164</f>
        <v>3520512.18</v>
      </c>
      <c r="O332" s="27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10.254351550063392</v>
      </c>
      <c r="P332" s="28">
        <f>'3.жеке-бардыгы болуп'!P332+'4.юрид-бардыгы болуп'!P332+'5.рез.эмес.-бардыгы болуп'!P164</f>
        <v>3508628.53</v>
      </c>
      <c r="Q332" s="27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9.4452441232927935</v>
      </c>
      <c r="R332" s="28">
        <f>'3.жеке-бардыгы болуп'!R332+'4.юрид-бардыгы болуп'!R332+'5.рез.эмес.-бардыгы болуп'!R164</f>
        <v>117660.95</v>
      </c>
      <c r="S332" s="27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7.5495836290629841</v>
      </c>
    </row>
    <row r="333" spans="1:19" ht="14.25" customHeight="1" x14ac:dyDescent="0.2">
      <c r="A333" s="32" t="s">
        <v>75</v>
      </c>
      <c r="B333" s="20">
        <f>'3.жеке-бардыгы болуп'!B333+'4.юрид-бардыгы болуп'!B333+'5.рез.эмес.-бардыгы болуп'!B165</f>
        <v>155774900.01999998</v>
      </c>
      <c r="C333" s="21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0.78408842471167173</v>
      </c>
      <c r="D333" s="22">
        <f>'3.жеке-бардыгы болуп'!D333+'4.юрид-бардыгы болуп'!D333+'5.рез.эмес.-бардыгы болуп'!D165</f>
        <v>145114038.09</v>
      </c>
      <c r="E333" s="21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0.33515453421560809</v>
      </c>
      <c r="F333" s="22">
        <f t="shared" ref="F333:F334" si="20">H333+J333+L333+N333+P333+R333</f>
        <v>10660861.93</v>
      </c>
      <c r="G333" s="21">
        <f t="shared" ref="G333:G334" si="21">(H333*I333+J333*K333+L333*M333+N333*O333+P333*Q333+R333*S333)/(H333+J333+L333+N333+P333+R333)</f>
        <v>6.8949085547438456</v>
      </c>
      <c r="H333" s="22">
        <f>'3.жеке-бардыгы болуп'!H333+'4.юрид-бардыгы болуп'!H333+'5.рез.эмес.-бардыгы болуп'!H165</f>
        <v>772026.38</v>
      </c>
      <c r="I333" s="21">
        <f>('3.жеке-бардыгы болуп'!H333*'3.жеке-бардыгы болуп'!I333+'4.юрид-бардыгы болуп'!H333*'4.юрид-бардыгы болуп'!I333+'5.рез.эмес.-бардыгы болуп'!H165*'5.рез.эмес.-бардыгы болуп'!I165)/('3.жеке-бардыгы болуп'!H333+'4.юрид-бардыгы болуп'!H333+'5.рез.эмес.-бардыгы болуп'!H165)</f>
        <v>1.278430941958226</v>
      </c>
      <c r="J333" s="22">
        <f>'3.жеке-бардыгы болуп'!J333+'4.юрид-бардыгы болуп'!J333+'5.рез.эмес.-бардыгы болуп'!J165</f>
        <v>1353646.26</v>
      </c>
      <c r="K333" s="21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3.3053310840603198</v>
      </c>
      <c r="L333" s="22">
        <f>'3.жеке-бардыгы болуп'!L333+'4.юрид-бардыгы болуп'!L333+'5.рез.эмес.-бардыгы болуп'!L165</f>
        <v>1069759.95</v>
      </c>
      <c r="M333" s="21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7.0863413333056622</v>
      </c>
      <c r="N333" s="22">
        <f>'3.жеке-бардыгы болуп'!N333+'4.юрид-бардыгы болуп'!N333+'5.рез.эмес.-бардыгы болуп'!N165</f>
        <v>4774618.0600000005</v>
      </c>
      <c r="O333" s="21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7.9486780310758576</v>
      </c>
      <c r="P333" s="22">
        <f>'3.жеке-бардыгы болуп'!P333+'4.юрид-бардыгы болуп'!P333+'5.рез.эмес.-бардыгы болуп'!P165</f>
        <v>2587545.7800000003</v>
      </c>
      <c r="Q333" s="21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8.1385446382324265</v>
      </c>
      <c r="R333" s="22">
        <f>'3.жеке-бардыгы болуп'!R333+'4.юрид-бардыгы болуп'!R333+'5.рез.эмес.-бардыгы болуп'!R165</f>
        <v>103265.5</v>
      </c>
      <c r="S333" s="21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14.070468696708996</v>
      </c>
    </row>
    <row r="334" spans="1:19" ht="14.25" customHeight="1" x14ac:dyDescent="0.2">
      <c r="A334" s="19" t="s">
        <v>11</v>
      </c>
      <c r="B334" s="20">
        <f>'3.жеке-бардыгы болуп'!B334+'4.юрид-бардыгы болуп'!B334+'5.рез.эмес.-бардыгы болуп'!B166</f>
        <v>168205415.51000002</v>
      </c>
      <c r="C334" s="21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0.87911320687774674</v>
      </c>
      <c r="D334" s="22">
        <f>'3.жеке-бардыгы болуп'!D334+'4.юрид-бардыгы болуп'!D334+'5.рез.эмес.-бардыгы болуп'!D166</f>
        <v>158025989.90000001</v>
      </c>
      <c r="E334" s="21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0.41978366679859652</v>
      </c>
      <c r="F334" s="22">
        <f t="shared" si="20"/>
        <v>10179425.610000001</v>
      </c>
      <c r="G334" s="21">
        <f t="shared" si="21"/>
        <v>8.0097714622917717</v>
      </c>
      <c r="H334" s="22">
        <f>'3.жеке-бардыгы болуп'!H334+'4.юрид-бардыгы болуп'!H334+'5.рез.эмес.-бардыгы болуп'!H166</f>
        <v>1122006.83</v>
      </c>
      <c r="I334" s="21">
        <f>('3.жеке-бардыгы болуп'!H334*'3.жеке-бардыгы болуп'!I334+'4.юрид-бардыгы болуп'!H334*'4.юрид-бардыгы болуп'!I334+'5.рез.эмес.-бардыгы болуп'!H166*'5.рез.эмес.-бардыгы болуп'!I166)/('3.жеке-бардыгы болуп'!H334+'4.юрид-бардыгы болуп'!H334+'5.рез.эмес.-бардыгы болуп'!H166)</f>
        <v>1.8414209230794083</v>
      </c>
      <c r="J334" s="22">
        <f>'3.жеке-бардыгы болуп'!J334+'4.юрид-бардыгы болуп'!J334+'5.рез.эмес.-бардыгы болуп'!J166</f>
        <v>614977.71000000008</v>
      </c>
      <c r="K334" s="21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5.920817286207007</v>
      </c>
      <c r="L334" s="22">
        <f>'3.жеке-бардыгы болуп'!L334+'4.юрид-бардыгы болуп'!L334+'5.рез.эмес.-бардыгы болуп'!L166</f>
        <v>830948.39</v>
      </c>
      <c r="M334" s="21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7.5096723390967748</v>
      </c>
      <c r="N334" s="22">
        <f>'3.жеке-бардыгы болуп'!N334+'4.юрид-бардыгы болуп'!N334+'5.рез.эмес.-бардыгы болуп'!N166</f>
        <v>4991065.9799999995</v>
      </c>
      <c r="O334" s="21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9.0502069725593959</v>
      </c>
      <c r="P334" s="22">
        <f>'3.жеке-бардыгы болуп'!P334+'4.юрид-бардыгы болуп'!P334+'5.рез.эмес.-бардыгы болуп'!P166</f>
        <v>2565560.7400000002</v>
      </c>
      <c r="Q334" s="21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9.2737863921709494</v>
      </c>
      <c r="R334" s="22">
        <f>'3.жеке-бардыгы болуп'!R334+'4.юрид-бардыгы болуп'!R334+'5.рез.эмес.-бардыгы болуп'!R166</f>
        <v>54865.96</v>
      </c>
      <c r="S334" s="21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11.388166610043797</v>
      </c>
    </row>
    <row r="335" spans="1:19" ht="14.25" customHeight="1" x14ac:dyDescent="0.2">
      <c r="A335" s="19" t="s">
        <v>12</v>
      </c>
      <c r="B335" s="20">
        <f>'3.жеке-бардыгы болуп'!B335+'4.юрид-бардыгы болуп'!B335+'5.рез.эмес.-бардыгы болуп'!B167</f>
        <v>203214710.90000001</v>
      </c>
      <c r="C335" s="21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0.80589449987058115</v>
      </c>
      <c r="D335" s="22">
        <f>'3.жеке-бардыгы болуп'!D335+'4.юрид-бардыгы болуп'!D335+'5.рез.эмес.-бардыгы болуп'!D167</f>
        <v>189841141.44</v>
      </c>
      <c r="E335" s="21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0.40622069915426245</v>
      </c>
      <c r="F335" s="22">
        <f t="shared" ref="F335" si="22">H335+J335+L335+N335+P335+R335</f>
        <v>13373569.460000001</v>
      </c>
      <c r="G335" s="21">
        <f t="shared" ref="G335" si="23">(H335*I335+J335*K335+L335*M335+N335*O335+P335*Q335+R335*S335)/(H335+J335+L335+N335+P335+R335)</f>
        <v>6.4793634087200696</v>
      </c>
      <c r="H335" s="22">
        <f>'3.жеке-бардыгы болуп'!H335+'4.юрид-бардыгы болуп'!H335+'5.рез.эмес.-бардыгы болуп'!H167</f>
        <v>4155936.75</v>
      </c>
      <c r="I335" s="21">
        <f>('3.жеке-бардыгы болуп'!H335*'3.жеке-бардыгы болуп'!I335+'4.юрид-бардыгы болуп'!H335*'4.юрид-бардыгы болуп'!I335+'5.рез.эмес.-бардыгы болуп'!H167*'5.рез.эмес.-бардыгы болуп'!I167)/('3.жеке-бардыгы болуп'!H335+'4.юрид-бардыгы болуп'!H335+'5.рез.эмес.-бардыгы болуп'!H167)</f>
        <v>0.54282624772862609</v>
      </c>
      <c r="J335" s="22">
        <f>'3.жеке-бардыгы болуп'!J335+'4.юрид-бардыгы болуп'!J335+'5.рез.эмес.-бардыгы болуп'!J167</f>
        <v>856268</v>
      </c>
      <c r="K335" s="21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5.5125045558166379</v>
      </c>
      <c r="L335" s="22">
        <f>'3.жеке-бардыгы болуп'!L335+'4.юрид-бардыгы болуп'!L335+'5.рез.эмес.-бардыгы болуп'!L167</f>
        <v>855201.26</v>
      </c>
      <c r="M335" s="21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7.6989733533601212</v>
      </c>
      <c r="N335" s="22">
        <f>'3.жеке-бардыгы болуп'!N335+'4.юрид-бардыгы болуп'!N335+'5.рез.эмес.-бардыгы болуп'!N167</f>
        <v>4985987.38</v>
      </c>
      <c r="O335" s="21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9.0751561316226468</v>
      </c>
      <c r="P335" s="22">
        <f>'3.жеке-бардыгы болуп'!P335+'4.юрид-бардыгы болуп'!P335+'5.рез.эмес.-бардыгы болуп'!P167</f>
        <v>2496364.69</v>
      </c>
      <c r="Q335" s="21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11.026572529512938</v>
      </c>
      <c r="R335" s="22">
        <f>'3.жеке-бардыгы болуп'!R335+'4.юрид-бардыгы болуп'!R335+'5.рез.эмес.-бардыгы болуп'!R167</f>
        <v>23811.38</v>
      </c>
      <c r="S335" s="21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13.31093912238601</v>
      </c>
    </row>
    <row r="336" spans="1:19" ht="14.25" customHeight="1" x14ac:dyDescent="0.2">
      <c r="A336" s="19" t="s">
        <v>13</v>
      </c>
      <c r="B336" s="20">
        <f>'3.жеке-бардыгы болуп'!B336+'4.юрид-бардыгы болуп'!B336+'5.рез.эмес.-бардыгы болуп'!B168</f>
        <v>211705845.19</v>
      </c>
      <c r="C336" s="21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0.96390219261947507</v>
      </c>
      <c r="D336" s="22">
        <f>'3.жеке-бардыгы болуп'!D336+'4.юрид-бардыгы болуп'!D336+'5.рез.эмес.-бардыгы болуп'!D168</f>
        <v>198121288.75999999</v>
      </c>
      <c r="E336" s="21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0.50167705153030018</v>
      </c>
      <c r="F336" s="22">
        <f t="shared" ref="F336" si="24">H336+J336+L336+N336+P336+R336</f>
        <v>13584556.43</v>
      </c>
      <c r="G336" s="21">
        <f t="shared" ref="G336" si="25">(H336*I336+J336*K336+L336*M336+N336*O336+P336*Q336+R336*S336)/(H336+J336+L336+N336+P336+R336)</f>
        <v>7.7051337611102371</v>
      </c>
      <c r="H336" s="22">
        <f>'3.жеке-бардыгы болуп'!H336+'4.юрид-бардыгы болуп'!H336+'5.рез.эмес.-бардыгы болуп'!H168</f>
        <v>1834894.97</v>
      </c>
      <c r="I336" s="21">
        <f>('3.жеке-бардыгы болуп'!H336*'3.жеке-бардыгы болуп'!I336+'4.юрид-бардыгы болуп'!H336*'4.юрид-бардыгы болуп'!I336+'5.рез.эмес.-бардыгы болуп'!H168*'5.рез.эмес.-бардыгы болуп'!I168)/('3.жеке-бардыгы болуп'!H336+'4.юрид-бардыгы болуп'!H336+'5.рез.эмес.-бардыгы болуп'!H168)</f>
        <v>0.88219752359994685</v>
      </c>
      <c r="J336" s="22">
        <f>'3.жеке-бардыгы болуп'!J336+'4.юрид-бардыгы болуп'!J336+'5.рез.эмес.-бардыгы болуп'!J168</f>
        <v>717804.3</v>
      </c>
      <c r="K336" s="21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5.9320218983084949</v>
      </c>
      <c r="L336" s="22">
        <f>'3.жеке-бардыгы болуп'!L336+'4.юрид-бардыгы болуп'!L336+'5.рез.эмес.-бардыгы болуп'!L168</f>
        <v>1147488.76</v>
      </c>
      <c r="M336" s="21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7.0682235636016157</v>
      </c>
      <c r="N336" s="22">
        <f>'3.жеке-бардыгы болуп'!N336+'4.юрид-бардыгы болуп'!N336+'5.рез.эмес.-бардыгы болуп'!N168</f>
        <v>7109296.6200000001</v>
      </c>
      <c r="O336" s="21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8.5103820638306811</v>
      </c>
      <c r="P336" s="22">
        <f>'3.жеке-бардыгы болуп'!P336+'4.юрид-бардыгы болуп'!P336+'5.рез.эмес.-бардыгы болуп'!P168</f>
        <v>2751037.3400000003</v>
      </c>
      <c r="Q336" s="21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10.865684488891764</v>
      </c>
      <c r="R336" s="22">
        <f>'3.жеке-бардыгы болуп'!R336+'4.юрид-бардыгы болуп'!R336+'5.рез.эмес.-бардыгы болуп'!R168</f>
        <v>24034.440000000002</v>
      </c>
      <c r="S336" s="21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12.008287536551704</v>
      </c>
    </row>
    <row r="337" spans="1:19" ht="14.25" customHeight="1" x14ac:dyDescent="0.2">
      <c r="A337" s="19" t="s">
        <v>14</v>
      </c>
      <c r="B337" s="20">
        <f>'3.жеке-бардыгы болуп'!B337+'4.юрид-бардыгы болуп'!B337+'5.рез.эмес.-бардыгы болуп'!B169</f>
        <v>234603924.62</v>
      </c>
      <c r="C337" s="21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0.84189132408896661</v>
      </c>
      <c r="D337" s="22">
        <f>'3.жеке-бардыгы болуп'!D337+'4.юрид-бардыгы болуп'!D337+'5.рез.эмес.-бардыгы болуп'!D169</f>
        <v>220245127</v>
      </c>
      <c r="E337" s="21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0.46114660344698544</v>
      </c>
      <c r="F337" s="22">
        <f t="shared" ref="F337" si="26">H337+J337+L337+N337+P337+R337</f>
        <v>14358797.620000001</v>
      </c>
      <c r="G337" s="21">
        <f t="shared" ref="G337" si="27">(H337*I337+J337*K337+L337*M337+N337*O337+P337*Q337+R337*S337)/(H337+J337+L337+N337+P337+R337)</f>
        <v>6.6820160735018392</v>
      </c>
      <c r="H337" s="22">
        <f>'3.жеке-бардыгы болуп'!H337+'4.юрид-бардыгы болуп'!H337+'5.рез.эмес.-бардыгы болуп'!H169</f>
        <v>3023904.09</v>
      </c>
      <c r="I337" s="21">
        <f>('3.жеке-бардыгы болуп'!H337*'3.жеке-бардыгы болуп'!I337+'4.юрид-бардыгы болуп'!H337*'4.юрид-бардыгы болуп'!I337+'5.рез.эмес.-бардыгы болуп'!H169*'5.рез.эмес.-бардыгы болуп'!I169)/('3.жеке-бардыгы болуп'!H337+'4.юрид-бардыгы болуп'!H337+'5.рез.эмес.-бардыгы болуп'!H169)</f>
        <v>0.54819546548515063</v>
      </c>
      <c r="J337" s="22">
        <f>'3.жеке-бардыгы болуп'!J337+'4.юрид-бардыгы болуп'!J337+'5.рез.эмес.-бардыгы болуп'!J169</f>
        <v>736454.56</v>
      </c>
      <c r="K337" s="21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5.8795801826524086</v>
      </c>
      <c r="L337" s="22">
        <f>'3.жеке-бардыгы болуп'!L337+'4.юрид-бардыгы болуп'!L337+'5.рез.эмес.-бардыгы болуп'!L169</f>
        <v>2343026.1900000004</v>
      </c>
      <c r="M337" s="21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4.415110391915845</v>
      </c>
      <c r="N337" s="22">
        <f>'3.жеке-бардыгы болуп'!N337+'4.юрид-бардыгы болуп'!N337+'5.рез.эмес.-бардыгы болуп'!N169</f>
        <v>4892020.05</v>
      </c>
      <c r="O337" s="21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8.2310489997684968</v>
      </c>
      <c r="P337" s="22">
        <f>'3.жеке-бардыгы болуп'!P337+'4.юрид-бардыгы болуп'!P337+'5.рез.эмес.-бардыгы болуп'!P169</f>
        <v>3325150.3100000005</v>
      </c>
      <c r="Q337" s="21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11.710869682820453</v>
      </c>
      <c r="R337" s="22">
        <f>'3.жеке-бардыгы болуп'!R337+'4.юрид-бардыгы болуп'!R337+'5.рез.эмес.-бардыгы болуп'!R169</f>
        <v>38242.42</v>
      </c>
      <c r="S337" s="21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10.627056833746419</v>
      </c>
    </row>
    <row r="338" spans="1:19" ht="14.25" customHeight="1" x14ac:dyDescent="0.2">
      <c r="A338" s="19" t="s">
        <v>15</v>
      </c>
      <c r="B338" s="20">
        <f>'3.жеке-бардыгы болуп'!B338+'4.юрид-бардыгы болуп'!B338+'5.рез.эмес.-бардыгы болуп'!B170</f>
        <v>238095959.35999998</v>
      </c>
      <c r="C338" s="21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0.98731983949532243</v>
      </c>
      <c r="D338" s="22">
        <f>'3.жеке-бардыгы болуп'!D338+'4.юрид-бардыгы болуп'!D338+'5.рез.эмес.-бардыгы болуп'!D170</f>
        <v>224212070.33999997</v>
      </c>
      <c r="E338" s="21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0.59364533206825421</v>
      </c>
      <c r="F338" s="22">
        <f t="shared" ref="F338:F342" si="28">H338+J338+L338+N338+P338+R338</f>
        <v>13883889.020000001</v>
      </c>
      <c r="G338" s="21">
        <f t="shared" ref="G338:G342" si="29">(H338*I338+J338*K338+L338*M338+N338*O338+P338*Q338+R338*S338)/(H338+J338+L338+N338+P338+R338)</f>
        <v>7.3448019702695611</v>
      </c>
      <c r="H338" s="22">
        <f>'3.жеке-бардыгы болуп'!H338+'4.юрид-бардыгы болуп'!H338+'5.рез.эмес.-бардыгы болуп'!H170</f>
        <v>1764234.57</v>
      </c>
      <c r="I338" s="21">
        <f>('3.жеке-бардыгы болуп'!H338*'3.жеке-бардыгы болуп'!I338+'4.юрид-бардыгы болуп'!H338*'4.юрид-бардыгы болуп'!I338+'5.рез.эмес.-бардыгы болуп'!H170*'5.рез.эмес.-бардыгы болуп'!I170)/('3.жеке-бардыгы болуп'!H338+'4.юрид-бардыгы болуп'!H338+'5.рез.эмес.-бардыгы болуп'!H170)</f>
        <v>1.1318713170890875</v>
      </c>
      <c r="J338" s="22">
        <f>'3.жеке-бардыгы болуп'!J338+'4.юрид-бардыгы болуп'!J338+'5.рез.эмес.-бардыгы болуп'!J170</f>
        <v>1920498.31</v>
      </c>
      <c r="K338" s="21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3.9756598033142758</v>
      </c>
      <c r="L338" s="22">
        <f>'3.жеке-бардыгы болуп'!L338+'4.юрид-бардыгы болуп'!L338+'5.рез.эмес.-бардыгы болуп'!L170</f>
        <v>930056.53999999992</v>
      </c>
      <c r="M338" s="21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6.8815402131358621</v>
      </c>
      <c r="N338" s="22">
        <f>'3.жеке-бардыгы болуп'!N338+'4.юрид-бардыгы болуп'!N338+'5.рез.эмес.-бардыгы болуп'!N170</f>
        <v>5448433.8200000003</v>
      </c>
      <c r="O338" s="21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7.7799456756914251</v>
      </c>
      <c r="P338" s="22">
        <f>'3.жеке-бардыгы болуп'!P338+'4.юрид-бардыгы болуп'!P338+'5.рез.эмес.-бардыгы болуп'!P170</f>
        <v>3713917.29</v>
      </c>
      <c r="Q338" s="21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11.501465154761163</v>
      </c>
      <c r="R338" s="22">
        <f>'3.жеке-бардыгы болуп'!R338+'4.юрид-бардыгы болуп'!R338+'5.рез.эмес.-бардыгы болуп'!R170</f>
        <v>106748.49</v>
      </c>
      <c r="S338" s="21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7.8506972136093029</v>
      </c>
    </row>
    <row r="339" spans="1:19" ht="14.25" customHeight="1" x14ac:dyDescent="0.2">
      <c r="A339" s="19" t="s">
        <v>16</v>
      </c>
      <c r="B339" s="20">
        <f>'3.жеке-бардыгы болуп'!B339+'4.юрид-бардыгы болуп'!B339+'5.рез.эмес.-бардыгы болуп'!B171</f>
        <v>246947985.16</v>
      </c>
      <c r="C339" s="21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1.0258078659053267</v>
      </c>
      <c r="D339" s="22">
        <f>'3.жеке-бардыгы болуп'!D339+'4.юрид-бардыгы болуп'!D339+'5.рез.эмес.-бардыгы болуп'!D171</f>
        <v>234331940.38999999</v>
      </c>
      <c r="E339" s="21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0.66073217738441659</v>
      </c>
      <c r="F339" s="22">
        <f t="shared" si="28"/>
        <v>12616044.77</v>
      </c>
      <c r="G339" s="21">
        <f t="shared" si="29"/>
        <v>7.8067678291854889</v>
      </c>
      <c r="H339" s="22">
        <f>'3.жеке-бардыгы болуп'!H339+'4.юрид-бардыгы болуп'!H339+'5.рез.эмес.-бардыгы болуп'!H171</f>
        <v>2713468.5300000003</v>
      </c>
      <c r="I339" s="21">
        <f>('3.жеке-бардыгы болуп'!H339*'3.жеке-бардыгы болуп'!I339+'4.юрид-бардыгы болуп'!H339*'4.юрид-бардыгы болуп'!I339+'5.рез.эмес.-бардыгы болуп'!H171*'5.рез.эмес.-бардыгы болуп'!I171)/('3.жеке-бардыгы болуп'!H339+'4.юрид-бардыгы болуп'!H339+'5.рез.эмес.-бардыгы болуп'!H171)</f>
        <v>0.67077846290703014</v>
      </c>
      <c r="J339" s="22">
        <f>'3.жеке-бардыгы болуп'!J339+'4.юрид-бардыгы болуп'!J339+'5.рез.эмес.-бардыгы болуп'!J171</f>
        <v>889240.86</v>
      </c>
      <c r="K339" s="21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4.7065658469629916</v>
      </c>
      <c r="L339" s="22">
        <f>'3.жеке-бардыгы болуп'!L339+'4.юрид-бардыгы болуп'!L339+'5.рез.эмес.-бардыгы болуп'!L171</f>
        <v>777438.23</v>
      </c>
      <c r="M339" s="21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5.8464720371417771</v>
      </c>
      <c r="N339" s="22">
        <f>'3.жеке-бардыгы болуп'!N339+'4.юрид-бардыгы болуп'!N339+'5.рез.эмес.-бардыгы болуп'!N171</f>
        <v>4858898.4700000007</v>
      </c>
      <c r="O339" s="21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10.047244860788362</v>
      </c>
      <c r="P339" s="22">
        <f>'3.жеке-бардыгы болуп'!P339+'4.юрид-бардыгы болуп'!P339+'5.рез.эмес.-бардыгы болуп'!P171</f>
        <v>3332698.4099999997</v>
      </c>
      <c r="Q339" s="21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11.648072330283229</v>
      </c>
      <c r="R339" s="22">
        <f>'3.жеке-бардыгы болуп'!R339+'4.юрид-бардыгы болуп'!R339+'5.рез.эмес.-бардыгы болуп'!R171</f>
        <v>44300.27</v>
      </c>
      <c r="S339" s="21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6.8125959977219184</v>
      </c>
    </row>
    <row r="340" spans="1:19" ht="14.25" customHeight="1" x14ac:dyDescent="0.2">
      <c r="A340" s="19" t="s">
        <v>17</v>
      </c>
      <c r="B340" s="20">
        <f>'3.жеке-бардыгы болуп'!B340+'4.юрид-бардыгы болуп'!B340+'5.рез.эмес.-бардыгы болуп'!B172</f>
        <v>327976182.24000001</v>
      </c>
      <c r="C340" s="21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0.80280424891014446</v>
      </c>
      <c r="D340" s="22">
        <f>'3.жеке-бардыгы болуп'!D340+'4.юрид-бардыгы болуп'!D340+'5.рез.эмес.-бардыгы болуп'!D172</f>
        <v>314650143.02999997</v>
      </c>
      <c r="E340" s="21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0.46122139835405479</v>
      </c>
      <c r="F340" s="22">
        <f t="shared" si="28"/>
        <v>13326039.210000001</v>
      </c>
      <c r="G340" s="21">
        <f t="shared" si="29"/>
        <v>8.8681484288533703</v>
      </c>
      <c r="H340" s="22">
        <f>'3.жеке-бардыгы болуп'!H340+'4.юрид-бардыгы болуп'!H340+'5.рез.эмес.-бардыгы болуп'!H172</f>
        <v>3100589.6799999997</v>
      </c>
      <c r="I340" s="21">
        <f>('3.жеке-бардыгы болуп'!H340*'3.жеке-бардыгы болуп'!I340+'4.юрид-бардыгы болуп'!H340*'4.юрид-бардыгы болуп'!I340+'5.рез.эмес.-бардыгы болуп'!H172*'5.рез.эмес.-бардыгы болуп'!I172)/('3.жеке-бардыгы болуп'!H340+'4.юрид-бардыгы болуп'!H340+'5.рез.эмес.-бардыгы болуп'!H172)</f>
        <v>4.9282399280900693</v>
      </c>
      <c r="J340" s="22">
        <f>'3.жеке-бардыгы болуп'!J340+'4.юрид-бардыгы болуп'!J340+'5.рез.эмес.-бардыгы болуп'!J172</f>
        <v>708865.09</v>
      </c>
      <c r="K340" s="21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4.3594159208771286</v>
      </c>
      <c r="L340" s="22">
        <f>'3.жеке-бардыгы болуп'!L340+'4.юрид-бардыгы болуп'!L340+'5.рез.эмес.-бардыгы болуп'!L172</f>
        <v>875599.58000000007</v>
      </c>
      <c r="M340" s="21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5.5755529167796087</v>
      </c>
      <c r="N340" s="22">
        <f>'3.жеке-бардыгы болуп'!N340+'4.юрид-бардыгы болуп'!N340+'5.рез.эмес.-бардыгы болуп'!N172</f>
        <v>4816146.1100000003</v>
      </c>
      <c r="O340" s="21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10.71893376920409</v>
      </c>
      <c r="P340" s="22">
        <f>'3.жеке-бардыгы болуп'!P340+'4.юрид-бардыгы болуп'!P340+'5.рез.эмес.-бардыгы болуп'!P172</f>
        <v>3772190.2299999995</v>
      </c>
      <c r="Q340" s="21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11.312604950996864</v>
      </c>
      <c r="R340" s="22">
        <f>'3.жеке-бардыгы болуп'!R340+'4.юрид-бардыгы болуп'!R340+'5.рез.эмес.-бардыгы болуп'!R172</f>
        <v>52648.520000000004</v>
      </c>
      <c r="S340" s="21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11.916863421801809</v>
      </c>
    </row>
    <row r="341" spans="1:19" ht="14.25" customHeight="1" x14ac:dyDescent="0.2">
      <c r="A341" s="19" t="s">
        <v>18</v>
      </c>
      <c r="B341" s="20">
        <f>'3.жеке-бардыгы болуп'!B341+'4.юрид-бардыгы болуп'!B341+'5.рез.эмес.-бардыгы болуп'!B173</f>
        <v>258277459.70999998</v>
      </c>
      <c r="C341" s="21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0.95323690091593172</v>
      </c>
      <c r="D341" s="22">
        <f>'3.жеке-бардыгы болуп'!D341+'4.юрид-бардыгы болуп'!D341+'5.рез.эмес.-бардыгы болуп'!D173</f>
        <v>247797191.91999999</v>
      </c>
      <c r="E341" s="21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0.58745970495217192</v>
      </c>
      <c r="F341" s="22">
        <f t="shared" si="28"/>
        <v>10480267.790000001</v>
      </c>
      <c r="G341" s="21">
        <f t="shared" si="29"/>
        <v>9.6017336611491153</v>
      </c>
      <c r="H341" s="22">
        <f>'3.жеке-бардыгы болуп'!H341+'4.юрид-бардыгы болуп'!H341+'5.рез.эмес.-бардыгы болуп'!H173</f>
        <v>256210.88</v>
      </c>
      <c r="I341" s="21">
        <f>('3.жеке-бардыгы болуп'!H341*'3.жеке-бардыгы болуп'!I341+'4.юрид-бардыгы болуп'!H341*'4.юрид-бардыгы болуп'!I341+'5.рез.эмес.-бардыгы болуп'!H173*'5.рез.эмес.-бардыгы болуп'!I173)/('3.жеке-бардыгы болуп'!H341+'4.юрид-бардыгы болуп'!H341+'5.рез.эмес.-бардыгы болуп'!H173)</f>
        <v>5.1459081640092732</v>
      </c>
      <c r="J341" s="22">
        <f>'3.жеке-бардыгы болуп'!J341+'4.юрид-бардыгы болуп'!J341+'5.рез.эмес.-бардыгы болуп'!J173</f>
        <v>1022524.96</v>
      </c>
      <c r="K341" s="21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3.8673534142384143</v>
      </c>
      <c r="L341" s="22">
        <f>'3.жеке-бардыгы болуп'!L341+'4.юрид-бардыгы болуп'!L341+'5.рез.эмес.-бардыгы болуп'!L173</f>
        <v>1077137.82</v>
      </c>
      <c r="M341" s="21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5.8095942641768898</v>
      </c>
      <c r="N341" s="22">
        <f>'3.жеке-бардыгы болуп'!N341+'4.юрид-бардыгы болуп'!N341+'5.рез.эмес.-бардыгы болуп'!N173</f>
        <v>4019368.3100000005</v>
      </c>
      <c r="O341" s="21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10.101223063307673</v>
      </c>
      <c r="P341" s="22">
        <f>'3.жеке-бардыгы болуп'!P341+'4.юрид-бардыгы болуп'!P341+'5.рез.эмес.-бардыгы болуп'!P173</f>
        <v>4065087.2100000004</v>
      </c>
      <c r="Q341" s="21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11.819388520572444</v>
      </c>
      <c r="R341" s="22">
        <f>'3.жеке-бардыгы болуп'!R341+'4.юрид-бардыгы болуп'!R341+'5.рез.эмес.-бардыгы болуп'!R173</f>
        <v>39938.61</v>
      </c>
      <c r="S341" s="21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11.285377335365466</v>
      </c>
    </row>
    <row r="342" spans="1:19" ht="14.25" customHeight="1" x14ac:dyDescent="0.2">
      <c r="A342" s="19" t="s">
        <v>19</v>
      </c>
      <c r="B342" s="20">
        <f>'3.жеке-бардыгы болуп'!B342+'4.юрид-бардыгы болуп'!B342+'5.рез.эмес.-бардыгы болуп'!B174</f>
        <v>286480986.03999996</v>
      </c>
      <c r="C342" s="21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1.00316085535664</v>
      </c>
      <c r="D342" s="22">
        <f>'3.жеке-бардыгы болуп'!D342+'4.юрид-бардыгы болуп'!D342+'5.рез.эмес.-бардыгы болуп'!D174</f>
        <v>275032425.52000004</v>
      </c>
      <c r="E342" s="21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0.6893256831788126</v>
      </c>
      <c r="F342" s="22">
        <f t="shared" si="28"/>
        <v>11448560.52</v>
      </c>
      <c r="G342" s="21">
        <f t="shared" si="29"/>
        <v>8.5425234212239651</v>
      </c>
      <c r="H342" s="22">
        <f>'3.жеке-бардыгы болуп'!H342+'4.юрид-бардыгы болуп'!H342+'5.рез.эмес.-бардыгы болуп'!H174</f>
        <v>268574.61000000004</v>
      </c>
      <c r="I342" s="21">
        <f>('3.жеке-бардыгы болуп'!H342*'3.жеке-бардыгы болуп'!I342+'4.юрид-бардыгы болуп'!H342*'4.юрид-бардыгы болуп'!I342+'5.рез.эмес.-бардыгы болуп'!H174*'5.рез.эмес.-бардыгы болуп'!I174)/('3.жеке-бардыгы болуп'!H342+'4.юрид-бардыгы болуп'!H342+'5.рез.эмес.-бардыгы болуп'!H174)</f>
        <v>4.2414759898562284</v>
      </c>
      <c r="J342" s="22">
        <f>'3.жеке-бардыгы болуп'!J342+'4.юрид-бардыгы болуп'!J342+'5.рез.эмес.-бардыгы болуп'!J174</f>
        <v>961994.38000000012</v>
      </c>
      <c r="K342" s="21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3.675560349843209</v>
      </c>
      <c r="L342" s="22">
        <f>'3.жеке-бардыгы болуп'!L342+'4.юрид-бардыгы болуп'!L342+'5.рез.эмес.-бардыгы болуп'!L174</f>
        <v>1271424.21</v>
      </c>
      <c r="M342" s="21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5.5056855624135084</v>
      </c>
      <c r="N342" s="22">
        <f>'3.жеке-бардыгы болуп'!N342+'4.юрид-бардыгы болуп'!N342+'5.рез.эмес.-бардыгы болуп'!N174</f>
        <v>5149716.72</v>
      </c>
      <c r="O342" s="21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8.7081735840413597</v>
      </c>
      <c r="P342" s="22">
        <f>'3.жеке-бардыгы болуп'!P342+'4.юрид-бардыгы болуп'!P342+'5.рез.эмес.-бардыгы болуп'!P174</f>
        <v>3773696.6900000004</v>
      </c>
      <c r="Q342" s="21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10.860849410475511</v>
      </c>
      <c r="R342" s="22">
        <f>'3.жеке-бардыгы болуп'!R342+'4.юрид-бардыгы болуп'!R342+'5.рез.эмес.-бардыгы болуп'!R174</f>
        <v>23153.91</v>
      </c>
      <c r="S342" s="21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12.712096043389625</v>
      </c>
    </row>
    <row r="343" spans="1:19" ht="14.25" customHeight="1" x14ac:dyDescent="0.2">
      <c r="A343" s="19" t="s">
        <v>20</v>
      </c>
      <c r="B343" s="20">
        <f>'3.жеке-бардыгы болуп'!B343+'4.юрид-бардыгы болуп'!B343+'5.рез.эмес.-бардыгы болуп'!B175</f>
        <v>279455870.13</v>
      </c>
      <c r="C343" s="21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1.0206582294106561</v>
      </c>
      <c r="D343" s="22">
        <f>'3.жеке-бардыгы болуп'!D343+'4.юрид-бардыгы болуп'!D343+'5.рез.эмес.-бардыгы болуп'!D175</f>
        <v>266480639.59999999</v>
      </c>
      <c r="E343" s="21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0.71021978721001278</v>
      </c>
      <c r="F343" s="22">
        <f t="shared" ref="F343" si="30">H343+J343+L343+N343+P343+R343</f>
        <v>12975230.529999999</v>
      </c>
      <c r="G343" s="21">
        <f t="shared" ref="G343" si="31">(H343*I343+J343*K343+L343*M343+N343*O343+P343*Q343+R343*S343)/(H343+J343+L343+N343+P343+R343)</f>
        <v>7.3963318209345097</v>
      </c>
      <c r="H343" s="22">
        <f>'3.жеке-бардыгы болуп'!H343+'4.юрид-бардыгы болуп'!H343+'5.рез.эмес.-бардыгы болуп'!H175</f>
        <v>1188150.99</v>
      </c>
      <c r="I343" s="21">
        <f>('3.жеке-бардыгы болуп'!H343*'3.жеке-бардыгы болуп'!I343+'4.юрид-бардыгы болуп'!H343*'4.юрид-бардыгы болуп'!I343+'5.рез.эмес.-бардыгы болуп'!H175*'5.рез.эмес.-бардыгы болуп'!I175)/('3.жеке-бардыгы болуп'!H343+'4.юрид-бардыгы болуп'!H343+'5.рез.эмес.-бардыгы болуп'!H175)</f>
        <v>1.2229344091191632</v>
      </c>
      <c r="J343" s="22">
        <f>'3.жеке-бардыгы болуп'!J343+'4.юрид-бардыгы болуп'!J343+'5.рез.эмес.-бардыгы болуп'!J175</f>
        <v>1011097.0999999999</v>
      </c>
      <c r="K343" s="21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4.6996720684887707</v>
      </c>
      <c r="L343" s="22">
        <f>'3.жеке-бардыгы болуп'!L343+'4.юрид-бардыгы болуп'!L343+'5.рез.эмес.-бардыгы болуп'!L175</f>
        <v>1839026.5899999999</v>
      </c>
      <c r="M343" s="21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5.7739948104828667</v>
      </c>
      <c r="N343" s="22">
        <f>'3.жеке-бардыгы болуп'!N343+'4.юрид-бардыгы болуп'!N343+'5.рез.эмес.-бардыгы болуп'!N175</f>
        <v>4085864.81</v>
      </c>
      <c r="O343" s="21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10.220800059486038</v>
      </c>
      <c r="P343" s="22">
        <f>'3.жеке-бардыгы болуп'!P343+'4.юрид-бардыгы болуп'!P343+'5.рез.эмес.-бардыгы болуп'!P175</f>
        <v>3290679.8</v>
      </c>
      <c r="Q343" s="21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11.263853848466212</v>
      </c>
      <c r="R343" s="22">
        <f>'3.жеке-бардыгы болуп'!R343+'4.юрид-бардыгы болуп'!R343+'5.рез.эмес.-бардыгы болуп'!R175</f>
        <v>1560411.24</v>
      </c>
      <c r="S343" s="21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0.20454948485246727</v>
      </c>
    </row>
    <row r="344" spans="1:19" ht="14.25" customHeight="1" thickBot="1" x14ac:dyDescent="0.25">
      <c r="A344" s="25" t="s">
        <v>21</v>
      </c>
      <c r="B344" s="26">
        <f>'3.жеке-бардыгы болуп'!B344+'4.юрид-бардыгы болуп'!B344+'5.рез.эмес.-бардыгы болуп'!B176</f>
        <v>310635488.86000001</v>
      </c>
      <c r="C344" s="27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1.0873885346620342</v>
      </c>
      <c r="D344" s="28">
        <f>'3.жеке-бардыгы болуп'!D344+'4.юрид-бардыгы болуп'!D344+'5.рез.эмес.-бардыгы болуп'!D176</f>
        <v>297861629.26999998</v>
      </c>
      <c r="E344" s="27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0.74398030129260218</v>
      </c>
      <c r="F344" s="28">
        <f t="shared" ref="F344:F355" si="32">H344+J344+L344+N344+P344+R344</f>
        <v>12773859.59</v>
      </c>
      <c r="G344" s="27">
        <f t="shared" ref="G344:G355" si="33">(H344*I344+J344*K344+L344*M344+N344*O344+P344*Q344+R344*S344)/(H344+J344+L344+N344+P344+R344)</f>
        <v>9.0950024570999783</v>
      </c>
      <c r="H344" s="28">
        <f>'3.жеке-бардыгы болуп'!H344+'4.юрид-бардыгы болуп'!H344+'5.рез.эмес.-бардыгы болуп'!H176</f>
        <v>526790.54</v>
      </c>
      <c r="I344" s="27">
        <f>('3.жеке-бардыгы болуп'!H344*'3.жеке-бардыгы болуп'!I344+'4.юрид-бардыгы болуп'!H344*'4.юрид-бардыгы болуп'!I344+'5.рез.эмес.-бардыгы болуп'!H176*'5.рез.эмес.-бардыгы болуп'!I176)/('3.жеке-бардыгы болуп'!H344+'4.юрид-бардыгы болуп'!H344+'5.рез.эмес.-бардыгы болуп'!H176)</f>
        <v>2.6953607523020424</v>
      </c>
      <c r="J344" s="28">
        <f>'3.жеке-бардыгы болуп'!J344+'4.юрид-бардыгы болуп'!J344+'5.рез.эмес.-бардыгы болуп'!J176</f>
        <v>1236337.1700000002</v>
      </c>
      <c r="K344" s="27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4.2278622012957827</v>
      </c>
      <c r="L344" s="28">
        <f>'3.жеке-бардыгы болуп'!L344+'4.юрид-бардыгы болуп'!L344+'5.рез.эмес.-бардыгы болуп'!L176</f>
        <v>1673254.33</v>
      </c>
      <c r="M344" s="27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6.8711272799754184</v>
      </c>
      <c r="N344" s="28">
        <f>'3.жеке-бардыгы болуп'!N344+'4.юрид-бардыгы болуп'!N344+'5.рез.эмес.-бардыгы болуп'!N176</f>
        <v>6124791</v>
      </c>
      <c r="O344" s="27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9.970783491730586</v>
      </c>
      <c r="P344" s="28">
        <f>'3.жеке-бардыгы болуп'!P344+'4.юрид-бардыгы болуп'!P344+'5.рез.эмес.-бардыгы болуп'!P176</f>
        <v>3189514.57</v>
      </c>
      <c r="Q344" s="27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11.506599695576885</v>
      </c>
      <c r="R344" s="28">
        <f>'3.жеке-бардыгы болуп'!R344+'4.юрид-бардыгы болуп'!R344+'5.рез.эмес.-бардыгы болуп'!R176</f>
        <v>23171.98</v>
      </c>
      <c r="S344" s="27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11.425643207874341</v>
      </c>
    </row>
    <row r="345" spans="1:19" ht="14.25" customHeight="1" x14ac:dyDescent="0.2">
      <c r="A345" s="32" t="s">
        <v>76</v>
      </c>
      <c r="B345" s="20">
        <f>'3.жеке-бардыгы болуп'!B345+'4.юрид-бардыгы болуп'!B345+'5.рез.эмес.-бардыгы болуп'!B177</f>
        <v>264948522.19999999</v>
      </c>
      <c r="C345" s="21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1.4358974316600284</v>
      </c>
      <c r="D345" s="22">
        <f>'3.жеке-бардыгы болуп'!D345+'4.юрид-бардыгы болуп'!D345+'5.рез.эмес.-бардыгы болуп'!D177</f>
        <v>249852647.95999998</v>
      </c>
      <c r="E345" s="21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0.92810108090399035</v>
      </c>
      <c r="F345" s="22">
        <f t="shared" si="32"/>
        <v>15095874.240000002</v>
      </c>
      <c r="G345" s="21">
        <f t="shared" si="33"/>
        <v>9.8404628674688688</v>
      </c>
      <c r="H345" s="22">
        <f>'3.жеке-бардыгы болуп'!H345+'4.юрид-бардыгы болуп'!H345+'5.рез.эмес.-бардыгы болуп'!H177</f>
        <v>1187066.19</v>
      </c>
      <c r="I345" s="21">
        <f>('3.жеке-бардыгы болуп'!H345*'3.жеке-бардыгы болуп'!I345+'4.юрид-бардыгы болуп'!H345*'4.юрид-бардыгы болуп'!I345+'5.рез.эмес.-бардыгы болуп'!H177*'5.рез.эмес.-бардыгы болуп'!I177)/('3.жеке-бардыгы болуп'!H345+'4.юрид-бардыгы болуп'!H345+'5.рез.эмес.-бардыгы болуп'!H177)</f>
        <v>1.0176543286941742</v>
      </c>
      <c r="J345" s="22">
        <f>'3.жеке-бардыгы болуп'!J345+'4.юрид-бардыгы болуп'!J345+'5.рез.эмес.-бардыгы болуп'!J177</f>
        <v>844806.44000000006</v>
      </c>
      <c r="K345" s="21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4.7385826764057359</v>
      </c>
      <c r="L345" s="22">
        <f>'3.жеке-бардыгы болуп'!L345+'4.юрид-бардыгы болуп'!L345+'5.рез.эмес.-бардыгы болуп'!L177</f>
        <v>1631039.68</v>
      </c>
      <c r="M345" s="21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7.2783124259735983</v>
      </c>
      <c r="N345" s="22">
        <f>'3.жеке-бардыгы болуп'!N345+'4.юрид-бардыгы болуп'!N345+'5.рез.эмес.-бардыгы болуп'!N177</f>
        <v>8654928.3300000001</v>
      </c>
      <c r="O345" s="21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11.529019459679331</v>
      </c>
      <c r="P345" s="22">
        <f>'3.жеке-бардыгы болуп'!P345+'4.юрид-бардыгы болуп'!P345+'5.рез.эмес.-бардыгы болуп'!P177</f>
        <v>2736884.21</v>
      </c>
      <c r="Q345" s="21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11.389015952523584</v>
      </c>
      <c r="R345" s="22">
        <f>'3.жеке-бардыгы болуп'!R345+'4.юрид-бардыгы болуп'!R345+'5.рез.эмес.-бардыгы болуп'!R177</f>
        <v>41149.39</v>
      </c>
      <c r="S345" s="21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12.508332825832913</v>
      </c>
    </row>
    <row r="346" spans="1:19" ht="14.25" customHeight="1" x14ac:dyDescent="0.2">
      <c r="A346" s="19" t="s">
        <v>11</v>
      </c>
      <c r="B346" s="20">
        <f>'3.жеке-бардыгы болуп'!B346+'4.юрид-бардыгы болуп'!B346+'5.рез.эмес.-бардыгы болуп'!B178</f>
        <v>280560592.07000005</v>
      </c>
      <c r="C346" s="21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1.319869031658262</v>
      </c>
      <c r="D346" s="22">
        <f>'3.жеке-бардыгы болуп'!D346+'4.юрид-бардыгы болуп'!D346+'5.рез.эмес.-бардыгы болуп'!D178</f>
        <v>267519663</v>
      </c>
      <c r="E346" s="21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0.93643807269149937</v>
      </c>
      <c r="F346" s="22">
        <f t="shared" si="32"/>
        <v>13040929.070000002</v>
      </c>
      <c r="G346" s="21">
        <f t="shared" si="33"/>
        <v>9.1855142150619944</v>
      </c>
      <c r="H346" s="22">
        <f>'3.жеке-бардыгы болуп'!H346+'4.юрид-бардыгы болуп'!H346+'5.рез.эмес.-бардыгы болуп'!H178</f>
        <v>899271.81</v>
      </c>
      <c r="I346" s="21">
        <f>('3.жеке-бардыгы болуп'!H346*'3.жеке-бардыгы болуп'!I346+'4.юрид-бардыгы болуп'!H346*'4.юрид-бардыгы болуп'!I346+'5.рез.эмес.-бардыгы болуп'!H178*'5.рез.эмес.-бардыгы болуп'!I178)/('3.жеке-бардыгы болуп'!H346+'4.юрид-бардыгы болуп'!H346+'5.рез.эмес.-бардыгы болуп'!H178)</f>
        <v>0.87225209572620666</v>
      </c>
      <c r="J346" s="22">
        <f>'3.жеке-бардыгы болуп'!J346+'4.юрид-бардыгы болуп'!J346+'5.рез.эмес.-бардыгы болуп'!J178</f>
        <v>1058090.1500000001</v>
      </c>
      <c r="K346" s="21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4.2100234611389222</v>
      </c>
      <c r="L346" s="22">
        <f>'3.жеке-бардыгы болуп'!L346+'4.юрид-бардыгы болуп'!L346+'5.рез.эмес.-бардыгы болуп'!L178</f>
        <v>1498279.8900000001</v>
      </c>
      <c r="M346" s="21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7.0973750403204061</v>
      </c>
      <c r="N346" s="22">
        <f>'3.жеке-бардыгы болуп'!N346+'4.юрид-бардыгы болуп'!N346+'5.рез.эмес.-бардыгы болуп'!N178</f>
        <v>6614281.9600000009</v>
      </c>
      <c r="O346" s="21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10.701997794436361</v>
      </c>
      <c r="P346" s="22">
        <f>'3.жеке-бардыгы болуп'!P346+'4.юрид-бардыгы болуп'!P346+'5.рез.эмес.-бардыгы болуп'!P178</f>
        <v>2941284.64</v>
      </c>
      <c r="Q346" s="21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11.121953410500241</v>
      </c>
      <c r="R346" s="22">
        <f>'3.жеке-бардыгы болуп'!R346+'4.юрид-бардыгы болуп'!R346+'5.рез.эмес.-бардыгы болуп'!R178</f>
        <v>29720.62</v>
      </c>
      <c r="S346" s="21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13.995242972723956</v>
      </c>
    </row>
    <row r="347" spans="1:19" ht="14.25" customHeight="1" x14ac:dyDescent="0.2">
      <c r="A347" s="19" t="s">
        <v>12</v>
      </c>
      <c r="B347" s="20">
        <f>'3.жеке-бардыгы болуп'!B347+'4.юрид-бардыгы болуп'!B347+'5.рез.эмес.-бардыгы болуп'!B179</f>
        <v>303117351.52000004</v>
      </c>
      <c r="C347" s="21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1.2568579911257969</v>
      </c>
      <c r="D347" s="22">
        <f>'3.жеке-бардыгы болуп'!D347+'4.юрид-бардыгы болуп'!D347+'5.рез.эмес.-бардыгы болуп'!D179</f>
        <v>292416531.74000001</v>
      </c>
      <c r="E347" s="21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0.94473821247299139</v>
      </c>
      <c r="F347" s="22">
        <f t="shared" si="32"/>
        <v>10700819.780000001</v>
      </c>
      <c r="G347" s="21">
        <f t="shared" si="33"/>
        <v>9.7860160404645136</v>
      </c>
      <c r="H347" s="22">
        <f>'3.жеке-бардыгы болуп'!H347+'4.юрид-бардыгы болуп'!H347+'5.рез.эмес.-бардыгы болуп'!H179</f>
        <v>1041148.1000000001</v>
      </c>
      <c r="I347" s="21">
        <f>('3.жеке-бардыгы болуп'!H347*'3.жеке-бардыгы болуп'!I347+'4.юрид-бардыгы болуп'!H347*'4.юрид-бардыгы болуп'!I347+'5.рез.эмес.-бардыгы болуп'!H179*'5.рез.эмес.-бардыгы болуп'!I179)/('3.жеке-бардыгы болуп'!H347+'4.юрид-бардыгы болуп'!H347+'5.рез.эмес.-бардыгы болуп'!H179)</f>
        <v>0.9273611854067626</v>
      </c>
      <c r="J347" s="22">
        <f>'3.жеке-бардыгы болуп'!J347+'4.юрид-бардыгы болуп'!J347+'5.рез.эмес.-бардыгы болуп'!J179</f>
        <v>933141.85</v>
      </c>
      <c r="K347" s="21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4.8648588223751821</v>
      </c>
      <c r="L347" s="22">
        <f>'3.жеке-бардыгы болуп'!L347+'4.юрид-бардыгы болуп'!L347+'5.рез.эмес.-бардыгы болуп'!L179</f>
        <v>1270205.9200000002</v>
      </c>
      <c r="M347" s="21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7.2138782395219803</v>
      </c>
      <c r="N347" s="22">
        <f>'3.жеке-бардыгы болуп'!N347+'4.юрид-бардыгы болуп'!N347+'5.рез.эмес.-бардыгы болуп'!N179</f>
        <v>4689054.07</v>
      </c>
      <c r="O347" s="21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12.238756183675235</v>
      </c>
      <c r="P347" s="22">
        <f>'3.жеке-бардыгы болуп'!P347+'4.юрид-бардыгы болуп'!P347+'5.рез.эмес.-бардыгы болуп'!P179</f>
        <v>2710749.86</v>
      </c>
      <c r="Q347" s="21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11.766664655956095</v>
      </c>
      <c r="R347" s="22">
        <f>'3.жеке-бардыгы болуп'!R347+'4.юрид-бардыгы болуп'!R347+'5.рез.эмес.-бардыгы болуп'!R179</f>
        <v>56519.979999999996</v>
      </c>
      <c r="S347" s="21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13.543624854432016</v>
      </c>
    </row>
    <row r="348" spans="1:19" ht="14.25" customHeight="1" x14ac:dyDescent="0.2">
      <c r="A348" s="19" t="s">
        <v>13</v>
      </c>
      <c r="B348" s="20">
        <f>'3.жеке-бардыгы болуп'!B348+'4.юрид-бардыгы болуп'!B348+'5.рез.эмес.-бардыгы болуп'!B180</f>
        <v>371252478.37999994</v>
      </c>
      <c r="C348" s="21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1.2493874566572791</v>
      </c>
      <c r="D348" s="22">
        <f>'3.жеке-бардыгы болуп'!D348+'4.юрид-бардыгы болуп'!D348+'5.рез.эмес.-бардыгы болуп'!D180</f>
        <v>357709395.74000001</v>
      </c>
      <c r="E348" s="21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0.97093068246812742</v>
      </c>
      <c r="F348" s="22">
        <f t="shared" si="32"/>
        <v>13543082.640000001</v>
      </c>
      <c r="G348" s="21">
        <f t="shared" si="33"/>
        <v>8.6041830436471454</v>
      </c>
      <c r="H348" s="22">
        <f>'3.жеке-бардыгы болуп'!H348+'4.юрид-бардыгы болуп'!H348+'5.рез.эмес.-бардыгы болуп'!H180</f>
        <v>1463007.7</v>
      </c>
      <c r="I348" s="21">
        <f>('3.жеке-бардыгы болуп'!H348*'3.жеке-бардыгы болуп'!I348+'4.юрид-бардыгы болуп'!H348*'4.юрид-бардыгы болуп'!I348+'5.рез.эмес.-бардыгы болуп'!H180*'5.рез.эмес.-бардыгы болуп'!I180)/('3.жеке-бардыгы болуп'!H348+'4.юрид-бардыгы болуп'!H348+'5.рез.эмес.-бардыгы болуп'!H180)</f>
        <v>1.0637850625119751</v>
      </c>
      <c r="J348" s="22">
        <f>'3.жеке-бардыгы болуп'!J348+'4.юрид-бардыгы болуп'!J348+'5.рез.эмес.-бардыгы болуп'!J180</f>
        <v>1514943.1099999999</v>
      </c>
      <c r="K348" s="21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4.0383121143737215</v>
      </c>
      <c r="L348" s="22">
        <f>'3.жеке-бардыгы болуп'!L348+'4.юрид-бардыгы болуп'!L348+'5.рез.эмес.-бардыгы болуп'!L180</f>
        <v>1633802.61</v>
      </c>
      <c r="M348" s="21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5.2380547808648643</v>
      </c>
      <c r="N348" s="22">
        <f>'3.жеке-бардыгы болуп'!N348+'4.юрид-бардыгы болуп'!N348+'5.рез.эмес.-бардыгы болуп'!N180</f>
        <v>5737603.1999999993</v>
      </c>
      <c r="O348" s="21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11.350372306227097</v>
      </c>
      <c r="P348" s="22">
        <f>'3.жеке-бардыгы болуп'!P348+'4.юрид-бардыгы болуп'!P348+'5.рез.эмес.-бардыгы болуп'!P180</f>
        <v>3162543.8099999996</v>
      </c>
      <c r="Q348" s="21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10.98764689340385</v>
      </c>
      <c r="R348" s="22">
        <f>'3.жеке-бардыгы болуп'!R348+'4.юрид-бардыгы болуп'!R348+'5.рез.эмес.-бардыгы болуп'!R180</f>
        <v>31182.21</v>
      </c>
      <c r="S348" s="21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13.540683986157482</v>
      </c>
    </row>
    <row r="349" spans="1:19" ht="14.25" customHeight="1" x14ac:dyDescent="0.2">
      <c r="A349" s="19" t="s">
        <v>14</v>
      </c>
      <c r="B349" s="20">
        <f>'3.жеке-бардыгы болуп'!B349+'4.юрид-бардыгы болуп'!B349+'5.рез.эмес.-бардыгы болуп'!B181</f>
        <v>396334298.16999996</v>
      </c>
      <c r="C349" s="21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1.084334913370689</v>
      </c>
      <c r="D349" s="22">
        <f>'3.жеке-бардыгы болуп'!D349+'4.юрид-бардыгы болуп'!D349+'5.рез.эмес.-бардыгы болуп'!D181</f>
        <v>383270661.63999999</v>
      </c>
      <c r="E349" s="21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0.80699400416126177</v>
      </c>
      <c r="F349" s="22">
        <f t="shared" si="32"/>
        <v>13063636.529999999</v>
      </c>
      <c r="G349" s="21">
        <f t="shared" si="33"/>
        <v>9.2211682926851974</v>
      </c>
      <c r="H349" s="22">
        <f>'3.жеке-бардыгы болуп'!H349+'4.юрид-бардыгы болуп'!H349+'5.рез.эмес.-бардыгы болуп'!H181</f>
        <v>795361.40999999992</v>
      </c>
      <c r="I349" s="21">
        <f>('3.жеке-бардыгы болуп'!H349*'3.жеке-бардыгы болуп'!I349+'4.юрид-бардыгы болуп'!H349*'4.юрид-бардыгы болуп'!I349+'5.рез.эмес.-бардыгы болуп'!H181*'5.рез.эмес.-бардыгы болуп'!I181)/('3.жеке-бардыгы болуп'!H349+'4.юрид-бардыгы болуп'!H349+'5.рез.эмес.-бардыгы болуп'!H181)</f>
        <v>1.9453700017957882</v>
      </c>
      <c r="J349" s="22">
        <f>'3.жеке-бардыгы болуп'!J349+'4.юрид-бардыгы болуп'!J349+'5.рез.эмес.-бардыгы болуп'!J181</f>
        <v>1252334.02</v>
      </c>
      <c r="K349" s="21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5.1351670740366853</v>
      </c>
      <c r="L349" s="22">
        <f>'3.жеке-бардыгы болуп'!L349+'4.юрид-бардыгы болуп'!L349+'5.рез.эмес.-бардыгы болуп'!L181</f>
        <v>1560206.78</v>
      </c>
      <c r="M349" s="21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7.4657043078610412</v>
      </c>
      <c r="N349" s="22">
        <f>'3.жеке-бардыгы болуп'!N349+'4.юрид-бардыгы болуп'!N349+'5.рез.эмес.-бардыгы болуп'!N181</f>
        <v>4497518.79</v>
      </c>
      <c r="O349" s="21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10.674817386254903</v>
      </c>
      <c r="P349" s="22">
        <f>'3.жеке-бардыгы болуп'!P349+'4.юрид-бардыгы болуп'!P349+'5.рез.эмес.-бардыгы болуп'!P181</f>
        <v>4923717.75</v>
      </c>
      <c r="Q349" s="21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10.622909656630895</v>
      </c>
      <c r="R349" s="22">
        <f>'3.жеке-бардыгы болуп'!R349+'4.юрид-бардыгы болуп'!R349+'5.рез.эмес.-бардыгы болуп'!R181</f>
        <v>34497.78</v>
      </c>
      <c r="S349" s="21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15.112022243170472</v>
      </c>
    </row>
    <row r="350" spans="1:19" ht="14.25" customHeight="1" x14ac:dyDescent="0.2">
      <c r="A350" s="19" t="s">
        <v>15</v>
      </c>
      <c r="B350" s="20">
        <f>'3.жеке-бардыгы болуп'!B350+'4.юрид-бардыгы болуп'!B350+'5.рез.эмес.-бардыгы болуп'!B182</f>
        <v>385075028.4000001</v>
      </c>
      <c r="C350" s="21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1.3409165953956181</v>
      </c>
      <c r="D350" s="22">
        <f>'3.жеке-бардыгы болуп'!D350+'4.юрид-бардыгы болуп'!D350+'5.рез.эмес.-бардыгы болуп'!D182</f>
        <v>373855465.13</v>
      </c>
      <c r="E350" s="21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1.1076785147540926</v>
      </c>
      <c r="F350" s="22">
        <f t="shared" si="32"/>
        <v>11219563.27</v>
      </c>
      <c r="G350" s="21">
        <f t="shared" si="33"/>
        <v>9.1128172501584537</v>
      </c>
      <c r="H350" s="22">
        <f>'3.жеке-бардыгы болуп'!H350+'4.юрид-бардыгы болуп'!H350+'5.рез.эмес.-бардыгы болуп'!H182</f>
        <v>1196849.1099999999</v>
      </c>
      <c r="I350" s="21">
        <f>('3.жеке-бардыгы болуп'!H350*'3.жеке-бардыгы болуп'!I350+'4.юрид-бардыгы болуп'!H350*'4.юрид-бардыгы болуп'!I350+'5.рез.эмес.-бардыгы болуп'!H182*'5.рез.эмес.-бардыгы болуп'!I182)/('3.жеке-бардыгы болуп'!H350+'4.юрид-бардыгы болуп'!H350+'5.рез.эмес.-бардыгы болуп'!H182)</f>
        <v>1.250277832850625</v>
      </c>
      <c r="J350" s="22">
        <f>'3.жеке-бардыгы болуп'!J350+'4.юрид-бардыгы болуп'!J350+'5.рез.эмес.-бардыгы болуп'!J182</f>
        <v>963256.31000000017</v>
      </c>
      <c r="K350" s="21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5.1715111944607948</v>
      </c>
      <c r="L350" s="22">
        <f>'3.жеке-бардыгы болуп'!L350+'4.юрид-бардыгы болуп'!L350+'5.рез.эмес.-бардыгы болуп'!L182</f>
        <v>1007265.6300000001</v>
      </c>
      <c r="M350" s="21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7.0577232979745368</v>
      </c>
      <c r="N350" s="22">
        <f>'3.жеке-бардыгы болуп'!N350+'4.юрид-бардыгы болуп'!N350+'5.рез.эмес.-бардыгы болуп'!N182</f>
        <v>4500679.5200000005</v>
      </c>
      <c r="O350" s="21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10.159098928421386</v>
      </c>
      <c r="P350" s="22">
        <f>'3.жеке-бардыгы болуп'!P350+'4.юрид-бардыгы болуп'!P350+'5.рез.эмес.-бардыгы болуп'!P182</f>
        <v>3455119.6100000003</v>
      </c>
      <c r="Q350" s="21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12.114890945642278</v>
      </c>
      <c r="R350" s="22">
        <f>'3.жеке-бардыгы болуп'!R350+'4.юрид-бардыгы болуп'!R350+'5.рез.эмес.-бардыгы болуп'!R182</f>
        <v>96393.09</v>
      </c>
      <c r="S350" s="21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11.138735485085087</v>
      </c>
    </row>
    <row r="351" spans="1:19" ht="14.25" customHeight="1" x14ac:dyDescent="0.2">
      <c r="A351" s="19" t="s">
        <v>16</v>
      </c>
      <c r="B351" s="20">
        <f>'3.жеке-бардыгы болуп'!B351+'4.юрид-бардыгы болуп'!B351+'5.рез.эмес.-бардыгы болуп'!B183</f>
        <v>461533976.40000004</v>
      </c>
      <c r="C351" s="21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1.3832189852775068</v>
      </c>
      <c r="D351" s="22">
        <f>'3.жеке-бардыгы болуп'!D351+'4.юрид-бардыгы болуп'!D351+'5.рез.эмес.-бардыгы болуп'!D183</f>
        <v>447761425.87000006</v>
      </c>
      <c r="E351" s="21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1.1601340346727824</v>
      </c>
      <c r="F351" s="22">
        <f t="shared" si="32"/>
        <v>13772550.529999999</v>
      </c>
      <c r="G351" s="21">
        <f t="shared" si="33"/>
        <v>8.6359667864438698</v>
      </c>
      <c r="H351" s="22">
        <f>'3.жеке-бардыгы болуп'!H351+'4.юрид-бардыгы болуп'!H351+'5.рез.эмес.-бардыгы болуп'!H183</f>
        <v>1372870.85</v>
      </c>
      <c r="I351" s="21">
        <f>('3.жеке-бардыгы болуп'!H351*'3.жеке-бардыгы болуп'!I351+'4.юрид-бардыгы болуп'!H351*'4.юрид-бардыгы болуп'!I351+'5.рез.эмес.-бардыгы болуп'!H183*'5.рез.эмес.-бардыгы болуп'!I183)/('3.жеке-бардыгы болуп'!H351+'4.юрид-бардыгы болуп'!H351+'5.рез.эмес.-бардыгы болуп'!H183)</f>
        <v>1.1838020711853559</v>
      </c>
      <c r="J351" s="22">
        <f>'3.жеке-бардыгы болуп'!J351+'4.юрид-бардыгы болуп'!J351+'5.рез.эмес.-бардыгы болуп'!J183</f>
        <v>1680186.7700000003</v>
      </c>
      <c r="K351" s="21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3.7481243178697303</v>
      </c>
      <c r="L351" s="22">
        <f>'3.жеке-бардыгы болуп'!L351+'4.юрид-бардыгы болуп'!L351+'5.рез.эмес.-бардыгы болуп'!L183</f>
        <v>1699618.62</v>
      </c>
      <c r="M351" s="21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7.5536731240329686</v>
      </c>
      <c r="N351" s="22">
        <f>'3.жеке-бардыгы болуп'!N351+'4.юрид-бардыгы болуп'!N351+'5.рез.эмес.-бардыгы болуп'!N183</f>
        <v>4767163.62</v>
      </c>
      <c r="O351" s="21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10.359413667827889</v>
      </c>
      <c r="P351" s="22">
        <f>'3.жеке-бардыгы болуп'!P351+'4.юрид-бардыгы болуп'!P351+'5.рез.эмес.-бардыгы болуп'!P183</f>
        <v>4215192.17</v>
      </c>
      <c r="Q351" s="21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11.501723776047918</v>
      </c>
      <c r="R351" s="22">
        <f>'3.жеке-бардыгы болуп'!R351+'4.юрид-бардыгы болуп'!R351+'5.рез.эмес.-бардыгы болуп'!R183</f>
        <v>37518.5</v>
      </c>
      <c r="S351" s="21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8.2938614203659498</v>
      </c>
    </row>
    <row r="352" spans="1:19" ht="14.25" customHeight="1" x14ac:dyDescent="0.2">
      <c r="A352" s="19" t="s">
        <v>17</v>
      </c>
      <c r="B352" s="20">
        <f>'3.жеке-бардыгы болуп'!B352+'4.юрид-бардыгы болуп'!B352+'5.рез.эмес.-бардыгы болуп'!B184</f>
        <v>443447745.53000009</v>
      </c>
      <c r="C352" s="21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1.3755772157024795</v>
      </c>
      <c r="D352" s="22">
        <f>'3.жеке-бардыгы болуп'!D352+'4.юрид-бардыгы болуп'!D352+'5.рез.эмес.-бардыгы болуп'!D184</f>
        <v>431258672.68000007</v>
      </c>
      <c r="E352" s="21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1.1743188893694001</v>
      </c>
      <c r="F352" s="22">
        <f t="shared" si="32"/>
        <v>12189072.850000001</v>
      </c>
      <c r="G352" s="21">
        <f t="shared" si="33"/>
        <v>8.4962499484281864</v>
      </c>
      <c r="H352" s="22">
        <f>'3.жеке-бардыгы болуп'!H352+'4.юрид-бардыгы болуп'!H352+'5.рез.эмес.-бардыгы болуп'!H184</f>
        <v>1437600.1099999999</v>
      </c>
      <c r="I352" s="21">
        <f>('3.жеке-бардыгы болуп'!H352*'3.жеке-бардыгы болуп'!I352+'4.юрид-бардыгы болуп'!H352*'4.юрид-бардыгы болуп'!I352+'5.рез.эмес.-бардыгы болуп'!H184*'5.рез.эмес.-бардыгы болуп'!I184)/('3.жеке-бардыгы болуп'!H352+'4.юрид-бардыгы болуп'!H352+'5.рез.эмес.-бардыгы болуп'!H184)</f>
        <v>1.0288867615626436</v>
      </c>
      <c r="J352" s="22">
        <f>'3.жеке-бардыгы болуп'!J352+'4.юрид-бардыгы болуп'!J352+'5.рез.эмес.-бардыгы болуп'!J184</f>
        <v>1039119.52</v>
      </c>
      <c r="K352" s="21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4.6086206661770719</v>
      </c>
      <c r="L352" s="22">
        <f>'3.жеке-бардыгы болуп'!L352+'4.юрид-бардыгы болуп'!L352+'5.рез.эмес.-бардыгы болуп'!L184</f>
        <v>1180518.8900000001</v>
      </c>
      <c r="M352" s="21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5.5585045439637133</v>
      </c>
      <c r="N352" s="22">
        <f>'3.жеке-бардыгы болуп'!N352+'4.юрид-бардыгы болуп'!N352+'5.рез.эмес.-бардыгы болуп'!N184</f>
        <v>5460875.2699999996</v>
      </c>
      <c r="O352" s="21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10.086545756446116</v>
      </c>
      <c r="P352" s="22">
        <f>'3.жеке-бардыгы болуп'!P352+'4.юрид-бардыгы болуп'!P352+'5.рез.эмес.-бардыгы болуп'!P184</f>
        <v>3048551.3500000006</v>
      </c>
      <c r="Q352" s="21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11.59535807054715</v>
      </c>
      <c r="R352" s="22">
        <f>'3.жеке-бардыгы болуп'!R352+'4.юрид-бардыгы болуп'!R352+'5.рез.эмес.-бардыгы болуп'!R184</f>
        <v>22407.71</v>
      </c>
      <c r="S352" s="21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13.434740185409376</v>
      </c>
    </row>
    <row r="353" spans="1:19" ht="14.25" customHeight="1" x14ac:dyDescent="0.2">
      <c r="A353" s="19" t="s">
        <v>18</v>
      </c>
      <c r="B353" s="20">
        <f>'3.жеке-бардыгы болуп'!B353+'4.юрид-бардыгы болуп'!B353+'5.рез.эмес.-бардыгы болуп'!B185</f>
        <v>471814327.05000001</v>
      </c>
      <c r="C353" s="21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1.4145635876637361</v>
      </c>
      <c r="D353" s="22">
        <f>'3.жеке-бардыгы болуп'!D353+'4.юрид-бардыгы болуп'!D353+'5.рез.эмес.-бардыгы болуп'!D185</f>
        <v>453263310.31</v>
      </c>
      <c r="E353" s="21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1.1680642790458804</v>
      </c>
      <c r="F353" s="22">
        <f t="shared" si="32"/>
        <v>18551016.740000002</v>
      </c>
      <c r="G353" s="21">
        <f t="shared" si="33"/>
        <v>7.4373651504666789</v>
      </c>
      <c r="H353" s="22">
        <f>'3.жеке-бардыгы болуп'!H353+'4.юрид-бардыгы болуп'!H353+'5.рез.эмес.-бардыгы болуп'!H185</f>
        <v>1486625.05</v>
      </c>
      <c r="I353" s="21">
        <f>('3.жеке-бардыгы болуп'!H353*'3.жеке-бардыгы болуп'!I353+'4.юрид-бардыгы болуп'!H353*'4.юрид-бардыгы болуп'!I353+'5.рез.эмес.-бардыгы болуп'!H185*'5.рез.эмес.-бардыгы болуп'!I185)/('3.жеке-бардыгы болуп'!H353+'4.юрид-бардыгы болуп'!H353+'5.рез.эмес.-бардыгы болуп'!H185)</f>
        <v>0.95474352493925629</v>
      </c>
      <c r="J353" s="22">
        <f>'3.жеке-бардыгы болуп'!J353+'4.юрид-бардыгы болуп'!J353+'5.рез.эмес.-бардыгы болуп'!J185</f>
        <v>1368028.4</v>
      </c>
      <c r="K353" s="21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3.934300636448774</v>
      </c>
      <c r="L353" s="22">
        <f>'3.жеке-бардыгы болуп'!L353+'4.юрид-бардыгы болуп'!L353+'5.рез.эмес.-бардыгы болуп'!L185</f>
        <v>1406157</v>
      </c>
      <c r="M353" s="21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6.0128670673331657</v>
      </c>
      <c r="N353" s="22">
        <f>'3.жеке-бардыгы болуп'!N353+'4.юрид-бардыгы болуп'!N353+'5.рез.эмес.-бардыгы болуп'!N185</f>
        <v>9928977.7400000002</v>
      </c>
      <c r="O353" s="21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7.3491507066466726</v>
      </c>
      <c r="P353" s="22">
        <f>'3.жеке-бардыгы болуп'!P353+'4.юрид-бардыгы болуп'!P353+'5.рез.эмес.-бардыгы болуп'!P185</f>
        <v>4321365.59</v>
      </c>
      <c r="Q353" s="21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11.387463175384779</v>
      </c>
      <c r="R353" s="22">
        <f>'3.жеке-бардыгы болуп'!R353+'4.юрид-бардыгы болуп'!R353+'5.рез.эмес.-бардыгы болуп'!R185</f>
        <v>39862.960000000006</v>
      </c>
      <c r="S353" s="21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13.42409966545384</v>
      </c>
    </row>
    <row r="354" spans="1:19" ht="14.25" customHeight="1" x14ac:dyDescent="0.2">
      <c r="A354" s="19" t="s">
        <v>19</v>
      </c>
      <c r="B354" s="20">
        <f>'3.жеке-бардыгы болуп'!B354+'4.юрид-бардыгы болуп'!B354+'5.рез.эмес.-бардыгы болуп'!B186</f>
        <v>481774059.85000002</v>
      </c>
      <c r="C354" s="21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1.3997046531852617</v>
      </c>
      <c r="D354" s="22">
        <f>'3.жеке-бардыгы болуп'!D354+'4.юрид-бардыгы болуп'!D354+'5.рез.эмес.-бардыгы болуп'!D186</f>
        <v>465895902.91000003</v>
      </c>
      <c r="E354" s="21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1.2034181170623164</v>
      </c>
      <c r="F354" s="22">
        <f t="shared" si="32"/>
        <v>15878156.940000001</v>
      </c>
      <c r="G354" s="21">
        <f t="shared" si="33"/>
        <v>7.1591321057316621</v>
      </c>
      <c r="H354" s="22">
        <f>'3.жеке-бардыгы болуп'!H354+'4.юрид-бардыгы болуп'!H354+'5.рез.эмес.-бардыгы болуп'!H186</f>
        <v>1258856.77</v>
      </c>
      <c r="I354" s="21">
        <f>('3.жеке-бардыгы болуп'!H354*'3.жеке-бардыгы болуп'!I354+'4.юрид-бардыгы болуп'!H354*'4.юрид-бардыгы болуп'!I354+'5.рез.эмес.-бардыгы болуп'!H186*'5.рез.эмес.-бардыгы болуп'!I186)/('3.жеке-бардыгы болуп'!H354+'4.юрид-бардыгы болуп'!H354+'5.рез.эмес.-бардыгы болуп'!H186)</f>
        <v>1.2930416975872459</v>
      </c>
      <c r="J354" s="22">
        <f>'3.жеке-бардыгы болуп'!J354+'4.юрид-бардыгы болуп'!J354+'5.рез.эмес.-бардыгы болуп'!J186</f>
        <v>1197307.6600000001</v>
      </c>
      <c r="K354" s="21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4.6263969714350583</v>
      </c>
      <c r="L354" s="22">
        <f>'3.жеке-бардыгы болуп'!L354+'4.юрид-бардыгы болуп'!L354+'5.рез.эмес.-бардыгы болуп'!L186</f>
        <v>2114796.62</v>
      </c>
      <c r="M354" s="21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5.495489721418223</v>
      </c>
      <c r="N354" s="22">
        <f>'3.жеке-бардыгы болуп'!N354+'4.юрид-бардыгы болуп'!N354+'5.рез.эмес.-бардыгы болуп'!N186</f>
        <v>7525739.8599999994</v>
      </c>
      <c r="O354" s="21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7.6113051220322214</v>
      </c>
      <c r="P354" s="22">
        <f>'3.жеке-бардыгы болуп'!P354+'4.юрид-бардыгы болуп'!P354+'5.рез.эмес.-бардыгы болуп'!P186</f>
        <v>3758412.98</v>
      </c>
      <c r="Q354" s="21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9.9262415693604691</v>
      </c>
      <c r="R354" s="22">
        <f>'3.жеке-бардыгы болуп'!R354+'4.юрид-бардыгы болуп'!R354+'5.рез.эмес.-бардыгы болуп'!R186</f>
        <v>23043.050000000003</v>
      </c>
      <c r="S354" s="21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12.905744400155394</v>
      </c>
    </row>
    <row r="355" spans="1:19" ht="14.25" customHeight="1" x14ac:dyDescent="0.2">
      <c r="A355" s="19" t="s">
        <v>20</v>
      </c>
      <c r="B355" s="20">
        <f>'3.жеке-бардыгы болуп'!B355+'4.юрид-бардыгы болуп'!B355+'5.рез.эмес.-бардыгы болуп'!B187</f>
        <v>464328238.61999989</v>
      </c>
      <c r="C355" s="21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1.4171309242176213</v>
      </c>
      <c r="D355" s="22">
        <f>'3.жеке-бардыгы болуп'!D355+'4.юрид-бардыгы болуп'!D355+'5.рез.эмес.-бардыгы болуп'!D187</f>
        <v>450980844.08999997</v>
      </c>
      <c r="E355" s="21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1.2162233461999128</v>
      </c>
      <c r="F355" s="22">
        <f t="shared" si="32"/>
        <v>13347394.529999999</v>
      </c>
      <c r="G355" s="21">
        <f t="shared" si="33"/>
        <v>8.2053822877969509</v>
      </c>
      <c r="H355" s="22">
        <f>'3.жеке-бардыгы болуп'!H355+'4.юрид-бардыгы болуп'!H355+'5.рез.эмес.-бардыгы болуп'!H187</f>
        <v>1633458.0799999998</v>
      </c>
      <c r="I355" s="21">
        <f>('3.жеке-бардыгы болуп'!H355*'3.жеке-бардыгы болуп'!I355+'4.юрид-бардыгы болуп'!H355*'4.юрид-бардыгы болуп'!I355+'5.рез.эмес.-бардыгы болуп'!H187*'5.рез.эмес.-бардыгы болуп'!I187)/('3.жеке-бардыгы болуп'!H355+'4.юрид-бардыгы болуп'!H355+'5.рез.эмес.-бардыгы болуп'!H187)</f>
        <v>2.137261182974465</v>
      </c>
      <c r="J355" s="22">
        <f>'3.жеке-бардыгы болуп'!J355+'4.юрид-бардыгы болуп'!J355+'5.рез.эмес.-бардыгы болуп'!J187</f>
        <v>1023752.4000000001</v>
      </c>
      <c r="K355" s="21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4.5878100176370777</v>
      </c>
      <c r="L355" s="22">
        <f>'3.жеке-бардыгы болуп'!L355+'4.юрид-бардыгы болуп'!L355+'5.рез.эмес.-бардыгы болуп'!L187</f>
        <v>1943457.8699999999</v>
      </c>
      <c r="M355" s="21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5.862636658236382</v>
      </c>
      <c r="N355" s="22">
        <f>'3.жеке-бардыгы болуп'!N355+'4.юрид-бардыгы болуп'!N355+'5.рез.эмес.-бардыгы болуп'!N187</f>
        <v>5270034.0600000005</v>
      </c>
      <c r="O355" s="21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10.01080966159825</v>
      </c>
      <c r="P355" s="22">
        <f>'3.жеке-бардыгы болуп'!P355+'4.юрид-бардыгы болуп'!P355+'5.рез.эмес.-бардыгы болуп'!P187</f>
        <v>3440982.09</v>
      </c>
      <c r="Q355" s="21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10.679930240409952</v>
      </c>
      <c r="R355" s="22">
        <f>'3.жеке-бардыгы болуп'!R355+'4.юрид-бардыгы болуп'!R355+'5.рез.эмес.-бардыгы болуп'!R187</f>
        <v>35710.03</v>
      </c>
      <c r="S355" s="21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12.098076733623556</v>
      </c>
    </row>
    <row r="356" spans="1:19" ht="14.25" customHeight="1" thickBot="1" x14ac:dyDescent="0.25">
      <c r="A356" s="25" t="s">
        <v>21</v>
      </c>
      <c r="B356" s="26">
        <f>'3.жеке-бардыгы болуп'!B356+'4.юрид-бардыгы болуп'!B356+'5.рез.эмес.-бардыгы болуп'!B188</f>
        <v>589096975.71999991</v>
      </c>
      <c r="C356" s="27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1.4191661971457232</v>
      </c>
      <c r="D356" s="28">
        <f>'3.жеке-бардыгы болуп'!D356+'4.юрид-бардыгы болуп'!D356+'5.рез.эмес.-бардыгы болуп'!D188</f>
        <v>563722181.39999998</v>
      </c>
      <c r="E356" s="27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1.1888194076652288</v>
      </c>
      <c r="F356" s="28">
        <f t="shared" ref="F356:F367" si="34">H356+J356+L356+N356+P356+R356</f>
        <v>25374794.32</v>
      </c>
      <c r="G356" s="27">
        <f t="shared" ref="G356:G367" si="35">(H356*I356+J356*K356+L356*M356+N356*O356+P356*Q356+R356*S356)/(H356+J356+L356+N356+P356+R356)</f>
        <v>6.5365118988243296</v>
      </c>
      <c r="H356" s="28">
        <f>'3.жеке-бардыгы болуп'!H356+'4.юрид-бардыгы болуп'!H356+'5.рез.эмес.-бардыгы болуп'!H188</f>
        <v>4319800.17</v>
      </c>
      <c r="I356" s="27">
        <f>('3.жеке-бардыгы болуп'!H356*'3.жеке-бардыгы болуп'!I356+'4.юрид-бардыгы болуп'!H356*'4.юрид-бардыгы болуп'!I356+'5.рез.эмес.-бардыгы болуп'!H188*'5.рез.эмес.-бардыгы болуп'!I188)/('3.жеке-бардыгы болуп'!H356+'4.юрид-бардыгы болуп'!H356+'5.рез.эмес.-бардыгы болуп'!H188)</f>
        <v>0.7861183779943226</v>
      </c>
      <c r="J356" s="28">
        <f>'3.жеке-бардыгы болуп'!J356+'4.юрид-бардыгы болуп'!J356+'5.рез.эмес.-бардыгы болуп'!J188</f>
        <v>2542697.6500000004</v>
      </c>
      <c r="K356" s="27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3.911171999864</v>
      </c>
      <c r="L356" s="28">
        <f>'3.жеке-бардыгы болуп'!L356+'4.юрид-бардыгы болуп'!L356+'5.рез.эмес.-бардыгы болуп'!L188</f>
        <v>2383249.66</v>
      </c>
      <c r="M356" s="27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5.5819965911586467</v>
      </c>
      <c r="N356" s="28">
        <f>'3.жеке-бардыгы болуп'!N356+'4.юрид-бардыгы болуп'!N356+'5.рез.эмес.-бардыгы болуп'!N188</f>
        <v>7122758.2899999991</v>
      </c>
      <c r="O356" s="27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10.474237784952273</v>
      </c>
      <c r="P356" s="28">
        <f>'3.жеке-бардыгы болуп'!P356+'4.юрид-бардыгы болуп'!P356+'5.рез.эмес.-бардыгы болуп'!P188</f>
        <v>8957884.2699999996</v>
      </c>
      <c r="Q356" s="27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7.1686002753973925</v>
      </c>
      <c r="R356" s="28">
        <f>'3.жеке-бардыгы болуп'!R356+'4.юрид-бардыгы болуп'!R356+'5.рез.эмес.-бардыгы болуп'!R188</f>
        <v>48404.28</v>
      </c>
      <c r="S356" s="27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8.2140610313798614</v>
      </c>
    </row>
    <row r="357" spans="1:19" ht="14.25" customHeight="1" x14ac:dyDescent="0.2">
      <c r="A357" s="32" t="s">
        <v>77</v>
      </c>
      <c r="B357" s="20">
        <f>'3.жеке-бардыгы болуп'!B357+'4.юрид-бардыгы болуп'!B357+'5.рез.эмес.-бардыгы болуп'!B189</f>
        <v>501655876.13</v>
      </c>
      <c r="C357" s="21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1.6571777980829741</v>
      </c>
      <c r="D357" s="22">
        <f>'3.жеке-бардыгы болуп'!D357+'4.юрид-бардыгы болуп'!D357+'5.рез.эмес.-бардыгы болуп'!D189</f>
        <v>479239980.68000001</v>
      </c>
      <c r="E357" s="21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1.3119949632377133</v>
      </c>
      <c r="F357" s="22">
        <f t="shared" si="34"/>
        <v>22415895.449999996</v>
      </c>
      <c r="G357" s="21">
        <f t="shared" si="35"/>
        <v>9.0370041124634</v>
      </c>
      <c r="H357" s="22">
        <f>'3.жеке-бардыгы болуп'!H357+'4.юрид-бардыгы болуп'!H357+'5.рез.эмес.-бардыгы болуп'!H189</f>
        <v>2232517.19</v>
      </c>
      <c r="I357" s="21">
        <f>('3.жеке-бардыгы болуп'!H357*'3.жеке-бардыгы болуп'!I357+'4.юрид-бардыгы болуп'!H357*'4.юрид-бардыгы болуп'!I357+'5.рез.эмес.-бардыгы болуп'!H189*'5.рез.эмес.-бардыгы болуп'!I189)/('3.жеке-бардыгы болуп'!H357+'4.юрид-бардыгы болуп'!H357+'5.рез.эмес.-бардыгы болуп'!H189)</f>
        <v>0.70754579945697971</v>
      </c>
      <c r="J357" s="22">
        <f>'3.жеке-бардыгы болуп'!J357+'4.юрид-бардыгы болуп'!J357+'5.рез.эмес.-бардыгы болуп'!J189</f>
        <v>1438043.29</v>
      </c>
      <c r="K357" s="21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4.8275367718589308</v>
      </c>
      <c r="L357" s="22">
        <f>'3.жеке-бардыгы болуп'!L357+'4.юрид-бардыгы болуп'!L357+'5.рез.эмес.-бардыгы болуп'!L189</f>
        <v>1838513.71</v>
      </c>
      <c r="M357" s="21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7.2438224130512481</v>
      </c>
      <c r="N357" s="22">
        <f>'3.жеке-бардыгы болуп'!N357+'4.юрид-бардыгы болуп'!N357+'5.рез.эмес.-бардыгы болуп'!N189</f>
        <v>14458739.279999999</v>
      </c>
      <c r="O357" s="21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10.631829728815726</v>
      </c>
      <c r="P357" s="22">
        <f>'3.жеке-бардыгы болуп'!P357+'4.юрид-бардыгы болуп'!P357+'5.рез.эмес.-бардыгы болуп'!P189</f>
        <v>2379828.08</v>
      </c>
      <c r="Q357" s="21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11.085766541547789</v>
      </c>
      <c r="R357" s="22">
        <f>'3.жеке-бардыгы болуп'!R357+'4.юрид-бардыгы болуп'!R357+'5.рез.эмес.-бардыгы болуп'!R189</f>
        <v>68253.899999999994</v>
      </c>
      <c r="S357" s="21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9.1977880062531039</v>
      </c>
    </row>
    <row r="358" spans="1:19" ht="14.25" customHeight="1" x14ac:dyDescent="0.2">
      <c r="A358" s="19" t="s">
        <v>11</v>
      </c>
      <c r="B358" s="20">
        <f>'3.жеке-бардыгы болуп'!B358+'4.юрид-бардыгы болуп'!B358+'5.рез.эмес.-бардыгы болуп'!B190</f>
        <v>488042282.28000009</v>
      </c>
      <c r="C358" s="21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1.4563008418865562</v>
      </c>
      <c r="D358" s="22">
        <f>'3.жеке-бардыгы болуп'!D358+'4.юрид-бардыгы болуп'!D358+'5.рез.эмес.-бардыгы болуп'!D190</f>
        <v>472884944.51999998</v>
      </c>
      <c r="E358" s="21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1.2521965430733997</v>
      </c>
      <c r="F358" s="22">
        <f t="shared" si="34"/>
        <v>15157337.76</v>
      </c>
      <c r="G358" s="21">
        <f t="shared" si="35"/>
        <v>7.82403187413039</v>
      </c>
      <c r="H358" s="22">
        <f>'3.жеке-бардыгы болуп'!H358+'4.юрид-бардыгы болуп'!H358+'5.рез.эмес.-бардыгы болуп'!H190</f>
        <v>2266270.96</v>
      </c>
      <c r="I358" s="21">
        <f>('3.жеке-бардыгы болуп'!H358*'3.жеке-бардыгы болуп'!I358+'4.юрид-бардыгы болуп'!H358*'4.юрид-бардыгы болуп'!I358+'5.рез.эмес.-бардыгы болуп'!H190*'5.рез.эмес.-бардыгы болуп'!I190)/('3.жеке-бардыгы болуп'!H358+'4.юрид-бардыгы болуп'!H358+'5.рез.эмес.-бардыгы болуп'!H190)</f>
        <v>1.1867470432573508</v>
      </c>
      <c r="J358" s="22">
        <f>'3.жеке-бардыгы болуп'!J358+'4.юрид-бардыгы болуп'!J358+'5.рез.эмес.-бардыгы болуп'!J190</f>
        <v>1239464.73</v>
      </c>
      <c r="K358" s="21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5.2367570821478724</v>
      </c>
      <c r="L358" s="22">
        <f>'3.жеке-бардыгы болуп'!L358+'4.юрид-бардыгы болуп'!L358+'5.рез.эмес.-бардыгы болуп'!L190</f>
        <v>1914130.7399999998</v>
      </c>
      <c r="M358" s="21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6.1353269509166344</v>
      </c>
      <c r="N358" s="22">
        <f>'3.жеке-бардыгы болуп'!N358+'4.юрид-бардыгы болуп'!N358+'5.рез.эмес.-бардыгы болуп'!N190</f>
        <v>5124041.82</v>
      </c>
      <c r="O358" s="21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11.440510027921697</v>
      </c>
      <c r="P358" s="22">
        <f>'3.жеке-бардыгы болуп'!P358+'4.юрид-бардыгы болуп'!P358+'5.рез.эмес.-бардыгы болуп'!P190</f>
        <v>4570466.8499999996</v>
      </c>
      <c r="Q358" s="21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8.4453882094342294</v>
      </c>
      <c r="R358" s="22">
        <f>'3.жеке-бардыгы болуп'!R358+'4.юрид-бардыгы болуп'!R358+'5.рез.эмес.-бардыгы болуп'!R190</f>
        <v>42962.66</v>
      </c>
      <c r="S358" s="21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10.390211146144148</v>
      </c>
    </row>
    <row r="359" spans="1:19" ht="14.25" customHeight="1" x14ac:dyDescent="0.2">
      <c r="A359" s="19" t="s">
        <v>12</v>
      </c>
      <c r="B359" s="20">
        <f>'3.жеке-бардыгы болуп'!B359+'4.юрид-бардыгы болуп'!B359+'5.рез.эмес.-бардыгы болуп'!B191</f>
        <v>581196626.63999999</v>
      </c>
      <c r="C359" s="21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1.4277543581451126</v>
      </c>
      <c r="D359" s="22">
        <f>'3.жеке-бардыгы болуп'!D359+'4.юрид-бардыгы болуп'!D359+'5.рез.эмес.-бардыгы болуп'!D191</f>
        <v>559257148.44000006</v>
      </c>
      <c r="E359" s="21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1.2403012445058017</v>
      </c>
      <c r="F359" s="22">
        <f t="shared" si="34"/>
        <v>21939478.199999999</v>
      </c>
      <c r="G359" s="21">
        <f t="shared" si="35"/>
        <v>6.2061038177106669</v>
      </c>
      <c r="H359" s="22">
        <f>'3.жеке-бардыгы болуп'!H359+'4.юрид-бардыгы болуп'!H359+'5.рез.эмес.-бардыгы болуп'!H191</f>
        <v>6296633.040000001</v>
      </c>
      <c r="I359" s="21">
        <f>('3.жеке-бардыгы болуп'!H359*'3.жеке-бардыгы болуп'!I359+'4.юрид-бардыгы болуп'!H359*'4.юрид-бардыгы болуп'!I359+'5.рез.эмес.-бардыгы болуп'!H191*'5.рез.эмес.-бардыгы болуп'!I191)/('3.жеке-бардыгы болуп'!H359+'4.юрид-бардыгы болуп'!H359+'5.рез.эмес.-бардыгы болуп'!H191)</f>
        <v>0.4625096655148262</v>
      </c>
      <c r="J359" s="22">
        <f>'3.жеке-бардыгы болуп'!J359+'4.юрид-бардыгы болуп'!J359+'5.рез.эмес.-бардыгы болуп'!J191</f>
        <v>2457642.33</v>
      </c>
      <c r="K359" s="21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3.6189090016609535</v>
      </c>
      <c r="L359" s="22">
        <f>'3.жеке-бардыгы болуп'!L359+'4.юрид-бардыгы болуп'!L359+'5.рез.эмес.-бардыгы болуп'!L191</f>
        <v>2769650.25</v>
      </c>
      <c r="M359" s="21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8.2004200739064217</v>
      </c>
      <c r="N359" s="22">
        <f>'3.жеке-бардыгы болуп'!N359+'4.юрид-бардыгы болуп'!N359+'5.рез.эмес.-бардыгы болуп'!N191</f>
        <v>5902366.7300000004</v>
      </c>
      <c r="O359" s="21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11.007287143237187</v>
      </c>
      <c r="P359" s="22">
        <f>'3.жеке-бардыгы болуп'!P359+'4.юрид-бардыгы болуп'!P359+'5.рез.эмес.-бардыгы болуп'!P191</f>
        <v>4300017.5199999996</v>
      </c>
      <c r="Q359" s="21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7.9502455657901807</v>
      </c>
      <c r="R359" s="22">
        <f>'3.жеке-бардыгы болуп'!R359+'4.юрид-бардыгы болуп'!R359+'5.рез.эмес.-бардыгы болуп'!R191</f>
        <v>213168.33000000002</v>
      </c>
      <c r="S359" s="21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11.657011492748484</v>
      </c>
    </row>
    <row r="360" spans="1:19" ht="14.25" customHeight="1" x14ac:dyDescent="0.2">
      <c r="A360" s="19" t="s">
        <v>13</v>
      </c>
      <c r="B360" s="20">
        <f>'3.жеке-бардыгы болуп'!B360+'4.юрид-бардыгы болуп'!B360+'5.рез.эмес.-бардыгы болуп'!B192</f>
        <v>653241038.24000001</v>
      </c>
      <c r="C360" s="21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1.4123153712890935</v>
      </c>
      <c r="D360" s="22">
        <f>'3.жеке-бардыгы болуп'!D360+'4.юрид-бардыгы болуп'!D360+'5.рез.эмес.-бардыгы болуп'!D192</f>
        <v>635342276.17000008</v>
      </c>
      <c r="E360" s="21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1.2155483152064874</v>
      </c>
      <c r="F360" s="22">
        <f t="shared" si="34"/>
        <v>17898762.07</v>
      </c>
      <c r="G360" s="21">
        <f t="shared" si="35"/>
        <v>8.3968447369444306</v>
      </c>
      <c r="H360" s="22">
        <f>'3.жеке-бардыгы болуп'!H360+'4.юрид-бардыгы болуп'!H360+'5.рез.эмес.-бардыгы болуп'!H192</f>
        <v>3483873.2800000003</v>
      </c>
      <c r="I360" s="21">
        <f>('3.жеке-бардыгы болуп'!H360*'3.жеке-бардыгы болуп'!I360+'4.юрид-бардыгы болуп'!H360*'4.юрид-бардыгы болуп'!I360+'5.рез.эмес.-бардыгы болуп'!H192*'5.рез.эмес.-бардыгы болуп'!I192)/('3.жеке-бардыгы болуп'!H360+'4.юрид-бардыгы болуп'!H360+'5.рез.эмес.-бардыгы болуп'!H192)</f>
        <v>1.0098415499486817</v>
      </c>
      <c r="J360" s="22">
        <f>'3.жеке-бардыгы болуп'!J360+'4.юрид-бардыгы болуп'!J360+'5.рез.эмес.-бардыгы болуп'!J192</f>
        <v>1655531.41</v>
      </c>
      <c r="K360" s="21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4.9344387368041529</v>
      </c>
      <c r="L360" s="22">
        <f>'3.жеке-бардыгы болуп'!L360+'4.юрид-бардыгы болуп'!L360+'5.рез.эмес.-бардыгы болуп'!L192</f>
        <v>1908500.6199999999</v>
      </c>
      <c r="M360" s="21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6.8094201965205547</v>
      </c>
      <c r="N360" s="22">
        <f>'3.жеке-бардыгы болуп'!N360+'4.юрид-бардыгы болуп'!N360+'5.рез.эмес.-бардыгы болуп'!N192</f>
        <v>8094809.5</v>
      </c>
      <c r="O360" s="21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11.810634659308553</v>
      </c>
      <c r="P360" s="22">
        <f>'3.жеке-бардыгы болуп'!P360+'4.юрид-бардыгы болуп'!P360+'5.рез.эмес.-бардыгы болуп'!P192</f>
        <v>2630385.9099999997</v>
      </c>
      <c r="Q360" s="21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10.764722890984455</v>
      </c>
      <c r="R360" s="22">
        <f>'3.жеке-бардыгы болуп'!R360+'4.юрид-бардыгы болуп'!R360+'5.рез.эмес.-бардыгы болуп'!R192</f>
        <v>125661.34999999999</v>
      </c>
      <c r="S360" s="21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13.4476674594058</v>
      </c>
    </row>
    <row r="361" spans="1:19" ht="14.25" customHeight="1" x14ac:dyDescent="0.2">
      <c r="A361" s="19" t="s">
        <v>14</v>
      </c>
      <c r="B361" s="20">
        <f>'3.жеке-бардыгы болуп'!B361+'4.юрид-бардыгы болуп'!B361+'5.рез.эмес.-бардыгы болуп'!B193</f>
        <v>652468496.24000001</v>
      </c>
      <c r="C361" s="21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1.5137796894840319</v>
      </c>
      <c r="D361" s="22">
        <f>'3.жеке-бардыгы болуп'!D361+'4.юрид-бардыгы болуп'!D361+'5.рез.эмес.-бардыгы болуп'!D193</f>
        <v>638357859.3900001</v>
      </c>
      <c r="E361" s="21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1.3868639182370015</v>
      </c>
      <c r="F361" s="22">
        <f t="shared" si="34"/>
        <v>14110636.85</v>
      </c>
      <c r="G361" s="21">
        <f t="shared" si="35"/>
        <v>7.2553830570233888</v>
      </c>
      <c r="H361" s="22">
        <f>'3.жеке-бардыгы болуп'!H361+'4.юрид-бардыгы болуп'!H361+'5.рез.эмес.-бардыгы болуп'!H193</f>
        <v>3051252.2</v>
      </c>
      <c r="I361" s="21">
        <f>('3.жеке-бардыгы болуп'!H361*'3.жеке-бардыгы болуп'!I361+'4.юрид-бардыгы болуп'!H361*'4.юрид-бардыгы болуп'!I361+'5.рез.эмес.-бардыгы болуп'!H193*'5.рез.эмес.-бардыгы болуп'!I193)/('3.жеке-бардыгы болуп'!H361+'4.юрид-бардыгы болуп'!H361+'5.рез.эмес.-бардыгы болуп'!H193)</f>
        <v>0.70848602694985363</v>
      </c>
      <c r="J361" s="22">
        <f>'3.жеке-бардыгы болуп'!J361+'4.юрид-бардыгы болуп'!J361+'5.рез.эмес.-бардыгы болуп'!J193</f>
        <v>1622160.8900000001</v>
      </c>
      <c r="K361" s="21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4.7702193925412635</v>
      </c>
      <c r="L361" s="22">
        <f>'3.жеке-бардыгы болуп'!L361+'4.юрид-бардыгы болуп'!L361+'5.рез.эмес.-бардыгы болуп'!L193</f>
        <v>1871617.78</v>
      </c>
      <c r="M361" s="21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6.1105627690713638</v>
      </c>
      <c r="N361" s="22">
        <f>'3.жеке-бардыгы болуп'!N361+'4.юрид-бардыгы болуп'!N361+'5.рез.эмес.-бардыгы болуп'!N193</f>
        <v>4930507.8199999994</v>
      </c>
      <c r="O361" s="21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10.605761664667625</v>
      </c>
      <c r="P361" s="22">
        <f>'3.жеке-бардыгы болуп'!P361+'4.юрид-бардыгы болуп'!P361+'5.рез.эмес.-бардыгы болуп'!P193</f>
        <v>2405079.6799999997</v>
      </c>
      <c r="Q361" s="21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11.223122345243858</v>
      </c>
      <c r="R361" s="22">
        <f>'3.жеке-бардыгы болуп'!R361+'4.юрид-бардыгы болуп'!R361+'5.рез.эмес.-бардыгы болуп'!R193</f>
        <v>230018.48</v>
      </c>
      <c r="S361" s="21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7.6398661264086254</v>
      </c>
    </row>
    <row r="362" spans="1:19" ht="14.25" customHeight="1" x14ac:dyDescent="0.2">
      <c r="A362" s="19" t="s">
        <v>15</v>
      </c>
      <c r="B362" s="20">
        <f>'3.жеке-бардыгы болуп'!B362+'4.юрид-бардыгы болуп'!B362+'5.рез.эмес.-бардыгы болуп'!B194</f>
        <v>723891862.47000003</v>
      </c>
      <c r="C362" s="21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1.5765828998490756</v>
      </c>
      <c r="D362" s="22">
        <f>'3.жеке-бардыгы болуп'!D362+'4.юрид-бардыгы болуп'!D362+'5.рез.эмес.-бардыгы болуп'!D194</f>
        <v>708134259.84000003</v>
      </c>
      <c r="E362" s="21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1.4300909666071162</v>
      </c>
      <c r="F362" s="22">
        <f t="shared" si="34"/>
        <v>15757602.630000001</v>
      </c>
      <c r="G362" s="21">
        <f t="shared" si="35"/>
        <v>8.1598150801890164</v>
      </c>
      <c r="H362" s="22">
        <f>'3.жеке-бардыгы болуп'!H362+'4.юрид-бардыгы болуп'!H362+'5.рез.эмес.-бардыгы болуп'!H194</f>
        <v>2666755.54</v>
      </c>
      <c r="I362" s="21">
        <f>('3.жеке-бардыгы болуп'!H362*'3.жеке-бардыгы болуп'!I362+'4.юрид-бардыгы болуп'!H362*'4.юрид-бардыгы болуп'!I362+'5.рез.эмес.-бардыгы болуп'!H194*'5.рез.эмес.-бардыгы болуп'!I194)/('3.жеке-бардыгы болуп'!H362+'4.юрид-бардыгы болуп'!H362+'5.рез.эмес.-бардыгы болуп'!H194)</f>
        <v>0.78156858592295175</v>
      </c>
      <c r="J362" s="22">
        <f>'3.жеке-бардыгы болуп'!J362+'4.юрид-бардыгы болуп'!J362+'5.рез.эмес.-бардыгы болуп'!J194</f>
        <v>1872059.1199999999</v>
      </c>
      <c r="K362" s="21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4.9947802241950585</v>
      </c>
      <c r="L362" s="22">
        <f>'3.жеке-бардыгы болуп'!L362+'4.юрид-бардыгы болуп'!L362+'5.рез.эмес.-бардыгы болуп'!L194</f>
        <v>1418918.7</v>
      </c>
      <c r="M362" s="21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6.618473108290134</v>
      </c>
      <c r="N362" s="22">
        <f>'3.жеке-бардыгы болуп'!N362+'4.юрид-бардыгы болуп'!N362+'5.рез.эмес.-бардыгы болуп'!N194</f>
        <v>6845499.3400000008</v>
      </c>
      <c r="O362" s="21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10.748728999935892</v>
      </c>
      <c r="P362" s="22">
        <f>'3.жеке-бардыгы болуп'!P362+'4.юрид-бардыгы болуп'!P362+'5.рез.эмес.-бардыгы болуп'!P194</f>
        <v>2888304.33</v>
      </c>
      <c r="Q362" s="21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11.592232901371615</v>
      </c>
      <c r="R362" s="22">
        <f>'3.жеке-бардыгы болуп'!R362+'4.юрид-бардыгы болуп'!R362+'5.рез.эмес.-бардыгы болуп'!R194</f>
        <v>66065.600000000006</v>
      </c>
      <c r="S362" s="21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10.458670220205358</v>
      </c>
    </row>
    <row r="363" spans="1:19" ht="14.25" customHeight="1" x14ac:dyDescent="0.2">
      <c r="A363" s="19" t="s">
        <v>16</v>
      </c>
      <c r="B363" s="20">
        <f>'3.жеке-бардыгы болуп'!B363+'4.юрид-бардыгы болуп'!B363+'5.рез.эмес.-бардыгы болуп'!B195</f>
        <v>784336264.14999998</v>
      </c>
      <c r="C363" s="21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1.5432130751875073</v>
      </c>
      <c r="D363" s="22">
        <f>'3.жеке-бардыгы болуп'!D363+'4.юрид-бардыгы болуп'!D363+'5.рез.эмес.-бардыгы болуп'!D195</f>
        <v>763748786.28000009</v>
      </c>
      <c r="E363" s="21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1.3628941260659395</v>
      </c>
      <c r="F363" s="22">
        <f t="shared" si="34"/>
        <v>20587477.870000001</v>
      </c>
      <c r="G363" s="21">
        <f t="shared" si="35"/>
        <v>8.2326375595516268</v>
      </c>
      <c r="H363" s="22">
        <f>'3.жеке-бардыгы болуп'!H363+'4.юрид-бардыгы болуп'!H363+'5.рез.эмес.-бардыгы болуп'!H195</f>
        <v>2844100.62</v>
      </c>
      <c r="I363" s="21">
        <f>('3.жеке-бардыгы болуп'!H363*'3.жеке-бардыгы болуп'!I363+'4.юрид-бардыгы болуп'!H363*'4.юрид-бардыгы болуп'!I363+'5.рез.эмес.-бардыгы болуп'!H195*'5.рез.эмес.-бардыгы болуп'!I195)/('3.жеке-бардыгы болуп'!H363+'4.юрид-бардыгы болуп'!H363+'5.рез.эмес.-бардыгы болуп'!H195)</f>
        <v>1.109528331631249</v>
      </c>
      <c r="J363" s="22">
        <f>'3.жеке-бардыгы болуп'!J363+'4.юрид-бардыгы болуп'!J363+'5.рез.эмес.-бардыгы болуп'!J195</f>
        <v>2084402.62</v>
      </c>
      <c r="K363" s="21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4.6752631186483518</v>
      </c>
      <c r="L363" s="22">
        <f>'3.жеке-бардыгы болуп'!L363+'4.юрид-бардыгы болуп'!L363+'5.рез.эмес.-бардыгы болуп'!L195</f>
        <v>1926607.69</v>
      </c>
      <c r="M363" s="21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5.935999821998009</v>
      </c>
      <c r="N363" s="22">
        <f>'3.жеке-бардыгы болуп'!N363+'4.юрид-бардыгы болуп'!N363+'5.рез.эмес.-бардыгы болуп'!N195</f>
        <v>8269236.4000000004</v>
      </c>
      <c r="O363" s="21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10.44309348245261</v>
      </c>
      <c r="P363" s="22">
        <f>'3.жеке-бардыгы болуп'!P363+'4.юрид-бардыгы болуп'!P363+'5.рез.эмес.-бардыгы болуп'!P195</f>
        <v>5386314.79</v>
      </c>
      <c r="Q363" s="21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10.732987073542359</v>
      </c>
      <c r="R363" s="22">
        <f>'3.жеке-бардыгы болуп'!R363+'4.юрид-бардыгы болуп'!R363+'5.рез.эмес.-бардыгы болуп'!R195</f>
        <v>76815.75</v>
      </c>
      <c r="S363" s="21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12.816433943559758</v>
      </c>
    </row>
    <row r="364" spans="1:19" ht="14.25" customHeight="1" x14ac:dyDescent="0.2">
      <c r="A364" s="19" t="s">
        <v>17</v>
      </c>
      <c r="B364" s="20">
        <f>'3.жеке-бардыгы болуп'!B364+'4.юрид-бардыгы болуп'!B364+'5.рез.эмес.-бардыгы болуп'!B196</f>
        <v>628259681.24094284</v>
      </c>
      <c r="C364" s="21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2.6382634024544722</v>
      </c>
      <c r="D364" s="22">
        <f>'3.жеке-бардыгы болуп'!D364+'4.юрид-бардыгы болуп'!D364+'5.рез.эмес.-бардыгы болуп'!D196</f>
        <v>607956417.55471539</v>
      </c>
      <c r="E364" s="21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2.4065554490284327</v>
      </c>
      <c r="F364" s="22">
        <f t="shared" si="34"/>
        <v>20303263.686227355</v>
      </c>
      <c r="G364" s="21">
        <f t="shared" si="35"/>
        <v>9.5764748871128482</v>
      </c>
      <c r="H364" s="22">
        <f>'3.жеке-бардыгы болуп'!H364+'4.юрид-бардыгы болуп'!H364+'5.рез.эмес.-бардыгы болуп'!H196</f>
        <v>1350936.509626101</v>
      </c>
      <c r="I364" s="21">
        <f>('3.жеке-бардыгы болуп'!H364*'3.жеке-бардыгы болуп'!I364+'4.юрид-бардыгы болуп'!H364*'4.юрид-бардыгы болуп'!I364+'5.рез.эмес.-бардыгы болуп'!H196*'5.рез.эмес.-бардыгы болуп'!I196)/('3.жеке-бардыгы болуп'!H364+'4.юрид-бардыгы болуп'!H364+'5.рез.эмес.-бардыгы болуп'!H196)</f>
        <v>5.8970496103352561</v>
      </c>
      <c r="J364" s="22">
        <f>'3.жеке-бардыгы болуп'!J364+'4.юрид-бардыгы болуп'!J364+'5.рез.эмес.-бардыгы болуп'!J196</f>
        <v>1345002.9110725252</v>
      </c>
      <c r="K364" s="21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5.9228686388390388</v>
      </c>
      <c r="L364" s="22">
        <f>'3.жеке-бардыгы болуп'!L364+'4.юрид-бардыгы болуп'!L364+'5.рез.эмес.-бардыгы болуп'!L196</f>
        <v>2092435.201176604</v>
      </c>
      <c r="M364" s="21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7.5878854894506702</v>
      </c>
      <c r="N364" s="22">
        <f>'3.жеке-бардыгы болуп'!N364+'4.юрид-бардыгы болуп'!N364+'5.рез.эмес.-бардыгы болуп'!N196</f>
        <v>6130356.8098089872</v>
      </c>
      <c r="O364" s="21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10.898460323386715</v>
      </c>
      <c r="P364" s="22">
        <f>'3.жеке-бардыгы болуп'!P364+'4.юрид-бардыгы болуп'!P364+'5.рез.эмес.-бардыгы болуп'!P196</f>
        <v>9329017.2486995403</v>
      </c>
      <c r="Q364" s="21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10.203114853258807</v>
      </c>
      <c r="R364" s="22">
        <f>'3.жеке-бардыгы болуп'!R364+'4.юрид-бардыгы болуп'!R364+'5.рез.эмес.-бардыгы болуп'!R196</f>
        <v>55515.005843600004</v>
      </c>
      <c r="S364" s="21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11.298495104048708</v>
      </c>
    </row>
    <row r="365" spans="1:19" ht="14.25" customHeight="1" x14ac:dyDescent="0.2">
      <c r="A365" s="19" t="s">
        <v>18</v>
      </c>
      <c r="B365" s="20">
        <f>'3.жеке-бардыгы болуп'!B365+'4.юрид-бардыгы болуп'!B365+'5.рез.эмес.-бардыгы болуп'!B197</f>
        <v>738338441.11490834</v>
      </c>
      <c r="C365" s="21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2.7842889206459458</v>
      </c>
      <c r="D365" s="22">
        <f>'3.жеке-бардыгы болуп'!D365+'4.юрид-бардыгы болуп'!D365+'5.рез.эмес.-бардыгы болуп'!D197</f>
        <v>695605102.09856558</v>
      </c>
      <c r="E365" s="21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2.481136137109381</v>
      </c>
      <c r="F365" s="22">
        <f t="shared" si="34"/>
        <v>42733339.016342647</v>
      </c>
      <c r="G365" s="21">
        <f t="shared" si="35"/>
        <v>7.7189518278147817</v>
      </c>
      <c r="H365" s="22">
        <f>'3.жеке-бардыгы болуп'!H365+'4.юрид-бардыгы болуп'!H365+'5.рез.эмес.-бардыгы болуп'!H197</f>
        <v>2517424.83393462</v>
      </c>
      <c r="I365" s="21">
        <f>('3.жеке-бардыгы болуп'!H365*'3.жеке-бардыгы болуп'!I365+'4.юрид-бардыгы болуп'!H365*'4.юрид-бардыгы болуп'!I365+'5.рез.эмес.-бардыгы болуп'!H197*'5.рез.эмес.-бардыгы болуп'!I197)/('3.жеке-бардыгы болуп'!H365+'4.юрид-бардыгы болуп'!H365+'5.рез.эмес.-бардыгы болуп'!H197)</f>
        <v>1.6935476588612932</v>
      </c>
      <c r="J365" s="22">
        <f>'3.жеке-бардыгы болуп'!J365+'4.юрид-бардыгы болуп'!J365+'5.рез.эмес.-бардыгы болуп'!J197</f>
        <v>1557428.6287123547</v>
      </c>
      <c r="K365" s="21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5.6828793449349781</v>
      </c>
      <c r="L365" s="22">
        <f>'3.жеке-бардыгы болуп'!L365+'4.юрид-бардыгы болуп'!L365+'5.рез.эмес.-бардыгы болуп'!L197</f>
        <v>16388604.826040385</v>
      </c>
      <c r="M365" s="21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3.949689535694016</v>
      </c>
      <c r="N365" s="22">
        <f>'3.жеке-бардыгы болуп'!N365+'4.юрид-бардыгы болуп'!N365+'5.рез.эмес.-бардыгы болуп'!N197</f>
        <v>10701114.587961547</v>
      </c>
      <c r="O365" s="21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11.77129473806086</v>
      </c>
      <c r="P365" s="22">
        <f>'3.жеке-бардыгы болуп'!P365+'4.юрид-бардыгы болуп'!P365+'5.рез.эмес.-бардыгы болуп'!P197</f>
        <v>11540145.164649669</v>
      </c>
      <c r="Q365" s="21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10.892233915527333</v>
      </c>
      <c r="R365" s="22">
        <f>'3.жеке-бардыгы болуп'!R365+'4.юрид-бардыгы болуп'!R365+'5.рез.эмес.-бардыгы болуп'!R197</f>
        <v>28620.975044071998</v>
      </c>
      <c r="S365" s="21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12.183093339784847</v>
      </c>
    </row>
    <row r="366" spans="1:19" ht="14.25" customHeight="1" x14ac:dyDescent="0.2">
      <c r="A366" s="19" t="s">
        <v>19</v>
      </c>
      <c r="B366" s="20">
        <f>'3.жеке-бардыгы болуп'!B366+'4.юрид-бардыгы болуп'!B366+'5.рез.эмес.-бардыгы болуп'!B198</f>
        <v>720128684.12420309</v>
      </c>
      <c r="C366" s="21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2.6261090203570432</v>
      </c>
      <c r="D366" s="22">
        <f>'3.жеке-бардыгы болуп'!D366+'4.юрид-бардыгы болуп'!D366+'5.рез.эмес.-бардыгы болуп'!D198</f>
        <v>704722260.9912771</v>
      </c>
      <c r="E366" s="21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2.4761415455467404</v>
      </c>
      <c r="F366" s="22">
        <f t="shared" si="34"/>
        <v>15406423.132926084</v>
      </c>
      <c r="G366" s="21">
        <f t="shared" si="35"/>
        <v>9.4859373537488594</v>
      </c>
      <c r="H366" s="22">
        <f>'3.жеке-бардыгы болуп'!H366+'4.юрид-бардыгы болуп'!H366+'5.рез.эмес.-бардыгы болуп'!H198</f>
        <v>1077825.7182664559</v>
      </c>
      <c r="I366" s="21">
        <f>('3.жеке-бардыгы болуп'!H366*'3.жеке-бардыгы болуп'!I366+'4.юрид-бардыгы болуп'!H366*'4.юрид-бардыгы болуп'!I366+'5.рез.эмес.-бардыгы болуп'!H198*'5.рез.эмес.-бардыгы болуп'!I198)/('3.жеке-бардыгы болуп'!H366+'4.юрид-бардыгы болуп'!H366+'5.рез.эмес.-бардыгы болуп'!H198)</f>
        <v>3.3552850417444722</v>
      </c>
      <c r="J366" s="22">
        <f>'3.жеке-бардыгы болуп'!J366+'4.юрид-бардыгы болуп'!J366+'5.рез.эмес.-бардыгы болуп'!J198</f>
        <v>1565709.5413318202</v>
      </c>
      <c r="K366" s="21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5.434555051307151</v>
      </c>
      <c r="L366" s="22">
        <f>'3.жеке-бардыгы болуп'!L366+'4.юрид-бардыгы болуп'!L366+'5.рез.эмес.-бардыгы болуп'!L198</f>
        <v>2198051.803619056</v>
      </c>
      <c r="M366" s="21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8.0660005933608065</v>
      </c>
      <c r="N366" s="22">
        <f>'3.жеке-бардыгы болуп'!N366+'4.юрид-бардыгы болуп'!N366+'5.рез.эмес.-бардыгы болуп'!N198</f>
        <v>7950513.0702180536</v>
      </c>
      <c r="O366" s="21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11.012448122597592</v>
      </c>
      <c r="P366" s="22">
        <f>'3.жеке-бардыгы болуп'!P366+'4.юрид-бардыгы болуп'!P366+'5.рез.эмес.-бардыгы болуп'!P198</f>
        <v>2586549.5567126959</v>
      </c>
      <c r="Q366" s="21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10.971071367181471</v>
      </c>
      <c r="R366" s="22">
        <f>'3.жеке-бардыгы болуп'!R366+'4.юрид-бардыгы болуп'!R366+'5.рез.эмес.-бардыгы болуп'!R198</f>
        <v>27773.442778000001</v>
      </c>
      <c r="S366" s="21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12.879131075882167</v>
      </c>
    </row>
    <row r="367" spans="1:19" ht="14.25" customHeight="1" x14ac:dyDescent="0.2">
      <c r="A367" s="19" t="s">
        <v>20</v>
      </c>
      <c r="B367" s="20">
        <f>'3.жеке-бардыгы болуп'!B367+'4.юрид-бардыгы болуп'!B367+'5.рез.эмес.-бардыгы болуп'!B199</f>
        <v>703887195.73897207</v>
      </c>
      <c r="C367" s="21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2.8568707718126571</v>
      </c>
      <c r="D367" s="22">
        <f>'3.жеке-бардыгы болуп'!D367+'4.юрид-бардыгы болуп'!D367+'5.рез.эмес.-бардыгы болуп'!D199</f>
        <v>674496425.97020769</v>
      </c>
      <c r="E367" s="21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2.5466809462376241</v>
      </c>
      <c r="F367" s="22">
        <f t="shared" si="34"/>
        <v>29390769.768764123</v>
      </c>
      <c r="G367" s="21">
        <f t="shared" si="35"/>
        <v>9.9754978227121445</v>
      </c>
      <c r="H367" s="22">
        <f>'3.жеке-бардыгы болуп'!H367+'4.юрид-бардыгы болуп'!H367+'5.рез.эмес.-бардыгы болуп'!H199</f>
        <v>1895769.863248599</v>
      </c>
      <c r="I367" s="21">
        <f>('3.жеке-бардыгы болуп'!H367*'3.жеке-бардыгы болуп'!I367+'4.юрид-бардыгы болуп'!H367*'4.юрид-бардыгы болуп'!I367+'5.рез.эмес.-бардыгы болуп'!H199*'5.рез.эмес.-бардыгы болуп'!I199)/('3.жеке-бардыгы болуп'!H367+'4.юрид-бардыгы болуп'!H367+'5.рез.эмес.-бардыгы болуп'!H199)</f>
        <v>2.494614119528292</v>
      </c>
      <c r="J367" s="22">
        <f>'3.жеке-бардыгы болуп'!J367+'4.юрид-бардыгы болуп'!J367+'5.рез.эмес.-бардыгы болуп'!J199</f>
        <v>1928927.8213720806</v>
      </c>
      <c r="K367" s="21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5.060113863630086</v>
      </c>
      <c r="L367" s="22">
        <f>'3.жеке-бардыгы болуп'!L367+'4.юрид-бардыгы болуп'!L367+'5.рез.эмес.-бардыгы болуп'!L199</f>
        <v>1846588.1659139753</v>
      </c>
      <c r="M367" s="21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6.9507989811387878</v>
      </c>
      <c r="N367" s="22">
        <f>'3.жеке-бардыгы болуп'!N367+'4.юрид-бардыгы болуп'!N367+'5.рез.эмес.-бардыгы болуп'!N199</f>
        <v>6776500.2824724484</v>
      </c>
      <c r="O367" s="21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11.627701863500345</v>
      </c>
      <c r="P367" s="22">
        <f>'3.жеке-бардыгы болуп'!P367+'4.юрид-бардыгы болуп'!P367+'5.рез.эмес.-бардыгы болуп'!P199</f>
        <v>16892695.736392017</v>
      </c>
      <c r="Q367" s="21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11.038611110593283</v>
      </c>
      <c r="R367" s="22">
        <f>'3.жеке-бардыгы болуп'!R367+'4.юрид-бардыгы болуп'!R367+'5.рез.эмес.-бардыгы болуп'!R199</f>
        <v>50287.899365000005</v>
      </c>
      <c r="S367" s="21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11.841103251770317</v>
      </c>
    </row>
    <row r="368" spans="1:19" ht="14.25" customHeight="1" thickBot="1" x14ac:dyDescent="0.25">
      <c r="A368" s="25" t="s">
        <v>21</v>
      </c>
      <c r="B368" s="26">
        <f>'3.жеке-бардыгы болуп'!B368+'4.юрид-бардыгы болуп'!B368+'5.рез.эмес.-бардыгы болуп'!B200</f>
        <v>830031275.14568162</v>
      </c>
      <c r="C368" s="27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2.5845681168305927</v>
      </c>
      <c r="D368" s="28">
        <f>'3.жеке-бардыгы болуп'!D368+'4.юрид-бардыгы болуп'!D368+'5.рез.эмес.-бардыгы болуп'!D200</f>
        <v>807011607.65110552</v>
      </c>
      <c r="E368" s="27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2.3524628273385306</v>
      </c>
      <c r="F368" s="28">
        <f t="shared" ref="F368:F379" si="36">H368+J368+L368+N368+P368+R368</f>
        <v>23019667.494576067</v>
      </c>
      <c r="G368" s="27">
        <f t="shared" ref="G368:G379" si="37">(H368*I368+J368*K368+L368*M368+N368*O368+P368*Q368+R368*S368)/(H368+J368+L368+N368+P368+R368)</f>
        <v>10.721595415832564</v>
      </c>
      <c r="H368" s="28">
        <f>'3.жеке-бардыгы болуп'!H368+'4.юрид-бардыгы болуп'!H368+'5.рез.эмес.-бардыгы болуп'!H200</f>
        <v>2354347.5628163735</v>
      </c>
      <c r="I368" s="27">
        <f>('3.жеке-бардыгы болуп'!H368*'3.жеке-бардыгы болуп'!I368+'4.юрид-бардыгы болуп'!H368*'4.юрид-бардыгы болуп'!I368+'5.рез.эмес.-бардыгы болуп'!H200*'5.рез.эмес.-бардыгы болуп'!I200)/('3.жеке-бардыгы болуп'!H368+'4.юрид-бардыгы болуп'!H368+'5.рез.эмес.-бардыгы болуп'!H200)</f>
        <v>0.8473232898401738</v>
      </c>
      <c r="J368" s="28">
        <f>'3.жеке-бардыгы болуп'!J368+'4.юрид-бардыгы болуп'!J368+'5.рез.эмес.-бардыгы болуп'!J200</f>
        <v>2459806.1133155716</v>
      </c>
      <c r="K368" s="27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6.2271437414327337</v>
      </c>
      <c r="L368" s="28">
        <f>'3.жеке-бардыгы болуп'!L368+'4.юрид-бардыгы болуп'!L368+'5.рез.эмес.-бардыгы болуп'!L200</f>
        <v>2050310.5009046439</v>
      </c>
      <c r="M368" s="27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6.2993996556740939</v>
      </c>
      <c r="N368" s="28">
        <f>'3.жеке-бардыгы болуп'!N368+'4.юрид-бардыгы болуп'!N368+'5.рез.эмес.-бардыгы болуп'!N200</f>
        <v>13562983.803882543</v>
      </c>
      <c r="O368" s="27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13.509307243032588</v>
      </c>
      <c r="P368" s="28">
        <f>'3.жеке-бардыгы болуп'!P368+'4.юрид-бардыгы болуп'!P368+'5.рез.эмес.-бардыгы болуп'!P200</f>
        <v>2494284.3688397598</v>
      </c>
      <c r="Q368" s="27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12.928934632840452</v>
      </c>
      <c r="R368" s="28">
        <f>'3.жеке-бардыгы болуп'!R368+'4.юрид-бардыгы болуп'!R368+'5.рез.эмес.-бардыгы болуп'!R200</f>
        <v>97935.144817177614</v>
      </c>
      <c r="S368" s="27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11.277070729632095</v>
      </c>
    </row>
    <row r="369" spans="1:19" ht="14.25" customHeight="1" x14ac:dyDescent="0.2">
      <c r="A369" s="32" t="s">
        <v>85</v>
      </c>
      <c r="B369" s="20">
        <f>'3.жеке-бардыгы болуп'!B369+'4.юрид-бардыгы болуп'!B369+'5.рез.эмес.-бардыгы болуп'!B201</f>
        <v>635801955.41134787</v>
      </c>
      <c r="C369" s="21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2.7690574958388723</v>
      </c>
      <c r="D369" s="22">
        <f>'3.жеке-бардыгы болуп'!D369+'4.юрид-бардыгы болуп'!D369+'5.рез.эмес.-бардыгы болуп'!D201</f>
        <v>611664529.43827713</v>
      </c>
      <c r="E369" s="21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2.4710037921546504</v>
      </c>
      <c r="F369" s="22">
        <f t="shared" si="36"/>
        <v>24137425.973070726</v>
      </c>
      <c r="G369" s="21">
        <f t="shared" si="37"/>
        <v>10.322011924978947</v>
      </c>
      <c r="H369" s="22">
        <f>'3.жеке-бардыгы болуп'!H369+'4.юрид-бардыгы болуп'!H369+'5.рез.эмес.-бардыгы болуп'!H201</f>
        <v>1458705.0256340969</v>
      </c>
      <c r="I369" s="21">
        <f>('3.жеке-бардыгы болуп'!H369*'3.жеке-бардыгы болуп'!I369+'4.юрид-бардыгы болуп'!H369*'4.юрид-бардыгы болуп'!I369+'5.рез.эмес.-бардыгы болуп'!H201*'5.рез.эмес.-бардыгы болуп'!I201)/('3.жеке-бардыгы болуп'!H369+'4.юрид-бардыгы болуп'!H369+'5.рез.эмес.-бардыгы болуп'!H201)</f>
        <v>2.6849075281804282</v>
      </c>
      <c r="J369" s="22">
        <f>'3.жеке-бардыгы болуп'!J369+'4.юрид-бардыгы болуп'!J369+'5.рез.эмес.-бардыгы болуп'!J201</f>
        <v>1974725.582547293</v>
      </c>
      <c r="K369" s="21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5.3408822466436252</v>
      </c>
      <c r="L369" s="22">
        <f>'3.жеке-бардыгы болуп'!L369+'4.юрид-бардыгы болуп'!L369+'5.рез.эмес.-бардыгы болуп'!L201</f>
        <v>1408786.641594656</v>
      </c>
      <c r="M369" s="21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7.4647368201208959</v>
      </c>
      <c r="N369" s="22">
        <f>'3.жеке-бардыгы болуп'!N369+'4.юрид-бардыгы болуп'!N369+'5.рез.эмес.-бардыгы болуп'!N201</f>
        <v>16981705.556791805</v>
      </c>
      <c r="O369" s="21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11.582593624437267</v>
      </c>
      <c r="P369" s="22">
        <f>'3.жеке-бардыгы болуп'!P369+'4.юрид-бардыгы болуп'!P369+'5.рез.эмес.-бардыгы болуп'!P201</f>
        <v>2277239.7669924311</v>
      </c>
      <c r="Q369" s="21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11.892968259450747</v>
      </c>
      <c r="R369" s="22">
        <f>'3.жеке-бардыгы болуп'!R369+'4.юрид-бардыгы болуп'!R369+'5.рез.эмес.-бардыгы болуп'!R201</f>
        <v>36263.399510443996</v>
      </c>
      <c r="S369" s="21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10.809177565013208</v>
      </c>
    </row>
    <row r="370" spans="1:19" ht="14.25" customHeight="1" x14ac:dyDescent="0.2">
      <c r="A370" s="19" t="s">
        <v>11</v>
      </c>
      <c r="B370" s="20">
        <f>'3.жеке-бардыгы болуп'!B370+'4.юрид-бардыгы болуп'!B370+'5.рез.эмес.-бардыгы болуп'!B202</f>
        <v>643381969.33930886</v>
      </c>
      <c r="C370" s="21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2.7321343218586058</v>
      </c>
      <c r="D370" s="22">
        <f>'3.жеке-бардыгы болуп'!D370+'4.юрид-бардыгы болуп'!D370+'5.рез.эмес.-бардыгы болуп'!D202</f>
        <v>624967039.67099369</v>
      </c>
      <c r="E370" s="21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2.5427169881293357</v>
      </c>
      <c r="F370" s="22">
        <f t="shared" si="36"/>
        <v>18414929.668315172</v>
      </c>
      <c r="G370" s="21">
        <f t="shared" si="37"/>
        <v>9.1605916907096834</v>
      </c>
      <c r="H370" s="22">
        <f>'3.жеке-бардыгы болуп'!H370+'4.юрид-бардыгы болуп'!H370+'5.рез.эмес.-бардыгы болуп'!H202</f>
        <v>1656631.8886150001</v>
      </c>
      <c r="I370" s="21">
        <f>('3.жеке-бардыгы болуп'!H370*'3.жеке-бардыгы болуп'!I370+'4.юрид-бардыгы болуп'!H370*'4.юрид-бардыгы болуп'!I370+'5.рез.эмес.-бардыгы болуп'!H202*'5.рез.эмес.-бардыгы болуп'!I202)/('3.жеке-бардыгы болуп'!H370+'4.юрид-бардыгы болуп'!H370+'5.рез.эмес.-бардыгы болуп'!H202)</f>
        <v>3.204896921219071</v>
      </c>
      <c r="J370" s="22">
        <f>'3.жеке-бардыгы болуп'!J370+'4.юрид-бардыгы болуп'!J370+'5.рез.эмес.-бардыгы болуп'!J202</f>
        <v>1500301.5492317977</v>
      </c>
      <c r="K370" s="21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4.6109569975481808</v>
      </c>
      <c r="L370" s="22">
        <f>'3.жеке-бардыгы болуп'!L370+'4.юрид-бардыгы болуп'!L370+'5.рез.эмес.-бардыгы болуп'!L202</f>
        <v>1460540.3083735262</v>
      </c>
      <c r="M370" s="21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8.9245117708977517</v>
      </c>
      <c r="N370" s="22">
        <f>'3.жеке-бардыгы болуп'!N370+'4.юрид-бардыгы болуп'!N370+'5.рез.эмес.-бардыгы болуп'!N202</f>
        <v>6501003.3265681993</v>
      </c>
      <c r="O370" s="21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10.924216751867283</v>
      </c>
      <c r="P370" s="22">
        <f>'3.жеке-бардыгы болуп'!P370+'4.юрид-бардыгы болуп'!P370+'5.рез.эмес.-бардыгы болуп'!P202</f>
        <v>7266441.9546446493</v>
      </c>
      <c r="Q370" s="21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9.9220778999962125</v>
      </c>
      <c r="R370" s="22">
        <f>'3.жеке-бардыгы болуп'!R370+'4.юрид-бардыгы болуп'!R370+'5.рез.эмес.-бардыгы болуп'!R202</f>
        <v>30010.640882</v>
      </c>
      <c r="S370" s="21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10.439950008012627</v>
      </c>
    </row>
    <row r="371" spans="1:19" ht="14.25" customHeight="1" x14ac:dyDescent="0.2">
      <c r="A371" s="19" t="s">
        <v>12</v>
      </c>
      <c r="B371" s="20">
        <f>'3.жеке-бардыгы болуп'!B371+'4.юрид-бардыгы болуп'!B371+'5.рез.эмес.-бардыгы болуп'!B203</f>
        <v>769082580.37320828</v>
      </c>
      <c r="C371" s="21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2.6395136342408416</v>
      </c>
      <c r="D371" s="22">
        <f>'3.жеке-бардыгы болуп'!D371+'4.юрид-бардыгы болуп'!D371+'5.рез.эмес.-бардыгы болуп'!D203</f>
        <v>751235602.29432404</v>
      </c>
      <c r="E371" s="21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2.4963848874158745</v>
      </c>
      <c r="F371" s="22">
        <f t="shared" si="36"/>
        <v>17846978.078883976</v>
      </c>
      <c r="G371" s="21">
        <f t="shared" si="37"/>
        <v>8.6642540609635716</v>
      </c>
      <c r="H371" s="22">
        <f>'3.жеке-бардыгы болуп'!H371+'4.юрид-бардыгы болуп'!H371+'5.рез.эмес.-бардыгы болуп'!H203</f>
        <v>2210011.1791869896</v>
      </c>
      <c r="I371" s="21">
        <f>('3.жеке-бардыгы болуп'!H371*'3.жеке-бардыгы болуп'!I371+'4.юрид-бардыгы болуп'!H371*'4.юрид-бардыгы болуп'!I371+'5.рез.эмес.-бардыгы болуп'!H203*'5.рез.эмес.-бардыгы болуп'!I203)/('3.жеке-бардыгы болуп'!H371+'4.юрид-бардыгы болуп'!H371+'5.рез.эмес.-бардыгы болуп'!H203)</f>
        <v>1.3585529441953037</v>
      </c>
      <c r="J371" s="22">
        <f>'3.жеке-бардыгы болуп'!J371+'4.юрид-бардыгы болуп'!J371+'5.рез.эмес.-бардыгы болуп'!J203</f>
        <v>1684137.0174551359</v>
      </c>
      <c r="K371" s="21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5.1722540338978096</v>
      </c>
      <c r="L371" s="22">
        <f>'3.жеке-бардыгы болуп'!L371+'4.юрид-бардыгы болуп'!L371+'5.рез.эмес.-бардыгы болуп'!L203</f>
        <v>1736488.7899684955</v>
      </c>
      <c r="M371" s="21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9.1652441309201063</v>
      </c>
      <c r="N371" s="22">
        <f>'3.жеке-бардыгы болуп'!N371+'4.юрид-бардыгы болуп'!N371+'5.рез.эмес.-бардыгы болуп'!N203</f>
        <v>8057801.3742371183</v>
      </c>
      <c r="O371" s="21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10.875415009294631</v>
      </c>
      <c r="P371" s="22">
        <f>'3.жеке-бардыгы болуп'!P371+'4.юрид-бардыгы болуп'!P371+'5.рез.эмес.-бардыгы болуп'!P203</f>
        <v>3236848.878860238</v>
      </c>
      <c r="Q371" s="21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11.967868550871112</v>
      </c>
      <c r="R371" s="22">
        <f>'3.жеке-бардыгы болуп'!R371+'4.юрид-бардыгы болуп'!R371+'5.рез.эмес.-бардыгы болуп'!R203</f>
        <v>921690.83917599998</v>
      </c>
      <c r="S371" s="21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0.68579505565122045</v>
      </c>
    </row>
    <row r="372" spans="1:19" ht="14.25" customHeight="1" x14ac:dyDescent="0.2">
      <c r="A372" s="19" t="s">
        <v>80</v>
      </c>
      <c r="B372" s="20">
        <f>'3.жеке-бардыгы болуп'!B372+'4.юрид-бардыгы болуп'!B372+'5.рез.эмес.-бардыгы болуп'!B204</f>
        <v>832685240.82031965</v>
      </c>
      <c r="C372" s="21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2.7203170678094866</v>
      </c>
      <c r="D372" s="22">
        <f>'3.жеке-бардыгы болуп'!D372+'4.юрид-бардыгы болуп'!D372+'5.рез.эмес.-бардыгы болуп'!D204</f>
        <v>804637927.93198335</v>
      </c>
      <c r="E372" s="21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2.5633199425241204</v>
      </c>
      <c r="F372" s="22">
        <f t="shared" si="36"/>
        <v>28047312.888336305</v>
      </c>
      <c r="G372" s="21">
        <f t="shared" si="37"/>
        <v>7.2243436062458555</v>
      </c>
      <c r="H372" s="22">
        <f>'3.жеке-бардыгы болуп'!H372+'4.юрид-бардыгы болуп'!H372+'5.рез.эмес.-бардыгы болуп'!H204</f>
        <v>2622147.1138004763</v>
      </c>
      <c r="I372" s="21">
        <f>('3.жеке-бардыгы болуп'!H372*'3.жеке-бардыгы болуп'!I372+'4.юрид-бардыгы болуп'!H372*'4.юрид-бардыгы болуп'!I372+'5.рез.эмес.-бардыгы болуп'!H204*'5.рез.эмес.-бардыгы болуп'!I204)/('3.жеке-бардыгы болуп'!H372+'4.юрид-бардыгы болуп'!H372+'5.рез.эмес.-бардыгы болуп'!H204)</f>
        <v>1.0561387603451602</v>
      </c>
      <c r="J372" s="22">
        <f>'3.жеке-бардыгы болуп'!J372+'4.юрид-бардыгы болуп'!J372+'5.рез.эмес.-бардыгы болуп'!J204</f>
        <v>6382829.3079005759</v>
      </c>
      <c r="K372" s="21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4.6572727759153105</v>
      </c>
      <c r="L372" s="22">
        <f>'3.жеке-бардыгы болуп'!L372+'4.юрид-бардыгы болуп'!L372+'5.рез.эмес.-бардыгы болуп'!L204</f>
        <v>6595600.674276527</v>
      </c>
      <c r="M372" s="21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6.0190831100162061</v>
      </c>
      <c r="N372" s="22">
        <f>'3.жеке-бардыгы болуп'!N372+'4.юрид-бардыгы болуп'!N372+'5.рез.эмес.-бардыгы болуп'!N204</f>
        <v>10346303.969014371</v>
      </c>
      <c r="O372" s="21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10.21697528714509</v>
      </c>
      <c r="P372" s="22">
        <f>'3.жеке-бардыгы болуп'!P372+'4.юрид-бардыгы болуп'!P372+'5.рез.эмес.-бардыгы болуп'!P204</f>
        <v>2026699.1258588822</v>
      </c>
      <c r="Q372" s="21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11.743193536908493</v>
      </c>
      <c r="R372" s="22">
        <f>'3.жеке-бардыгы болуп'!R372+'4.юрид-бардыгы болуп'!R372+'5.рез.эмес.-бардыгы болуп'!R204</f>
        <v>73732.697485472992</v>
      </c>
      <c r="S372" s="21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12.479897490453725</v>
      </c>
    </row>
    <row r="373" spans="1:19" ht="14.25" customHeight="1" x14ac:dyDescent="0.2">
      <c r="A373" s="19" t="s">
        <v>83</v>
      </c>
      <c r="B373" s="20">
        <f>'3.жеке-бардыгы болуп'!B373+'4.юрид-бардыгы болуп'!B373+'5.рез.эмес.-бардыгы болуп'!B205</f>
        <v>813116115.25328386</v>
      </c>
      <c r="C373" s="21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2.8584672223884251</v>
      </c>
      <c r="D373" s="22">
        <f>'3.жеке-бардыгы болуп'!D373+'4.юрид-бардыгы болуп'!D373+'5.рез.эмес.-бардыгы болуп'!D205</f>
        <v>799198940.73763752</v>
      </c>
      <c r="E373" s="21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2.7723614453684249</v>
      </c>
      <c r="F373" s="22">
        <f t="shared" si="36"/>
        <v>13917174.515646387</v>
      </c>
      <c r="G373" s="21">
        <f t="shared" si="37"/>
        <v>7.8031236042142309</v>
      </c>
      <c r="H373" s="22">
        <f>'3.жеке-бардыгы болуп'!H373+'4.юрид-бардыгы болуп'!H373+'5.рез.эмес.-бардыгы болуп'!H205</f>
        <v>2673301.4339047796</v>
      </c>
      <c r="I373" s="21">
        <f>('3.жеке-бардыгы болуп'!H373*'3.жеке-бардыгы болуп'!I373+'4.юрид-бардыгы болуп'!H373*'4.юрид-бардыгы болуп'!I373+'5.рез.эмес.-бардыгы болуп'!H205*'5.рез.эмес.-бардыгы болуп'!I205)/('3.жеке-бардыгы болуп'!H373+'4.юрид-бардыгы болуп'!H373+'5.рез.эмес.-бардыгы болуп'!H205)</f>
        <v>1.1635248537336891</v>
      </c>
      <c r="J373" s="22">
        <f>'3.жеке-бардыгы болуп'!J373+'4.юрид-бардыгы болуп'!J373+'5.рез.эмес.-бардыгы болуп'!J205</f>
        <v>2445548.5969070001</v>
      </c>
      <c r="K373" s="21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4.5616373434801059</v>
      </c>
      <c r="L373" s="22">
        <f>'3.жеке-бардыгы болуп'!L373+'4.юрид-бардыгы болуп'!L373+'5.рез.эмес.-бардыгы болуп'!L205</f>
        <v>1957978.4630092999</v>
      </c>
      <c r="M373" s="21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9.3918547471432561</v>
      </c>
      <c r="N373" s="22">
        <f>'3.жеке-бардыгы болуп'!N373+'4.юрид-бардыгы болуп'!N373+'5.рез.эмес.-бардыгы болуп'!N205</f>
        <v>5088176.9155458091</v>
      </c>
      <c r="O373" s="21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10.764878695968669</v>
      </c>
      <c r="P373" s="22">
        <f>'3.жеке-бардыгы болуп'!P373+'4.юрид-бардыгы болуп'!P373+'5.рез.эмес.-бардыгы болуп'!P205</f>
        <v>1707845.8484894999</v>
      </c>
      <c r="Q373" s="21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12.10796596657268</v>
      </c>
      <c r="R373" s="22">
        <f>'3.жеке-бардыгы болуп'!R373+'4.юрид-бардыгы болуп'!R373+'5.рез.эмес.-бардыгы болуп'!R205</f>
        <v>44323.257789999996</v>
      </c>
      <c r="S373" s="21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11.056914921607351</v>
      </c>
    </row>
    <row r="374" spans="1:19" ht="14.25" customHeight="1" x14ac:dyDescent="0.2">
      <c r="A374" s="19" t="s">
        <v>86</v>
      </c>
      <c r="B374" s="20">
        <f>'3.жеке-бардыгы болуп'!B374+'4.юрид-бардыгы болуп'!B374+'5.рез.эмес.-бардыгы болуп'!B206</f>
        <v>0</v>
      </c>
      <c r="C374" s="21" t="e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#DIV/0!</v>
      </c>
      <c r="D374" s="22">
        <f>'3.жеке-бардыгы болуп'!D374+'4.юрид-бардыгы болуп'!D374+'5.рез.эмес.-бардыгы болуп'!D206</f>
        <v>0</v>
      </c>
      <c r="E374" s="21" t="e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#DIV/0!</v>
      </c>
      <c r="F374" s="22">
        <f t="shared" si="36"/>
        <v>0</v>
      </c>
      <c r="G374" s="21" t="e">
        <f t="shared" si="37"/>
        <v>#DIV/0!</v>
      </c>
      <c r="H374" s="22">
        <f>'3.жеке-бардыгы болуп'!H374+'4.юрид-бардыгы болуп'!H374+'5.рез.эмес.-бардыгы болуп'!H206</f>
        <v>0</v>
      </c>
      <c r="I374" s="21" t="e">
        <f>('3.жеке-бардыгы болуп'!H374*'3.жеке-бардыгы болуп'!I374+'4.юрид-бардыгы болуп'!H374*'4.юрид-бардыгы болуп'!I374+'5.рез.эмес.-бардыгы болуп'!H206*'5.рез.эмес.-бардыгы болуп'!I206)/('3.жеке-бардыгы болуп'!H374+'4.юрид-бардыгы болуп'!H374+'5.рез.эмес.-бардыгы болуп'!H206)</f>
        <v>#DIV/0!</v>
      </c>
      <c r="J374" s="22">
        <f>'3.жеке-бардыгы болуп'!J374+'4.юрид-бардыгы болуп'!J374+'5.рез.эмес.-бардыгы болуп'!J206</f>
        <v>0</v>
      </c>
      <c r="K374" s="21" t="e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#DIV/0!</v>
      </c>
      <c r="L374" s="22">
        <f>'3.жеке-бардыгы болуп'!L374+'4.юрид-бардыгы болуп'!L374+'5.рез.эмес.-бардыгы болуп'!L206</f>
        <v>0</v>
      </c>
      <c r="M374" s="21" t="e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#DIV/0!</v>
      </c>
      <c r="N374" s="22">
        <f>'3.жеке-бардыгы болуп'!N374+'4.юрид-бардыгы болуп'!N374+'5.рез.эмес.-бардыгы болуп'!N206</f>
        <v>0</v>
      </c>
      <c r="O374" s="21" t="e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#DIV/0!</v>
      </c>
      <c r="P374" s="22">
        <f>'3.жеке-бардыгы болуп'!P374+'4.юрид-бардыгы болуп'!P374+'5.рез.эмес.-бардыгы болуп'!P206</f>
        <v>0</v>
      </c>
      <c r="Q374" s="21" t="e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#DIV/0!</v>
      </c>
      <c r="R374" s="22">
        <f>'3.жеке-бардыгы болуп'!R374+'4.юрид-бардыгы болуп'!R374+'5.рез.эмес.-бардыгы болуп'!R206</f>
        <v>0</v>
      </c>
      <c r="S374" s="21" t="e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#DIV/0!</v>
      </c>
    </row>
    <row r="375" spans="1:19" ht="14.25" hidden="1" customHeight="1" x14ac:dyDescent="0.2">
      <c r="A375" s="19" t="s">
        <v>16</v>
      </c>
      <c r="B375" s="20">
        <f>'3.жеке-бардыгы болуп'!B375+'4.юрид-бардыгы болуп'!B375+'5.рез.эмес.-бардыгы болуп'!B207</f>
        <v>0</v>
      </c>
      <c r="C375" s="21" t="e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#DIV/0!</v>
      </c>
      <c r="D375" s="22">
        <f>'3.жеке-бардыгы болуп'!D375+'4.юрид-бардыгы болуп'!D375+'5.рез.эмес.-бардыгы болуп'!D207</f>
        <v>0</v>
      </c>
      <c r="E375" s="21" t="e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#DIV/0!</v>
      </c>
      <c r="F375" s="22">
        <f t="shared" si="36"/>
        <v>0</v>
      </c>
      <c r="G375" s="21" t="e">
        <f t="shared" si="37"/>
        <v>#DIV/0!</v>
      </c>
      <c r="H375" s="22">
        <f>'3.жеке-бардыгы болуп'!H375+'4.юрид-бардыгы болуп'!H375+'5.рез.эмес.-бардыгы болуп'!H207</f>
        <v>0</v>
      </c>
      <c r="I375" s="21" t="e">
        <f>('3.жеке-бардыгы болуп'!H375*'3.жеке-бардыгы болуп'!I375+'4.юрид-бардыгы болуп'!H375*'4.юрид-бардыгы болуп'!I375+'5.рез.эмес.-бардыгы болуп'!H207*'5.рез.эмес.-бардыгы болуп'!I207)/('3.жеке-бардыгы болуп'!H375+'4.юрид-бардыгы болуп'!H375+'5.рез.эмес.-бардыгы болуп'!H207)</f>
        <v>#DIV/0!</v>
      </c>
      <c r="J375" s="22">
        <f>'3.жеке-бардыгы болуп'!J375+'4.юрид-бардыгы болуп'!J375+'5.рез.эмес.-бардыгы болуп'!J207</f>
        <v>0</v>
      </c>
      <c r="K375" s="21" t="e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#DIV/0!</v>
      </c>
      <c r="L375" s="22">
        <f>'3.жеке-бардыгы болуп'!L375+'4.юрид-бардыгы болуп'!L375+'5.рез.эмес.-бардыгы болуп'!L207</f>
        <v>0</v>
      </c>
      <c r="M375" s="21" t="e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#DIV/0!</v>
      </c>
      <c r="N375" s="22">
        <f>'3.жеке-бардыгы болуп'!N375+'4.юрид-бардыгы болуп'!N375+'5.рез.эмес.-бардыгы болуп'!N207</f>
        <v>0</v>
      </c>
      <c r="O375" s="21" t="e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#DIV/0!</v>
      </c>
      <c r="P375" s="22">
        <f>'3.жеке-бардыгы болуп'!P375+'4.юрид-бардыгы болуп'!P375+'5.рез.эмес.-бардыгы болуп'!P207</f>
        <v>0</v>
      </c>
      <c r="Q375" s="21" t="e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#DIV/0!</v>
      </c>
      <c r="R375" s="22">
        <f>'3.жеке-бардыгы болуп'!R375+'4.юрид-бардыгы болуп'!R375+'5.рез.эмес.-бардыгы болуп'!R207</f>
        <v>0</v>
      </c>
      <c r="S375" s="21" t="e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#DIV/0!</v>
      </c>
    </row>
    <row r="376" spans="1:19" ht="14.25" hidden="1" customHeight="1" x14ac:dyDescent="0.2">
      <c r="A376" s="19" t="s">
        <v>17</v>
      </c>
      <c r="B376" s="20">
        <f>'3.жеке-бардыгы болуп'!B376+'4.юрид-бардыгы болуп'!B376+'5.рез.эмес.-бардыгы болуп'!B208</f>
        <v>0</v>
      </c>
      <c r="C376" s="21" t="e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#DIV/0!</v>
      </c>
      <c r="D376" s="22">
        <f>'3.жеке-бардыгы болуп'!D376+'4.юрид-бардыгы болуп'!D376+'5.рез.эмес.-бардыгы болуп'!D208</f>
        <v>0</v>
      </c>
      <c r="E376" s="21" t="e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#DIV/0!</v>
      </c>
      <c r="F376" s="22">
        <f t="shared" si="36"/>
        <v>0</v>
      </c>
      <c r="G376" s="21" t="e">
        <f t="shared" si="37"/>
        <v>#DIV/0!</v>
      </c>
      <c r="H376" s="22">
        <f>'3.жеке-бардыгы болуп'!H376+'4.юрид-бардыгы болуп'!H376+'5.рез.эмес.-бардыгы болуп'!H208</f>
        <v>0</v>
      </c>
      <c r="I376" s="21" t="e">
        <f>('3.жеке-бардыгы болуп'!H376*'3.жеке-бардыгы болуп'!I376+'4.юрид-бардыгы болуп'!H376*'4.юрид-бардыгы болуп'!I376+'5.рез.эмес.-бардыгы болуп'!H208*'5.рез.эмес.-бардыгы болуп'!I208)/('3.жеке-бардыгы болуп'!H376+'4.юрид-бардыгы болуп'!H376+'5.рез.эмес.-бардыгы болуп'!H208)</f>
        <v>#DIV/0!</v>
      </c>
      <c r="J376" s="22">
        <f>'3.жеке-бардыгы болуп'!J376+'4.юрид-бардыгы болуп'!J376+'5.рез.эмес.-бардыгы болуп'!J208</f>
        <v>0</v>
      </c>
      <c r="K376" s="21" t="e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#DIV/0!</v>
      </c>
      <c r="L376" s="22">
        <f>'3.жеке-бардыгы болуп'!L376+'4.юрид-бардыгы болуп'!L376+'5.рез.эмес.-бардыгы болуп'!L208</f>
        <v>0</v>
      </c>
      <c r="M376" s="21" t="e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#DIV/0!</v>
      </c>
      <c r="N376" s="22">
        <f>'3.жеке-бардыгы болуп'!N376+'4.юрид-бардыгы болуп'!N376+'5.рез.эмес.-бардыгы болуп'!N208</f>
        <v>0</v>
      </c>
      <c r="O376" s="21" t="e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#DIV/0!</v>
      </c>
      <c r="P376" s="22">
        <f>'3.жеке-бардыгы болуп'!P376+'4.юрид-бардыгы болуп'!P376+'5.рез.эмес.-бардыгы болуп'!P208</f>
        <v>0</v>
      </c>
      <c r="Q376" s="21" t="e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#DIV/0!</v>
      </c>
      <c r="R376" s="22">
        <f>'3.жеке-бардыгы болуп'!R376+'4.юрид-бардыгы болуп'!R376+'5.рез.эмес.-бардыгы болуп'!R208</f>
        <v>0</v>
      </c>
      <c r="S376" s="21" t="e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#DIV/0!</v>
      </c>
    </row>
    <row r="377" spans="1:19" ht="14.25" hidden="1" customHeight="1" x14ac:dyDescent="0.2">
      <c r="A377" s="19" t="s">
        <v>18</v>
      </c>
      <c r="B377" s="20">
        <f>'3.жеке-бардыгы болуп'!B377+'4.юрид-бардыгы болуп'!B377+'5.рез.эмес.-бардыгы болуп'!B209</f>
        <v>0</v>
      </c>
      <c r="C377" s="21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22">
        <f>'3.жеке-бардыгы болуп'!D377+'4.юрид-бардыгы болуп'!D377+'5.рез.эмес.-бардыгы болуп'!D209</f>
        <v>0</v>
      </c>
      <c r="E377" s="21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22">
        <f t="shared" si="36"/>
        <v>0</v>
      </c>
      <c r="G377" s="21" t="e">
        <f t="shared" si="37"/>
        <v>#DIV/0!</v>
      </c>
      <c r="H377" s="22">
        <f>'3.жеке-бардыгы болуп'!H377+'4.юрид-бардыгы болуп'!H377+'5.рез.эмес.-бардыгы болуп'!H209</f>
        <v>0</v>
      </c>
      <c r="I377" s="21" t="e">
        <f>('3.жеке-бардыгы болуп'!H377*'3.жеке-бардыгы болуп'!I377+'4.юрид-бардыгы болуп'!H377*'4.юрид-бардыгы болуп'!I377+'5.рез.эмес.-бардыгы болуп'!H209*'5.рез.эмес.-бардыгы болуп'!I209)/('3.жеке-бардыгы болуп'!H377+'4.юрид-бардыгы болуп'!H377+'5.рез.эмес.-бардыгы болуп'!H209)</f>
        <v>#DIV/0!</v>
      </c>
      <c r="J377" s="22">
        <f>'3.жеке-бардыгы болуп'!J377+'4.юрид-бардыгы болуп'!J377+'5.рез.эмес.-бардыгы болуп'!J209</f>
        <v>0</v>
      </c>
      <c r="K377" s="21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22">
        <f>'3.жеке-бардыгы болуп'!L377+'4.юрид-бардыгы болуп'!L377+'5.рез.эмес.-бардыгы болуп'!L209</f>
        <v>0</v>
      </c>
      <c r="M377" s="21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22">
        <f>'3.жеке-бардыгы болуп'!N377+'4.юрид-бардыгы болуп'!N377+'5.рез.эмес.-бардыгы болуп'!N209</f>
        <v>0</v>
      </c>
      <c r="O377" s="21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22">
        <f>'3.жеке-бардыгы болуп'!P377+'4.юрид-бардыгы болуп'!P377+'5.рез.эмес.-бардыгы болуп'!P209</f>
        <v>0</v>
      </c>
      <c r="Q377" s="21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22">
        <f>'3.жеке-бардыгы болуп'!R377+'4.юрид-бардыгы болуп'!R377+'5.рез.эмес.-бардыгы болуп'!R209</f>
        <v>0</v>
      </c>
      <c r="S377" s="21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</row>
    <row r="378" spans="1:19" ht="14.25" hidden="1" customHeight="1" x14ac:dyDescent="0.2">
      <c r="A378" s="19" t="s">
        <v>19</v>
      </c>
      <c r="B378" s="20">
        <f>'3.жеке-бардыгы болуп'!B378+'4.юрид-бардыгы болуп'!B378+'5.рез.эмес.-бардыгы болуп'!B210</f>
        <v>0</v>
      </c>
      <c r="C378" s="21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22">
        <f>'3.жеке-бардыгы болуп'!D378+'4.юрид-бардыгы болуп'!D378+'5.рез.эмес.-бардыгы болуп'!D210</f>
        <v>0</v>
      </c>
      <c r="E378" s="21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22">
        <f t="shared" si="36"/>
        <v>0</v>
      </c>
      <c r="G378" s="21" t="e">
        <f t="shared" si="37"/>
        <v>#DIV/0!</v>
      </c>
      <c r="H378" s="22">
        <f>'3.жеке-бардыгы болуп'!H378+'4.юрид-бардыгы болуп'!H378+'5.рез.эмес.-бардыгы болуп'!H210</f>
        <v>0</v>
      </c>
      <c r="I378" s="21" t="e">
        <f>('3.жеке-бардыгы болуп'!H378*'3.жеке-бардыгы болуп'!I378+'4.юрид-бардыгы болуп'!H378*'4.юрид-бардыгы болуп'!I378+'5.рез.эмес.-бардыгы болуп'!H210*'5.рез.эмес.-бардыгы болуп'!I210)/('3.жеке-бардыгы болуп'!H378+'4.юрид-бардыгы болуп'!H378+'5.рез.эмес.-бардыгы болуп'!H210)</f>
        <v>#DIV/0!</v>
      </c>
      <c r="J378" s="22">
        <f>'3.жеке-бардыгы болуп'!J378+'4.юрид-бардыгы болуп'!J378+'5.рез.эмес.-бардыгы болуп'!J210</f>
        <v>0</v>
      </c>
      <c r="K378" s="21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22">
        <f>'3.жеке-бардыгы болуп'!L378+'4.юрид-бардыгы болуп'!L378+'5.рез.эмес.-бардыгы болуп'!L210</f>
        <v>0</v>
      </c>
      <c r="M378" s="21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22">
        <f>'3.жеке-бардыгы болуп'!N378+'4.юрид-бардыгы болуп'!N378+'5.рез.эмес.-бардыгы болуп'!N210</f>
        <v>0</v>
      </c>
      <c r="O378" s="21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22">
        <f>'3.жеке-бардыгы болуп'!P378+'4.юрид-бардыгы болуп'!P378+'5.рез.эмес.-бардыгы болуп'!P210</f>
        <v>0</v>
      </c>
      <c r="Q378" s="21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22">
        <f>'3.жеке-бардыгы болуп'!R378+'4.юрид-бардыгы болуп'!R378+'5.рез.эмес.-бардыгы болуп'!R210</f>
        <v>0</v>
      </c>
      <c r="S378" s="21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</row>
    <row r="379" spans="1:19" ht="14.25" hidden="1" customHeight="1" x14ac:dyDescent="0.2">
      <c r="A379" s="19" t="s">
        <v>20</v>
      </c>
      <c r="B379" s="20">
        <f>'3.жеке-бардыгы болуп'!B379+'4.юрид-бардыгы болуп'!B379+'5.рез.эмес.-бардыгы болуп'!B211</f>
        <v>0</v>
      </c>
      <c r="C379" s="21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22">
        <f>'3.жеке-бардыгы болуп'!D379+'4.юрид-бардыгы болуп'!D379+'5.рез.эмес.-бардыгы болуп'!D211</f>
        <v>0</v>
      </c>
      <c r="E379" s="21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22">
        <f t="shared" si="36"/>
        <v>0</v>
      </c>
      <c r="G379" s="21" t="e">
        <f t="shared" si="37"/>
        <v>#DIV/0!</v>
      </c>
      <c r="H379" s="22">
        <f>'3.жеке-бардыгы болуп'!H379+'4.юрид-бардыгы болуп'!H379+'5.рез.эмес.-бардыгы болуп'!H211</f>
        <v>0</v>
      </c>
      <c r="I379" s="21" t="e">
        <f>('3.жеке-бардыгы болуп'!H379*'3.жеке-бардыгы болуп'!I379+'4.юрид-бардыгы болуп'!H379*'4.юрид-бардыгы болуп'!I379+'5.рез.эмес.-бардыгы болуп'!H211*'5.рез.эмес.-бардыгы болуп'!I211)/('3.жеке-бардыгы болуп'!H379+'4.юрид-бардыгы болуп'!H379+'5.рез.эмес.-бардыгы болуп'!H211)</f>
        <v>#DIV/0!</v>
      </c>
      <c r="J379" s="22">
        <f>'3.жеке-бардыгы болуп'!J379+'4.юрид-бардыгы болуп'!J379+'5.рез.эмес.-бардыгы болуп'!J211</f>
        <v>0</v>
      </c>
      <c r="K379" s="21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22">
        <f>'3.жеке-бардыгы болуп'!L379+'4.юрид-бардыгы болуп'!L379+'5.рез.эмес.-бардыгы болуп'!L211</f>
        <v>0</v>
      </c>
      <c r="M379" s="21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22">
        <f>'3.жеке-бардыгы болуп'!N379+'4.юрид-бардыгы болуп'!N379+'5.рез.эмес.-бардыгы болуп'!N211</f>
        <v>0</v>
      </c>
      <c r="O379" s="21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22">
        <f>'3.жеке-бардыгы болуп'!P379+'4.юрид-бардыгы болуп'!P379+'5.рез.эмес.-бардыгы болуп'!P211</f>
        <v>0</v>
      </c>
      <c r="Q379" s="21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22">
        <f>'3.жеке-бардыгы болуп'!R379+'4.юрид-бардыгы болуп'!R379+'5.рез.эмес.-бардыгы болуп'!R211</f>
        <v>0</v>
      </c>
      <c r="S379" s="21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</row>
    <row r="380" spans="1:19" ht="14.25" hidden="1" customHeight="1" thickBot="1" x14ac:dyDescent="0.25">
      <c r="A380" s="25" t="s">
        <v>21</v>
      </c>
      <c r="B380" s="26">
        <f>'3.жеке-бардыгы болуп'!B380+'4.юрид-бардыгы болуп'!B380+'5.рез.эмес.-бардыгы болуп'!B212</f>
        <v>0</v>
      </c>
      <c r="C380" s="27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28">
        <f>'3.жеке-бардыгы болуп'!D380+'4.юрид-бардыгы болуп'!D380+'5.рез.эмес.-бардыгы болуп'!D212</f>
        <v>0</v>
      </c>
      <c r="E380" s="27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28">
        <f t="shared" ref="F380" si="38">H380+J380+L380+N380+P380+R380</f>
        <v>0</v>
      </c>
      <c r="G380" s="27" t="e">
        <f t="shared" ref="G380" si="39">(H380*I380+J380*K380+L380*M380+N380*O380+P380*Q380+R380*S380)/(H380+J380+L380+N380+P380+R380)</f>
        <v>#DIV/0!</v>
      </c>
      <c r="H380" s="28">
        <f>'3.жеке-бардыгы болуп'!H380+'4.юрид-бардыгы болуп'!H380+'5.рез.эмес.-бардыгы болуп'!H212</f>
        <v>0</v>
      </c>
      <c r="I380" s="27" t="e">
        <f>('3.жеке-бардыгы болуп'!H380*'3.жеке-бардыгы болуп'!I380+'4.юрид-бардыгы болуп'!H380*'4.юрид-бардыгы болуп'!I380+'5.рез.эмес.-бардыгы болуп'!H212*'5.рез.эмес.-бардыгы болуп'!I212)/('3.жеке-бардыгы болуп'!H380+'4.юрид-бардыгы болуп'!H380+'5.рез.эмес.-бардыгы болуп'!H212)</f>
        <v>#DIV/0!</v>
      </c>
      <c r="J380" s="28">
        <f>'3.жеке-бардыгы болуп'!J380+'4.юрид-бардыгы болуп'!J380+'5.рез.эмес.-бардыгы болуп'!J212</f>
        <v>0</v>
      </c>
      <c r="K380" s="27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28">
        <f>'3.жеке-бардыгы болуп'!L380+'4.юрид-бардыгы болуп'!L380+'5.рез.эмес.-бардыгы болуп'!L212</f>
        <v>0</v>
      </c>
      <c r="M380" s="27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28">
        <f>'3.жеке-бардыгы болуп'!N380+'4.юрид-бардыгы болуп'!N380+'5.рез.эмес.-бардыгы болуп'!N212</f>
        <v>0</v>
      </c>
      <c r="O380" s="27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28">
        <f>'3.жеке-бардыгы болуп'!P380+'4.юрид-бардыгы болуп'!P380+'5.рез.эмес.-бардыгы болуп'!P212</f>
        <v>0</v>
      </c>
      <c r="Q380" s="27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28">
        <f>'3.жеке-бардыгы болуп'!R380+'4.юрид-бардыгы болуп'!R380+'5.рез.эмес.-бардыгы болуп'!R212</f>
        <v>0</v>
      </c>
      <c r="S380" s="27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</row>
    <row r="381" spans="1:19" ht="4.5" customHeight="1" x14ac:dyDescent="0.2">
      <c r="R381" s="5"/>
    </row>
    <row r="382" spans="1:19" ht="13.5" customHeight="1" x14ac:dyDescent="0.2">
      <c r="A382" s="8" t="s">
        <v>53</v>
      </c>
      <c r="B382" s="7"/>
      <c r="C382" s="7"/>
      <c r="D382" s="7"/>
      <c r="E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Q1" s="2"/>
      <c r="S1" s="2"/>
    </row>
    <row r="3" spans="1:19" ht="14.25" x14ac:dyDescent="0.2">
      <c r="A3" s="3" t="s">
        <v>58</v>
      </c>
    </row>
    <row r="5" spans="1:19" x14ac:dyDescent="0.2">
      <c r="A5" s="14" t="s">
        <v>0</v>
      </c>
      <c r="Q5" s="6"/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'7.жеке-улут.вал.'!B9+'11.жеке-чет өл.вал.'!B9</f>
        <v>35018.100000000006</v>
      </c>
      <c r="C9" s="21">
        <f>('7.жеке-улут.вал.'!B9*'7.жеке-улут.вал.'!C9+'11.жеке-чет өл.вал.'!B9*'11.жеке-чет өл.вал.'!C9)/('7.жеке-улут.вал.'!B9+'11.жеке-чет өл.вал.'!B9)</f>
        <v>30.940475354173984</v>
      </c>
      <c r="D9" s="22">
        <f>'7.жеке-улут.вал.'!D9+'11.жеке-чет өл.вал.'!D9</f>
        <v>9281</v>
      </c>
      <c r="E9" s="21">
        <f>('7.жеке-улут.вал.'!D9*'7.жеке-улут.вал.'!E9+'11.жеке-чет өл.вал.'!D9*'11.жеке-чет өл.вал.'!E9)/('7.жеке-улут.вал.'!D9+'11.жеке-чет өл.вал.'!D9)</f>
        <v>27.565854972524512</v>
      </c>
      <c r="F9" s="22">
        <f t="shared" ref="F9:F72" si="0">H9+J9+L9+N9+P9+R9</f>
        <v>25737.100000000002</v>
      </c>
      <c r="G9" s="21">
        <f t="shared" ref="G9:G72" si="1">(H9*I9+J9*K9+L9*M9+N9*O9+P9*Q9+R9*S9)/(H9+J9+L9+N9+P9+R9)</f>
        <v>32.157389915724771</v>
      </c>
      <c r="H9" s="22">
        <f>'7.жеке-улут.вал.'!H9+'11.жеке-чет өл.вал.'!H9</f>
        <v>559</v>
      </c>
      <c r="I9" s="21">
        <f>('7.жеке-улут.вал.'!H9*'7.жеке-улут.вал.'!I9+'11.жеке-чет өл.вал.'!H9*'11.жеке-чет өл.вал.'!I9)/('7.жеке-улут.вал.'!H9+'11.жеке-чет өл.вал.'!H9)</f>
        <v>13.688729874776387</v>
      </c>
      <c r="J9" s="22">
        <f>'7.жеке-улут.вал.'!J9+'11.жеке-чет өл.вал.'!J9</f>
        <v>7588.6</v>
      </c>
      <c r="K9" s="21">
        <f>('7.жеке-улут.вал.'!J9*'7.жеке-улут.вал.'!K9+'11.жеке-чет өл.вал.'!J9*'11.жеке-чет өл.вал.'!K9)/('7.жеке-улут.вал.'!J9+'11.жеке-чет өл.вал.'!J9)</f>
        <v>26.654850697098279</v>
      </c>
      <c r="L9" s="22">
        <f>'7.жеке-улут.вал.'!L9+'11.жеке-чет өл.вал.'!L9</f>
        <v>13897.3</v>
      </c>
      <c r="M9" s="21">
        <f>('7.жеке-улут.вал.'!L9*'7.жеке-улут.вал.'!M9+'11.жеке-чет өл.вал.'!L9*'11.жеке-чет өл.вал.'!M9)/('7.жеке-улут.вал.'!L9+'11.жеке-чет өл.вал.'!L9)</f>
        <v>35.158822217265232</v>
      </c>
      <c r="N9" s="22">
        <f>'7.жеке-улут.вал.'!N9+'11.жеке-чет өл.вал.'!N9</f>
        <v>3295</v>
      </c>
      <c r="O9" s="21">
        <f>('7.жеке-улут.вал.'!N9*'7.жеке-улут.вал.'!O9+'11.жеке-чет өл.вал.'!N9*'11.жеке-чет өл.вал.'!O9)/('7.жеке-улут.вал.'!N9+'11.жеке-чет өл.вал.'!N9)</f>
        <v>34.348861911987861</v>
      </c>
      <c r="P9" s="22">
        <f>'7.жеке-улут.вал.'!P9+'11.жеке-чет өл.вал.'!P9</f>
        <v>397.20000000000005</v>
      </c>
      <c r="Q9" s="21">
        <f>('7.жеке-улут.вал.'!P9*'7.жеке-улут.вал.'!Q9+'11.жеке-чет өл.вал.'!P9*'11.жеке-чет өл.вал.'!Q9)/('7.жеке-улут.вал.'!P9+'11.жеке-чет өл.вал.'!P9)</f>
        <v>40.082477341389719</v>
      </c>
      <c r="R9" s="23"/>
      <c r="S9" s="24"/>
    </row>
    <row r="10" spans="1:19" ht="14.25" customHeight="1" x14ac:dyDescent="0.2">
      <c r="A10" s="19" t="s">
        <v>11</v>
      </c>
      <c r="B10" s="20">
        <f>'7.жеке-улут.вал.'!B10+'11.жеке-чет өл.вал.'!B10</f>
        <v>37271.600000000006</v>
      </c>
      <c r="C10" s="21">
        <f>('7.жеке-улут.вал.'!B10*'7.жеке-улут.вал.'!C10+'11.жеке-чет өл.вал.'!B10*'11.жеке-чет өл.вал.'!C10)/('7.жеке-улут.вал.'!B10+'11.жеке-чет өл.вал.'!B10)</f>
        <v>29.5646276253233</v>
      </c>
      <c r="D10" s="22">
        <f>'7.жеке-улут.вал.'!D10+'11.жеке-чет өл.вал.'!D10</f>
        <v>10774.3</v>
      </c>
      <c r="E10" s="21">
        <f>('7.жеке-улут.вал.'!D10*'7.жеке-улут.вал.'!E10+'11.жеке-чет өл.вал.'!D10*'11.жеке-чет өл.вал.'!E10)/('7.жеке-улут.вал.'!D10+'11.жеке-чет өл.вал.'!D10)</f>
        <v>21.689084209647032</v>
      </c>
      <c r="F10" s="22">
        <f t="shared" si="0"/>
        <v>26497.300000000003</v>
      </c>
      <c r="G10" s="21">
        <f t="shared" si="1"/>
        <v>32.766971540496577</v>
      </c>
      <c r="H10" s="22">
        <f>'7.жеке-улут.вал.'!H10+'11.жеке-чет өл.вал.'!H10</f>
        <v>361.5</v>
      </c>
      <c r="I10" s="21">
        <f>('7.жеке-улут.вал.'!H10*'7.жеке-улут.вал.'!I10+'11.жеке-чет өл.вал.'!H10*'11.жеке-чет өл.вал.'!I10)/('7.жеке-улут.вал.'!H10+'11.жеке-чет өл.вал.'!H10)</f>
        <v>14.322544951590595</v>
      </c>
      <c r="J10" s="22">
        <f>'7.жеке-улут.вал.'!J10+'11.жеке-чет өл.вал.'!J10</f>
        <v>8921.2000000000007</v>
      </c>
      <c r="K10" s="21">
        <f>('7.жеке-улут.вал.'!J10*'7.жеке-улут.вал.'!K10+'11.жеке-чет өл.вал.'!J10*'11.жеке-чет өл.вал.'!K10)/('7.жеке-улут.вал.'!J10+'11.жеке-чет өл.вал.'!J10)</f>
        <v>27.224531116890105</v>
      </c>
      <c r="L10" s="22">
        <f>'7.жеке-улут.вал.'!L10+'11.жеке-чет өл.вал.'!L10</f>
        <v>13534.6</v>
      </c>
      <c r="M10" s="21">
        <f>('7.жеке-улут.вал.'!L10*'7.жеке-улут.вал.'!M10+'11.жеке-чет өл.вал.'!L10*'11.жеке-чет өл.вал.'!M10)/('7.жеке-улут.вал.'!L10+'11.жеке-чет өл.вал.'!L10)</f>
        <v>35.952013949433308</v>
      </c>
      <c r="N10" s="22">
        <f>'7.жеке-улут.вал.'!N10+'11.жеке-чет өл.вал.'!N10</f>
        <v>3303</v>
      </c>
      <c r="O10" s="21">
        <f>('7.жеке-улут.вал.'!N10*'7.жеке-улут.вал.'!O10+'11.жеке-чет өл.вал.'!N10*'11.жеке-чет өл.вал.'!O10)/('7.жеке-улут.вал.'!N10+'11.жеке-чет өл.вал.'!N10)</f>
        <v>36.057795943082048</v>
      </c>
      <c r="P10" s="22">
        <f>'7.жеке-улут.вал.'!P10+'11.жеке-чет өл.вал.'!P10</f>
        <v>377</v>
      </c>
      <c r="Q10" s="21">
        <f>('7.жеке-улут.вал.'!P10*'7.жеке-улут.вал.'!Q10+'11.жеке-чет өл.вал.'!P10*'11.жеке-чет өл.вал.'!Q10)/('7.жеке-улут.вал.'!P10+'11.жеке-чет өл.вал.'!P10)</f>
        <v>38.430132625994688</v>
      </c>
      <c r="R10" s="23"/>
      <c r="S10" s="24"/>
    </row>
    <row r="11" spans="1:19" ht="14.25" customHeight="1" x14ac:dyDescent="0.2">
      <c r="A11" s="19" t="s">
        <v>12</v>
      </c>
      <c r="B11" s="20">
        <f>'7.жеке-улут.вал.'!B11+'11.жеке-чет өл.вал.'!B11</f>
        <v>36100.099999999991</v>
      </c>
      <c r="C11" s="21">
        <f>('7.жеке-улут.вал.'!B11*'7.жеке-улут.вал.'!C11+'11.жеке-чет өл.вал.'!B11*'11.жеке-чет өл.вал.'!C11)/('7.жеке-улут.вал.'!B11+'11.жеке-чет өл.вал.'!B11)</f>
        <v>26.41470112271158</v>
      </c>
      <c r="D11" s="22">
        <f>'7.жеке-улут.вал.'!D11+'11.жеке-чет өл.вал.'!D11</f>
        <v>12078.400000000001</v>
      </c>
      <c r="E11" s="21">
        <f>('7.жеке-улут.вал.'!D11*'7.жеке-улут.вал.'!E11+'11.жеке-чет өл.вал.'!D11*'11.жеке-чет өл.вал.'!E11)/('7.жеке-улут.вал.'!D11+'11.жеке-чет өл.вал.'!D11)</f>
        <v>19.656684660219895</v>
      </c>
      <c r="F11" s="22">
        <f t="shared" si="0"/>
        <v>24021.699999999997</v>
      </c>
      <c r="G11" s="21">
        <f t="shared" si="1"/>
        <v>29.812713171840464</v>
      </c>
      <c r="H11" s="22">
        <f>'7.жеке-улут.вал.'!H11+'11.жеке-чет өл.вал.'!H11</f>
        <v>223.7</v>
      </c>
      <c r="I11" s="21">
        <f>('7.жеке-улут.вал.'!H11*'7.жеке-улут.вал.'!I11+'11.жеке-чет өл.вал.'!H11*'11.жеке-чет өл.вал.'!I11)/('7.жеке-улут.вал.'!H11+'11.жеке-чет өл.вал.'!H11)</f>
        <v>7.6016987036209214</v>
      </c>
      <c r="J11" s="22">
        <f>'7.жеке-улут.вал.'!J11+'11.жеке-чет өл.вал.'!J11</f>
        <v>8546</v>
      </c>
      <c r="K11" s="21">
        <f>('7.жеке-улут.вал.'!J11*'7.жеке-улут.вал.'!K11+'11.жеке-чет өл.вал.'!J11*'11.жеке-чет өл.вал.'!K11)/('7.жеке-улут.вал.'!J11+'11.жеке-чет өл.вал.'!J11)</f>
        <v>28.267168616896793</v>
      </c>
      <c r="L11" s="22">
        <f>'7.жеке-улут.вал.'!L11+'11.жеке-чет өл.вал.'!L11</f>
        <v>10899.099999999999</v>
      </c>
      <c r="M11" s="21">
        <f>('7.жеке-улут.вал.'!L11*'7.жеке-улут.вал.'!M11+'11.жеке-чет өл.вал.'!L11*'11.жеке-чет өл.вал.'!M11)/('7.жеке-улут.вал.'!L11+'11.жеке-чет өл.вал.'!L11)</f>
        <v>31.244628363809863</v>
      </c>
      <c r="N11" s="22">
        <f>'7.жеке-улут.вал.'!N11+'11.жеке-чет өл.вал.'!N11</f>
        <v>4126.3</v>
      </c>
      <c r="O11" s="21">
        <f>('7.жеке-улут.вал.'!N11*'7.жеке-улут.вал.'!O11+'11.жеке-чет өл.вал.'!N11*'11.жеке-чет өл.вал.'!O11)/('7.жеке-улут.вал.'!N11+'11.жеке-чет өл.вал.'!N11)</f>
        <v>30.666068875263552</v>
      </c>
      <c r="P11" s="22">
        <f>'7.жеке-улут.вал.'!P11+'11.жеке-чет өл.вал.'!P11</f>
        <v>226.6</v>
      </c>
      <c r="Q11" s="21">
        <f>('7.жеке-улут.вал.'!P11*'7.жеке-улут.вал.'!Q11+'11.жеке-чет өл.вал.'!P11*'11.жеке-чет өл.вал.'!Q11)/('7.жеке-улут.вал.'!P11+'11.жеке-чет өл.вал.'!P11)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'7.жеке-улут.вал.'!B12+'11.жеке-чет өл.вал.'!B12</f>
        <v>39522.399999999994</v>
      </c>
      <c r="C12" s="21">
        <f>('7.жеке-улут.вал.'!B12*'7.жеке-улут.вал.'!C12+'11.жеке-чет өл.вал.'!B12*'11.жеке-чет өл.вал.'!C12)/('7.жеке-улут.вал.'!B12+'11.жеке-чет өл.вал.'!B12)</f>
        <v>26.368957780904001</v>
      </c>
      <c r="D12" s="22">
        <f>'7.жеке-улут.вал.'!D12+'11.жеке-чет өл.вал.'!D12</f>
        <v>12672.3</v>
      </c>
      <c r="E12" s="21">
        <f>('7.жеке-улут.вал.'!D12*'7.жеке-улут.вал.'!E12+'11.жеке-чет өл.вал.'!D12*'11.жеке-чет өл.вал.'!E12)/('7.жеке-улут.вал.'!D12+'11.жеке-чет өл.вал.'!D12)</f>
        <v>22.143074264340335</v>
      </c>
      <c r="F12" s="22">
        <f t="shared" si="0"/>
        <v>26850.100000000002</v>
      </c>
      <c r="G12" s="21">
        <f t="shared" si="1"/>
        <v>28.363425722809225</v>
      </c>
      <c r="H12" s="22">
        <f>'7.жеке-улут.вал.'!H12+'11.жеке-чет өл.вал.'!H12</f>
        <v>1474.2</v>
      </c>
      <c r="I12" s="21">
        <f>('7.жеке-улут.вал.'!H12*'7.жеке-улут.вал.'!I12+'11.жеке-чет өл.вал.'!H12*'11.жеке-чет өл.вал.'!I12)/('7.жеке-улут.вал.'!H12+'11.жеке-чет өл.вал.'!H12)</f>
        <v>10.342640075973408</v>
      </c>
      <c r="J12" s="22">
        <f>'7.жеке-улут.вал.'!J12+'11.жеке-чет өл.вал.'!J12</f>
        <v>8590</v>
      </c>
      <c r="K12" s="21">
        <f>('7.жеке-улут.вал.'!J12*'7.жеке-улут.вал.'!K12+'11.жеке-чет өл.вал.'!J12*'11.жеке-чет өл.вал.'!K12)/('7.жеке-улут.вал.'!J12+'11.жеке-чет өл.вал.'!J12)</f>
        <v>29.343226775320137</v>
      </c>
      <c r="L12" s="22">
        <f>'7.жеке-улут.вал.'!L12+'11.жеке-чет өл.вал.'!L12</f>
        <v>10654.6</v>
      </c>
      <c r="M12" s="21">
        <f>('7.жеке-улут.вал.'!L12*'7.жеке-улут.вал.'!M12+'11.жеке-чет өл.вал.'!L12*'11.жеке-чет өл.вал.'!M12)/('7.жеке-улут.вал.'!L12+'11.жеке-чет өл.вал.'!L12)</f>
        <v>30.847578416834047</v>
      </c>
      <c r="N12" s="22">
        <f>'7.жеке-улут.вал.'!N12+'11.жеке-чет өл.вал.'!N12</f>
        <v>5940.3</v>
      </c>
      <c r="O12" s="21">
        <f>('7.жеке-улут.вал.'!N12*'7.жеке-улут.вал.'!O12+'11.жеке-чет өл.вал.'!N12*'11.жеке-чет өл.вал.'!O12)/('7.жеке-улут.вал.'!N12+'11.жеке-чет өл.вал.'!N12)</f>
        <v>26.656918000774372</v>
      </c>
      <c r="P12" s="22">
        <f>'7.жеке-улут.вал.'!P12+'11.жеке-чет өл.вал.'!P12</f>
        <v>191</v>
      </c>
      <c r="Q12" s="21">
        <f>('7.жеке-улут.вал.'!P12*'7.жеке-улут.вал.'!Q12+'11.жеке-чет өл.вал.'!P12*'11.жеке-чет өл.вал.'!Q12)/('7.жеке-улут.вал.'!P12+'11.жеке-чет өл.вал.'!P12)</f>
        <v>37.888376963350787</v>
      </c>
      <c r="R12" s="23"/>
      <c r="S12" s="24"/>
    </row>
    <row r="13" spans="1:19" ht="14.25" customHeight="1" x14ac:dyDescent="0.2">
      <c r="A13" s="19" t="s">
        <v>14</v>
      </c>
      <c r="B13" s="20">
        <f>'7.жеке-улут.вал.'!B13+'11.жеке-чет өл.вал.'!B13</f>
        <v>52828.200000000004</v>
      </c>
      <c r="C13" s="21">
        <f>('7.жеке-улут.вал.'!B13*'7.жеке-улут.вал.'!C13+'11.жеке-чет өл.вал.'!B13*'11.жеке-чет өл.вал.'!C13)/('7.жеке-улут.вал.'!B13+'11.жеке-чет өл.вал.'!B13)</f>
        <v>28.520390965431339</v>
      </c>
      <c r="D13" s="22">
        <f>'7.жеке-улут.вал.'!D13+'11.жеке-чет өл.вал.'!D13</f>
        <v>12246.6</v>
      </c>
      <c r="E13" s="21">
        <f>('7.жеке-улут.вал.'!D13*'7.жеке-улут.вал.'!E13+'11.жеке-чет өл.вал.'!D13*'11.жеке-чет өл.вал.'!E13)/('7.жеке-улут.вал.'!D13+'11.жеке-чет өл.вал.'!D13)</f>
        <v>23.410390639034507</v>
      </c>
      <c r="F13" s="22">
        <f t="shared" si="0"/>
        <v>40581.600000000006</v>
      </c>
      <c r="G13" s="21">
        <f t="shared" si="1"/>
        <v>30.062472352001887</v>
      </c>
      <c r="H13" s="22">
        <f>'7.жеке-улут.вал.'!H13+'11.жеке-чет өл.вал.'!H13</f>
        <v>380.6</v>
      </c>
      <c r="I13" s="21">
        <f>('7.жеке-улут.вал.'!H13*'7.жеке-улут.вал.'!I13+'11.жеке-чет өл.вал.'!H13*'11.жеке-чет өл.вал.'!I13)/('7.жеке-улут.вал.'!H13+'11.жеке-чет өл.вал.'!H13)</f>
        <v>9.6649658434051489</v>
      </c>
      <c r="J13" s="22">
        <f>'7.жеке-улут.вал.'!J13+'11.жеке-чет өл.вал.'!J13</f>
        <v>8852.5</v>
      </c>
      <c r="K13" s="21">
        <f>('7.жеке-улут.вал.'!J13*'7.жеке-улут.вал.'!K13+'11.жеке-чет өл.вал.'!J13*'11.жеке-чет өл.вал.'!K13)/('7.жеке-улут.вал.'!J13+'11.жеке-чет өл.вал.'!J13)</f>
        <v>29.093416323072578</v>
      </c>
      <c r="L13" s="22">
        <f>'7.жеке-улут.вал.'!L13+'11.жеке-чет өл.вал.'!L13</f>
        <v>13952.7</v>
      </c>
      <c r="M13" s="21">
        <f>('7.жеке-улут.вал.'!L13*'7.жеке-улут.вал.'!M13+'11.жеке-чет өл.вал.'!L13*'11.жеке-чет өл.вал.'!M13)/('7.жеке-улут.вал.'!L13+'11.жеке-чет өл.вал.'!L13)</f>
        <v>30.968805607516821</v>
      </c>
      <c r="N13" s="22">
        <f>'7.жеке-улут.вал.'!N13+'11.жеке-чет өл.вал.'!N13</f>
        <v>17195</v>
      </c>
      <c r="O13" s="21">
        <f>('7.жеке-улут.вал.'!N13*'7.жеке-улут.вал.'!O13+'11.жеке-чет өл.вал.'!N13*'11.жеке-чет өл.вал.'!O13)/('7.жеке-улут.вал.'!N13+'11.жеке-чет өл.вал.'!N13)</f>
        <v>30.193950567025297</v>
      </c>
      <c r="P13" s="22">
        <f>'7.жеке-улут.вал.'!P13+'11.жеке-чет өл.вал.'!P13</f>
        <v>200.8</v>
      </c>
      <c r="Q13" s="21">
        <f>('7.жеке-улут.вал.'!P13*'7.жеке-улут.вал.'!Q13+'11.жеке-чет өл.вал.'!P13*'11.жеке-чет өл.вал.'!Q13)/('7.жеке-улут.вал.'!P13+'11.жеке-чет өл.вал.'!P13)</f>
        <v>37.210358565737046</v>
      </c>
      <c r="R13" s="23"/>
      <c r="S13" s="24"/>
    </row>
    <row r="14" spans="1:19" ht="14.25" customHeight="1" x14ac:dyDescent="0.2">
      <c r="A14" s="19" t="s">
        <v>15</v>
      </c>
      <c r="B14" s="20">
        <f>'7.жеке-улут.вал.'!B14+'11.жеке-чет өл.вал.'!B14</f>
        <v>38442.199999999997</v>
      </c>
      <c r="C14" s="21">
        <f>('7.жеке-улут.вал.'!B14*'7.жеке-улут.вал.'!C14+'11.жеке-чет өл.вал.'!B14*'11.жеке-чет өл.вал.'!C14)/('7.жеке-улут.вал.'!B14+'11.жеке-чет өл.вал.'!B14)</f>
        <v>25.135683259542901</v>
      </c>
      <c r="D14" s="22">
        <f>'7.жеке-улут.вал.'!D14+'11.жеке-чет өл.вал.'!D14</f>
        <v>11851.4</v>
      </c>
      <c r="E14" s="21">
        <f>('7.жеке-улут.вал.'!D14*'7.жеке-улут.вал.'!E14+'11.жеке-чет өл.вал.'!D14*'11.жеке-чет өл.вал.'!E14)/('7.жеке-улут.вал.'!D14+'11.жеке-чет өл.вал.'!D14)</f>
        <v>17.045624736318072</v>
      </c>
      <c r="F14" s="22">
        <f t="shared" si="0"/>
        <v>26590.800000000003</v>
      </c>
      <c r="G14" s="21">
        <f t="shared" si="1"/>
        <v>28.741385968079182</v>
      </c>
      <c r="H14" s="22">
        <f>'7.жеке-улут.вал.'!H14+'11.жеке-чет өл.вал.'!H14</f>
        <v>360.7</v>
      </c>
      <c r="I14" s="21">
        <f>('7.жеке-улут.вал.'!H14*'7.жеке-улут.вал.'!I14+'11.жеке-чет өл.вал.'!H14*'11.жеке-чет өл.вал.'!I14)/('7.жеке-улут.вал.'!H14+'11.жеке-чет өл.вал.'!H14)</f>
        <v>17.259495425561408</v>
      </c>
      <c r="J14" s="22">
        <f>'7.жеке-улут.вал.'!J14+'11.жеке-чет өл.вал.'!J14</f>
        <v>14149.5</v>
      </c>
      <c r="K14" s="21">
        <f>('7.жеке-улут.вал.'!J14*'7.жеке-улут.вал.'!K14+'11.жеке-чет өл.вал.'!J14*'11.жеке-чет өл.вал.'!K14)/('7.жеке-улут.вал.'!J14+'11.жеке-чет өл.вал.'!J14)</f>
        <v>27.243397858581574</v>
      </c>
      <c r="L14" s="22">
        <f>'7.жеке-улут.вал.'!L14+'11.жеке-чет өл.вал.'!L14</f>
        <v>6526.7</v>
      </c>
      <c r="M14" s="21">
        <f>('7.жеке-улут.вал.'!L14*'7.жеке-улут.вал.'!M14+'11.жеке-чет өл.вал.'!L14*'11.жеке-чет өл.вал.'!M14)/('7.жеке-улут.вал.'!L14+'11.жеке-чет өл.вал.'!L14)</f>
        <v>29.135388174728426</v>
      </c>
      <c r="N14" s="22">
        <f>'7.жеке-улут.вал.'!N14+'11.жеке-чет өл.вал.'!N14</f>
        <v>5327.7</v>
      </c>
      <c r="O14" s="21">
        <f>('7.жеке-улут.вал.'!N14*'7.жеке-улут.вал.'!O14+'11.жеке-чет өл.вал.'!N14*'11.жеке-чет өл.вал.'!O14)/('7.жеке-улут.вал.'!N14+'11.жеке-чет өл.вал.'!N14)</f>
        <v>33.224890665765713</v>
      </c>
      <c r="P14" s="22">
        <f>'7.жеке-улут.вал.'!P14+'11.жеке-чет өл.вал.'!P14</f>
        <v>226.2</v>
      </c>
      <c r="Q14" s="21">
        <f>('7.жеке-улут.вал.'!P14*'7.жеке-улут.вал.'!Q14+'11.жеке-чет өл.вал.'!P14*'11.жеке-чет өл.вал.'!Q14)/('7.жеке-улут.вал.'!P14+'11.жеке-чет өл.вал.'!P14)</f>
        <v>23.78558797524315</v>
      </c>
      <c r="R14" s="23"/>
      <c r="S14" s="24"/>
    </row>
    <row r="15" spans="1:19" ht="14.25" customHeight="1" x14ac:dyDescent="0.2">
      <c r="A15" s="19" t="s">
        <v>16</v>
      </c>
      <c r="B15" s="20">
        <f>'7.жеке-улут.вал.'!B15+'11.жеке-чет өл.вал.'!B15</f>
        <v>40911.300000000003</v>
      </c>
      <c r="C15" s="21">
        <f>('7.жеке-улут.вал.'!B15*'7.жеке-улут.вал.'!C15+'11.жеке-чет өл.вал.'!B15*'11.жеке-чет өл.вал.'!C15)/('7.жеке-улут.вал.'!B15+'11.жеке-чет өл.вал.'!B15)</f>
        <v>25.169817140985494</v>
      </c>
      <c r="D15" s="22">
        <f>'7.жеке-улут.вал.'!D15+'11.жеке-чет өл.вал.'!D15</f>
        <v>13175.4</v>
      </c>
      <c r="E15" s="21">
        <f>('7.жеке-улут.вал.'!D15*'7.жеке-улут.вал.'!E15+'11.жеке-чет өл.вал.'!D15*'11.жеке-чет өл.вал.'!E15)/('7.жеке-улут.вал.'!D15+'11.жеке-чет өл.вал.'!D15)</f>
        <v>12.477742914826115</v>
      </c>
      <c r="F15" s="22">
        <f t="shared" si="0"/>
        <v>27735.9</v>
      </c>
      <c r="G15" s="21">
        <f t="shared" si="1"/>
        <v>31.198940218273066</v>
      </c>
      <c r="H15" s="22">
        <f>'7.жеке-улут.вал.'!H15+'11.жеке-чет өл.вал.'!H15</f>
        <v>217.4</v>
      </c>
      <c r="I15" s="21">
        <f>('7.жеке-улут.вал.'!H15*'7.жеке-улут.вал.'!I15+'11.жеке-чет өл.вал.'!H15*'11.жеке-чет өл.вал.'!I15)/('7.жеке-улут.вал.'!H15+'11.жеке-чет өл.вал.'!H15)</f>
        <v>12.00459981600736</v>
      </c>
      <c r="J15" s="22">
        <f>'7.жеке-улут.вал.'!J15+'11.жеке-чет өл.вал.'!J15</f>
        <v>9885.2000000000007</v>
      </c>
      <c r="K15" s="21">
        <f>('7.жеке-улут.вал.'!J15*'7.жеке-улут.вал.'!K15+'11.жеке-чет өл.вал.'!J15*'11.жеке-чет өл.вал.'!K15)/('7.жеке-улут.вал.'!J15+'11.жеке-чет өл.вал.'!J15)</f>
        <v>28.940193622789625</v>
      </c>
      <c r="L15" s="22">
        <f>'7.жеке-улут.вал.'!L15+'11.жеке-чет өл.вал.'!L15</f>
        <v>11222.400000000001</v>
      </c>
      <c r="M15" s="21">
        <f>('7.жеке-улут.вал.'!L15*'7.жеке-улут.вал.'!M15+'11.жеке-чет өл.вал.'!L15*'11.жеке-чет өл.вал.'!M15)/('7.жеке-улут.вал.'!L15+'11.жеке-чет өл.вал.'!L15)</f>
        <v>31.241716923296259</v>
      </c>
      <c r="N15" s="22">
        <f>'7.жеке-улут.вал.'!N15+'11.жеке-чет өл.вал.'!N15</f>
        <v>5945.9000000000005</v>
      </c>
      <c r="O15" s="21">
        <f>('7.жеке-улут.вал.'!N15*'7.жеке-улут.вал.'!O15+'11.жеке-чет өл.вал.'!N15*'11.жеке-чет өл.вал.'!O15)/('7.жеке-улут.вал.'!N15+'11.жеке-чет өл.вал.'!N15)</f>
        <v>34.994843505608905</v>
      </c>
      <c r="P15" s="22">
        <f>'7.жеке-улут.вал.'!P15+'11.жеке-чет өл.вал.'!P15</f>
        <v>465</v>
      </c>
      <c r="Q15" s="21">
        <f>('7.жеке-улут.вал.'!P15*'7.жеке-улут.вал.'!Q15+'11.жеке-чет өл.вал.'!P15*'11.жеке-чет өл.вал.'!Q15)/('7.жеке-улут.вал.'!P15+'11.жеке-чет өл.вал.'!P15)</f>
        <v>38.620215053763438</v>
      </c>
      <c r="R15" s="23"/>
      <c r="S15" s="24"/>
    </row>
    <row r="16" spans="1:19" ht="14.25" customHeight="1" x14ac:dyDescent="0.2">
      <c r="A16" s="19" t="s">
        <v>17</v>
      </c>
      <c r="B16" s="20">
        <f>'7.жеке-улут.вал.'!B16+'11.жеке-чет өл.вал.'!B16</f>
        <v>78138.399999999994</v>
      </c>
      <c r="C16" s="21">
        <f>('7.жеке-улут.вал.'!B16*'7.жеке-улут.вал.'!C16+'11.жеке-чет өл.вал.'!B16*'11.жеке-чет өл.вал.'!C16)/('7.жеке-улут.вал.'!B16+'11.жеке-чет өл.вал.'!B16)</f>
        <v>19.34532969705036</v>
      </c>
      <c r="D16" s="22">
        <f>'7.жеке-улут.вал.'!D16+'11.жеке-чет өл.вал.'!D16</f>
        <v>43051.7</v>
      </c>
      <c r="E16" s="21">
        <f>('7.жеке-улут.вал.'!D16*'7.жеке-улут.вал.'!E16+'11.жеке-чет өл.вал.'!D16*'11.жеке-чет өл.вал.'!E16)/('7.жеке-улут.вал.'!D16+'11.жеке-чет өл.вал.'!D16)</f>
        <v>8.2210795392516456</v>
      </c>
      <c r="F16" s="22">
        <f t="shared" si="0"/>
        <v>35086.700000000004</v>
      </c>
      <c r="G16" s="21">
        <f t="shared" si="1"/>
        <v>32.994885811432823</v>
      </c>
      <c r="H16" s="22">
        <f>'7.жеке-улут.вал.'!H16+'11.жеке-чет өл.вал.'!H16</f>
        <v>91.4</v>
      </c>
      <c r="I16" s="21">
        <f>('7.жеке-улут.вал.'!H16*'7.жеке-улут.вал.'!I16+'11.жеке-чет өл.вал.'!H16*'11.жеке-чет өл.вал.'!I16)/('7.жеке-улут.вал.'!H16+'11.жеке-чет өл.вал.'!H16)</f>
        <v>14.441137855579868</v>
      </c>
      <c r="J16" s="22">
        <f>'7.жеке-улут.вал.'!J16+'11.жеке-чет өл.вал.'!J16</f>
        <v>10565.900000000001</v>
      </c>
      <c r="K16" s="21">
        <f>('7.жеке-улут.вал.'!J16*'7.жеке-улут.вал.'!K16+'11.жеке-чет өл.вал.'!J16*'11.жеке-чет өл.вал.'!K16)/('7.жеке-улут.вал.'!J16+'11.жеке-чет өл.вал.'!J16)</f>
        <v>29.223370465364994</v>
      </c>
      <c r="L16" s="22">
        <f>'7.жеке-улут.вал.'!L16+'11.жеке-чет өл.вал.'!L16</f>
        <v>19753.400000000001</v>
      </c>
      <c r="M16" s="21">
        <f>('7.жеке-улут.вал.'!L16*'7.жеке-улут.вал.'!M16+'11.жеке-чет өл.вал.'!L16*'11.жеке-чет өл.вал.'!M16)/('7.жеке-улут.вал.'!L16+'11.жеке-чет өл.вал.'!L16)</f>
        <v>35.261560541476399</v>
      </c>
      <c r="N16" s="22">
        <f>'7.жеке-улут.вал.'!N16+'11.жеке-чет өл.вал.'!N16</f>
        <v>4051.9</v>
      </c>
      <c r="O16" s="21">
        <f>('7.жеке-улут.вал.'!N16*'7.жеке-улут.вал.'!O16+'11.жеке-чет өл.вал.'!N16*'11.жеке-чет өл.вал.'!O16)/('7.жеке-улут.вал.'!N16+'11.жеке-чет өл.вал.'!N16)</f>
        <v>33.602680224092396</v>
      </c>
      <c r="P16" s="22">
        <f>'7.жеке-улут.вал.'!P16+'11.жеке-чет өл.вал.'!P16</f>
        <v>624.1</v>
      </c>
      <c r="Q16" s="21">
        <f>('7.жеке-улут.вал.'!P16*'7.жеке-улут.вал.'!Q16+'11.жеке-чет өл.вал.'!P16*'11.жеке-чет өл.вал.'!Q16)/('7.жеке-улут.вал.'!P16+'11.жеке-чет өл.вал.'!P16)</f>
        <v>23.87457138279122</v>
      </c>
      <c r="R16" s="23"/>
      <c r="S16" s="24"/>
    </row>
    <row r="17" spans="1:19" ht="14.25" customHeight="1" x14ac:dyDescent="0.2">
      <c r="A17" s="19" t="s">
        <v>18</v>
      </c>
      <c r="B17" s="20">
        <f>'7.жеке-улут.вал.'!B17+'11.жеке-чет өл.вал.'!B17</f>
        <v>52293.8</v>
      </c>
      <c r="C17" s="21">
        <f>('7.жеке-улут.вал.'!B17*'7.жеке-улут.вал.'!C17+'11.жеке-чет өл.вал.'!B17*'11.жеке-чет өл.вал.'!C17)/('7.жеке-улут.вал.'!B17+'11.жеке-чет өл.вал.'!B17)</f>
        <v>27.250915825585441</v>
      </c>
      <c r="D17" s="22">
        <f>'7.жеке-улут.вал.'!D17+'11.жеке-чет өл.вал.'!D17</f>
        <v>10956.599999999999</v>
      </c>
      <c r="E17" s="21">
        <f>('7.жеке-улут.вал.'!D17*'7.жеке-улут.вал.'!E17+'11.жеке-чет өл.вал.'!D17*'11.жеке-чет өл.вал.'!E17)/('7.жеке-улут.вал.'!D17+'11.жеке-чет өл.вал.'!D17)</f>
        <v>13.324309731120968</v>
      </c>
      <c r="F17" s="22">
        <f t="shared" si="0"/>
        <v>41337.200000000004</v>
      </c>
      <c r="G17" s="21">
        <f t="shared" si="1"/>
        <v>30.942221776027395</v>
      </c>
      <c r="H17" s="22">
        <f>'7.жеке-улут.вал.'!H17+'11.жеке-чет өл.вал.'!H17</f>
        <v>82.3</v>
      </c>
      <c r="I17" s="21">
        <f>('7.жеке-улут.вал.'!H17*'7.жеке-улут.вал.'!I17+'11.жеке-чет өл.вал.'!H17*'11.жеке-чет өл.вал.'!I17)/('7.жеке-улут.вал.'!H17+'11.жеке-чет өл.вал.'!H17)</f>
        <v>15</v>
      </c>
      <c r="J17" s="22">
        <f>'7.жеке-улут.вал.'!J17+'11.жеке-чет өл.вал.'!J17</f>
        <v>20709</v>
      </c>
      <c r="K17" s="21">
        <f>('7.жеке-улут.вал.'!J17*'7.жеке-улут.вал.'!K17+'11.жеке-чет өл.вал.'!J17*'11.жеке-чет өл.вал.'!K17)/('7.жеке-улут.вал.'!J17+'11.жеке-чет өл.вал.'!J17)</f>
        <v>25.383240137138444</v>
      </c>
      <c r="L17" s="22">
        <f>'7.жеке-улут.вал.'!L17+'11.жеке-чет өл.вал.'!L17</f>
        <v>15308.7</v>
      </c>
      <c r="M17" s="21">
        <f>('7.жеке-улут.вал.'!L17*'7.жеке-улут.вал.'!M17+'11.жеке-чет өл.вал.'!L17*'11.жеке-чет өл.вал.'!M17)/('7.жеке-улут.вал.'!L17+'11.жеке-чет өл.вал.'!L17)</f>
        <v>38.087427410557396</v>
      </c>
      <c r="N17" s="22">
        <f>'7.жеке-улут.вал.'!N17+'11.жеке-чет өл.вал.'!N17</f>
        <v>5121.4000000000005</v>
      </c>
      <c r="O17" s="21">
        <f>('7.жеке-улут.вал.'!N17*'7.жеке-улут.вал.'!O17+'11.жеке-чет өл.вал.'!N17*'11.жеке-чет өл.вал.'!O17)/('7.жеке-улут.вал.'!N17+'11.жеке-чет өл.вал.'!N17)</f>
        <v>32.400595540281948</v>
      </c>
      <c r="P17" s="22">
        <f>'7.жеке-улут.вал.'!P17+'11.жеке-чет өл.вал.'!P17</f>
        <v>115.8</v>
      </c>
      <c r="Q17" s="21">
        <f>('7.жеке-улут.вал.'!P17*'7.жеке-улут.вал.'!Q17+'11.жеке-чет өл.вал.'!P17*'11.жеке-чет өл.вал.'!Q17)/('7.жеке-улут.вал.'!P17+'11.жеке-чет өл.вал.'!P17)</f>
        <v>27.317616580310883</v>
      </c>
      <c r="R17" s="23"/>
      <c r="S17" s="24"/>
    </row>
    <row r="18" spans="1:19" ht="14.25" customHeight="1" x14ac:dyDescent="0.2">
      <c r="A18" s="19" t="s">
        <v>19</v>
      </c>
      <c r="B18" s="20">
        <f>'7.жеке-улут.вал.'!B18+'11.жеке-чет өл.вал.'!B18</f>
        <v>82354.299999999988</v>
      </c>
      <c r="C18" s="21">
        <f>('7.жеке-улут.вал.'!B18*'7.жеке-улут.вал.'!C18+'11.жеке-чет өл.вал.'!B18*'11.жеке-чет өл.вал.'!C18)/('7.жеке-улут.вал.'!B18+'11.жеке-чет өл.вал.'!B18)</f>
        <v>24.634481891048804</v>
      </c>
      <c r="D18" s="22">
        <f>'7.жеке-улут.вал.'!D18+'11.жеке-чет өл.вал.'!D18</f>
        <v>37173.600000000006</v>
      </c>
      <c r="E18" s="21">
        <f>('7.жеке-улут.вал.'!D18*'7.жеке-улут.вал.'!E18+'11.жеке-чет өл.вал.'!D18*'11.жеке-чет өл.вал.'!E18)/('7.жеке-улут.вал.'!D18+'11.жеке-чет өл.вал.'!D18)</f>
        <v>9.8071629328340517</v>
      </c>
      <c r="F18" s="22">
        <f t="shared" si="0"/>
        <v>45180.700000000004</v>
      </c>
      <c r="G18" s="21">
        <f t="shared" si="1"/>
        <v>36.834045510583053</v>
      </c>
      <c r="H18" s="22">
        <f>'7.жеке-улут.вал.'!H18+'11.жеке-чет өл.вал.'!H18</f>
        <v>196</v>
      </c>
      <c r="I18" s="21">
        <f>('7.жеке-улут.вал.'!H18*'7.жеке-улут.вал.'!I18+'11.жеке-чет өл.вал.'!H18*'11.жеке-чет өл.вал.'!I18)/('7.жеке-улут.вал.'!H18+'11.жеке-чет өл.вал.'!H18)</f>
        <v>12.244897959183673</v>
      </c>
      <c r="J18" s="22">
        <f>'7.жеке-улут.вал.'!J18+'11.жеке-чет өл.вал.'!J18</f>
        <v>12766.100000000002</v>
      </c>
      <c r="K18" s="21">
        <f>('7.жеке-улут.вал.'!J18*'7.жеке-улут.вал.'!K18+'11.жеке-чет өл.вал.'!J18*'11.жеке-чет өл.вал.'!K18)/('7.жеке-улут.вал.'!J18+'11.жеке-чет өл.вал.'!J18)</f>
        <v>26.769630505792684</v>
      </c>
      <c r="L18" s="22">
        <f>'7.жеке-улут.вал.'!L18+'11.жеке-чет өл.вал.'!L18</f>
        <v>29077.8</v>
      </c>
      <c r="M18" s="21">
        <f>('7.жеке-улут.вал.'!L18*'7.жеке-улут.вал.'!M18+'11.жеке-чет өл.вал.'!L18*'11.жеке-чет өл.вал.'!M18)/('7.жеке-улут.вал.'!L18+'11.жеке-чет өл.вал.'!L18)</f>
        <v>43.295981126495121</v>
      </c>
      <c r="N18" s="22">
        <f>'7.жеке-улут.вал.'!N18+'11.жеке-чет өл.вал.'!N18</f>
        <v>3021.3999999999996</v>
      </c>
      <c r="O18" s="21">
        <f>('7.жеке-улут.вал.'!N18*'7.жеке-улут.вал.'!O18+'11.жеке-чет өл.вал.'!N18*'11.жеке-чет өл.вал.'!O18)/('7.жеке-улут.вал.'!N18+'11.жеке-чет өл.вал.'!N18)</f>
        <v>19.325709935791362</v>
      </c>
      <c r="P18" s="22">
        <f>'7.жеке-улут.вал.'!P18+'11.жеке-чет өл.вал.'!P18</f>
        <v>119.4</v>
      </c>
      <c r="Q18" s="21">
        <f>('7.жеке-улут.вал.'!P18*'7.жеке-улут.вал.'!Q18+'11.жеке-чет өл.вал.'!P18*'11.жеке-чет өл.вал.'!Q18)/('7.жеке-улут.вал.'!P18+'11.жеке-чет өл.вал.'!P18)</f>
        <v>22.626465661641543</v>
      </c>
      <c r="R18" s="22"/>
      <c r="S18" s="21"/>
    </row>
    <row r="19" spans="1:19" ht="14.25" customHeight="1" x14ac:dyDescent="0.2">
      <c r="A19" s="19" t="s">
        <v>20</v>
      </c>
      <c r="B19" s="20">
        <f>'7.жеке-улут.вал.'!B19+'11.жеке-чет өл.вал.'!B19</f>
        <v>46950.1</v>
      </c>
      <c r="C19" s="21">
        <f>('7.жеке-улут.вал.'!B19*'7.жеке-улут.вал.'!C19+'11.жеке-чет өл.вал.'!B19*'11.жеке-чет өл.вал.'!C19)/('7.жеке-улут.вал.'!B19+'11.жеке-чет өл.вал.'!B19)</f>
        <v>21.161756439283412</v>
      </c>
      <c r="D19" s="22">
        <f>'7.жеке-улут.вал.'!D19+'11.жеке-чет өл.вал.'!D19</f>
        <v>22973.7</v>
      </c>
      <c r="E19" s="21">
        <f>('7.жеке-улут.вал.'!D19*'7.жеке-улут.вал.'!E19+'11.жеке-чет өл.вал.'!D19*'11.жеке-чет өл.вал.'!E19)/('7.жеке-улут.вал.'!D19+'11.жеке-чет өл.вал.'!D19)</f>
        <v>13.248201291041495</v>
      </c>
      <c r="F19" s="22">
        <f t="shared" si="0"/>
        <v>23976.399999999998</v>
      </c>
      <c r="G19" s="21">
        <f t="shared" si="1"/>
        <v>28.744364416676394</v>
      </c>
      <c r="H19" s="22">
        <f>'7.жеке-улут.вал.'!H19+'11.жеке-чет өл.вал.'!H19</f>
        <v>36.200000000000003</v>
      </c>
      <c r="I19" s="21">
        <f>('7.жеке-улут.вал.'!H19*'7.жеке-улут.вал.'!I19+'11.жеке-чет өл.вал.'!H19*'11.жеке-чет өл.вал.'!I19)/('7.жеке-улут.вал.'!H19+'11.жеке-чет өл.вал.'!H19)</f>
        <v>14.999999999999998</v>
      </c>
      <c r="J19" s="22">
        <f>'7.жеке-улут.вал.'!J19+'11.жеке-чет өл.вал.'!J19</f>
        <v>8509.5</v>
      </c>
      <c r="K19" s="21">
        <f>('7.жеке-улут.вал.'!J19*'7.жеке-улут.вал.'!K19+'11.жеке-чет өл.вал.'!J19*'11.жеке-чет өл.вал.'!K19)/('7.жеке-улут.вал.'!J19+'11.жеке-чет өл.вал.'!J19)</f>
        <v>23.987220048181445</v>
      </c>
      <c r="L19" s="22">
        <f>'7.жеке-улут.вал.'!L19+'11.жеке-чет өл.вал.'!L19</f>
        <v>14730.9</v>
      </c>
      <c r="M19" s="21">
        <f>('7.жеке-улут.вал.'!L19*'7.жеке-улут.вал.'!M19+'11.жеке-чет өл.вал.'!L19*'11.жеке-чет өл.вал.'!M19)/('7.жеке-улут.вал.'!L19+'11.жеке-чет өл.вал.'!L19)</f>
        <v>31.93146990340033</v>
      </c>
      <c r="N19" s="22">
        <f>'7.жеке-улут.вал.'!N19+'11.жеке-чет өл.вал.'!N19</f>
        <v>692.7</v>
      </c>
      <c r="O19" s="21">
        <f>('7.жеке-улут.вал.'!N19*'7.жеке-улут.вал.'!O19+'11.жеке-чет өл.вал.'!N19*'11.жеке-чет өл.вал.'!O19)/('7.жеке-улут.вал.'!N19+'11.жеке-чет өл.вал.'!N19)</f>
        <v>20.168095856792259</v>
      </c>
      <c r="P19" s="22">
        <f>'7.жеке-улут.вал.'!P19+'11.жеке-чет өл.вал.'!P19</f>
        <v>7.1</v>
      </c>
      <c r="Q19" s="21">
        <f>('7.жеке-улут.вал.'!P19*'7.жеке-улут.вал.'!Q19+'11.жеке-чет өл.вал.'!P19*'11.жеке-чет өл.вал.'!Q19)/('7.жеке-улут.вал.'!P19+'11.жеке-чет өл.вал.'!P19)</f>
        <v>24.56338028169014</v>
      </c>
      <c r="R19" s="23"/>
      <c r="S19" s="24"/>
    </row>
    <row r="20" spans="1:19" ht="14.25" customHeight="1" thickBot="1" x14ac:dyDescent="0.25">
      <c r="A20" s="25" t="s">
        <v>21</v>
      </c>
      <c r="B20" s="26">
        <f>'7.жеке-улут.вал.'!B20+'11.жеке-чет өл.вал.'!B20</f>
        <v>65625.899999999994</v>
      </c>
      <c r="C20" s="27">
        <f>('7.жеке-улут.вал.'!B20*'7.жеке-улут.вал.'!C20+'11.жеке-чет өл.вал.'!B20*'11.жеке-чет өл.вал.'!C20)/('7.жеке-улут.вал.'!B20+'11.жеке-чет өл.вал.'!B20)</f>
        <v>20.341277879617653</v>
      </c>
      <c r="D20" s="28">
        <f>'7.жеке-улут.вал.'!D20+'11.жеке-чет өл.вал.'!D20</f>
        <v>28713.1</v>
      </c>
      <c r="E20" s="27">
        <f>('7.жеке-улут.вал.'!D20*'7.жеке-улут.вал.'!E20+'11.жеке-чет өл.вал.'!D20*'11.жеке-чет өл.вал.'!E20)/('7.жеке-улут.вал.'!D20+'11.жеке-чет өл.вал.'!D20)</f>
        <v>8.7380840800888802</v>
      </c>
      <c r="F20" s="28">
        <f t="shared" si="0"/>
        <v>36912.799999999996</v>
      </c>
      <c r="G20" s="27">
        <f t="shared" si="1"/>
        <v>29.366972594872248</v>
      </c>
      <c r="H20" s="28">
        <f>'7.жеке-улут.вал.'!H20+'11.жеке-чет өл.вал.'!H20</f>
        <v>31.3</v>
      </c>
      <c r="I20" s="27">
        <f>('7.жеке-улут.вал.'!H20*'7.жеке-улут.вал.'!I20+'11.жеке-чет өл.вал.'!H20*'11.жеке-чет өл.вал.'!I20)/('7.жеке-улут.вал.'!H20+'11.жеке-чет өл.вал.'!H20)</f>
        <v>15</v>
      </c>
      <c r="J20" s="28">
        <f>'7.жеке-улут.вал.'!J20+'11.жеке-чет өл.вал.'!J20</f>
        <v>15880.8</v>
      </c>
      <c r="K20" s="27">
        <f>('7.жеке-улут.вал.'!J20*'7.жеке-улут.вал.'!K20+'11.жеке-чет өл.вал.'!J20*'11.жеке-чет өл.вал.'!K20)/('7.жеке-улут.вал.'!J20+'11.жеке-чет өл.вал.'!J20)</f>
        <v>29.871869175356409</v>
      </c>
      <c r="L20" s="28">
        <f>'7.жеке-улут.вал.'!L20+'11.жеке-чет өл.вал.'!L20</f>
        <v>16843.7</v>
      </c>
      <c r="M20" s="27">
        <f>('7.жеке-улут.вал.'!L20*'7.жеке-улут.вал.'!M20+'11.жеке-чет өл.вал.'!L20*'11.жеке-чет өл.вал.'!M20)/('7.жеке-улут.вал.'!L20+'11.жеке-чет өл.вал.'!L20)</f>
        <v>27.930608595498615</v>
      </c>
      <c r="N20" s="28">
        <f>'7.жеке-улут.вал.'!N20+'11.жеке-чет өл.вал.'!N20</f>
        <v>4145.8999999999996</v>
      </c>
      <c r="O20" s="27">
        <f>('7.жеке-улут.вал.'!N20*'7.жеке-улут.вал.'!O20+'11.жеке-чет өл.вал.'!N20*'11.жеке-чет өл.вал.'!O20)/('7.жеке-улут.вал.'!N20+'11.жеке-чет өл.вал.'!N20)</f>
        <v>33.362998142743429</v>
      </c>
      <c r="P20" s="28">
        <f>'7.жеке-улут.вал.'!P20+'11.жеке-чет өл.вал.'!P20</f>
        <v>11.1</v>
      </c>
      <c r="Q20" s="27">
        <f>('7.жеке-улут.вал.'!P20*'7.жеке-улут.вал.'!Q20+'11.жеке-чет өл.вал.'!P20*'11.жеке-чет өл.вал.'!Q20)/('7.жеке-улут.вал.'!P20+'11.жеке-чет өл.вал.'!P20)</f>
        <v>34.6</v>
      </c>
      <c r="R20" s="28"/>
      <c r="S20" s="27"/>
    </row>
    <row r="21" spans="1:19" ht="14.25" customHeight="1" x14ac:dyDescent="0.2">
      <c r="A21" s="19" t="s">
        <v>22</v>
      </c>
      <c r="B21" s="20">
        <f>'7.жеке-улут.вал.'!B21+'11.жеке-чет өл.вал.'!B21</f>
        <v>109931.09999999999</v>
      </c>
      <c r="C21" s="21">
        <f>('7.жеке-улут.вал.'!B21*'7.жеке-улут.вал.'!C21+'11.жеке-чет өл.вал.'!B21*'11.жеке-чет өл.вал.'!C21)/('7.жеке-улут.вал.'!B21+'11.жеке-чет өл.вал.'!B21)</f>
        <v>15.514294771907133</v>
      </c>
      <c r="D21" s="22">
        <f>'7.жеке-улут.вал.'!D21+'11.жеке-чет өл.вал.'!D21</f>
        <v>61073.899999999994</v>
      </c>
      <c r="E21" s="21">
        <f>('7.жеке-улут.вал.'!D21*'7.жеке-улут.вал.'!E21+'11.жеке-чет өл.вал.'!D21*'11.жеке-чет өл.вал.'!E21)/('7.жеке-улут.вал.'!D21+'11.жеке-чет өл.вал.'!D21)</f>
        <v>3.9108647065276658</v>
      </c>
      <c r="F21" s="22">
        <f t="shared" si="0"/>
        <v>48857.200000000004</v>
      </c>
      <c r="G21" s="21">
        <f t="shared" si="1"/>
        <v>30.01915234602065</v>
      </c>
      <c r="H21" s="22">
        <f>'7.жеке-улут.вал.'!H21+'11.жеке-чет өл.вал.'!H21</f>
        <v>113.7</v>
      </c>
      <c r="I21" s="21">
        <f>('7.жеке-улут.вал.'!H21*'7.жеке-улут.вал.'!I21+'11.жеке-чет өл.вал.'!H21*'11.жеке-чет өл.вал.'!I21)/('7.жеке-улут.вал.'!H21+'11.жеке-чет өл.вал.'!H21)</f>
        <v>21.569920844327175</v>
      </c>
      <c r="J21" s="22">
        <f>'7.жеке-улут.вал.'!J21+'11.жеке-чет өл.вал.'!J21</f>
        <v>15999.6</v>
      </c>
      <c r="K21" s="21">
        <f>('7.жеке-улут.вал.'!J21*'7.жеке-улут.вал.'!K21+'11.жеке-чет өл.вал.'!J21*'11.жеке-чет өл.вал.'!K21)/('7.жеке-улут.вал.'!J21+'11.жеке-чет өл.вал.'!J21)</f>
        <v>29.402327558188958</v>
      </c>
      <c r="L21" s="22">
        <f>'7.жеке-улут.вал.'!L21+'11.жеке-чет өл.вал.'!L21</f>
        <v>27484.2</v>
      </c>
      <c r="M21" s="21">
        <f>('7.жеке-улут.вал.'!L21*'7.жеке-улут.вал.'!M21+'11.жеке-чет өл.вал.'!L21*'11.жеке-чет өл.вал.'!M21)/('7.жеке-улут.вал.'!L21+'11.жеке-чет өл.вал.'!L21)</f>
        <v>30.876489037337816</v>
      </c>
      <c r="N21" s="22">
        <f>'7.жеке-улут.вал.'!N21+'11.жеке-чет өл.вал.'!N21</f>
        <v>5101.3999999999996</v>
      </c>
      <c r="O21" s="21">
        <f>('7.жеке-улут.вал.'!N21*'7.жеке-улут.вал.'!O21+'11.жеке-чет өл.вал.'!N21*'11.жеке-чет өл.вал.'!O21)/('7.жеке-улут.вал.'!N21+'11.жеке-чет өл.вал.'!N21)</f>
        <v>27.740337946446076</v>
      </c>
      <c r="P21" s="22">
        <f>'7.жеке-улут.вал.'!P21+'11.жеке-чет өл.вал.'!P21</f>
        <v>158.30000000000001</v>
      </c>
      <c r="Q21" s="21">
        <f>('7.жеке-улут.вал.'!P21*'7.жеке-улут.вал.'!Q21+'11.жеке-чет өл.вал.'!P21*'11.жеке-чет өл.вал.'!Q21)/('7.жеке-улут.вал.'!P21+'11.жеке-чет өл.вал.'!P21)</f>
        <v>23.016993051168665</v>
      </c>
      <c r="R21" s="23"/>
      <c r="S21" s="24"/>
    </row>
    <row r="22" spans="1:19" ht="14.25" customHeight="1" x14ac:dyDescent="0.2">
      <c r="A22" s="19" t="s">
        <v>11</v>
      </c>
      <c r="B22" s="20">
        <f>'7.жеке-улут.вал.'!B22+'11.жеке-чет өл.вал.'!B22</f>
        <v>108865.70000000001</v>
      </c>
      <c r="C22" s="21">
        <f>('7.жеке-улут.вал.'!B22*'7.жеке-улут.вал.'!C22+'11.жеке-чет өл.вал.'!B22*'11.жеке-чет өл.вал.'!C22)/('7.жеке-улут.вал.'!B22+'11.жеке-чет өл.вал.'!B22)</f>
        <v>18.129334299049194</v>
      </c>
      <c r="D22" s="22">
        <f>'7.жеке-улут.вал.'!D22+'11.жеке-чет өл.вал.'!D22</f>
        <v>59890.1</v>
      </c>
      <c r="E22" s="21">
        <f>('7.жеке-улут.вал.'!D22*'7.жеке-улут.вал.'!E22+'11.жеке-чет өл.вал.'!D22*'11.жеке-чет өл.вал.'!E22)/('7.жеке-улут.вал.'!D22+'11.жеке-чет өл.вал.'!D22)</f>
        <v>7.3008814311547328</v>
      </c>
      <c r="F22" s="22">
        <f t="shared" si="0"/>
        <v>48975.600000000006</v>
      </c>
      <c r="G22" s="21">
        <f t="shared" si="1"/>
        <v>31.370971463340922</v>
      </c>
      <c r="H22" s="22">
        <f>'7.жеке-улут.вал.'!H22+'11.жеке-чет өл.вал.'!H22</f>
        <v>16</v>
      </c>
      <c r="I22" s="21">
        <f>('7.жеке-улут.вал.'!H22*'7.жеке-улут.вал.'!I22+'11.жеке-чет өл.вал.'!H22*'11.жеке-чет өл.вал.'!I22)/('7.жеке-улут.вал.'!H22+'11.жеке-чет өл.вал.'!H22)</f>
        <v>15</v>
      </c>
      <c r="J22" s="22">
        <f>'7.жеке-улут.вал.'!J22+'11.жеке-чет өл.вал.'!J22</f>
        <v>14450.2</v>
      </c>
      <c r="K22" s="21">
        <f>('7.жеке-улут.вал.'!J22*'7.жеке-улут.вал.'!K22+'11.жеке-чет өл.вал.'!J22*'11.жеке-чет өл.вал.'!K22)/('7.жеке-улут.вал.'!J22+'11.жеке-чет өл.вал.'!J22)</f>
        <v>28.448921122198996</v>
      </c>
      <c r="L22" s="22">
        <f>'7.жеке-улут.вал.'!L22+'11.жеке-чет өл.вал.'!L22</f>
        <v>30551.599999999999</v>
      </c>
      <c r="M22" s="21">
        <f>('7.жеке-улут.вал.'!L22*'7.жеке-улут.вал.'!M22+'11.жеке-чет өл.вал.'!L22*'11.жеке-чет өл.вал.'!M22)/('7.жеке-улут.вал.'!L22+'11.жеке-чет өл.вал.'!L22)</f>
        <v>33.291130415428327</v>
      </c>
      <c r="N22" s="22">
        <f>'7.жеке-улут.вал.'!N22+'11.жеке-чет өл.вал.'!N22</f>
        <v>3677.5</v>
      </c>
      <c r="O22" s="21">
        <f>('7.жеке-улут.вал.'!N22*'7.жеке-улут.вал.'!O22+'11.жеке-чет өл.вал.'!N22*'11.жеке-чет өл.вал.'!O22)/('7.жеке-улут.вал.'!N22+'11.жеке-чет өл.вал.'!N22)</f>
        <v>27.573449354180834</v>
      </c>
      <c r="P22" s="22">
        <f>'7.жеке-улут.вал.'!P22+'11.жеке-чет өл.вал.'!P22</f>
        <v>280.3</v>
      </c>
      <c r="Q22" s="21">
        <f>('7.жеке-улут.вал.'!P22*'7.жеке-улут.вал.'!Q22+'11.жеке-чет өл.вал.'!P22*'11.жеке-чет өл.вал.'!Q22)/('7.жеке-улут.вал.'!P22+'11.жеке-чет өл.вал.'!P22)</f>
        <v>23.478023546200497</v>
      </c>
      <c r="R22" s="23"/>
      <c r="S22" s="24"/>
    </row>
    <row r="23" spans="1:19" ht="14.25" customHeight="1" x14ac:dyDescent="0.2">
      <c r="A23" s="19" t="s">
        <v>12</v>
      </c>
      <c r="B23" s="20">
        <f>'7.жеке-улут.вал.'!B23+'11.жеке-чет өл.вал.'!B23</f>
        <v>94151.5</v>
      </c>
      <c r="C23" s="21">
        <f>('7.жеке-улут.вал.'!B23*'7.жеке-улут.вал.'!C23+'11.жеке-чет өл.вал.'!B23*'11.жеке-чет өл.вал.'!C23)/('7.жеке-улут.вал.'!B23+'11.жеке-чет өл.вал.'!B23)</f>
        <v>28.638674476774131</v>
      </c>
      <c r="D23" s="22">
        <f>'7.жеке-улут.вал.'!D23+'11.жеке-чет өл.вал.'!D23</f>
        <v>33520</v>
      </c>
      <c r="E23" s="21">
        <f>('7.жеке-улут.вал.'!D23*'7.жеке-улут.вал.'!E23+'11.жеке-чет өл.вал.'!D23*'11.жеке-чет өл.вал.'!E23)/('7.жеке-улут.вал.'!D23+'11.жеке-чет өл.вал.'!D23)</f>
        <v>10.390110680190931</v>
      </c>
      <c r="F23" s="22">
        <f t="shared" si="0"/>
        <v>60631.5</v>
      </c>
      <c r="G23" s="21">
        <f t="shared" si="1"/>
        <v>38.727355417563473</v>
      </c>
      <c r="H23" s="22">
        <f>'7.жеке-улут.вал.'!H23+'11.жеке-чет өл.вал.'!H23</f>
        <v>16.399999999999999</v>
      </c>
      <c r="I23" s="21">
        <f>('7.жеке-улут.вал.'!H23*'7.жеке-улут.вал.'!I23+'11.жеке-чет өл.вал.'!H23*'11.жеке-чет өл.вал.'!I23)/('7.жеке-улут.вал.'!H23+'11.жеке-чет өл.вал.'!H23)</f>
        <v>15</v>
      </c>
      <c r="J23" s="22">
        <f>'7.жеке-улут.вал.'!J23+'11.жеке-чет өл.вал.'!J23</f>
        <v>15835.3</v>
      </c>
      <c r="K23" s="21">
        <f>('7.жеке-улут.вал.'!J23*'7.жеке-улут.вал.'!K23+'11.жеке-чет өл.вал.'!J23*'11.жеке-чет өл.вал.'!K23)/('7.жеке-улут.вал.'!J23+'11.жеке-чет өл.вал.'!J23)</f>
        <v>32.094591198145913</v>
      </c>
      <c r="L23" s="22">
        <f>'7.жеке-улут.вал.'!L23+'11.жеке-чет өл.вал.'!L23</f>
        <v>42425.8</v>
      </c>
      <c r="M23" s="21">
        <f>('7.жеке-улут.вал.'!L23*'7.жеке-улут.вал.'!M23+'11.жеке-чет өл.вал.'!L23*'11.жеке-чет өл.вал.'!M23)/('7.жеке-улут.вал.'!L23+'11.жеке-чет өл.вал.'!L23)</f>
        <v>41.644088502750684</v>
      </c>
      <c r="N23" s="22">
        <f>'7.жеке-улут.вал.'!N23+'11.жеке-чет өл.вал.'!N23</f>
        <v>2341.8000000000002</v>
      </c>
      <c r="O23" s="21">
        <f>('7.жеке-улут.вал.'!N23*'7.жеке-улут.вал.'!O23+'11.жеке-чет өл.вал.'!N23*'11.жеке-чет өл.вал.'!O23)/('7.жеке-улут.вал.'!N23+'11.жеке-чет өл.вал.'!N23)</f>
        <v>30.925117431035954</v>
      </c>
      <c r="P23" s="22">
        <f>'7.жеке-улут.вал.'!P23+'11.жеке-чет өл.вал.'!P23</f>
        <v>12.2</v>
      </c>
      <c r="Q23" s="21">
        <f>('7.жеке-улут.вал.'!P23*'7.жеке-улут.вал.'!Q23+'11.жеке-чет өл.вал.'!P23*'11.жеке-чет өл.вал.'!Q23)/('7.жеке-улут.вал.'!P23+'11.жеке-чет өл.вал.'!P23)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'7.жеке-улут.вал.'!B24+'11.жеке-чет өл.вал.'!B24</f>
        <v>149442.5</v>
      </c>
      <c r="C24" s="21">
        <f>('7.жеке-улут.вал.'!B24*'7.жеке-улут.вал.'!C24+'11.жеке-чет өл.вал.'!B24*'11.жеке-чет өл.вал.'!C24)/('7.жеке-улут.вал.'!B24+'11.жеке-чет өл.вал.'!B24)</f>
        <v>19.040290680362016</v>
      </c>
      <c r="D24" s="22">
        <f>'7.жеке-улут.вал.'!D24+'11.жеке-чет өл.вал.'!D24</f>
        <v>81546.899999999994</v>
      </c>
      <c r="E24" s="21">
        <f>('7.жеке-улут.вал.'!D24*'7.жеке-улут.вал.'!E24+'11.жеке-чет өл.вал.'!D24*'11.жеке-чет өл.вал.'!E24)/('7.жеке-улут.вал.'!D24+'11.жеке-чет өл.вал.'!D24)</f>
        <v>5.2197390703999789</v>
      </c>
      <c r="F24" s="22">
        <f t="shared" si="0"/>
        <v>67895.600000000006</v>
      </c>
      <c r="G24" s="21">
        <f t="shared" si="1"/>
        <v>35.639645278928235</v>
      </c>
      <c r="H24" s="22">
        <f>'7.жеке-улут.вал.'!H24+'11.жеке-чет өл.вал.'!H24</f>
        <v>120.9</v>
      </c>
      <c r="I24" s="21">
        <f>('7.жеке-улут.вал.'!H24*'7.жеке-улут.вал.'!I24+'11.жеке-чет өл.вал.'!H24*'11.жеке-чет өл.вал.'!I24)/('7.жеке-улут.вал.'!H24+'11.жеке-чет өл.вал.'!H24)</f>
        <v>15</v>
      </c>
      <c r="J24" s="22">
        <f>'7.жеке-улут.вал.'!J24+'11.жеке-чет өл.вал.'!J24</f>
        <v>20530</v>
      </c>
      <c r="K24" s="21">
        <f>('7.жеке-улут.вал.'!J24*'7.жеке-улут.вал.'!K24+'11.жеке-чет өл.вал.'!J24*'11.жеке-чет өл.вал.'!K24)/('7.жеке-улут.вал.'!J24+'11.жеке-чет өл.вал.'!J24)</f>
        <v>33.705955187530442</v>
      </c>
      <c r="L24" s="22">
        <f>'7.жеке-улут.вал.'!L24+'11.жеке-чет өл.вал.'!L24</f>
        <v>40974.800000000003</v>
      </c>
      <c r="M24" s="21">
        <f>('7.жеке-улут.вал.'!L24*'7.жеке-улут.вал.'!M24+'11.жеке-чет өл.вал.'!L24*'11.жеке-чет өл.вал.'!M24)/('7.жеке-улут.вал.'!L24+'11.жеке-чет өл.вал.'!L24)</f>
        <v>37.000290422405961</v>
      </c>
      <c r="N24" s="22">
        <f>'7.жеке-улут.вал.'!N24+'11.жеке-чет өл.вал.'!N24</f>
        <v>6267.6</v>
      </c>
      <c r="O24" s="21">
        <f>('7.жеке-улут.вал.'!N24*'7.жеке-улут.вал.'!O24+'11.жеке-чет өл.вал.'!N24*'11.жеке-чет өл.вал.'!O24)/('7.жеке-улут.вал.'!N24+'11.жеке-чет өл.вал.'!N24)</f>
        <v>33.47776501372136</v>
      </c>
      <c r="P24" s="22">
        <f>'7.жеке-улут.вал.'!P24+'11.жеке-чет өл.вал.'!P24</f>
        <v>2.2999999999999998</v>
      </c>
      <c r="Q24" s="21">
        <f>('7.жеке-улут.вал.'!P24*'7.жеке-улут.вал.'!Q24+'11.жеке-чет өл.вал.'!P24*'11.жеке-чет өл.вал.'!Q24)/('7.жеке-улут.вал.'!P24+'11.жеке-чет өл.вал.'!P24)</f>
        <v>32</v>
      </c>
      <c r="R24" s="23"/>
      <c r="S24" s="24"/>
    </row>
    <row r="25" spans="1:19" ht="14.25" customHeight="1" x14ac:dyDescent="0.2">
      <c r="A25" s="19" t="s">
        <v>14</v>
      </c>
      <c r="B25" s="20">
        <f>'7.жеке-улут.вал.'!B25+'11.жеке-чет өл.вал.'!B25</f>
        <v>149290.29999999999</v>
      </c>
      <c r="C25" s="21">
        <f>('7.жеке-улут.вал.'!B25*'7.жеке-улут.вал.'!C25+'11.жеке-чет өл.вал.'!B25*'11.жеке-чет өл.вал.'!C25)/('7.жеке-улут.вал.'!B25+'11.жеке-чет өл.вал.'!B25)</f>
        <v>15.730845245806327</v>
      </c>
      <c r="D25" s="22">
        <f>'7.жеке-улут.вал.'!D25+'11.жеке-чет өл.вал.'!D25</f>
        <v>87604.9</v>
      </c>
      <c r="E25" s="21">
        <f>('7.жеке-улут.вал.'!D25*'7.жеке-улут.вал.'!E25+'11.жеке-чет өл.вал.'!D25*'11.жеке-чет өл.вал.'!E25)/('7.жеке-улут.вал.'!D25+'11.жеке-чет өл.вал.'!D25)</f>
        <v>3.3735849935334672</v>
      </c>
      <c r="F25" s="22">
        <f t="shared" si="0"/>
        <v>61685.4</v>
      </c>
      <c r="G25" s="21">
        <f t="shared" si="1"/>
        <v>33.280485009418761</v>
      </c>
      <c r="H25" s="22">
        <f>'7.жеке-улут.вал.'!H25+'11.жеке-чет өл.вал.'!H25</f>
        <v>69</v>
      </c>
      <c r="I25" s="21">
        <f>('7.жеке-улут.вал.'!H25*'7.жеке-улут.вал.'!I25+'11.жеке-чет өл.вал.'!H25*'11.жеке-чет өл.вал.'!I25)/('7.жеке-улут.вал.'!H25+'11.жеке-чет өл.вал.'!H25)</f>
        <v>15</v>
      </c>
      <c r="J25" s="22">
        <f>'7.жеке-улут.вал.'!J25+'11.жеке-чет өл.вал.'!J25</f>
        <v>14443.7</v>
      </c>
      <c r="K25" s="21">
        <f>('7.жеке-улут.вал.'!J25*'7.жеке-улут.вал.'!K25+'11.жеке-чет өл.вал.'!J25*'11.жеке-чет өл.вал.'!K25)/('7.жеке-улут.вал.'!J25+'11.жеке-чет өл.вал.'!J25)</f>
        <v>31.093961381086562</v>
      </c>
      <c r="L25" s="22">
        <f>'7.жеке-улут.вал.'!L25+'11.жеке-чет өл.вал.'!L25</f>
        <v>41050.300000000003</v>
      </c>
      <c r="M25" s="21">
        <f>('7.жеке-улут.вал.'!L25*'7.жеке-улут.вал.'!M25+'11.жеке-чет өл.вал.'!L25*'11.жеке-чет өл.вал.'!M25)/('7.жеке-улут.вал.'!L25+'11.жеке-чет өл.вал.'!L25)</f>
        <v>33.909235255284372</v>
      </c>
      <c r="N25" s="22">
        <f>'7.жеке-улут.вал.'!N25+'11.жеке-чет өл.вал.'!N25</f>
        <v>5631</v>
      </c>
      <c r="O25" s="21">
        <f>('7.жеке-улут.вал.'!N25*'7.жеке-улут.вал.'!O25+'11.жеке-чет өл.вал.'!N25*'11.жеке-чет өл.вал.'!O25)/('7.жеке-улут.вал.'!N25+'11.жеке-чет өл.вал.'!N25)</f>
        <v>33.288474516071744</v>
      </c>
      <c r="P25" s="22">
        <f>'7.жеке-улут.вал.'!P25+'11.жеке-чет өл.вал.'!P25</f>
        <v>491.4</v>
      </c>
      <c r="Q25" s="21">
        <f>('7.жеке-улут.вал.'!P25*'7.жеке-улут.вал.'!Q25+'11.жеке-чет өл.вал.'!P25*'11.жеке-чет өл.вал.'!Q25)/('7.жеке-улут.вал.'!P25+'11.жеке-чет өл.вал.'!P25)</f>
        <v>47.5</v>
      </c>
      <c r="R25" s="23"/>
      <c r="S25" s="24"/>
    </row>
    <row r="26" spans="1:19" ht="14.25" customHeight="1" x14ac:dyDescent="0.2">
      <c r="A26" s="19" t="s">
        <v>15</v>
      </c>
      <c r="B26" s="20">
        <f>'7.жеке-улут.вал.'!B26+'11.жеке-чет өл.вал.'!B26</f>
        <v>122137.90000000002</v>
      </c>
      <c r="C26" s="21">
        <f>('7.жеке-улут.вал.'!B26*'7.жеке-улут.вал.'!C26+'11.жеке-чет өл.вал.'!B26*'11.жеке-чет өл.вал.'!C26)/('7.жеке-улут.вал.'!B26+'11.жеке-чет өл.вал.'!B26)</f>
        <v>16.415806183011171</v>
      </c>
      <c r="D26" s="22">
        <f>'7.жеке-улут.вал.'!D26+'11.жеке-чет өл.вал.'!D26</f>
        <v>71676.100000000006</v>
      </c>
      <c r="E26" s="21">
        <f>('7.жеке-улут.вал.'!D26*'7.жеке-улут.вал.'!E26+'11.жеке-чет өл.вал.'!D26*'11.жеке-чет өл.вал.'!E26)/('7.жеке-улут.вал.'!D26+'11.жеке-чет өл.вал.'!D26)</f>
        <v>5.3761323788543187</v>
      </c>
      <c r="F26" s="22">
        <f t="shared" si="0"/>
        <v>50461.8</v>
      </c>
      <c r="G26" s="21">
        <f t="shared" si="1"/>
        <v>32.09659370058143</v>
      </c>
      <c r="H26" s="22">
        <f>'7.жеке-улут.вал.'!H26+'11.жеке-чет өл.вал.'!H26</f>
        <v>337.1</v>
      </c>
      <c r="I26" s="21">
        <f>('7.жеке-улут.вал.'!H26*'7.жеке-улут.вал.'!I26+'11.жеке-чет өл.вал.'!H26*'11.жеке-чет өл.вал.'!I26)/('7.жеке-улут.вал.'!H26+'11.жеке-чет өл.вал.'!H26)</f>
        <v>14.999999999999998</v>
      </c>
      <c r="J26" s="22">
        <f>'7.жеке-улут.вал.'!J26+'11.жеке-чет өл.вал.'!J26</f>
        <v>17606.400000000001</v>
      </c>
      <c r="K26" s="21">
        <f>('7.жеке-улут.вал.'!J26*'7.жеке-улут.вал.'!K26+'11.жеке-чет өл.вал.'!J26*'11.жеке-чет өл.вал.'!K26)/('7.жеке-улут.вал.'!J26+'11.жеке-чет өл.вал.'!J26)</f>
        <v>30.267569292984369</v>
      </c>
      <c r="L26" s="22">
        <f>'7.жеке-улут.вал.'!L26+'11.жеке-чет өл.вал.'!L26</f>
        <v>28586.300000000003</v>
      </c>
      <c r="M26" s="21">
        <f>('7.жеке-улут.вал.'!L26*'7.жеке-улут.вал.'!M26+'11.жеке-чет өл.вал.'!L26*'11.жеке-чет өл.вал.'!M26)/('7.жеке-улут.вал.'!L26+'11.жеке-чет өл.вал.'!L26)</f>
        <v>32.328335601319509</v>
      </c>
      <c r="N26" s="22">
        <f>'7.жеке-улут.вал.'!N26+'11.жеке-чет өл.вал.'!N26</f>
        <v>3497.4</v>
      </c>
      <c r="O26" s="21">
        <f>('7.жеке-улут.вал.'!N26*'7.жеке-улут.вал.'!O26+'11.жеке-чет өл.вал.'!N26*'11.жеке-чет өл.вал.'!O26)/('7.жеке-улут.вал.'!N26+'11.жеке-чет өл.вал.'!N26)</f>
        <v>39.128918625264475</v>
      </c>
      <c r="P26" s="22">
        <f>'7.жеке-улут.вал.'!P26+'11.жеке-чет өл.вал.'!P26</f>
        <v>434.6</v>
      </c>
      <c r="Q26" s="21">
        <f>('7.жеке-улут.вал.'!P26*'7.жеке-улут.вал.'!Q26+'11.жеке-чет өл.вал.'!P26*'11.жеке-чет өл.вал.'!Q26)/('7.жеке-улут.вал.'!P26+'11.жеке-чет өл.вал.'!P26)</f>
        <v>47.619604233778183</v>
      </c>
      <c r="R26" s="23"/>
      <c r="S26" s="24"/>
    </row>
    <row r="27" spans="1:19" ht="14.25" customHeight="1" x14ac:dyDescent="0.2">
      <c r="A27" s="19" t="s">
        <v>16</v>
      </c>
      <c r="B27" s="20">
        <f>'7.жеке-улут.вал.'!B27+'11.жеке-чет өл.вал.'!B27</f>
        <v>219254.7</v>
      </c>
      <c r="C27" s="21">
        <f>('7.жеке-улут.вал.'!B27*'7.жеке-улут.вал.'!C27+'11.жеке-чет өл.вал.'!B27*'11.жеке-чет өл.вал.'!C27)/('7.жеке-улут.вал.'!B27+'11.жеке-чет өл.вал.'!B27)</f>
        <v>17.879264293992328</v>
      </c>
      <c r="D27" s="22">
        <f>'7.жеке-улут.вал.'!D27+'11.жеке-чет өл.вал.'!D27</f>
        <v>112624.29999999999</v>
      </c>
      <c r="E27" s="21">
        <f>('7.жеке-улут.вал.'!D27*'7.жеке-улут.вал.'!E27+'11.жеке-чет өл.вал.'!D27*'11.жеке-чет өл.вал.'!E27)/('7.жеке-улут.вал.'!D27+'11.жеке-чет өл.вал.'!D27)</f>
        <v>3.381973028911168</v>
      </c>
      <c r="F27" s="22">
        <f t="shared" si="0"/>
        <v>106630.39999999999</v>
      </c>
      <c r="G27" s="21">
        <f t="shared" si="1"/>
        <v>33.19147620190865</v>
      </c>
      <c r="H27" s="22">
        <f>'7.жеке-улут.вал.'!H27+'11.жеке-чет өл.вал.'!H27</f>
        <v>1005.4</v>
      </c>
      <c r="I27" s="21">
        <f>('7.жеке-улут.вал.'!H27*'7.жеке-улут.вал.'!I27+'11.жеке-чет өл.вал.'!H27*'11.жеке-чет өл.вал.'!I27)/('7.жеке-улут.вал.'!H27+'11.жеке-чет өл.вал.'!H27)</f>
        <v>14.904515615675354</v>
      </c>
      <c r="J27" s="22">
        <f>'7.жеке-улут.вал.'!J27+'11.жеке-чет өл.вал.'!J27</f>
        <v>45043.5</v>
      </c>
      <c r="K27" s="21">
        <f>('7.жеке-улут.вал.'!J27*'7.жеке-улут.вал.'!K27+'11.жеке-чет өл.вал.'!J27*'11.жеке-чет өл.вал.'!K27)/('7.жеке-улут.вал.'!J27+'11.жеке-чет өл.вал.'!J27)</f>
        <v>32.334883057488874</v>
      </c>
      <c r="L27" s="22">
        <f>'7.жеке-улут.вал.'!L27+'11.жеке-чет өл.вал.'!L27</f>
        <v>57607.5</v>
      </c>
      <c r="M27" s="21">
        <f>('7.жеке-улут.вал.'!L27*'7.жеке-улут.вал.'!M27+'11.жеке-чет өл.вал.'!L27*'11.жеке-чет өл.вал.'!M27)/('7.жеке-улут.вал.'!L27+'11.жеке-чет өл.вал.'!L27)</f>
        <v>33.812587822766133</v>
      </c>
      <c r="N27" s="22">
        <f>'7.жеке-улут.вал.'!N27+'11.жеке-чет өл.вал.'!N27</f>
        <v>2452.7999999999997</v>
      </c>
      <c r="O27" s="21">
        <f>('7.жеке-улут.вал.'!N27*'7.жеке-улут.вал.'!O27+'11.жеке-чет өл.вал.'!N27*'11.жеке-чет өл.вал.'!O27)/('7.жеке-улут.вал.'!N27+'11.жеке-чет өл.вал.'!N27)</f>
        <v>39.089094096542738</v>
      </c>
      <c r="P27" s="22">
        <f>'7.жеке-улут.вал.'!P27+'11.жеке-чет өл.вал.'!P27</f>
        <v>521.20000000000005</v>
      </c>
      <c r="Q27" s="21">
        <f>('7.жеке-улут.вал.'!P27*'7.жеке-улут.вал.'!Q27+'11.жеке-чет өл.вал.'!P27*'11.жеке-чет өл.вал.'!Q27)/('7.жеке-улут.вал.'!P27+'11.жеке-чет өл.вал.'!P27)</f>
        <v>46.091128165771302</v>
      </c>
      <c r="R27" s="23"/>
      <c r="S27" s="24"/>
    </row>
    <row r="28" spans="1:19" ht="14.25" customHeight="1" x14ac:dyDescent="0.2">
      <c r="A28" s="19" t="s">
        <v>17</v>
      </c>
      <c r="B28" s="20">
        <f>'7.жеке-улут.вал.'!B28+'11.жеке-чет өл.вал.'!B28</f>
        <v>142091.20000000001</v>
      </c>
      <c r="C28" s="21">
        <f>('7.жеке-улут.вал.'!B28*'7.жеке-улут.вал.'!C28+'11.жеке-чет өл.вал.'!B28*'11.жеке-чет өл.вал.'!C28)/('7.жеке-улут.вал.'!B28+'11.жеке-чет өл.вал.'!B28)</f>
        <v>22.678024212618375</v>
      </c>
      <c r="D28" s="22">
        <f>'7.жеке-улут.вал.'!D28+'11.жеке-чет өл.вал.'!D28</f>
        <v>56235.6</v>
      </c>
      <c r="E28" s="21">
        <f>('7.жеке-улут.вал.'!D28*'7.жеке-улут.вал.'!E28+'11.жеке-чет өл.вал.'!D28*'11.жеке-чет өл.вал.'!E28)/('7.жеке-улут.вал.'!D28+'11.жеке-чет өл.вал.'!D28)</f>
        <v>4.6558153909623083</v>
      </c>
      <c r="F28" s="22">
        <f t="shared" si="0"/>
        <v>85855.6</v>
      </c>
      <c r="G28" s="21">
        <f t="shared" si="1"/>
        <v>34.48260919497389</v>
      </c>
      <c r="H28" s="22">
        <f>'7.жеке-улут.вал.'!H28+'11.жеке-чет өл.вал.'!H28</f>
        <v>861.2</v>
      </c>
      <c r="I28" s="21">
        <f>('7.жеке-улут.вал.'!H28*'7.жеке-улут.вал.'!I28+'11.жеке-чет өл.вал.'!H28*'11.жеке-чет өл.вал.'!I28)/('7.жеке-улут.вал.'!H28+'11.жеке-чет өл.вал.'!H28)</f>
        <v>11.911286576869484</v>
      </c>
      <c r="J28" s="22">
        <f>'7.жеке-улут.вал.'!J28+'11.жеке-чет өл.вал.'!J28</f>
        <v>17268.900000000001</v>
      </c>
      <c r="K28" s="21">
        <f>('7.жеке-улут.вал.'!J28*'7.жеке-улут.вал.'!K28+'11.жеке-чет өл.вал.'!J28*'11.жеке-чет өл.вал.'!K28)/('7.жеке-улут.вал.'!J28+'11.жеке-чет өл.вал.'!J28)</f>
        <v>27.933220992651528</v>
      </c>
      <c r="L28" s="22">
        <f>'7.жеке-улут.вал.'!L28+'11.жеке-чет өл.вал.'!L28</f>
        <v>59697.5</v>
      </c>
      <c r="M28" s="21">
        <f>('7.жеке-улут.вал.'!L28*'7.жеке-улут.вал.'!M28+'11.жеке-чет өл.вал.'!L28*'11.жеке-чет өл.вал.'!M28)/('7.жеке-улут.вал.'!L28+'11.жеке-чет өл.вал.'!L28)</f>
        <v>36.482557728548102</v>
      </c>
      <c r="N28" s="22">
        <f>'7.жеке-улут.вал.'!N28+'11.жеке-чет өл.вал.'!N28</f>
        <v>7643.8000000000011</v>
      </c>
      <c r="O28" s="21">
        <f>('7.жеке-улут.вал.'!N28*'7.жеке-улут.вал.'!O28+'11.жеке-чет өл.вал.'!N28*'11.жеке-чет өл.вал.'!O28)/('7.жеке-улут.вал.'!N28+'11.жеке-чет өл.вал.'!N28)</f>
        <v>35.525787173918722</v>
      </c>
      <c r="P28" s="22">
        <f>'7.жеке-улут.вал.'!P28+'11.жеке-чет өл.вал.'!P28</f>
        <v>384.2</v>
      </c>
      <c r="Q28" s="21">
        <f>('7.жеке-улут.вал.'!P28*'7.жеке-улут.вал.'!Q28+'11.жеке-чет өл.вал.'!P28*'11.жеке-чет өл.вал.'!Q28)/('7.жеке-улут.вал.'!P28+'11.жеке-чет өл.вал.'!P28)</f>
        <v>47.947943779281623</v>
      </c>
      <c r="R28" s="23"/>
      <c r="S28" s="24"/>
    </row>
    <row r="29" spans="1:19" ht="14.25" customHeight="1" x14ac:dyDescent="0.2">
      <c r="A29" s="19" t="s">
        <v>18</v>
      </c>
      <c r="B29" s="20">
        <f>'7.жеке-улут.вал.'!B29+'11.жеке-чет өл.вал.'!B29</f>
        <v>262197.90000000002</v>
      </c>
      <c r="C29" s="21">
        <f>('7.жеке-улут.вал.'!B29*'7.жеке-улут.вал.'!C29+'11.жеке-чет өл.вал.'!B29*'11.жеке-чет өл.вал.'!C29)/('7.жеке-улут.вал.'!B29+'11.жеке-чет өл.вал.'!B29)</f>
        <v>15.107103825011565</v>
      </c>
      <c r="D29" s="22">
        <f>'7.жеке-улут.вал.'!D29+'11.жеке-чет өл.вал.'!D29</f>
        <v>153944.79999999999</v>
      </c>
      <c r="E29" s="21">
        <f>('7.жеке-улут.вал.'!D29*'7.жеке-улут.вал.'!E29+'11.жеке-чет өл.вал.'!D29*'11.жеке-чет өл.вал.'!E29)/('7.жеке-улут.вал.'!D29+'11.жеке-чет өл.вал.'!D29)</f>
        <v>2.7489630698795935</v>
      </c>
      <c r="F29" s="22">
        <f t="shared" si="0"/>
        <v>108253.1</v>
      </c>
      <c r="G29" s="21">
        <f t="shared" si="1"/>
        <v>32.681395063975067</v>
      </c>
      <c r="H29" s="22">
        <f>'7.жеке-улут.вал.'!H29+'11.жеке-чет өл.вал.'!H29</f>
        <v>1179.2</v>
      </c>
      <c r="I29" s="21">
        <f>('7.жеке-улут.вал.'!H29*'7.жеке-улут.вал.'!I29+'11.жеке-чет өл.вал.'!H29*'11.жеке-чет өл.вал.'!I29)/('7.жеке-улут.вал.'!H29+'11.жеке-чет өл.вал.'!H29)</f>
        <v>9.9592944369063776</v>
      </c>
      <c r="J29" s="22">
        <f>'7.жеке-улут.вал.'!J29+'11.жеке-чет өл.вал.'!J29</f>
        <v>29625.7</v>
      </c>
      <c r="K29" s="21">
        <f>('7.жеке-улут.вал.'!J29*'7.жеке-улут.вал.'!K29+'11.жеке-чет өл.вал.'!J29*'11.жеке-чет өл.вал.'!K29)/('7.жеке-улут.вал.'!J29+'11.жеке-чет өл.вал.'!J29)</f>
        <v>27.648008317103056</v>
      </c>
      <c r="L29" s="22">
        <f>'7.жеке-улут.вал.'!L29+'11.жеке-чет өл.вал.'!L29</f>
        <v>72469.2</v>
      </c>
      <c r="M29" s="21">
        <f>('7.жеке-улут.вал.'!L29*'7.жеке-улут.вал.'!M29+'11.жеке-чет өл.вал.'!L29*'11.жеке-чет өл.вал.'!M29)/('7.жеке-улут.вал.'!L29+'11.жеке-чет өл.вал.'!L29)</f>
        <v>34.811423335706756</v>
      </c>
      <c r="N29" s="22">
        <f>'7.жеке-улут.вал.'!N29+'11.жеке-чет өл.вал.'!N29</f>
        <v>4116.6000000000004</v>
      </c>
      <c r="O29" s="21">
        <f>('7.жеке-улут.вал.'!N29*'7.жеке-улут.вал.'!O29+'11.жеке-чет өл.вал.'!N29*'11.жеке-чет өл.вал.'!O29)/('7.жеке-улут.вал.'!N29+'11.жеке-чет өл.вал.'!N29)</f>
        <v>34.732614293348874</v>
      </c>
      <c r="P29" s="22">
        <f>'7.жеке-улут.вал.'!P29+'11.жеке-чет өл.вал.'!P29</f>
        <v>862.4</v>
      </c>
      <c r="Q29" s="21">
        <f>('7.жеке-улут.вал.'!P29*'7.жеке-улут.вал.'!Q29+'11.жеке-чет өл.вал.'!P29*'11.жеке-чет өл.вал.'!Q29)/('7.жеке-улут.вал.'!P29+'11.жеке-чет өл.вал.'!P29)</f>
        <v>47.878534322820045</v>
      </c>
      <c r="R29" s="23"/>
      <c r="S29" s="24"/>
    </row>
    <row r="30" spans="1:19" ht="14.25" customHeight="1" x14ac:dyDescent="0.2">
      <c r="A30" s="19" t="s">
        <v>19</v>
      </c>
      <c r="B30" s="20">
        <f>'7.жеке-улут.вал.'!B30+'11.жеке-чет өл.вал.'!B30</f>
        <v>351369.19999999995</v>
      </c>
      <c r="C30" s="21">
        <f>('7.жеке-улут.вал.'!B30*'7.жеке-улут.вал.'!C30+'11.жеке-чет өл.вал.'!B30*'11.жеке-чет өл.вал.'!C30)/('7.жеке-улут.вал.'!B30+'11.жеке-чет өл.вал.'!B30)</f>
        <v>14.502400250221138</v>
      </c>
      <c r="D30" s="22">
        <f>'7.жеке-улут.вал.'!D30+'11.жеке-чет өл.вал.'!D30</f>
        <v>218126</v>
      </c>
      <c r="E30" s="21">
        <f>('7.жеке-улут.вал.'!D30*'7.жеке-улут.вал.'!E30+'11.жеке-чет өл.вал.'!D30*'11.жеке-чет өл.вал.'!E30)/('7.жеке-улут.вал.'!D30+'11.жеке-чет өл.вал.'!D30)</f>
        <v>2.2765651045725863</v>
      </c>
      <c r="F30" s="22">
        <f t="shared" si="0"/>
        <v>133243.19999999998</v>
      </c>
      <c r="G30" s="21">
        <f t="shared" si="1"/>
        <v>34.516723810295765</v>
      </c>
      <c r="H30" s="22">
        <f>'7.жеке-улут.вал.'!H30+'11.жеке-чет өл.вал.'!H30</f>
        <v>2616.3000000000002</v>
      </c>
      <c r="I30" s="21">
        <f>('7.жеке-улут.вал.'!H30*'7.жеке-улут.вал.'!I30+'11.жеке-чет өл.вал.'!H30*'11.жеке-чет өл.вал.'!I30)/('7.жеке-улут.вал.'!H30+'11.жеке-чет өл.вал.'!H30)</f>
        <v>7.9293276764896987</v>
      </c>
      <c r="J30" s="22">
        <f>'7.жеке-улут.вал.'!J30+'11.жеке-чет өл.вал.'!J30</f>
        <v>37875.800000000003</v>
      </c>
      <c r="K30" s="21">
        <f>('7.жеке-улут.вал.'!J30*'7.жеке-улут.вал.'!K30+'11.жеке-чет өл.вал.'!J30*'11.жеке-чет өл.вал.'!K30)/('7.жеке-улут.вал.'!J30+'11.жеке-чет өл.вал.'!J30)</f>
        <v>31.925657966300381</v>
      </c>
      <c r="L30" s="22">
        <f>'7.жеке-улут.вал.'!L30+'11.жеке-чет өл.вал.'!L30</f>
        <v>89371.9</v>
      </c>
      <c r="M30" s="21">
        <f>('7.жеке-улут.вал.'!L30*'7.жеке-улут.вал.'!M30+'11.жеке-чет өл.вал.'!L30*'11.жеке-чет өл.вал.'!M30)/('7.жеке-улут.вал.'!L30+'11.жеке-чет өл.вал.'!L30)</f>
        <v>36.352496713172712</v>
      </c>
      <c r="N30" s="22">
        <f>'7.жеке-улут.вал.'!N30+'11.жеке-чет өл.вал.'!N30</f>
        <v>2539.9</v>
      </c>
      <c r="O30" s="21">
        <f>('7.жеке-улут.вал.'!N30*'7.жеке-улут.вал.'!O30+'11.жеке-чет өл.вал.'!N30*'11.жеке-чет өл.вал.'!O30)/('7.жеке-улут.вал.'!N30+'11.жеке-чет өл.вал.'!N30)</f>
        <v>31.706779794480099</v>
      </c>
      <c r="P30" s="22">
        <f>'7.жеке-улут.вал.'!P30+'11.жеке-чет өл.вал.'!P30</f>
        <v>839.3</v>
      </c>
      <c r="Q30" s="21">
        <f>('7.жеке-улут.вал.'!P30*'7.жеке-улут.вал.'!Q30+'11.жеке-чет өл.вал.'!P30*'11.жеке-чет өл.вал.'!Q30)/('7.жеке-улут.вал.'!P30+'11.жеке-чет өл.вал.'!P30)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'7.жеке-улут.вал.'!B31+'11.жеке-чет өл.вал.'!B31</f>
        <v>212589</v>
      </c>
      <c r="C31" s="21">
        <f>('7.жеке-улут.вал.'!B31*'7.жеке-улут.вал.'!C31+'11.жеке-чет өл.вал.'!B31*'11.жеке-чет өл.вал.'!C31)/('7.жеке-улут.вал.'!B31+'11.жеке-чет өл.вал.'!B31)</f>
        <v>14.641907323520973</v>
      </c>
      <c r="D31" s="22">
        <f>'7.жеке-улут.вал.'!D31+'11.жеке-чет өл.вал.'!D31</f>
        <v>127881.1</v>
      </c>
      <c r="E31" s="21">
        <f>('7.жеке-улут.вал.'!D31*'7.жеке-улут.вал.'!E31+'11.жеке-чет өл.вал.'!D31*'11.жеке-чет өл.вал.'!E31)/('7.жеке-улут.вал.'!D31+'11.жеке-чет өл.вал.'!D31)</f>
        <v>3.5411281495076286</v>
      </c>
      <c r="F31" s="22">
        <f t="shared" si="0"/>
        <v>84707.9</v>
      </c>
      <c r="G31" s="21">
        <f t="shared" si="1"/>
        <v>31.400436948619905</v>
      </c>
      <c r="H31" s="22">
        <f>'7.жеке-улут.вал.'!H31+'11.жеке-чет өл.вал.'!H31</f>
        <v>2052.6</v>
      </c>
      <c r="I31" s="21">
        <f>('7.жеке-улут.вал.'!H31*'7.жеке-улут.вал.'!I31+'11.жеке-чет өл.вал.'!H31*'11.жеке-чет өл.вал.'!I31)/('7.жеке-улут.вал.'!H31+'11.жеке-чет өл.вал.'!H31)</f>
        <v>11.751437201597973</v>
      </c>
      <c r="J31" s="22">
        <f>'7.жеке-улут.вал.'!J31+'11.жеке-чет өл.вал.'!J31</f>
        <v>26672.299999999996</v>
      </c>
      <c r="K31" s="21">
        <f>('7.жеке-улут.вал.'!J31*'7.жеке-улут.вал.'!K31+'11.жеке-чет өл.вал.'!J31*'11.жеке-чет өл.вал.'!K31)/('7.жеке-улут.вал.'!J31+'11.жеке-чет өл.вал.'!J31)</f>
        <v>30.168646535919287</v>
      </c>
      <c r="L31" s="22">
        <f>'7.жеке-улут.вал.'!L31+'11.жеке-чет өл.вал.'!L31</f>
        <v>52980.9</v>
      </c>
      <c r="M31" s="21">
        <f>('7.жеке-улут.вал.'!L31*'7.жеке-улут.вал.'!M31+'11.жеке-чет өл.вал.'!L31*'11.жеке-чет өл.вал.'!M31)/('7.жеке-улут.вал.'!L31+'11.жеке-чет өл.вал.'!L31)</f>
        <v>32.242326951788286</v>
      </c>
      <c r="N31" s="22">
        <f>'7.жеке-улут.вал.'!N31+'11.жеке-чет өл.вал.'!N31</f>
        <v>2503.8000000000002</v>
      </c>
      <c r="O31" s="21">
        <f>('7.жеке-улут.вал.'!N31*'7.жеке-улут.вал.'!O31+'11.жеке-чет өл.вал.'!N31*'11.жеке-чет өл.вал.'!O31)/('7.жеке-улут.вал.'!N31+'11.жеке-чет өл.вал.'!N31)</f>
        <v>39.561232925952552</v>
      </c>
      <c r="P31" s="22">
        <f>'7.жеке-улут.вал.'!P31+'11.жеке-чет өл.вал.'!P31</f>
        <v>498.3</v>
      </c>
      <c r="Q31" s="21">
        <f>('7.жеке-улут.вал.'!P31*'7.жеке-улут.вал.'!Q31+'11.жеке-чет өл.вал.'!P31*'11.жеке-чет өл.вал.'!Q31)/('7.жеке-улут.вал.'!P31+'11.жеке-чет өл.вал.'!P31)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'7.жеке-улут.вал.'!B32+'11.жеке-чет өл.вал.'!B32</f>
        <v>253700.10000000003</v>
      </c>
      <c r="C32" s="27">
        <f>('7.жеке-улут.вал.'!B32*'7.жеке-улут.вал.'!C32+'11.жеке-чет өл.вал.'!B32*'11.жеке-чет өл.вал.'!C32)/('7.жеке-улут.вал.'!B32+'11.жеке-чет өл.вал.'!B32)</f>
        <v>15.82329103141859</v>
      </c>
      <c r="D32" s="28">
        <f>'7.жеке-улут.вал.'!D32+'11.жеке-чет өл.вал.'!D32</f>
        <v>144010.6</v>
      </c>
      <c r="E32" s="27">
        <f>('7.жеке-улут.вал.'!D32*'7.жеке-улут.вал.'!E32+'11.жеке-чет өл.вал.'!D32*'11.жеке-чет өл.вал.'!E32)/('7.жеке-улут.вал.'!D32+'11.жеке-чет өл.вал.'!D32)</f>
        <v>5.3127756776237307</v>
      </c>
      <c r="F32" s="28">
        <f t="shared" si="0"/>
        <v>109689.5</v>
      </c>
      <c r="G32" s="27">
        <f t="shared" si="1"/>
        <v>29.622475296176933</v>
      </c>
      <c r="H32" s="28">
        <f>'7.жеке-улут.вал.'!H32+'11.жеке-чет өл.вал.'!H32</f>
        <v>4639.3999999999996</v>
      </c>
      <c r="I32" s="27">
        <f>('7.жеке-улут.вал.'!H32*'7.жеке-улут.вал.'!I32+'11.жеке-чет өл.вал.'!H32*'11.жеке-чет өл.вал.'!I32)/('7.жеке-улут.вал.'!H32+'11.жеке-чет өл.вал.'!H32)</f>
        <v>3.3678803293529338</v>
      </c>
      <c r="J32" s="28">
        <f>'7.жеке-улут.вал.'!J32+'11.жеке-чет өл.вал.'!J32</f>
        <v>27404.1</v>
      </c>
      <c r="K32" s="27">
        <f>('7.жеке-улут.вал.'!J32*'7.жеке-улут.вал.'!K32+'11.жеке-чет өл.вал.'!J32*'11.жеке-чет өл.вал.'!K32)/('7.жеке-улут.вал.'!J32+'11.жеке-чет өл.вал.'!J32)</f>
        <v>24.400555902219011</v>
      </c>
      <c r="L32" s="28">
        <f>'7.жеке-улут.вал.'!L32+'11.жеке-чет өл.вал.'!L32</f>
        <v>68449.600000000006</v>
      </c>
      <c r="M32" s="27">
        <f>('7.жеке-улут.вал.'!L32*'7.жеке-улут.вал.'!M32+'11.жеке-чет өл.вал.'!L32*'11.жеке-чет өл.вал.'!M32)/('7.жеке-улут.вал.'!L32+'11.жеке-чет өл.вал.'!L32)</f>
        <v>32.881796095229191</v>
      </c>
      <c r="N32" s="28">
        <f>'7.жеке-улут.вал.'!N32+'11.жеке-чет өл.вал.'!N32</f>
        <v>8210.2000000000007</v>
      </c>
      <c r="O32" s="27">
        <f>('7.жеке-улут.вал.'!N32*'7.жеке-улут.вал.'!O32+'11.жеке-чет өл.вал.'!N32*'11.жеке-чет өл.вал.'!O32)/('7.жеке-улут.вал.'!N32+'11.жеке-чет өл.вал.'!N32)</f>
        <v>32.665423010401696</v>
      </c>
      <c r="P32" s="28">
        <f>'7.жеке-улут.вал.'!P32+'11.жеке-чет өл.вал.'!P32</f>
        <v>986.2</v>
      </c>
      <c r="Q32" s="27">
        <f>('7.жеке-улут.вал.'!P32*'7.жеке-улут.вал.'!Q32+'11.жеке-чет өл.вал.'!P32*'11.жеке-чет өл.вал.'!Q32)/('7.жеке-улут.вал.'!P32+'11.жеке-чет өл.вал.'!P32)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'7.жеке-улут.вал.'!B33+'11.жеке-чет өл.вал.'!B33</f>
        <v>251987.30000000002</v>
      </c>
      <c r="C33" s="21">
        <f>('7.жеке-улут.вал.'!B33*'7.жеке-улут.вал.'!C33+'11.жеке-чет өл.вал.'!B33*'11.жеке-чет өл.вал.'!C33)/('7.жеке-улут.вал.'!B33+'11.жеке-чет өл.вал.'!B33)</f>
        <v>17.949449504002779</v>
      </c>
      <c r="D33" s="22">
        <f>'7.жеке-улут.вал.'!D33+'11.жеке-чет өл.вал.'!D33</f>
        <v>111033</v>
      </c>
      <c r="E33" s="21">
        <f>('7.жеке-улут.вал.'!D33*'7.жеке-улут.вал.'!E33+'11.жеке-чет өл.вал.'!D33*'11.жеке-чет өл.вал.'!E33)/('7.жеке-улут.вал.'!D33+'11.жеке-чет өл.вал.'!D33)</f>
        <v>2.998342753956031</v>
      </c>
      <c r="F33" s="22">
        <f t="shared" si="0"/>
        <v>140954.30000000002</v>
      </c>
      <c r="G33" s="21">
        <f t="shared" si="1"/>
        <v>29.726786100175726</v>
      </c>
      <c r="H33" s="22">
        <f>'7.жеке-улут.вал.'!H33+'11.жеке-чет өл.вал.'!H33</f>
        <v>1573.1</v>
      </c>
      <c r="I33" s="21">
        <f>('7.жеке-улут.вал.'!H33*'7.жеке-улут.вал.'!I33+'11.жеке-чет өл.вал.'!H33*'11.жеке-чет өл.вал.'!I33)/('7.жеке-улут.вал.'!H33+'11.жеке-чет өл.вал.'!H33)</f>
        <v>4.7574852202657185</v>
      </c>
      <c r="J33" s="22">
        <f>'7.жеке-улут.вал.'!J33+'11.жеке-чет өл.вал.'!J33</f>
        <v>35394.300000000003</v>
      </c>
      <c r="K33" s="21">
        <f>('7.жеке-улут.вал.'!J33*'7.жеке-улут.вал.'!K33+'11.жеке-чет өл.вал.'!J33*'11.жеке-чет өл.вал.'!K33)/('7.жеке-улут.вал.'!J33+'11.жеке-чет өл.вал.'!J33)</f>
        <v>24.260597779868505</v>
      </c>
      <c r="L33" s="22">
        <f>'7.жеке-улут.вал.'!L33+'11.жеке-чет өл.вал.'!L33</f>
        <v>83857.3</v>
      </c>
      <c r="M33" s="21">
        <f>('7.жеке-улут.вал.'!L33*'7.жеке-улут.вал.'!M33+'11.жеке-чет өл.вал.'!L33*'11.жеке-чет өл.вал.'!M33)/('7.жеке-улут.вал.'!L33+'11.жеке-чет өл.вал.'!L33)</f>
        <v>32.114189223836206</v>
      </c>
      <c r="N33" s="22">
        <f>'7.жеке-улут.вал.'!N33+'11.жеке-чет өл.вал.'!N33</f>
        <v>18947.2</v>
      </c>
      <c r="O33" s="21">
        <f>('7.жеке-улут.вал.'!N33*'7.жеке-улут.вал.'!O33+'11.жеке-чет өл.вал.'!N33*'11.жеке-чет өл.вал.'!O33)/('7.жеке-улут.вал.'!N33+'11.жеке-чет өл.вал.'!N33)</f>
        <v>30.324030463604117</v>
      </c>
      <c r="P33" s="22">
        <f>'7.жеке-улут.вал.'!P33+'11.жеке-чет өл.вал.'!P33</f>
        <v>1182.4000000000001</v>
      </c>
      <c r="Q33" s="21">
        <f>('7.жеке-улут.вал.'!P33*'7.жеке-улут.вал.'!Q33+'11.жеке-чет өл.вал.'!P33*'11.жеке-чет өл.вал.'!Q33)/('7.жеке-улут.вал.'!P33+'11.жеке-чет өл.вал.'!P33)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'7.жеке-улут.вал.'!B34+'11.жеке-чет өл.вал.'!B34</f>
        <v>287625.70000000007</v>
      </c>
      <c r="C34" s="21">
        <f>('7.жеке-улут.вал.'!B34*'7.жеке-улут.вал.'!C34+'11.жеке-чет өл.вал.'!B34*'11.жеке-чет өл.вал.'!C34)/('7.жеке-улут.вал.'!B34+'11.жеке-чет өл.вал.'!B34)</f>
        <v>16.042007032055896</v>
      </c>
      <c r="D34" s="22">
        <f>'7.жеке-улут.вал.'!D34+'11.жеке-чет өл.вал.'!D34</f>
        <v>157283</v>
      </c>
      <c r="E34" s="21">
        <f>('7.жеке-улут.вал.'!D34*'7.жеке-улут.вал.'!E34+'11.жеке-чет өл.вал.'!D34*'11.жеке-чет өл.вал.'!E34)/('7.жеке-улут.вал.'!D34+'11.жеке-чет өл.вал.'!D34)</f>
        <v>3.9905895360592054</v>
      </c>
      <c r="F34" s="22">
        <f t="shared" si="0"/>
        <v>130342.7</v>
      </c>
      <c r="G34" s="21">
        <f t="shared" si="1"/>
        <v>30.584310498401525</v>
      </c>
      <c r="H34" s="22">
        <f>'7.жеке-улут.вал.'!H34+'11.жеке-чет өл.вал.'!H34</f>
        <v>1731.1</v>
      </c>
      <c r="I34" s="21">
        <f>('7.жеке-улут.вал.'!H34*'7.жеке-улут.вал.'!I34+'11.жеке-чет өл.вал.'!H34*'11.жеке-чет өл.вал.'!I34)/('7.жеке-улут.вал.'!H34+'11.жеке-чет өл.вал.'!H34)</f>
        <v>7.0726705562936862</v>
      </c>
      <c r="J34" s="22">
        <f>'7.жеке-улут.вал.'!J34+'11.жеке-чет өл.вал.'!J34</f>
        <v>28251.1</v>
      </c>
      <c r="K34" s="21">
        <f>('7.жеке-улут.вал.'!J34*'7.жеке-улут.вал.'!K34+'11.жеке-чет өл.вал.'!J34*'11.жеке-чет өл.вал.'!K34)/('7.жеке-улут.вал.'!J34+'11.жеке-чет өл.вал.'!J34)</f>
        <v>27.331324267019692</v>
      </c>
      <c r="L34" s="22">
        <f>'7.жеке-улут.вал.'!L34+'11.жеке-чет өл.вал.'!L34</f>
        <v>75863.8</v>
      </c>
      <c r="M34" s="21">
        <f>('7.жеке-улут.вал.'!L34*'7.жеке-улут.вал.'!M34+'11.жеке-чет өл.вал.'!L34*'11.жеке-чет өл.вал.'!M34)/('7.жеке-улут.вал.'!L34+'11.жеке-чет өл.вал.'!L34)</f>
        <v>31.52405481929458</v>
      </c>
      <c r="N34" s="22">
        <f>'7.жеке-улут.вал.'!N34+'11.жеке-чет өл.вал.'!N34</f>
        <v>23316.5</v>
      </c>
      <c r="O34" s="21">
        <f>('7.жеке-улут.вал.'!N34*'7.жеке-улут.вал.'!O34+'11.жеке-чет өл.вал.'!N34*'11.жеке-чет өл.вал.'!O34)/('7.жеке-улут.вал.'!N34+'11.жеке-чет өл.вал.'!N34)</f>
        <v>32.370910857118346</v>
      </c>
      <c r="P34" s="22">
        <f>'7.жеке-улут.вал.'!P34+'11.жеке-чет өл.вал.'!P34</f>
        <v>1180.2</v>
      </c>
      <c r="Q34" s="21">
        <f>('7.жеке-улут.вал.'!P34*'7.жеке-улут.вал.'!Q34+'11.жеке-чет өл.вал.'!P34*'11.жеке-чет өл.вал.'!Q34)/('7.жеке-улут.вал.'!P34+'11.жеке-чет өл.вал.'!P34)</f>
        <v>47.235383833248605</v>
      </c>
      <c r="R34" s="23"/>
      <c r="S34" s="24"/>
    </row>
    <row r="35" spans="1:19" ht="14.25" customHeight="1" x14ac:dyDescent="0.2">
      <c r="A35" s="19" t="s">
        <v>12</v>
      </c>
      <c r="B35" s="20">
        <f>'7.жеке-улут.вал.'!B35+'11.жеке-чет өл.вал.'!B35</f>
        <v>406150.80000000005</v>
      </c>
      <c r="C35" s="21">
        <f>('7.жеке-улут.вал.'!B35*'7.жеке-улут.вал.'!C35+'11.жеке-чет өл.вал.'!B35*'11.жеке-чет өл.вал.'!C35)/('7.жеке-улут.вал.'!B35+'11.жеке-чет өл.вал.'!B35)</f>
        <v>22.633538382787865</v>
      </c>
      <c r="D35" s="22">
        <f>'7.жеке-улут.вал.'!D35+'11.жеке-чет өл.вал.'!D35</f>
        <v>177718.8</v>
      </c>
      <c r="E35" s="21">
        <f>('7.жеке-улут.вал.'!D35*'7.жеке-улут.вал.'!E35+'11.жеке-чет өл.вал.'!D35*'11.жеке-чет өл.вал.'!E35)/('7.жеке-улут.вал.'!D35+'11.жеке-чет өл.вал.'!D35)</f>
        <v>3.0973903661289639</v>
      </c>
      <c r="F35" s="22">
        <f t="shared" si="0"/>
        <v>228432.00000000003</v>
      </c>
      <c r="G35" s="21">
        <f t="shared" si="1"/>
        <v>37.832550702178317</v>
      </c>
      <c r="H35" s="22">
        <f>'7.жеке-улут.вал.'!H35+'11.жеке-чет өл.вал.'!H35</f>
        <v>1187</v>
      </c>
      <c r="I35" s="21">
        <f>('7.жеке-улут.вал.'!H35*'7.жеке-улут.вал.'!I35+'11.жеке-чет өл.вал.'!H35*'11.жеке-чет өл.вал.'!I35)/('7.жеке-улут.вал.'!H35+'11.жеке-чет өл.вал.'!H35)</f>
        <v>10.985678180286437</v>
      </c>
      <c r="J35" s="22">
        <f>'7.жеке-улут.вал.'!J35+'11.жеке-чет өл.вал.'!J35</f>
        <v>27491</v>
      </c>
      <c r="K35" s="21">
        <f>('7.жеке-улут.вал.'!J35*'7.жеке-улут.вал.'!K35+'11.жеке-чет өл.вал.'!J35*'11.жеке-чет өл.вал.'!K35)/('7.жеке-улут.вал.'!J35+'11.жеке-чет өл.вал.'!J35)</f>
        <v>22.510834927794551</v>
      </c>
      <c r="L35" s="22">
        <f>'7.жеке-улут.вал.'!L35+'11.жеке-чет өл.вал.'!L35</f>
        <v>95365.900000000009</v>
      </c>
      <c r="M35" s="21">
        <f>('7.жеке-улут.вал.'!L35*'7.жеке-улут.вал.'!M35+'11.жеке-чет өл.вал.'!L35*'11.жеке-чет өл.вал.'!M35)/('7.жеке-улут.вал.'!L35+'11.жеке-чет өл.вал.'!L35)</f>
        <v>32.121948621047984</v>
      </c>
      <c r="N35" s="22">
        <f>'7.жеке-улут.вал.'!N35+'11.жеке-чет өл.вал.'!N35</f>
        <v>15032.5</v>
      </c>
      <c r="O35" s="21">
        <f>('7.жеке-улут.вал.'!N35*'7.жеке-улут.вал.'!O35+'11.жеке-чет өл.вал.'!N35*'11.жеке-чет өл.вал.'!O35)/('7.жеке-улут.вал.'!N35+'11.жеке-чет өл.вал.'!N35)</f>
        <v>32.308769865291872</v>
      </c>
      <c r="P35" s="22">
        <f>'7.жеке-улут.вал.'!P35+'11.жеке-чет өл.вал.'!P35</f>
        <v>89355.6</v>
      </c>
      <c r="Q35" s="21">
        <f>('7.жеке-улут.вал.'!P35*'7.жеке-улут.вал.'!Q35+'11.жеке-чет өл.вал.'!P35*'11.жеке-чет өл.вал.'!Q35)/('7.жеке-улут.вал.'!P35+'11.жеке-чет өл.вал.'!P35)</f>
        <v>49.927030158154601</v>
      </c>
      <c r="R35" s="22"/>
      <c r="S35" s="21"/>
    </row>
    <row r="36" spans="1:19" ht="14.25" customHeight="1" x14ac:dyDescent="0.2">
      <c r="A36" s="19" t="s">
        <v>13</v>
      </c>
      <c r="B36" s="20">
        <f>'7.жеке-улут.вал.'!B36+'11.жеке-чет өл.вал.'!B36</f>
        <v>404362.4</v>
      </c>
      <c r="C36" s="21">
        <f>('7.жеке-улут.вал.'!B36*'7.жеке-улут.вал.'!C36+'11.жеке-чет өл.вал.'!B36*'11.жеке-чет өл.вал.'!C36)/('7.жеке-улут.вал.'!B36+'11.жеке-чет өл.вал.'!B36)</f>
        <v>16.333568190316409</v>
      </c>
      <c r="D36" s="22">
        <f>'7.жеке-улут.вал.'!D36+'11.жеке-чет өл.вал.'!D36</f>
        <v>202973.3</v>
      </c>
      <c r="E36" s="21">
        <f>('7.жеке-улут.вал.'!D36*'7.жеке-улут.вал.'!E36+'11.жеке-чет өл.вал.'!D36*'11.жеке-чет өл.вал.'!E36)/('7.жеке-улут.вал.'!D36+'11.жеке-чет өл.вал.'!D36)</f>
        <v>4.2766604622381372</v>
      </c>
      <c r="F36" s="22">
        <f t="shared" si="0"/>
        <v>201389.1</v>
      </c>
      <c r="G36" s="21">
        <f t="shared" si="1"/>
        <v>28.48531994531978</v>
      </c>
      <c r="H36" s="22">
        <f>'7.жеке-улут.вал.'!H36+'11.жеке-чет өл.вал.'!H36</f>
        <v>1766.7</v>
      </c>
      <c r="I36" s="21">
        <f>('7.жеке-улут.вал.'!H36*'7.жеке-улут.вал.'!I36+'11.жеке-чет өл.вал.'!H36*'11.жеке-чет өл.вал.'!I36)/('7.жеке-улут.вал.'!H36+'11.жеке-чет өл.вал.'!H36)</f>
        <v>12.27118356257429</v>
      </c>
      <c r="J36" s="22">
        <f>'7.жеке-улут.вал.'!J36+'11.жеке-чет өл.вал.'!J36</f>
        <v>31960.699999999997</v>
      </c>
      <c r="K36" s="21">
        <f>('7.жеке-улут.вал.'!J36*'7.жеке-улут.вал.'!K36+'11.жеке-чет өл.вал.'!J36*'11.жеке-чет өл.вал.'!K36)/('7.жеке-улут.вал.'!J36+'11.жеке-чет өл.вал.'!J36)</f>
        <v>20.5282130866971</v>
      </c>
      <c r="L36" s="22">
        <f>'7.жеке-улут.вал.'!L36+'11.жеке-чет өл.вал.'!L36</f>
        <v>106868.70000000001</v>
      </c>
      <c r="M36" s="21">
        <f>('7.жеке-улут.вал.'!L36*'7.жеке-улут.вал.'!M36+'11.жеке-чет өл.вал.'!L36*'11.жеке-чет өл.вал.'!M36)/('7.жеке-улут.вал.'!L36+'11.жеке-чет өл.вал.'!L36)</f>
        <v>26.542391046209037</v>
      </c>
      <c r="N36" s="22">
        <f>'7.жеке-улут.вал.'!N36+'11.жеке-чет өл.вал.'!N36</f>
        <v>39618.1</v>
      </c>
      <c r="O36" s="21">
        <f>('7.жеке-улут.вал.'!N36*'7.жеке-улут.вал.'!O36+'11.жеке-чет өл.вал.'!N36*'11.жеке-чет өл.вал.'!O36)/('7.жеке-улут.вал.'!N36+'11.жеке-чет өл.вал.'!N36)</f>
        <v>29.549433592221739</v>
      </c>
      <c r="P36" s="22">
        <f>'7.жеке-улут.вал.'!P36+'11.жеке-чет өл.вал.'!P36</f>
        <v>21174.9</v>
      </c>
      <c r="Q36" s="21">
        <f>('7.жеке-улут.вал.'!P36*'7.жеке-улут.вал.'!Q36+'11.жеке-чет өл.вал.'!P36*'11.жеке-чет өл.вал.'!Q36)/('7.жеке-улут.вал.'!P36+'11.жеке-чет өл.вал.'!P36)</f>
        <v>49.663240251429755</v>
      </c>
      <c r="R36" s="23"/>
      <c r="S36" s="24"/>
    </row>
    <row r="37" spans="1:19" ht="14.25" customHeight="1" x14ac:dyDescent="0.2">
      <c r="A37" s="19" t="s">
        <v>14</v>
      </c>
      <c r="B37" s="20">
        <f>'7.жеке-улут.вал.'!B37+'11.жеке-чет өл.вал.'!B37</f>
        <v>284078</v>
      </c>
      <c r="C37" s="21">
        <f>('7.жеке-улут.вал.'!B37*'7.жеке-улут.вал.'!C37+'11.жеке-чет өл.вал.'!B37*'11.жеке-чет өл.вал.'!C37)/('7.жеке-улут.вал.'!B37+'11.жеке-чет өл.вал.'!B37)</f>
        <v>15.342138293004036</v>
      </c>
      <c r="D37" s="22">
        <f>'7.жеке-улут.вал.'!D37+'11.жеке-чет өл.вал.'!D37</f>
        <v>155551.1</v>
      </c>
      <c r="E37" s="21">
        <f>('7.жеке-улут.вал.'!D37*'7.жеке-улут.вал.'!E37+'11.жеке-чет өл.вал.'!D37*'11.жеке-чет өл.вал.'!E37)/('7.жеке-улут.вал.'!D37+'11.жеке-чет өл.вал.'!D37)</f>
        <v>5.1696884946490256</v>
      </c>
      <c r="F37" s="22">
        <f t="shared" si="0"/>
        <v>128526.90000000001</v>
      </c>
      <c r="G37" s="21">
        <f t="shared" si="1"/>
        <v>27.653457992062361</v>
      </c>
      <c r="H37" s="22">
        <f>'7.жеке-улут.вал.'!H37+'11.жеке-чет өл.вал.'!H37</f>
        <v>3125.5</v>
      </c>
      <c r="I37" s="21">
        <f>('7.жеке-улут.вал.'!H37*'7.жеке-улут.вал.'!I37+'11.жеке-чет өл.вал.'!H37*'11.жеке-чет өл.вал.'!I37)/('7.жеке-улут.вал.'!H37+'11.жеке-чет өл.вал.'!H37)</f>
        <v>10.391377379619261</v>
      </c>
      <c r="J37" s="22">
        <f>'7.жеке-улут.вал.'!J37+'11.жеке-чет өл.вал.'!J37</f>
        <v>18861.099999999999</v>
      </c>
      <c r="K37" s="21">
        <f>('7.жеке-улут.вал.'!J37*'7.жеке-улут.вал.'!K37+'11.жеке-чет өл.вал.'!J37*'11.жеке-чет өл.вал.'!K37)/('7.жеке-улут.вал.'!J37+'11.жеке-чет өл.вал.'!J37)</f>
        <v>18.766479155510549</v>
      </c>
      <c r="L37" s="22">
        <f>'7.жеке-улут.вал.'!L37+'11.жеке-чет өл.вал.'!L37</f>
        <v>69419.899999999994</v>
      </c>
      <c r="M37" s="21">
        <f>('7.жеке-улут.вал.'!L37*'7.жеке-улут.вал.'!M37+'11.жеке-чет өл.вал.'!L37*'11.жеке-чет өл.вал.'!M37)/('7.жеке-улут.вал.'!L37+'11.жеке-чет өл.вал.'!L37)</f>
        <v>26.037394335053783</v>
      </c>
      <c r="N37" s="22">
        <f>'7.жеке-улут.вал.'!N37+'11.жеке-чет өл.вал.'!N37</f>
        <v>21216.3</v>
      </c>
      <c r="O37" s="21">
        <f>('7.жеке-улут.вал.'!N37*'7.жеке-улут.вал.'!O37+'11.жеке-чет өл.вал.'!N37*'11.жеке-чет өл.вал.'!O37)/('7.жеке-улут.вал.'!N37+'11.жеке-чет өл.вал.'!N37)</f>
        <v>26.81081625919694</v>
      </c>
      <c r="P37" s="22">
        <f>'7.жеке-улут.вал.'!P37+'11.жеке-чет өл.вал.'!P37</f>
        <v>15904.1</v>
      </c>
      <c r="Q37" s="21">
        <f>('7.жеке-улут.вал.'!P37*'7.жеке-улут.вал.'!Q37+'11.жеке-чет өл.вал.'!P37*'11.жеке-чет өл.вал.'!Q37)/('7.жеке-улут.вал.'!P37+'11.жеке-чет өл.вал.'!P37)</f>
        <v>49.763199929577901</v>
      </c>
      <c r="R37" s="23"/>
      <c r="S37" s="24"/>
    </row>
    <row r="38" spans="1:19" ht="14.25" customHeight="1" x14ac:dyDescent="0.2">
      <c r="A38" s="19" t="s">
        <v>15</v>
      </c>
      <c r="B38" s="20">
        <f>'7.жеке-улут.вал.'!B38+'11.жеке-чет өл.вал.'!B38</f>
        <v>292655.2</v>
      </c>
      <c r="C38" s="21">
        <f>('7.жеке-улут.вал.'!B38*'7.жеке-улут.вал.'!C38+'11.жеке-чет өл.вал.'!B38*'11.жеке-чет өл.вал.'!C38)/('7.жеке-улут.вал.'!B38+'11.жеке-чет өл.вал.'!B38)</f>
        <v>23.15090863241111</v>
      </c>
      <c r="D38" s="22">
        <f>'7.жеке-улут.вал.'!D38+'11.жеке-чет өл.вал.'!D38</f>
        <v>60003.7</v>
      </c>
      <c r="E38" s="21">
        <f>('7.жеке-улут.вал.'!D38*'7.жеке-улут.вал.'!E38+'11.жеке-чет өл.вал.'!D38*'11.жеке-чет өл.вал.'!E38)/('7.жеке-улут.вал.'!D38+'11.жеке-чет өл.вал.'!D38)</f>
        <v>10.439875757661612</v>
      </c>
      <c r="F38" s="22">
        <f t="shared" si="0"/>
        <v>232651.50000000003</v>
      </c>
      <c r="G38" s="21">
        <f t="shared" si="1"/>
        <v>26.429241259996175</v>
      </c>
      <c r="H38" s="22">
        <f>'7.жеке-улут.вал.'!H38+'11.жеке-чет өл.вал.'!H38</f>
        <v>4209.8999999999996</v>
      </c>
      <c r="I38" s="21">
        <f>('7.жеке-улут.вал.'!H38*'7.жеке-улут.вал.'!I38+'11.жеке-чет өл.вал.'!H38*'11.жеке-чет өл.вал.'!I38)/('7.жеке-улут.вал.'!H38+'11.жеке-чет өл.вал.'!H38)</f>
        <v>12.110066272358013</v>
      </c>
      <c r="J38" s="22">
        <f>'7.жеке-улут.вал.'!J38+'11.жеке-чет өл.вал.'!J38</f>
        <v>35845.4</v>
      </c>
      <c r="K38" s="21">
        <f>('7.жеке-улут.вал.'!J38*'7.жеке-улут.вал.'!K38+'11.жеке-чет өл.вал.'!J38*'11.жеке-чет өл.вал.'!K38)/('7.жеке-улут.вал.'!J38+'11.жеке-чет өл.вал.'!J38)</f>
        <v>18.725884716030507</v>
      </c>
      <c r="L38" s="22">
        <f>'7.жеке-улут.вал.'!L38+'11.жеке-чет өл.вал.'!L38</f>
        <v>172958.6</v>
      </c>
      <c r="M38" s="21">
        <f>('7.жеке-улут.вал.'!L38*'7.жеке-улут.вал.'!M38+'11.жеке-чет өл.вал.'!L38*'11.жеке-чет өл.вал.'!M38)/('7.жеке-улут.вал.'!L38+'11.жеке-чет өл.вал.'!L38)</f>
        <v>28.470927476286231</v>
      </c>
      <c r="N38" s="22">
        <f>'7.жеке-улут.вал.'!N38+'11.жеке-чет өл.вал.'!N38</f>
        <v>17699.900000000001</v>
      </c>
      <c r="O38" s="21">
        <f>('7.жеке-улут.вал.'!N38*'7.жеке-улут.вал.'!O38+'11.жеке-чет өл.вал.'!N38*'11.жеке-чет өл.вал.'!O38)/('7.жеке-улут.вал.'!N38+'11.жеке-чет өл.вал.'!N38)</f>
        <v>23.47503319227792</v>
      </c>
      <c r="P38" s="22">
        <f>'7.жеке-улут.вал.'!P38+'11.жеке-чет өл.вал.'!P38</f>
        <v>1937.7</v>
      </c>
      <c r="Q38" s="21">
        <f>('7.жеке-улут.вал.'!P38*'7.жеке-улут.вал.'!Q38+'11.жеке-чет өл.вал.'!P38*'11.жеке-чет өл.вал.'!Q38)/('7.жеке-улут.вал.'!P38+'11.жеке-чет өл.вал.'!P38)</f>
        <v>44.788217990400994</v>
      </c>
      <c r="R38" s="23"/>
      <c r="S38" s="24"/>
    </row>
    <row r="39" spans="1:19" ht="14.25" customHeight="1" x14ac:dyDescent="0.2">
      <c r="A39" s="19" t="s">
        <v>16</v>
      </c>
      <c r="B39" s="20">
        <f>'7.жеке-улут.вал.'!B39+'11.жеке-чет өл.вал.'!B39</f>
        <v>451889.8</v>
      </c>
      <c r="C39" s="21">
        <f>('7.жеке-улут.вал.'!B39*'7.жеке-улут.вал.'!C39+'11.жеке-чет өл.вал.'!B39*'11.жеке-чет өл.вал.'!C39)/('7.жеке-улут.вал.'!B39+'11.жеке-чет өл.вал.'!B39)</f>
        <v>19.102024971574931</v>
      </c>
      <c r="D39" s="22">
        <f>'7.жеке-улут.вал.'!D39+'11.жеке-чет өл.вал.'!D39</f>
        <v>186548.1</v>
      </c>
      <c r="E39" s="21">
        <f>('7.жеке-улут.вал.'!D39*'7.жеке-улут.вал.'!E39+'11.жеке-чет өл.вал.'!D39*'11.жеке-чет өл.вал.'!E39)/('7.жеке-улут.вал.'!D39+'11.жеке-чет өл.вал.'!D39)</f>
        <v>5.5219125415911492</v>
      </c>
      <c r="F39" s="22">
        <f t="shared" si="0"/>
        <v>265341.7</v>
      </c>
      <c r="G39" s="21">
        <f t="shared" si="1"/>
        <v>28.649503455355863</v>
      </c>
      <c r="H39" s="22">
        <f>'7.жеке-улут.вал.'!H39+'11.жеке-чет өл.вал.'!H39</f>
        <v>2798.1</v>
      </c>
      <c r="I39" s="21">
        <f>('7.жеке-улут.вал.'!H39*'7.жеке-улут.вал.'!I39+'11.жеке-чет өл.вал.'!H39*'11.жеке-чет өл.вал.'!I39)/('7.жеке-улут.вал.'!H39+'11.жеке-чет өл.вал.'!H39)</f>
        <v>18.030608269897431</v>
      </c>
      <c r="J39" s="22">
        <f>'7.жеке-улут.вал.'!J39+'11.жеке-чет өл.вал.'!J39</f>
        <v>61726.899999999994</v>
      </c>
      <c r="K39" s="21">
        <f>('7.жеке-улут.вал.'!J39*'7.жеке-улут.вал.'!K39+'11.жеке-чет өл.вал.'!J39*'11.жеке-чет өл.вал.'!K39)/('7.жеке-улут.вал.'!J39+'11.жеке-чет өл.вал.'!J39)</f>
        <v>26.806192567583992</v>
      </c>
      <c r="L39" s="22">
        <f>'7.жеке-улут.вал.'!L39+'11.жеке-чет өл.вал.'!L39</f>
        <v>169650.1</v>
      </c>
      <c r="M39" s="21">
        <f>('7.жеке-улут.вал.'!L39*'7.жеке-улут.вал.'!M39+'11.жеке-чет өл.вал.'!L39*'11.жеке-чет өл.вал.'!M39)/('7.жеке-улут.вал.'!L39+'11.жеке-чет өл.вал.'!L39)</f>
        <v>29.642438218427216</v>
      </c>
      <c r="N39" s="22">
        <f>'7.жеке-улут.вал.'!N39+'11.жеке-чет өл.вал.'!N39</f>
        <v>27105.7</v>
      </c>
      <c r="O39" s="21">
        <f>('7.жеке-улут.вал.'!N39*'7.жеке-улут.вал.'!O39+'11.жеке-чет өл.вал.'!N39*'11.жеке-чет өл.вал.'!O39)/('7.жеке-улут.вал.'!N39+'11.жеке-чет өл.вал.'!N39)</f>
        <v>25.536508262099854</v>
      </c>
      <c r="P39" s="22">
        <f>'7.жеке-улут.вал.'!P39+'11.жеке-чет өл.вал.'!P39</f>
        <v>4060.8999999999996</v>
      </c>
      <c r="Q39" s="21">
        <f>('7.жеке-улут.вал.'!P39*'7.жеке-улут.вал.'!Q39+'11.жеке-чет өл.вал.'!P39*'11.жеке-чет өл.вал.'!Q39)/('7.жеке-улут.вал.'!P39+'11.жеке-чет өл.вал.'!P39)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'7.жеке-улут.вал.'!B40+'11.жеке-чет өл.вал.'!B40</f>
        <v>283426.7</v>
      </c>
      <c r="C40" s="21">
        <f>('7.жеке-улут.вал.'!B40*'7.жеке-улут.вал.'!C40+'11.жеке-чет өл.вал.'!B40*'11.жеке-чет өл.вал.'!C40)/('7.жеке-улут.вал.'!B40+'11.жеке-чет өл.вал.'!B40)</f>
        <v>19.842570350640923</v>
      </c>
      <c r="D40" s="22">
        <f>'7.жеке-улут.вал.'!D40+'11.жеке-чет өл.вал.'!D40</f>
        <v>107037.9</v>
      </c>
      <c r="E40" s="21">
        <f>('7.жеке-улут.вал.'!D40*'7.жеке-улут.вал.'!E40+'11.жеке-чет өл.вал.'!D40*'11.жеке-чет өл.вал.'!E40)/('7.жеке-улут.вал.'!D40+'11.жеке-чет өл.вал.'!D40)</f>
        <v>6.0252970303042188</v>
      </c>
      <c r="F40" s="22">
        <f t="shared" si="0"/>
        <v>176388.80000000002</v>
      </c>
      <c r="G40" s="21">
        <f t="shared" si="1"/>
        <v>28.227297271708856</v>
      </c>
      <c r="H40" s="22">
        <f>'7.жеке-улут.вал.'!H40+'11.жеке-чет өл.вал.'!H40</f>
        <v>1770.2</v>
      </c>
      <c r="I40" s="21">
        <f>('7.жеке-улут.вал.'!H40*'7.жеке-улут.вал.'!I40+'11.жеке-чет өл.вал.'!H40*'11.жеке-чет өл.вал.'!I40)/('7.жеке-улут.вал.'!H40+'11.жеке-чет өл.вал.'!H40)</f>
        <v>8.7098632922833588</v>
      </c>
      <c r="J40" s="22">
        <f>'7.жеке-улут.вал.'!J40+'11.жеке-чет өл.вал.'!J40</f>
        <v>38859.9</v>
      </c>
      <c r="K40" s="21">
        <f>('7.жеке-улут.вал.'!J40*'7.жеке-улут.вал.'!K40+'11.жеке-чет өл.вал.'!J40*'11.жеке-чет өл.вал.'!K40)/('7.жеке-улут.вал.'!J40+'11.жеке-чет өл.вал.'!J40)</f>
        <v>27.160250541046171</v>
      </c>
      <c r="L40" s="22">
        <f>'7.жеке-улут.вал.'!L40+'11.жеке-чет өл.вал.'!L40</f>
        <v>106055.6</v>
      </c>
      <c r="M40" s="21">
        <f>('7.жеке-улут.вал.'!L40*'7.жеке-улут.вал.'!M40+'11.жеке-чет өл.вал.'!L40*'11.жеке-чет өл.вал.'!M40)/('7.жеке-улут.вал.'!L40+'11.жеке-чет өл.вал.'!L40)</f>
        <v>28.259771280347291</v>
      </c>
      <c r="N40" s="22">
        <f>'7.жеке-улут.вал.'!N40+'11.жеке-чет өл.вал.'!N40</f>
        <v>26063.699999999997</v>
      </c>
      <c r="O40" s="21">
        <f>('7.жеке-улут.вал.'!N40*'7.жеке-улут.вал.'!O40+'11.жеке-чет өл.вал.'!N40*'11.жеке-чет өл.вал.'!O40)/('7.жеке-улут.вал.'!N40+'11.жеке-чет өл.вал.'!N40)</f>
        <v>28.995349854395201</v>
      </c>
      <c r="P40" s="22">
        <f>'7.жеке-улут.вал.'!P40+'11.жеке-чет өл.вал.'!P40</f>
        <v>3639.4</v>
      </c>
      <c r="Q40" s="21">
        <f>('7.жеке-улут.вал.'!P40*'7.жеке-улут.вал.'!Q40+'11.жеке-чет өл.вал.'!P40*'11.жеке-чет өл.вал.'!Q40)/('7.жеке-улут.вал.'!P40+'11.жеке-чет өл.вал.'!P40)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'7.жеке-улут.вал.'!B41+'11.жеке-чет өл.вал.'!B41</f>
        <v>365265</v>
      </c>
      <c r="C41" s="21">
        <f>('7.жеке-улут.вал.'!B41*'7.жеке-улут.вал.'!C41+'11.жеке-чет өл.вал.'!B41*'11.жеке-чет өл.вал.'!C41)/('7.жеке-улут.вал.'!B41+'11.жеке-чет өл.вал.'!B41)</f>
        <v>25.092134307968184</v>
      </c>
      <c r="D41" s="22">
        <f>'7.жеке-улут.вал.'!D41+'11.жеке-чет өл.вал.'!D41</f>
        <v>105681.19999999998</v>
      </c>
      <c r="E41" s="21">
        <f>('7.жеке-улут.вал.'!D41*'7.жеке-улут.вал.'!E41+'11.жеке-чет өл.вал.'!D41*'11.жеке-чет өл.вал.'!E41)/('7.жеке-улут.вал.'!D41+'11.жеке-чет өл.вал.'!D41)</f>
        <v>7.7019273153597805</v>
      </c>
      <c r="F41" s="22">
        <f t="shared" si="0"/>
        <v>259583.8</v>
      </c>
      <c r="G41" s="21">
        <f t="shared" si="1"/>
        <v>32.171998086937634</v>
      </c>
      <c r="H41" s="22">
        <f>'7.жеке-улут.вал.'!H41+'11.жеке-чет өл.вал.'!H41</f>
        <v>6973.4</v>
      </c>
      <c r="I41" s="21">
        <f>('7.жеке-улут.вал.'!H41*'7.жеке-улут.вал.'!I41+'11.жеке-чет өл.вал.'!H41*'11.жеке-чет өл.вал.'!I41)/('7.жеке-улут.вал.'!H41+'11.жеке-чет өл.вал.'!H41)</f>
        <v>29.159034617259874</v>
      </c>
      <c r="J41" s="22">
        <f>'7.жеке-улут.вал.'!J41+'11.жеке-чет өл.вал.'!J41</f>
        <v>31518.400000000001</v>
      </c>
      <c r="K41" s="21">
        <f>('7.жеке-улут.вал.'!J41*'7.жеке-улут.вал.'!K41+'11.жеке-чет өл.вал.'!J41*'11.жеке-чет өл.вал.'!K41)/('7.жеке-улут.вал.'!J41+'11.жеке-чет өл.вал.'!J41)</f>
        <v>22.647838659322808</v>
      </c>
      <c r="L41" s="22">
        <f>'7.жеке-улут.вал.'!L41+'11.жеке-чет өл.вал.'!L41</f>
        <v>172803.5</v>
      </c>
      <c r="M41" s="21">
        <f>('7.жеке-улут.вал.'!L41*'7.жеке-улут.вал.'!M41+'11.жеке-чет өл.вал.'!L41*'11.жеке-чет өл.вал.'!M41)/('7.жеке-улут.вал.'!L41+'11.жеке-чет өл.вал.'!L41)</f>
        <v>34.105407621952104</v>
      </c>
      <c r="N41" s="22">
        <f>'7.жеке-улут.вал.'!N41+'11.жеке-чет өл.вал.'!N41</f>
        <v>46394.6</v>
      </c>
      <c r="O41" s="21">
        <f>('7.жеке-улут.вал.'!N41*'7.жеке-улут.вал.'!O41+'11.жеке-чет өл.вал.'!N41*'11.жеке-чет өл.вал.'!O41)/('7.жеке-улут.вал.'!N41+'11.жеке-чет өл.вал.'!N41)</f>
        <v>31.278679824807195</v>
      </c>
      <c r="P41" s="22">
        <f>'7.жеке-улут.вал.'!P41+'11.жеке-чет өл.вал.'!P41</f>
        <v>1893.9</v>
      </c>
      <c r="Q41" s="21">
        <f>('7.жеке-улут.вал.'!P41*'7.жеке-улут.вал.'!Q41+'11.жеке-чет өл.вал.'!P41*'11.жеке-чет өл.вал.'!Q41)/('7.жеке-улут.вал.'!P41+'11.жеке-чет өл.вал.'!P41)</f>
        <v>47.242527060562857</v>
      </c>
      <c r="R41" s="23"/>
      <c r="S41" s="24"/>
    </row>
    <row r="42" spans="1:19" ht="14.25" customHeight="1" x14ac:dyDescent="0.2">
      <c r="A42" s="19" t="s">
        <v>19</v>
      </c>
      <c r="B42" s="20">
        <f>'7.жеке-улут.вал.'!B42+'11.жеке-чет өл.вал.'!B42</f>
        <v>477559.8</v>
      </c>
      <c r="C42" s="21">
        <f>('7.жеке-улут.вал.'!B42*'7.жеке-улут.вал.'!C42+'11.жеке-чет өл.вал.'!B42*'11.жеке-чет өл.вал.'!C42)/('7.жеке-улут.вал.'!B42+'11.жеке-чет өл.вал.'!B42)</f>
        <v>28.360827351883472</v>
      </c>
      <c r="D42" s="22">
        <f>'7.жеке-улут.вал.'!D42+'11.жеке-чет өл.вал.'!D42</f>
        <v>126183.00000000001</v>
      </c>
      <c r="E42" s="21">
        <f>('7.жеке-улут.вал.'!D42*'7.жеке-улут.вал.'!E42+'11.жеке-чет өл.вал.'!D42*'11.жеке-чет өл.вал.'!E42)/('7.жеке-улут.вал.'!D42+'11.жеке-чет өл.вал.'!D42)</f>
        <v>5.8231351687628283</v>
      </c>
      <c r="F42" s="22">
        <f t="shared" si="0"/>
        <v>351376.8</v>
      </c>
      <c r="G42" s="21">
        <f t="shared" si="1"/>
        <v>36.454342953205796</v>
      </c>
      <c r="H42" s="22">
        <f>'7.жеке-улут.вал.'!H42+'11.жеке-чет өл.вал.'!H42</f>
        <v>5741.2999999999993</v>
      </c>
      <c r="I42" s="21">
        <f>('7.жеке-улут.вал.'!H42*'7.жеке-улут.вал.'!I42+'11.жеке-чет өл.вал.'!H42*'11.жеке-чет өл.вал.'!I42)/('7.жеке-улут.вал.'!H42+'11.жеке-чет өл.вал.'!H42)</f>
        <v>16.962763485621725</v>
      </c>
      <c r="J42" s="22">
        <f>'7.жеке-улут.вал.'!J42+'11.жеке-чет өл.вал.'!J42</f>
        <v>91068.799999999988</v>
      </c>
      <c r="K42" s="21">
        <f>('7.жеке-улут.вал.'!J42*'7.жеке-улут.вал.'!K42+'11.жеке-чет өл.вал.'!J42*'11.жеке-чет өл.вал.'!K42)/('7.жеке-улут.вал.'!J42+'11.жеке-чет өл.вал.'!J42)</f>
        <v>43.229188437752562</v>
      </c>
      <c r="L42" s="22">
        <f>'7.жеке-улут.вал.'!L42+'11.жеке-чет өл.вал.'!L42</f>
        <v>225608.90000000002</v>
      </c>
      <c r="M42" s="21">
        <f>('7.жеке-улут.вал.'!L42*'7.жеке-улут.вал.'!M42+'11.жеке-чет өл.вал.'!L42*'11.жеке-чет өл.вал.'!M42)/('7.жеке-улут.вал.'!L42+'11.жеке-чет өл.вал.'!L42)</f>
        <v>34.408726388896888</v>
      </c>
      <c r="N42" s="22">
        <f>'7.жеке-улут.вал.'!N42+'11.жеке-чет өл.вал.'!N42</f>
        <v>22295.5</v>
      </c>
      <c r="O42" s="21">
        <f>('7.жеке-улут.вал.'!N42*'7.жеке-улут.вал.'!O42+'11.жеке-чет өл.вал.'!N42*'11.жеке-чет өл.вал.'!O42)/('7.жеке-улут.вал.'!N42+'11.жеке-чет өл.вал.'!N42)</f>
        <v>30.540215559193555</v>
      </c>
      <c r="P42" s="22">
        <f>'7.жеке-улут.вал.'!P42+'11.жеке-чет өл.вал.'!P42</f>
        <v>6662.3</v>
      </c>
      <c r="Q42" s="21">
        <f>('7.жеке-улут.вал.'!P42*'7.жеке-улут.вал.'!Q42+'11.жеке-чет өл.вал.'!P42*'11.жеке-чет өл.вал.'!Q42)/('7.жеке-улут.вал.'!P42+'11.жеке-чет өл.вал.'!P42)</f>
        <v>49.707676928388096</v>
      </c>
      <c r="R42" s="22"/>
      <c r="S42" s="21"/>
    </row>
    <row r="43" spans="1:19" ht="14.25" customHeight="1" x14ac:dyDescent="0.2">
      <c r="A43" s="19" t="s">
        <v>20</v>
      </c>
      <c r="B43" s="20">
        <f>'7.жеке-улут.вал.'!B43+'11.жеке-чет өл.вал.'!B43</f>
        <v>590303.1</v>
      </c>
      <c r="C43" s="21">
        <f>('7.жеке-улут.вал.'!B43*'7.жеке-улут.вал.'!C43+'11.жеке-чет өл.вал.'!B43*'11.жеке-чет өл.вал.'!C43)/('7.жеке-улут.вал.'!B43+'11.жеке-чет өл.вал.'!B43)</f>
        <v>32.885856625181198</v>
      </c>
      <c r="D43" s="22">
        <f>'7.жеке-улут.вал.'!D43+'11.жеке-чет өл.вал.'!D43</f>
        <v>147624.70000000001</v>
      </c>
      <c r="E43" s="21">
        <f>('7.жеке-улут.вал.'!D43*'7.жеке-улут.вал.'!E43+'11.жеке-чет өл.вал.'!D43*'11.жеке-чет өл.вал.'!E43)/('7.жеке-улут.вал.'!D43+'11.жеке-чет өл.вал.'!D43)</f>
        <v>23.918886311030604</v>
      </c>
      <c r="F43" s="22">
        <f t="shared" si="0"/>
        <v>442678.39999999997</v>
      </c>
      <c r="G43" s="21">
        <f t="shared" si="1"/>
        <v>35.876168107592328</v>
      </c>
      <c r="H43" s="22">
        <f>'7.жеке-улут.вал.'!H43+'11.жеке-чет өл.вал.'!H43</f>
        <v>16784</v>
      </c>
      <c r="I43" s="21">
        <f>('7.жеке-улут.вал.'!H43*'7.жеке-улут.вал.'!I43+'11.жеке-чет өл.вал.'!H43*'11.жеке-чет өл.вал.'!I43)/('7.жеке-улут.вал.'!H43+'11.жеке-чет өл.вал.'!H43)</f>
        <v>56.961685831744525</v>
      </c>
      <c r="J43" s="22">
        <f>'7.жеке-улут.вал.'!J43+'11.жеке-чет өл.вал.'!J43</f>
        <v>133690.29999999999</v>
      </c>
      <c r="K43" s="21">
        <f>('7.жеке-улут.вал.'!J43*'7.жеке-улут.вал.'!K43+'11.жеке-чет өл.вал.'!J43*'11.жеке-чет өл.вал.'!K43)/('7.жеке-улут.вал.'!J43+'11.жеке-чет өл.вал.'!J43)</f>
        <v>44.594557548303804</v>
      </c>
      <c r="L43" s="22">
        <f>'7.жеке-улут.вал.'!L43+'11.жеке-чет өл.вал.'!L43</f>
        <v>256910.5</v>
      </c>
      <c r="M43" s="21">
        <f>('7.жеке-улут.вал.'!L43*'7.жеке-улут.вал.'!M43+'11.жеке-чет өл.вал.'!L43*'11.жеке-чет өл.вал.'!M43)/('7.жеке-улут.вал.'!L43+'11.жеке-чет өл.вал.'!L43)</f>
        <v>30.837068305888629</v>
      </c>
      <c r="N43" s="22">
        <f>'7.жеке-улут.вал.'!N43+'11.жеке-чет өл.вал.'!N43</f>
        <v>33881</v>
      </c>
      <c r="O43" s="21">
        <f>('7.жеке-улут.вал.'!N43*'7.жеке-улут.вал.'!O43+'11.жеке-чет өл.вал.'!N43*'11.жеке-чет өл.вал.'!O43)/('7.жеке-улут.вал.'!N43+'11.жеке-чет өл.вал.'!N43)</f>
        <v>28.751009562881855</v>
      </c>
      <c r="P43" s="22">
        <f>'7.жеке-улут.вал.'!P43+'11.жеке-чет өл.вал.'!P43</f>
        <v>1412.6</v>
      </c>
      <c r="Q43" s="21">
        <f>('7.жеке-улут.вал.'!P43*'7.жеке-улут.вал.'!Q43+'11.жеке-чет өл.вал.'!P43*'11.жеке-чет өл.вал.'!Q43)/('7.жеке-улут.вал.'!P43+'11.жеке-чет өл.вал.'!P43)</f>
        <v>47.586289112275232</v>
      </c>
      <c r="R43" s="23"/>
      <c r="S43" s="24"/>
    </row>
    <row r="44" spans="1:19" ht="14.25" customHeight="1" thickBot="1" x14ac:dyDescent="0.25">
      <c r="A44" s="25" t="s">
        <v>21</v>
      </c>
      <c r="B44" s="26">
        <f>'7.жеке-улут.вал.'!B44+'11.жеке-чет өл.вал.'!B44</f>
        <v>476665</v>
      </c>
      <c r="C44" s="27">
        <f>('7.жеке-улут.вал.'!B44*'7.жеке-улут.вал.'!C44+'11.жеке-чет өл.вал.'!B44*'11.жеке-чет өл.вал.'!C44)/('7.жеке-улут.вал.'!B44+'11.жеке-чет өл.вал.'!B44)</f>
        <v>39.321412719624895</v>
      </c>
      <c r="D44" s="28">
        <f>'7.жеке-улут.вал.'!D44+'11.жеке-чет өл.вал.'!D44</f>
        <v>270467.20000000001</v>
      </c>
      <c r="E44" s="27">
        <f>('7.жеке-улут.вал.'!D44*'7.жеке-улут.вал.'!E44+'11.жеке-чет өл.вал.'!D44*'11.жеке-чет өл.вал.'!E44)/('7.жеке-улут.вал.'!D44+'11.жеке-чет өл.вал.'!D44)</f>
        <v>38.444239246015776</v>
      </c>
      <c r="F44" s="28">
        <f t="shared" si="0"/>
        <v>206197.8</v>
      </c>
      <c r="G44" s="27">
        <f t="shared" si="1"/>
        <v>40.471990724440325</v>
      </c>
      <c r="H44" s="28">
        <f>'7.жеке-улут.вал.'!H44+'11.жеке-чет өл.вал.'!H44</f>
        <v>13188.5</v>
      </c>
      <c r="I44" s="27">
        <f>('7.жеке-улут.вал.'!H44*'7.жеке-улут.вал.'!I44+'11.жеке-чет өл.вал.'!H44*'11.жеке-чет өл.вал.'!I44)/('7.жеке-улут.вал.'!H44+'11.жеке-чет өл.вал.'!H44)</f>
        <v>33.847804071729158</v>
      </c>
      <c r="J44" s="28">
        <f>'7.жеке-улут.вал.'!J44+'11.жеке-чет өл.вал.'!J44</f>
        <v>125084</v>
      </c>
      <c r="K44" s="27">
        <f>('7.жеке-улут.вал.'!J44*'7.жеке-улут.вал.'!K44+'11.жеке-чет өл.вал.'!J44*'11.жеке-чет өл.вал.'!K44)/('7.жеке-улут.вал.'!J44+'11.жеке-чет өл.вал.'!J44)</f>
        <v>44.376613315851756</v>
      </c>
      <c r="L44" s="28">
        <f>'7.жеке-улут.вал.'!L44+'11.жеке-чет өл.вал.'!L44</f>
        <v>57697.5</v>
      </c>
      <c r="M44" s="27">
        <f>('7.жеке-улут.вал.'!L44*'7.жеке-улут.вал.'!M44+'11.жеке-чет өл.вал.'!L44*'11.жеке-чет өл.вал.'!M44)/('7.жеке-улут.вал.'!L44+'11.жеке-чет өл.вал.'!L44)</f>
        <v>35.329999740023403</v>
      </c>
      <c r="N44" s="28">
        <f>'7.жеке-улут.вал.'!N44+'11.жеке-чет өл.вал.'!N44</f>
        <v>8851.4</v>
      </c>
      <c r="O44" s="27">
        <f>('7.жеке-улут.вал.'!N44*'7.жеке-улут.вал.'!O44+'11.жеке-чет өл.вал.'!N44*'11.жеке-чет өл.вал.'!O44)/('7.жеке-улут.вал.'!N44+'11.жеке-чет өл.вал.'!N44)</f>
        <v>27.555943805499702</v>
      </c>
      <c r="P44" s="28">
        <f>'7.жеке-улут.вал.'!P44+'11.жеке-чет өл.вал.'!P44</f>
        <v>1376.4</v>
      </c>
      <c r="Q44" s="27">
        <f>('7.жеке-улут.вал.'!P44*'7.жеке-улут.вал.'!Q44+'11.жеке-чет өл.вал.'!P44*'11.жеке-чет өл.вал.'!Q44)/('7.жеке-улут.вал.'!P44+'11.жеке-чет өл.вал.'!P44)</f>
        <v>47.71</v>
      </c>
      <c r="R44" s="28"/>
      <c r="S44" s="27"/>
    </row>
    <row r="45" spans="1:19" ht="14.25" customHeight="1" x14ac:dyDescent="0.2">
      <c r="A45" s="19" t="s">
        <v>24</v>
      </c>
      <c r="B45" s="20">
        <f>'7.жеке-улут.вал.'!B45+'11.жеке-чет өл.вал.'!B45</f>
        <v>421700.69999999995</v>
      </c>
      <c r="C45" s="21">
        <f>('7.жеке-улут.вал.'!B45*'7.жеке-улут.вал.'!C45+'11.жеке-чет өл.вал.'!B45*'11.жеке-чет өл.вал.'!C45)/('7.жеке-улут.вал.'!B45+'11.жеке-чет өл.вал.'!B45)</f>
        <v>29.77147674405094</v>
      </c>
      <c r="D45" s="22">
        <f>'7.жеке-улут.вал.'!D45+'11.жеке-чет өл.вал.'!D45</f>
        <v>150790.1</v>
      </c>
      <c r="E45" s="21">
        <f>('7.жеке-улут.вал.'!D45*'7.жеке-улут.вал.'!E45+'11.жеке-чет өл.вал.'!D45*'11.жеке-чет өл.вал.'!E45)/('7.жеке-улут.вал.'!D45+'11.жеке-чет өл.вал.'!D45)</f>
        <v>12.886940243424467</v>
      </c>
      <c r="F45" s="22">
        <f t="shared" si="0"/>
        <v>270910.59999999998</v>
      </c>
      <c r="G45" s="21">
        <f t="shared" si="1"/>
        <v>39.16948829244776</v>
      </c>
      <c r="H45" s="22">
        <f>'7.жеке-улут.вал.'!H45+'11.жеке-чет өл.вал.'!H45</f>
        <v>14879.8</v>
      </c>
      <c r="I45" s="21">
        <f>('7.жеке-улут.вал.'!H45*'7.жеке-улут.вал.'!I45+'11.жеке-чет өл.вал.'!H45*'11.жеке-чет өл.вал.'!I45)/('7.жеке-улут.вал.'!H45+'11.жеке-чет өл.вал.'!H45)</f>
        <v>35.053871221387382</v>
      </c>
      <c r="J45" s="22">
        <f>'7.жеке-улут.вал.'!J45+'11.жеке-чет өл.вал.'!J45</f>
        <v>178544.3</v>
      </c>
      <c r="K45" s="21">
        <f>('7.жеке-улут.вал.'!J45*'7.жеке-улут.вал.'!K45+'11.жеке-чет өл.вал.'!J45*'11.жеке-чет өл.вал.'!K45)/('7.жеке-улут.вал.'!J45+'11.жеке-чет өл.вал.'!J45)</f>
        <v>42.938716632230765</v>
      </c>
      <c r="L45" s="22">
        <f>'7.жеке-улут.вал.'!L45+'11.жеке-чет өл.вал.'!L45</f>
        <v>58039.399999999994</v>
      </c>
      <c r="M45" s="21">
        <f>('7.жеке-улут.вал.'!L45*'7.жеке-улут.вал.'!M45+'11.жеке-чет өл.вал.'!L45*'11.жеке-чет өл.вал.'!M45)/('7.жеке-улут.вал.'!L45+'11.жеке-чет өл.вал.'!L45)</f>
        <v>32.976713198275654</v>
      </c>
      <c r="N45" s="22">
        <f>'7.жеке-улут.вал.'!N45+'11.жеке-чет өл.вал.'!N45</f>
        <v>18962</v>
      </c>
      <c r="O45" s="21">
        <f>('7.жеке-улут.вал.'!N45*'7.жеке-улут.вал.'!O45+'11.жеке-чет өл.вал.'!N45*'11.жеке-чет өл.вал.'!O45)/('7.жеке-улут.вал.'!N45+'11.жеке-чет өл.вал.'!N45)</f>
        <v>25.640066448686849</v>
      </c>
      <c r="P45" s="22">
        <f>'7.жеке-улут.вал.'!P45+'11.жеке-чет өл.вал.'!P45</f>
        <v>485.1</v>
      </c>
      <c r="Q45" s="21">
        <f>('7.жеке-улут.вал.'!P45*'7.жеке-улут.вал.'!Q45+'11.жеке-чет өл.вал.'!P45*'11.жеке-чет өл.вал.'!Q45)/('7.жеке-улут.вал.'!P45+'11.жеке-чет өл.вал.'!P45)</f>
        <v>47.9</v>
      </c>
      <c r="R45" s="23"/>
      <c r="S45" s="24"/>
    </row>
    <row r="46" spans="1:19" ht="14.25" customHeight="1" x14ac:dyDescent="0.2">
      <c r="A46" s="19" t="s">
        <v>11</v>
      </c>
      <c r="B46" s="20">
        <f>'7.жеке-улут.вал.'!B46+'11.жеке-чет өл.вал.'!B46</f>
        <v>378651.6</v>
      </c>
      <c r="C46" s="21">
        <f>('7.жеке-улут.вал.'!B46*'7.жеке-улут.вал.'!C46+'11.жеке-чет өл.вал.'!B46*'11.жеке-чет өл.вал.'!C46)/('7.жеке-улут.вал.'!B46+'11.жеке-чет өл.вал.'!B46)</f>
        <v>24.08416456975225</v>
      </c>
      <c r="D46" s="22">
        <f>'7.жеке-улут.вал.'!D46+'11.жеке-чет өл.вал.'!D46</f>
        <v>161365.5</v>
      </c>
      <c r="E46" s="21">
        <f>('7.жеке-улут.вал.'!D46*'7.жеке-улут.вал.'!E46+'11.жеке-чет өл.вал.'!D46*'11.жеке-чет өл.вал.'!E46)/('7.жеке-улут.вал.'!D46+'11.жеке-чет өл.вал.'!D46)</f>
        <v>6.7730482600060125</v>
      </c>
      <c r="F46" s="22">
        <f t="shared" si="0"/>
        <v>217286.1</v>
      </c>
      <c r="G46" s="21">
        <f t="shared" si="1"/>
        <v>36.940103991925852</v>
      </c>
      <c r="H46" s="22">
        <f>'7.жеке-улут.вал.'!H46+'11.жеке-чет өл.вал.'!H46</f>
        <v>26250.2</v>
      </c>
      <c r="I46" s="21">
        <f>('7.жеке-улут.вал.'!H46*'7.жеке-улут.вал.'!I46+'11.жеке-чет өл.вал.'!H46*'11.жеке-чет өл.вал.'!I46)/('7.жеке-улут.вал.'!H46+'11.жеке-чет өл.вал.'!H46)</f>
        <v>29.167938720466893</v>
      </c>
      <c r="J46" s="22">
        <f>'7.жеке-улут.вал.'!J46+'11.жеке-чет өл.вал.'!J46</f>
        <v>109112.5</v>
      </c>
      <c r="K46" s="21">
        <f>('7.жеке-улут.вал.'!J46*'7.жеке-улут.вал.'!K46+'11.жеке-чет өл.вал.'!J46*'11.жеке-чет өл.вал.'!K46)/('7.жеке-улут.вал.'!J46+'11.жеке-чет өл.вал.'!J46)</f>
        <v>37.564626344369344</v>
      </c>
      <c r="L46" s="22">
        <f>'7.жеке-улут.вал.'!L46+'11.жеке-чет өл.вал.'!L46</f>
        <v>66429.899999999994</v>
      </c>
      <c r="M46" s="21">
        <f>('7.жеке-улут.вал.'!L46*'7.жеке-улут.вал.'!M46+'11.жеке-чет өл.вал.'!L46*'11.жеке-чет өл.вал.'!M46)/('7.жеке-улут.вал.'!L46+'11.жеке-чет өл.вал.'!L46)</f>
        <v>35.739702468316239</v>
      </c>
      <c r="N46" s="22">
        <f>'7.жеке-улут.вал.'!N46+'11.жеке-чет өл.вал.'!N46</f>
        <v>14866.400000000001</v>
      </c>
      <c r="O46" s="21">
        <f>('7.жеке-улут.вал.'!N46*'7.жеке-улут.вал.'!O46+'11.жеке-чет өл.вал.'!N46*'11.жеке-чет өл.вал.'!O46)/('7.жеке-улут.вал.'!N46+'11.жеке-чет өл.вал.'!N46)</f>
        <v>50.96705268255932</v>
      </c>
      <c r="P46" s="22">
        <f>'7.жеке-улут.вал.'!P46+'11.жеке-чет өл.вал.'!P46</f>
        <v>627.1</v>
      </c>
      <c r="Q46" s="21">
        <f>('7.жеке-улут.вал.'!P46*'7.жеке-улут.вал.'!Q46+'11.жеке-чет өл.вал.'!P46*'11.жеке-чет өл.вал.'!Q46)/('7.жеке-улут.вал.'!P46+'11.жеке-чет өл.вал.'!P46)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'7.жеке-улут.вал.'!B47+'11.жеке-чет өл.вал.'!B47</f>
        <v>600316.19999999995</v>
      </c>
      <c r="C47" s="21">
        <f>('7.жеке-улут.вал.'!B47*'7.жеке-улут.вал.'!C47+'11.жеке-чет өл.вал.'!B47*'11.жеке-чет өл.вал.'!C47)/('7.жеке-улут.вал.'!B47+'11.жеке-чет өл.вал.'!B47)</f>
        <v>16.031779807041691</v>
      </c>
      <c r="D47" s="22">
        <f>'7.жеке-улут.вал.'!D47+'11.жеке-чет өл.вал.'!D47</f>
        <v>317736.09999999998</v>
      </c>
      <c r="E47" s="21">
        <f>('7.жеке-улут.вал.'!D47*'7.жеке-улут.вал.'!E47+'11.жеке-чет өл.вал.'!D47*'11.жеке-чет өл.вал.'!E47)/('7.жеке-улут.вал.'!D47+'11.жеке-чет өл.вал.'!D47)</f>
        <v>4.8236700582653347</v>
      </c>
      <c r="F47" s="22">
        <f t="shared" si="0"/>
        <v>282580.09999999998</v>
      </c>
      <c r="G47" s="21">
        <f t="shared" si="1"/>
        <v>28.634298809434917</v>
      </c>
      <c r="H47" s="22">
        <f>'7.жеке-улут.вал.'!H47+'11.жеке-чет өл.вал.'!H47</f>
        <v>25390.6</v>
      </c>
      <c r="I47" s="21">
        <f>('7.жеке-улут.вал.'!H47*'7.жеке-улут.вал.'!I47+'11.жеке-чет өл.вал.'!H47*'11.жеке-чет өл.вал.'!I47)/('7.жеке-улут.вал.'!H47+'11.жеке-чет өл.вал.'!H47)</f>
        <v>16.934635258717794</v>
      </c>
      <c r="J47" s="22">
        <f>'7.жеке-улут.вал.'!J47+'11.жеке-чет өл.вал.'!J47</f>
        <v>130504.5</v>
      </c>
      <c r="K47" s="21">
        <f>('7.жеке-улут.вал.'!J47*'7.жеке-улут.вал.'!K47+'11.жеке-чет өл.вал.'!J47*'11.жеке-чет өл.вал.'!K47)/('7.жеке-улут.вал.'!J47+'11.жеке-чет өл.вал.'!J47)</f>
        <v>28.723243428387523</v>
      </c>
      <c r="L47" s="22">
        <f>'7.жеке-улут.вал.'!L47+'11.жеке-чет өл.вал.'!L47</f>
        <v>106629.9</v>
      </c>
      <c r="M47" s="21">
        <f>('7.жеке-улут.вал.'!L47*'7.жеке-улут.вал.'!M47+'11.жеке-чет өл.вал.'!L47*'11.жеке-чет өл.вал.'!M47)/('7.жеке-улут.вал.'!L47+'11.жеке-чет өл.вал.'!L47)</f>
        <v>30.146615001983495</v>
      </c>
      <c r="N47" s="22">
        <f>'7.жеке-улут.вал.'!N47+'11.жеке-чет өл.вал.'!N47</f>
        <v>19418.3</v>
      </c>
      <c r="O47" s="21">
        <f>('7.жеке-улут.вал.'!N47*'7.жеке-улут.вал.'!O47+'11.жеке-чет өл.вал.'!N47*'11.жеке-чет өл.вал.'!O47)/('7.жеке-улут.вал.'!N47+'11.жеке-чет өл.вал.'!N47)</f>
        <v>34.455670269797047</v>
      </c>
      <c r="P47" s="22">
        <f>'7.жеке-улут.вал.'!P47+'11.жеке-чет өл.вал.'!P47</f>
        <v>636.79999999999995</v>
      </c>
      <c r="Q47" s="21">
        <f>('7.жеке-улут.вал.'!P47*'7.жеке-улут.вал.'!Q47+'11.жеке-чет өл.вал.'!P47*'11.жеке-чет өл.вал.'!Q47)/('7.жеке-улут.вал.'!P47+'11.жеке-чет өл.вал.'!P47)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'7.жеке-улут.вал.'!B48+'11.жеке-чет өл.вал.'!B48</f>
        <v>477366.6</v>
      </c>
      <c r="C48" s="21">
        <f>('7.жеке-улут.вал.'!B48*'7.жеке-улут.вал.'!C48+'11.жеке-чет өл.вал.'!B48*'11.жеке-чет өл.вал.'!C48)/('7.жеке-улут.вал.'!B48+'11.жеке-чет өл.вал.'!B48)</f>
        <v>18.358562754495185</v>
      </c>
      <c r="D48" s="22">
        <f>'7.жеке-улут.вал.'!D48+'11.жеке-чет өл.вал.'!D48</f>
        <v>284089.40000000002</v>
      </c>
      <c r="E48" s="21">
        <f>('7.жеке-улут.вал.'!D48*'7.жеке-улут.вал.'!E48+'11.жеке-чет өл.вал.'!D48*'11.жеке-чет өл.вал.'!E48)/('7.жеке-улут.вал.'!D48+'11.жеке-чет өл.вал.'!D48)</f>
        <v>12.494235793380534</v>
      </c>
      <c r="F48" s="22">
        <f t="shared" si="0"/>
        <v>193277.19999999998</v>
      </c>
      <c r="G48" s="21">
        <f t="shared" si="1"/>
        <v>26.978271275660045</v>
      </c>
      <c r="H48" s="22">
        <f>'7.жеке-улут.вал.'!H48+'11.жеке-чет өл.вал.'!H48</f>
        <v>23196.2</v>
      </c>
      <c r="I48" s="21">
        <f>('7.жеке-улут.вал.'!H48*'7.жеке-улут.вал.'!I48+'11.жеке-чет өл.вал.'!H48*'11.жеке-чет өл.вал.'!I48)/('7.жеке-улут.вал.'!H48+'11.жеке-чет өл.вал.'!H48)</f>
        <v>14.26249049413266</v>
      </c>
      <c r="J48" s="22">
        <f>'7.жеке-улут.вал.'!J48+'11.жеке-чет өл.вал.'!J48</f>
        <v>74782</v>
      </c>
      <c r="K48" s="21">
        <f>('7.жеке-улут.вал.'!J48*'7.жеке-улут.вал.'!K48+'11.жеке-чет өл.вал.'!J48*'11.жеке-чет өл.вал.'!K48)/('7.жеке-улут.вал.'!J48+'11.жеке-чет өл.вал.'!J48)</f>
        <v>29.24322363670402</v>
      </c>
      <c r="L48" s="22">
        <f>'7.жеке-улут.вал.'!L48+'11.жеке-чет өл.вал.'!L48</f>
        <v>78379.599999999991</v>
      </c>
      <c r="M48" s="21">
        <f>('7.жеке-улут.вал.'!L48*'7.жеке-улут.вал.'!M48+'11.жеке-чет өл.вал.'!L48*'11.жеке-чет өл.вал.'!M48)/('7.жеке-улут.вал.'!L48+'11.жеке-чет өл.вал.'!L48)</f>
        <v>28.759877034330362</v>
      </c>
      <c r="N48" s="22">
        <f>'7.жеке-улут.вал.'!N48+'11.жеке-чет өл.вал.'!N48</f>
        <v>16790.400000000001</v>
      </c>
      <c r="O48" s="21">
        <f>('7.жеке-улут.вал.'!N48*'7.жеке-улут.вал.'!O48+'11.жеке-чет өл.вал.'!N48*'11.жеке-чет өл.вал.'!O48)/('7.жеке-улут.вал.'!N48+'11.жеке-чет өл.вал.'!N48)</f>
        <v>26.025913795978653</v>
      </c>
      <c r="P48" s="22">
        <f>'7.жеке-улут.вал.'!P48+'11.жеке-чет өл.вал.'!P48</f>
        <v>129</v>
      </c>
      <c r="Q48" s="21">
        <f>('7.жеке-улут.вал.'!P48*'7.жеке-улут.вал.'!Q48+'11.жеке-чет өл.вал.'!P48*'11.жеке-чет өл.вал.'!Q48)/('7.жеке-улут.вал.'!P48+'11.жеке-чет өл.вал.'!P48)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'7.жеке-улут.вал.'!B49+'11.жеке-чет өл.вал.'!B49</f>
        <v>379816.3</v>
      </c>
      <c r="C49" s="21">
        <f>('7.жеке-улут.вал.'!B49*'7.жеке-улут.вал.'!C49+'11.жеке-чет өл.вал.'!B49*'11.жеке-чет өл.вал.'!C49)/('7.жеке-улут.вал.'!B49+'11.жеке-чет өл.вал.'!B49)</f>
        <v>17.025629026453053</v>
      </c>
      <c r="D49" s="22">
        <f>'7.жеке-улут.вал.'!D49+'11.жеке-чет өл.вал.'!D49</f>
        <v>216260.6</v>
      </c>
      <c r="E49" s="21">
        <f>('7.жеке-улут.вал.'!D49*'7.жеке-улут.вал.'!E49+'11.жеке-чет өл.вал.'!D49*'11.жеке-чет өл.вал.'!E49)/('7.жеке-улут.вал.'!D49+'11.жеке-чет өл.вал.'!D49)</f>
        <v>11.688837171449631</v>
      </c>
      <c r="F49" s="22">
        <f t="shared" si="0"/>
        <v>163555.69999999998</v>
      </c>
      <c r="G49" s="21">
        <f t="shared" si="1"/>
        <v>24.082171896179712</v>
      </c>
      <c r="H49" s="22">
        <f>'7.жеке-улут.вал.'!H49+'11.жеке-чет өл.вал.'!H49</f>
        <v>8625.2999999999993</v>
      </c>
      <c r="I49" s="21">
        <f>('7.жеке-улут.вал.'!H49*'7.жеке-улут.вал.'!I49+'11.жеке-чет өл.вал.'!H49*'11.жеке-чет өл.вал.'!I49)/('7.жеке-улут.вал.'!H49+'11.жеке-чет өл.вал.'!H49)</f>
        <v>18.8231018051546</v>
      </c>
      <c r="J49" s="22">
        <f>'7.жеке-улут.вал.'!J49+'11.жеке-чет өл.вал.'!J49</f>
        <v>64384.600000000006</v>
      </c>
      <c r="K49" s="21">
        <f>('7.жеке-улут.вал.'!J49*'7.жеке-улут.вал.'!K49+'11.жеке-чет өл.вал.'!J49*'11.жеке-чет өл.вал.'!K49)/('7.жеке-улут.вал.'!J49+'11.жеке-чет өл.вал.'!J49)</f>
        <v>20.809596021408844</v>
      </c>
      <c r="L49" s="22">
        <f>'7.жеке-улут.вал.'!L49+'11.жеке-чет өл.вал.'!L49</f>
        <v>69030.399999999994</v>
      </c>
      <c r="M49" s="21">
        <f>('7.жеке-улут.вал.'!L49*'7.жеке-улут.вал.'!M49+'11.жеке-чет өл.вал.'!L49*'11.жеке-чет өл.вал.'!M49)/('7.жеке-улут.вал.'!L49+'11.жеке-чет өл.вал.'!L49)</f>
        <v>27.578168777813833</v>
      </c>
      <c r="N49" s="22">
        <f>'7.жеке-улут.вал.'!N49+'11.жеке-чет өл.вал.'!N49</f>
        <v>21050</v>
      </c>
      <c r="O49" s="21">
        <f>('7.жеке-улут.вал.'!N49*'7.жеке-улут.вал.'!O49+'11.жеке-чет өл.вал.'!N49*'11.жеке-чет өл.вал.'!O49)/('7.жеке-улут.вал.'!N49+'11.жеке-чет өл.вал.'!N49)</f>
        <v>24.319669548693586</v>
      </c>
      <c r="P49" s="22">
        <f>'7.жеке-улут.вал.'!P49+'11.жеке-чет өл.вал.'!P49</f>
        <v>465.4</v>
      </c>
      <c r="Q49" s="21">
        <f>('7.жеке-улут.вал.'!P49*'7.жеке-улут.вал.'!Q49+'11.жеке-чет өл.вал.'!P49*'11.жеке-чет өл.вал.'!Q49)/('7.жеке-улут.вал.'!P49+'11.жеке-чет өл.вал.'!P49)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'7.жеке-улут.вал.'!B50+'11.жеке-чет өл.вал.'!B50</f>
        <v>315161.09999999998</v>
      </c>
      <c r="C50" s="21">
        <f>('7.жеке-улут.вал.'!B50*'7.жеке-улут.вал.'!C50+'11.жеке-чет өл.вал.'!B50*'11.жеке-чет өл.вал.'!C50)/('7.жеке-улут.вал.'!B50+'11.жеке-чет өл.вал.'!B50)</f>
        <v>13.533762285383572</v>
      </c>
      <c r="D50" s="22">
        <f>'7.жеке-улут.вал.'!D50+'11.жеке-чет өл.вал.'!D50</f>
        <v>181629.3</v>
      </c>
      <c r="E50" s="21">
        <f>('7.жеке-улут.вал.'!D50*'7.жеке-улут.вал.'!E50+'11.жеке-чет өл.вал.'!D50*'11.жеке-чет өл.вал.'!E50)/('7.жеке-улут.вал.'!D50+'11.жеке-чет өл.вал.'!D50)</f>
        <v>5.9553819565455575</v>
      </c>
      <c r="F50" s="22">
        <f t="shared" si="0"/>
        <v>133531.80000000002</v>
      </c>
      <c r="G50" s="21">
        <f t="shared" si="1"/>
        <v>23.841838071530525</v>
      </c>
      <c r="H50" s="22">
        <f>'7.жеке-улут.вал.'!H50+'11.жеке-чет өл.вал.'!H50</f>
        <v>29711.800000000003</v>
      </c>
      <c r="I50" s="21">
        <f>('7.жеке-улут.вал.'!H50*'7.жеке-улут.вал.'!I50+'11.жеке-чет өл.вал.'!H50*'11.жеке-чет өл.вал.'!I50)/('7.жеке-улут.вал.'!H50+'11.жеке-чет өл.вал.'!H50)</f>
        <v>14.337527884544189</v>
      </c>
      <c r="J50" s="22">
        <f>'7.жеке-улут.вал.'!J50+'11.жеке-чет өл.вал.'!J50</f>
        <v>35255.899999999994</v>
      </c>
      <c r="K50" s="21">
        <f>('7.жеке-улут.вал.'!J50*'7.жеке-улут.вал.'!K50+'11.жеке-чет өл.вал.'!J50*'11.жеке-чет өл.вал.'!K50)/('7.жеке-улут.вал.'!J50+'11.жеке-чет өл.вал.'!J50)</f>
        <v>24.629353384823538</v>
      </c>
      <c r="L50" s="22">
        <f>'7.жеке-улут.вал.'!L50+'11.жеке-чет өл.вал.'!L50</f>
        <v>57377.9</v>
      </c>
      <c r="M50" s="21">
        <f>('7.жеке-улут.вал.'!L50*'7.жеке-улут.вал.'!M50+'11.жеке-чет өл.вал.'!L50*'11.жеке-чет өл.вал.'!M50)/('7.жеке-улут.вал.'!L50+'11.жеке-чет өл.вал.'!L50)</f>
        <v>26.403750224389533</v>
      </c>
      <c r="N50" s="22">
        <f>'7.жеке-улут.вал.'!N50+'11.жеке-чет өл.вал.'!N50</f>
        <v>10871.699999999999</v>
      </c>
      <c r="O50" s="21">
        <f>('7.жеке-улут.вал.'!N50*'7.жеке-улут.вал.'!O50+'11.жеке-чет өл.вал.'!N50*'11.жеке-чет өл.вал.'!O50)/('7.жеке-улут.вал.'!N50+'11.жеке-чет өл.вал.'!N50)</f>
        <v>33.272628199821554</v>
      </c>
      <c r="P50" s="22">
        <f>'7.жеке-улут.вал.'!P50+'11.жеке-чет өл.вал.'!P50</f>
        <v>314.5</v>
      </c>
      <c r="Q50" s="21">
        <f>('7.жеке-улут.вал.'!P50*'7.жеке-улут.вал.'!Q50+'11.жеке-чет өл.вал.'!P50*'11.жеке-чет өл.вал.'!Q50)/('7.жеке-улут.вал.'!P50+'11.жеке-чет өл.вал.'!P50)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'7.жеке-улут.вал.'!B51+'11.жеке-чет өл.вал.'!B51</f>
        <v>447040.99999999994</v>
      </c>
      <c r="C51" s="21">
        <f>('7.жеке-улут.вал.'!B51*'7.жеке-улут.вал.'!C51+'11.жеке-чет өл.вал.'!B51*'11.жеке-чет өл.вал.'!C51)/('7.жеке-улут.вал.'!B51+'11.жеке-чет өл.вал.'!B51)</f>
        <v>17.661899973380521</v>
      </c>
      <c r="D51" s="22">
        <f>'7.жеке-улут.вал.'!D51+'11.жеке-чет өл.вал.'!D51</f>
        <v>204261.8</v>
      </c>
      <c r="E51" s="21">
        <f>('7.жеке-улут.вал.'!D51*'7.жеке-улут.вал.'!E51+'11.жеке-чет өл.вал.'!D51*'11.жеке-чет өл.вал.'!E51)/('7.жеке-улут.вал.'!D51+'11.жеке-чет өл.вал.'!D51)</f>
        <v>5.2141939462004157</v>
      </c>
      <c r="F51" s="22">
        <f t="shared" si="0"/>
        <v>242779.2</v>
      </c>
      <c r="G51" s="21">
        <f t="shared" si="1"/>
        <v>28.134752833026877</v>
      </c>
      <c r="H51" s="22">
        <f>'7.жеке-улут.вал.'!H51+'11.жеке-чет өл.вал.'!H51</f>
        <v>17686.400000000001</v>
      </c>
      <c r="I51" s="21">
        <f>('7.жеке-улут.вал.'!H51*'7.жеке-улут.вал.'!I51+'11.жеке-чет өл.вал.'!H51*'11.жеке-чет өл.вал.'!I51)/('7.жеке-улут.вал.'!H51+'11.жеке-чет өл.вал.'!H51)</f>
        <v>23.045079269947529</v>
      </c>
      <c r="J51" s="22">
        <f>'7.жеке-улут.вал.'!J51+'11.жеке-чет өл.вал.'!J51</f>
        <v>78950.600000000006</v>
      </c>
      <c r="K51" s="21">
        <f>('7.жеке-улут.вал.'!J51*'7.жеке-улут.вал.'!K51+'11.жеке-чет өл.вал.'!J51*'11.жеке-чет өл.вал.'!K51)/('7.жеке-улут.вал.'!J51+'11.жеке-чет өл.вал.'!J51)</f>
        <v>25.007295169384399</v>
      </c>
      <c r="L51" s="22">
        <f>'7.жеке-улут.вал.'!L51+'11.жеке-чет өл.вал.'!L51</f>
        <v>105889.60000000001</v>
      </c>
      <c r="M51" s="21">
        <f>('7.жеке-улут.вал.'!L51*'7.жеке-улут.вал.'!M51+'11.жеке-чет өл.вал.'!L51*'11.жеке-чет өл.вал.'!M51)/('7.жеке-улут.вал.'!L51+'11.жеке-чет өл.вал.'!L51)</f>
        <v>27.784654366434477</v>
      </c>
      <c r="N51" s="22">
        <f>'7.жеке-улут.вал.'!N51+'11.жеке-чет өл.вал.'!N51</f>
        <v>39839.600000000006</v>
      </c>
      <c r="O51" s="21">
        <f>('7.жеке-улут.вал.'!N51*'7.жеке-улут.вал.'!O51+'11.жеке-чет өл.вал.'!N51*'11.жеке-чет өл.вал.'!O51)/('7.жеке-улут.вал.'!N51+'11.жеке-чет өл.вал.'!N51)</f>
        <v>37.472374220624694</v>
      </c>
      <c r="P51" s="22">
        <f>'7.жеке-улут.вал.'!P51+'11.жеке-чет өл.вал.'!P51</f>
        <v>413</v>
      </c>
      <c r="Q51" s="21">
        <f>('7.жеке-улут.вал.'!P51*'7.жеке-улут.вал.'!Q51+'11.жеке-чет өл.вал.'!P51*'11.жеке-чет өл.вал.'!Q51)/('7.жеке-улут.вал.'!P51+'11.жеке-чет өл.вал.'!P51)</f>
        <v>32.970944309927361</v>
      </c>
      <c r="R51" s="23"/>
      <c r="S51" s="24"/>
    </row>
    <row r="52" spans="1:19" ht="14.25" customHeight="1" x14ac:dyDescent="0.2">
      <c r="A52" s="19" t="s">
        <v>17</v>
      </c>
      <c r="B52" s="20">
        <f>'7.жеке-улут.вал.'!B52+'11.жеке-чет өл.вал.'!B52</f>
        <v>455096.5</v>
      </c>
      <c r="C52" s="21">
        <f>('7.жеке-улут.вал.'!B52*'7.жеке-улут.вал.'!C52+'11.жеке-чет өл.вал.'!B52*'11.жеке-чет өл.вал.'!C52)/('7.жеке-улут.вал.'!B52+'11.жеке-чет өл.вал.'!B52)</f>
        <v>11.0132243029775</v>
      </c>
      <c r="D52" s="22">
        <f>'7.жеке-улут.вал.'!D52+'11.жеке-чет өл.вал.'!D52</f>
        <v>282335.59999999998</v>
      </c>
      <c r="E52" s="21">
        <f>('7.жеке-улут.вал.'!D52*'7.жеке-улут.вал.'!E52+'11.жеке-чет өл.вал.'!D52*'11.жеке-чет өл.вал.'!E52)/('7.жеке-улут.вал.'!D52+'11.жеке-чет өл.вал.'!D52)</f>
        <v>2.7754994056718321</v>
      </c>
      <c r="F52" s="22">
        <f t="shared" si="0"/>
        <v>172760.9</v>
      </c>
      <c r="G52" s="21">
        <f t="shared" si="1"/>
        <v>24.475778628150234</v>
      </c>
      <c r="H52" s="22">
        <f>'7.жеке-улут.вал.'!H52+'11.жеке-чет өл.вал.'!H52</f>
        <v>22527.8</v>
      </c>
      <c r="I52" s="21">
        <f>('7.жеке-улут.вал.'!H52*'7.жеке-улут.вал.'!I52+'11.жеке-чет өл.вал.'!H52*'11.жеке-чет өл.вал.'!I52)/('7.жеке-улут.вал.'!H52+'11.жеке-чет өл.вал.'!H52)</f>
        <v>25.277324905228209</v>
      </c>
      <c r="J52" s="22">
        <f>'7.жеке-улут.вал.'!J52+'11.жеке-чет өл.вал.'!J52</f>
        <v>50537.600000000006</v>
      </c>
      <c r="K52" s="21">
        <f>('7.жеке-улут.вал.'!J52*'7.жеке-улут.вал.'!K52+'11.жеке-чет өл.вал.'!J52*'11.жеке-чет өл.вал.'!K52)/('7.жеке-улут.вал.'!J52+'11.жеке-чет өл.вал.'!J52)</f>
        <v>21.178136951497496</v>
      </c>
      <c r="L52" s="22">
        <f>'7.жеке-улут.вал.'!L52+'11.жеке-чет өл.вал.'!L52</f>
        <v>77695.8</v>
      </c>
      <c r="M52" s="21">
        <f>('7.жеке-улут.вал.'!L52*'7.жеке-улут.вал.'!M52+'11.жеке-чет өл.вал.'!L52*'11.жеке-чет өл.вал.'!M52)/('7.жеке-улут.вал.'!L52+'11.жеке-чет өл.вал.'!L52)</f>
        <v>22.559869092022993</v>
      </c>
      <c r="N52" s="22">
        <f>'7.жеке-улут.вал.'!N52+'11.жеке-чет өл.вал.'!N52</f>
        <v>21765.3</v>
      </c>
      <c r="O52" s="21">
        <f>('7.жеке-улут.вал.'!N52*'7.жеке-улут.вал.'!O52+'11.жеке-чет өл.вал.'!N52*'11.жеке-чет өл.вал.'!O52)/('7.жеке-улут.вал.'!N52+'11.жеке-чет өл.вал.'!N52)</f>
        <v>38.064583672175438</v>
      </c>
      <c r="P52" s="22">
        <f>'7.жеке-улут.вал.'!P52+'11.жеке-чет өл.вал.'!P52</f>
        <v>234.4</v>
      </c>
      <c r="Q52" s="21">
        <f>('7.жеке-улут.вал.'!P52*'7.жеке-улут.вал.'!Q52+'11.жеке-чет өл.вал.'!P52*'11.жеке-чет өл.вал.'!Q52)/('7.жеке-улут.вал.'!P52+'11.жеке-чет өл.вал.'!P52)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'7.жеке-улут.вал.'!B53+'11.жеке-чет өл.вал.'!B53</f>
        <v>672014.10000000009</v>
      </c>
      <c r="C53" s="21">
        <f>('7.жеке-улут.вал.'!B53*'7.жеке-улут.вал.'!C53+'11.жеке-чет өл.вал.'!B53*'11.жеке-чет өл.вал.'!C53)/('7.жеке-улут.вал.'!B53+'11.жеке-чет өл.вал.'!B53)</f>
        <v>6.9111989153203766</v>
      </c>
      <c r="D53" s="22">
        <f>'7.жеке-улут.вал.'!D53+'11.жеке-чет өл.вал.'!D53</f>
        <v>502913.6</v>
      </c>
      <c r="E53" s="21">
        <f>('7.жеке-улут.вал.'!D53*'7.жеке-улут.вал.'!E53+'11.жеке-чет өл.вал.'!D53*'11.жеке-чет өл.вал.'!E53)/('7.жеке-улут.вал.'!D53+'11.жеке-чет өл.вал.'!D53)</f>
        <v>1.210432988887157</v>
      </c>
      <c r="F53" s="22">
        <f t="shared" si="0"/>
        <v>169100.5</v>
      </c>
      <c r="G53" s="21">
        <f t="shared" si="1"/>
        <v>23.865570515758378</v>
      </c>
      <c r="H53" s="22">
        <f>'7.жеке-улут.вал.'!H53+'11.жеке-чет өл.вал.'!H53</f>
        <v>40237.9</v>
      </c>
      <c r="I53" s="21">
        <f>('7.жеке-улут.вал.'!H53*'7.жеке-улут.вал.'!I53+'11.жеке-чет өл.вал.'!H53*'11.жеке-чет өл.вал.'!I53)/('7.жеке-улут.вал.'!H53+'11.жеке-чет өл.вал.'!H53)</f>
        <v>22.77387574898292</v>
      </c>
      <c r="J53" s="22">
        <f>'7.жеке-улут.вал.'!J53+'11.жеке-чет өл.вал.'!J53</f>
        <v>42894.1</v>
      </c>
      <c r="K53" s="21">
        <f>('7.жеке-улут.вал.'!J53*'7.жеке-улут.вал.'!K53+'11.жеке-чет өл.вал.'!J53*'11.жеке-чет өл.вал.'!K53)/('7.жеке-улут.вал.'!J53+'11.жеке-чет өл.вал.'!J53)</f>
        <v>18.43722908278761</v>
      </c>
      <c r="L53" s="22">
        <f>'7.жеке-улут.вал.'!L53+'11.жеке-чет өл.вал.'!L53</f>
        <v>58111.199999999997</v>
      </c>
      <c r="M53" s="21">
        <f>('7.жеке-улут.вал.'!L53*'7.жеке-улут.вал.'!M53+'11.жеке-чет өл.вал.'!L53*'11.жеке-чет өл.вал.'!M53)/('7.жеке-улут.вал.'!L53+'11.жеке-чет өл.вал.'!L53)</f>
        <v>19.549465025674913</v>
      </c>
      <c r="N53" s="22">
        <f>'7.жеке-улут.вал.'!N53+'11.жеке-чет өл.вал.'!N53</f>
        <v>27416.000000000004</v>
      </c>
      <c r="O53" s="21">
        <f>('7.жеке-улут.вал.'!N53*'7.жеке-улут.вал.'!O53+'11.жеке-чет өл.вал.'!N53*'11.жеке-чет өл.вал.'!O53)/('7.жеке-улут.вал.'!N53+'11.жеке-чет өл.вал.'!N53)</f>
        <v>42.923101546542163</v>
      </c>
      <c r="P53" s="22">
        <f>'7.жеке-улут.вал.'!P53+'11.жеке-чет өл.вал.'!P53</f>
        <v>441.3</v>
      </c>
      <c r="Q53" s="21">
        <f>('7.жеке-улут.вал.'!P53*'7.жеке-улут.вал.'!Q53+'11.жеке-чет өл.вал.'!P53*'11.жеке-чет өл.вал.'!Q53)/('7.жеке-улут.вал.'!P53+'11.жеке-чет өл.вал.'!P53)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'7.жеке-улут.вал.'!B54+'11.жеке-чет өл.вал.'!B54</f>
        <v>566902.09999999986</v>
      </c>
      <c r="C54" s="21">
        <f>('7.жеке-улут.вал.'!B54*'7.жеке-улут.вал.'!C54+'11.жеке-чет өл.вал.'!B54*'11.жеке-чет өл.вал.'!C54)/('7.жеке-улут.вал.'!B54+'11.жеке-чет өл.вал.'!B54)</f>
        <v>15.132779818596545</v>
      </c>
      <c r="D54" s="22">
        <f>'7.жеке-улут.вал.'!D54+'11.жеке-чет өл.вал.'!D54</f>
        <v>337041.1</v>
      </c>
      <c r="E54" s="21">
        <f>('7.жеке-улут.вал.'!D54*'7.жеке-улут.вал.'!E54+'11.жеке-чет өл.вал.'!D54*'11.жеке-чет өл.вал.'!E54)/('7.жеке-улут.вал.'!D54+'11.жеке-чет өл.вал.'!D54)</f>
        <v>2.1666679939034141</v>
      </c>
      <c r="F54" s="22">
        <f t="shared" si="0"/>
        <v>229861</v>
      </c>
      <c r="G54" s="21">
        <f t="shared" si="1"/>
        <v>34.144759197950059</v>
      </c>
      <c r="H54" s="22">
        <f>'7.жеке-улут.вал.'!H54+'11.жеке-чет өл.вал.'!H54</f>
        <v>8702</v>
      </c>
      <c r="I54" s="21">
        <f>('7.жеке-улут.вал.'!H54*'7.жеке-улут.вал.'!I54+'11.жеке-чет өл.вал.'!H54*'11.жеке-чет өл.вал.'!I54)/('7.жеке-улут.вал.'!H54+'11.жеке-чет өл.вал.'!H54)</f>
        <v>24.69478855435532</v>
      </c>
      <c r="J54" s="22">
        <f>'7.жеке-улут.вал.'!J54+'11.жеке-чет өл.вал.'!J54</f>
        <v>44062.8</v>
      </c>
      <c r="K54" s="21">
        <f>('7.жеке-улут.вал.'!J54*'7.жеке-улут.вал.'!K54+'11.жеке-чет өл.вал.'!J54*'11.жеке-чет өл.вал.'!K54)/('7.жеке-улут.вал.'!J54+'11.жеке-чет өл.вал.'!J54)</f>
        <v>18.132512936082136</v>
      </c>
      <c r="L54" s="22">
        <f>'7.жеке-улут.вал.'!L54+'11.жеке-чет өл.вал.'!L54</f>
        <v>117641.9</v>
      </c>
      <c r="M54" s="21">
        <f>('7.жеке-улут.вал.'!L54*'7.жеке-улут.вал.'!M54+'11.жеке-чет өл.вал.'!L54*'11.жеке-чет өл.вал.'!M54)/('7.жеке-улут.вал.'!L54+'11.жеке-чет өл.вал.'!L54)</f>
        <v>36.728204262256902</v>
      </c>
      <c r="N54" s="22">
        <f>'7.жеке-улут.вал.'!N54+'11.жеке-чет өл.вал.'!N54</f>
        <v>59041</v>
      </c>
      <c r="O54" s="21">
        <f>('7.жеке-улут.вал.'!N54*'7.жеке-улут.вал.'!O54+'11.жеке-чет өл.вал.'!N54*'11.жеке-чет өл.вал.'!O54)/('7.жеке-улут.вал.'!N54+'11.жеке-чет өл.вал.'!N54)</f>
        <v>42.418621297064739</v>
      </c>
      <c r="P54" s="22">
        <f>'7.жеке-улут.вал.'!P54+'11.жеке-чет өл.вал.'!P54</f>
        <v>413.3</v>
      </c>
      <c r="Q54" s="21">
        <f>('7.жеке-улут.вал.'!P54*'7.жеке-улут.вал.'!Q54+'11.жеке-чет өл.вал.'!P54*'11.жеке-чет өл.вал.'!Q54)/('7.жеке-улут.вал.'!P54+'11.жеке-чет өл.вал.'!P54)</f>
        <v>22.917009436244857</v>
      </c>
      <c r="R54" s="22"/>
      <c r="S54" s="21"/>
    </row>
    <row r="55" spans="1:19" ht="14.25" customHeight="1" x14ac:dyDescent="0.2">
      <c r="A55" s="19" t="s">
        <v>20</v>
      </c>
      <c r="B55" s="20">
        <f>'7.жеке-улут.вал.'!B55+'11.жеке-чет өл.вал.'!B55</f>
        <v>439550.60000000009</v>
      </c>
      <c r="C55" s="21">
        <f>('7.жеке-улут.вал.'!B55*'7.жеке-улут.вал.'!C55+'11.жеке-чет өл.вал.'!B55*'11.жеке-чет өл.вал.'!C55)/('7.жеке-улут.вал.'!B55+'11.жеке-чет өл.вал.'!B55)</f>
        <v>11.992058554805746</v>
      </c>
      <c r="D55" s="22">
        <f>'7.жеке-улут.вал.'!D55+'11.жеке-чет өл.вал.'!D55</f>
        <v>294697.2</v>
      </c>
      <c r="E55" s="21">
        <f>('7.жеке-улут.вал.'!D55*'7.жеке-улут.вал.'!E55+'11.жеке-чет өл.вал.'!D55*'11.жеке-чет өл.вал.'!E55)/('7.жеке-улут.вал.'!D55+'11.жеке-чет өл.вал.'!D55)</f>
        <v>5.5984359674947708</v>
      </c>
      <c r="F55" s="22">
        <f t="shared" si="0"/>
        <v>144853.40000000002</v>
      </c>
      <c r="G55" s="21">
        <f t="shared" si="1"/>
        <v>24.999572871606734</v>
      </c>
      <c r="H55" s="22">
        <f>'7.жеке-улут.вал.'!H55+'11.жеке-чет өл.вал.'!H55</f>
        <v>25532.6</v>
      </c>
      <c r="I55" s="21">
        <f>('7.жеке-улут.вал.'!H55*'7.жеке-улут.вал.'!I55+'11.жеке-чет өл.вал.'!H55*'11.жеке-чет өл.вал.'!I55)/('7.жеке-улут.вал.'!H55+'11.жеке-чет өл.вал.'!H55)</f>
        <v>14.264041264892725</v>
      </c>
      <c r="J55" s="22">
        <f>'7.жеке-улут.вал.'!J55+'11.жеке-чет өл.вал.'!J55</f>
        <v>30472.1</v>
      </c>
      <c r="K55" s="21">
        <f>('7.жеке-улут.вал.'!J55*'7.жеке-улут.вал.'!K55+'11.жеке-чет өл.вал.'!J55*'11.жеке-чет өл.вал.'!K55)/('7.жеке-улут.вал.'!J55+'11.жеке-чет өл.вал.'!J55)</f>
        <v>16.903160267917208</v>
      </c>
      <c r="L55" s="22">
        <f>'7.жеке-улут.вал.'!L55+'11.жеке-чет өл.вал.'!L55</f>
        <v>68494.5</v>
      </c>
      <c r="M55" s="21">
        <f>('7.жеке-улут.вал.'!L55*'7.жеке-улут.вал.'!M55+'11.жеке-чет өл.вал.'!L55*'11.жеке-чет өл.вал.'!M55)/('7.жеке-улут.вал.'!L55+'11.жеке-чет өл.вал.'!L55)</f>
        <v>28.509573688398337</v>
      </c>
      <c r="N55" s="22">
        <f>'7.жеке-улут.вал.'!N55+'11.жеке-чет өл.вал.'!N55</f>
        <v>20057.5</v>
      </c>
      <c r="O55" s="21">
        <f>('7.жеке-улут.вал.'!N55*'7.жеке-улут.вал.'!O55+'11.жеке-чет өл.вал.'!N55*'11.жеке-чет өл.вал.'!O55)/('7.жеке-улут.вал.'!N55+'11.жеке-чет өл.вал.'!N55)</f>
        <v>39.064035597656726</v>
      </c>
      <c r="P55" s="22">
        <f>'7.жеке-улут.вал.'!P55+'11.жеке-чет өл.вал.'!P55</f>
        <v>296.7</v>
      </c>
      <c r="Q55" s="21">
        <f>('7.жеке-улут.вал.'!P55*'7.жеке-улут.вал.'!Q55+'11.жеке-чет өл.вал.'!P55*'11.жеке-чет өл.вал.'!Q55)/('7.жеке-улут.вал.'!P55+'11.жеке-чет өл.вал.'!P55)</f>
        <v>19.293528816986854</v>
      </c>
      <c r="R55" s="23"/>
      <c r="S55" s="24"/>
    </row>
    <row r="56" spans="1:19" ht="14.25" customHeight="1" thickBot="1" x14ac:dyDescent="0.25">
      <c r="A56" s="25" t="s">
        <v>21</v>
      </c>
      <c r="B56" s="26">
        <f>'7.жеке-улут.вал.'!B56+'11.жеке-чет өл.вал.'!B56</f>
        <v>578250.69999999995</v>
      </c>
      <c r="C56" s="27">
        <f>('7.жеке-улут.вал.'!B56*'7.жеке-улут.вал.'!C56+'11.жеке-чет өл.вал.'!B56*'11.жеке-чет өл.вал.'!C56)/('7.жеке-улут.вал.'!B56+'11.жеке-чет өл.вал.'!B56)</f>
        <v>7.2625096744370561</v>
      </c>
      <c r="D56" s="28">
        <f>'7.жеке-улут.вал.'!D56+'11.жеке-чет өл.вал.'!D56</f>
        <v>451489.39999999997</v>
      </c>
      <c r="E56" s="27">
        <f>('7.жеке-улут.вал.'!D56*'7.жеке-улут.вал.'!E56+'11.жеке-чет өл.вал.'!D56*'11.жеке-чет өл.вал.'!E56)/('7.жеке-улут.вал.'!D56+'11.жеке-чет өл.вал.'!D56)</f>
        <v>2.932039015755409</v>
      </c>
      <c r="F56" s="28">
        <f t="shared" si="0"/>
        <v>126761.29999999999</v>
      </c>
      <c r="G56" s="27">
        <f t="shared" si="1"/>
        <v>22.686472661608864</v>
      </c>
      <c r="H56" s="28">
        <f>'7.жеке-улут.вал.'!H56+'11.жеке-чет өл.вал.'!H56</f>
        <v>12513.2</v>
      </c>
      <c r="I56" s="27">
        <f>('7.жеке-улут.вал.'!H56*'7.жеке-улут.вал.'!I56+'11.жеке-чет өл.вал.'!H56*'11.жеке-чет өл.вал.'!I56)/('7.жеке-улут.вал.'!H56+'11.жеке-чет өл.вал.'!H56)</f>
        <v>19.978577342326503</v>
      </c>
      <c r="J56" s="28">
        <f>'7.жеке-улут.вал.'!J56+'11.жеке-чет өл.вал.'!J56</f>
        <v>48733</v>
      </c>
      <c r="K56" s="27">
        <f>('7.жеке-улут.вал.'!J56*'7.жеке-улут.вал.'!K56+'11.жеке-чет өл.вал.'!J56*'11.жеке-чет өл.вал.'!K56)/('7.жеке-улут.вал.'!J56+'11.жеке-чет өл.вал.'!J56)</f>
        <v>17.89516504216855</v>
      </c>
      <c r="L56" s="28">
        <f>'7.жеке-улут.вал.'!L56+'11.жеке-чет өл.вал.'!L56</f>
        <v>46388.600000000006</v>
      </c>
      <c r="M56" s="27">
        <f>('7.жеке-улут.вал.'!L56*'7.жеке-улут.вал.'!M56+'11.жеке-чет өл.вал.'!L56*'11.жеке-чет өл.вал.'!M56)/('7.жеке-улут.вал.'!L56+'11.жеке-чет өл.вал.'!L56)</f>
        <v>24.37974043191646</v>
      </c>
      <c r="N56" s="28">
        <f>'7.жеке-улут.вал.'!N56+'11.жеке-чет өл.вал.'!N56</f>
        <v>18610.099999999999</v>
      </c>
      <c r="O56" s="27">
        <f>('7.жеке-улут.вал.'!N56*'7.жеке-улут.вал.'!O56+'11.жеке-чет өл.вал.'!N56*'11.жеке-чет өл.вал.'!O56)/('7.жеке-улут.вал.'!N56+'11.жеке-чет өл.вал.'!N56)</f>
        <v>32.759357983030718</v>
      </c>
      <c r="P56" s="28">
        <f>'7.жеке-улут.вал.'!P56+'11.жеке-чет өл.вал.'!P56</f>
        <v>516.4</v>
      </c>
      <c r="Q56" s="27">
        <f>('7.жеке-улут.вал.'!P56*'7.жеке-улут.вал.'!Q56+'11.жеке-чет өл.вал.'!P56*'11.жеке-чет өл.вал.'!Q56)/('7.жеке-улут.вал.'!P56+'11.жеке-чет өл.вал.'!P56)</f>
        <v>25.346243222308292</v>
      </c>
      <c r="R56" s="28"/>
      <c r="S56" s="27"/>
    </row>
    <row r="57" spans="1:19" ht="14.25" customHeight="1" x14ac:dyDescent="0.2">
      <c r="A57" s="19" t="s">
        <v>25</v>
      </c>
      <c r="B57" s="20">
        <f>'7.жеке-улут.вал.'!B57+'11.жеке-чет өл.вал.'!B57</f>
        <v>494936.19999999995</v>
      </c>
      <c r="C57" s="21">
        <f>('7.жеке-улут.вал.'!B57*'7.жеке-улут.вал.'!C57+'11.жеке-чет өл.вал.'!B57*'11.жеке-чет өл.вал.'!C57)/('7.жеке-улут.вал.'!B57+'11.жеке-чет өл.вал.'!B57)</f>
        <v>11.34156201344739</v>
      </c>
      <c r="D57" s="22">
        <f>'7.жеке-улут.вал.'!D57+'11.жеке-чет өл.вал.'!D57</f>
        <v>329026.09999999998</v>
      </c>
      <c r="E57" s="21">
        <f>('7.жеке-улут.вал.'!D57*'7.жеке-улут.вал.'!E57+'11.жеке-чет өл.вал.'!D57*'11.жеке-чет өл.вал.'!E57)/('7.жеке-улут.вал.'!D57+'11.жеке-чет өл.вал.'!D57)</f>
        <v>4.5580461124512626</v>
      </c>
      <c r="F57" s="22">
        <f t="shared" si="0"/>
        <v>165910.1</v>
      </c>
      <c r="G57" s="21">
        <f t="shared" si="1"/>
        <v>24.794352296816164</v>
      </c>
      <c r="H57" s="22">
        <f>'7.жеке-улут.вал.'!H57+'11.жеке-чет өл.вал.'!H57</f>
        <v>12866.199999999999</v>
      </c>
      <c r="I57" s="21">
        <f>('7.жеке-улут.вал.'!H57*'7.жеке-улут.вал.'!I57+'11.жеке-чет өл.вал.'!H57*'11.жеке-чет өл.вал.'!I57)/('7.жеке-улут.вал.'!H57+'11.жеке-чет өл.вал.'!H57)</f>
        <v>30.10448228692233</v>
      </c>
      <c r="J57" s="22">
        <f>'7.жеке-улут.вал.'!J57+'11.жеке-чет өл.вал.'!J57</f>
        <v>50405.700000000004</v>
      </c>
      <c r="K57" s="21">
        <f>('7.жеке-улут.вал.'!J57*'7.жеке-улут.вал.'!K57+'11.жеке-чет өл.вал.'!J57*'11.жеке-чет өл.вал.'!K57)/('7.жеке-улут.вал.'!J57+'11.жеке-чет өл.вал.'!J57)</f>
        <v>16.126708606367927</v>
      </c>
      <c r="L57" s="22">
        <f>'7.жеке-улут.вал.'!L57+'11.жеке-чет өл.вал.'!L57</f>
        <v>59882</v>
      </c>
      <c r="M57" s="21">
        <f>('7.жеке-улут.вал.'!L57*'7.жеке-улут.вал.'!M57+'11.жеке-чет өл.вал.'!L57*'11.жеке-чет өл.вал.'!M57)/('7.жеке-улут.вал.'!L57+'11.жеке-чет өл.вал.'!L57)</f>
        <v>22.252681523663203</v>
      </c>
      <c r="N57" s="22">
        <f>'7.жеке-улут.вал.'!N57+'11.жеке-чет өл.вал.'!N57</f>
        <v>42108.6</v>
      </c>
      <c r="O57" s="21">
        <f>('7.жеке-улут.вал.'!N57*'7.жеке-улут.вал.'!O57+'11.жеке-чет өл.вал.'!N57*'11.жеке-чет өл.вал.'!O57)/('7.жеке-улут.вал.'!N57+'11.жеке-чет өл.вал.'!N57)</f>
        <v>37.150626427855592</v>
      </c>
      <c r="P57" s="22">
        <f>'7.жеке-улут.вал.'!P57+'11.жеке-чет өл.вал.'!P57</f>
        <v>647.6</v>
      </c>
      <c r="Q57" s="21">
        <f>('7.жеке-улут.вал.'!P57*'7.жеке-улут.вал.'!Q57+'11.жеке-чет өл.вал.'!P57*'11.жеке-чет өл.вал.'!Q57)/('7.жеке-улут.вал.'!P57+'11.жеке-чет өл.вал.'!P57)</f>
        <v>25.52378011117974</v>
      </c>
      <c r="R57" s="23"/>
      <c r="S57" s="24"/>
    </row>
    <row r="58" spans="1:19" ht="14.25" customHeight="1" x14ac:dyDescent="0.2">
      <c r="A58" s="19" t="s">
        <v>11</v>
      </c>
      <c r="B58" s="20">
        <f>'7.жеке-улут.вал.'!B58+'11.жеке-чет өл.вал.'!B58</f>
        <v>600857</v>
      </c>
      <c r="C58" s="21">
        <f>('7.жеке-улут.вал.'!B58*'7.жеке-улут.вал.'!C58+'11.жеке-чет өл.вал.'!B58*'11.жеке-чет өл.вал.'!C58)/('7.жеке-улут.вал.'!B58+'11.жеке-чет өл.вал.'!B58)</f>
        <v>13.450589003706371</v>
      </c>
      <c r="D58" s="22">
        <f>'7.жеке-улут.вал.'!D58+'11.жеке-чет өл.вал.'!D58</f>
        <v>326536.5</v>
      </c>
      <c r="E58" s="21">
        <f>('7.жеке-улут.вал.'!D58*'7.жеке-улут.вал.'!E58+'11.жеке-чет өл.вал.'!D58*'11.жеке-чет өл.вал.'!E58)/('7.жеке-улут.вал.'!D58+'11.жеке-чет өл.вал.'!D58)</f>
        <v>0.5635559179448546</v>
      </c>
      <c r="F58" s="22">
        <f t="shared" si="0"/>
        <v>274320.5</v>
      </c>
      <c r="G58" s="21">
        <f t="shared" si="1"/>
        <v>28.790626220060112</v>
      </c>
      <c r="H58" s="22">
        <f>'7.жеке-улут.вал.'!H58+'11.жеке-чет өл.вал.'!H58</f>
        <v>21234.799999999999</v>
      </c>
      <c r="I58" s="21">
        <f>('7.жеке-улут.вал.'!H58*'7.жеке-улут.вал.'!I58+'11.жеке-чет өл.вал.'!H58*'11.жеке-чет өл.вал.'!I58)/('7.жеке-улут.вал.'!H58+'11.жеке-чет өл.вал.'!H58)</f>
        <v>12.462144169005594</v>
      </c>
      <c r="J58" s="22">
        <f>'7.жеке-улут.вал.'!J58+'11.жеке-чет өл.вал.'!J58</f>
        <v>59036.6</v>
      </c>
      <c r="K58" s="21">
        <f>('7.жеке-улут.вал.'!J58*'7.жеке-улут.вал.'!K58+'11.жеке-чет өл.вал.'!J58*'11.жеке-чет өл.вал.'!K58)/('7.жеке-улут.вал.'!J58+'11.жеке-чет өл.вал.'!J58)</f>
        <v>19.038219612918091</v>
      </c>
      <c r="L58" s="22">
        <f>'7.жеке-улут.вал.'!L58+'11.жеке-чет өл.вал.'!L58</f>
        <v>40928.300000000003</v>
      </c>
      <c r="M58" s="21">
        <f>('7.жеке-улут.вал.'!L58*'7.жеке-улут.вал.'!M58+'11.жеке-чет өл.вал.'!L58*'11.жеке-чет өл.вал.'!M58)/('7.жеке-улут.вал.'!L58+'11.жеке-чет өл.вал.'!L58)</f>
        <v>21.526975637883808</v>
      </c>
      <c r="N58" s="22">
        <f>'7.жеке-улут.вал.'!N58+'11.жеке-чет өл.вал.'!N58</f>
        <v>139718.5</v>
      </c>
      <c r="O58" s="21">
        <f>('7.жеке-улут.вал.'!N58*'7.жеке-улут.вал.'!O58+'11.жеке-чет өл.вал.'!N58*'11.жеке-чет өл.вал.'!O58)/('7.жеке-улут.вал.'!N58+'11.жеке-чет өл.вал.'!N58)</f>
        <v>36.693943665298434</v>
      </c>
      <c r="P58" s="22">
        <f>'7.жеке-улут.вал.'!P58+'11.жеке-чет өл.вал.'!P58</f>
        <v>13402.300000000001</v>
      </c>
      <c r="Q58" s="21">
        <f>('7.жеке-улут.вал.'!P58*'7.жеке-улут.вал.'!Q58+'11.жеке-чет өл.вал.'!P58*'11.жеке-чет өл.вал.'!Q58)/('7.жеке-улут.вал.'!P58+'11.жеке-чет өл.вал.'!P58)</f>
        <v>37.4108026234303</v>
      </c>
      <c r="R58" s="23"/>
      <c r="S58" s="24"/>
    </row>
    <row r="59" spans="1:19" ht="14.25" customHeight="1" x14ac:dyDescent="0.2">
      <c r="A59" s="19" t="s">
        <v>12</v>
      </c>
      <c r="B59" s="20">
        <f>'7.жеке-улут.вал.'!B59+'11.жеке-чет өл.вал.'!B59</f>
        <v>476623.80000000005</v>
      </c>
      <c r="C59" s="21">
        <f>('7.жеке-улут.вал.'!B59*'7.жеке-улут.вал.'!C59+'11.жеке-чет өл.вал.'!B59*'11.жеке-чет өл.вал.'!C59)/('7.жеке-улут.вал.'!B59+'11.жеке-чет өл.вал.'!B59)</f>
        <v>7.0087249692524791</v>
      </c>
      <c r="D59" s="22">
        <f>'7.жеке-улут.вал.'!D59+'11.жеке-чет өл.вал.'!D59</f>
        <v>350728.9</v>
      </c>
      <c r="E59" s="21">
        <f>('7.жеке-улут.вал.'!D59*'7.жеке-улут.вал.'!E59+'11.жеке-чет өл.вал.'!D59*'11.жеке-чет өл.вал.'!E59)/('7.жеке-улут.вал.'!D59+'11.жеке-чет өл.вал.'!D59)</f>
        <v>1.4335148144335979</v>
      </c>
      <c r="F59" s="22">
        <f t="shared" si="0"/>
        <v>125894.90000000001</v>
      </c>
      <c r="G59" s="21">
        <f t="shared" si="1"/>
        <v>22.54062757109303</v>
      </c>
      <c r="H59" s="22">
        <f>'7.жеке-улут.вал.'!H59+'11.жеке-чет өл.вал.'!H59</f>
        <v>4587.5</v>
      </c>
      <c r="I59" s="21">
        <f>('7.жеке-улут.вал.'!H59*'7.жеке-улут.вал.'!I59+'11.жеке-чет өл.вал.'!H59*'11.жеке-чет өл.вал.'!I59)/('7.жеке-улут.вал.'!H59+'11.жеке-чет өл.вал.'!H59)</f>
        <v>13.48498310626703</v>
      </c>
      <c r="J59" s="22">
        <f>'7.жеке-улут.вал.'!J59+'11.жеке-чет өл.вал.'!J59</f>
        <v>58235.199999999997</v>
      </c>
      <c r="K59" s="21">
        <f>('7.жеке-улут.вал.'!J59*'7.жеке-улут.вал.'!K59+'11.жеке-чет өл.вал.'!J59*'11.жеке-чет өл.вал.'!K59)/('7.жеке-улут.вал.'!J59+'11.жеке-чет өл.вал.'!J59)</f>
        <v>18.822799063109599</v>
      </c>
      <c r="L59" s="22">
        <f>'7.жеке-улут.вал.'!L59+'11.жеке-чет өл.вал.'!L59</f>
        <v>39369.5</v>
      </c>
      <c r="M59" s="21">
        <f>('7.жеке-улут.вал.'!L59*'7.жеке-улут.вал.'!M59+'11.жеке-чет өл.вал.'!L59*'11.жеке-чет өл.вал.'!M59)/('7.жеке-улут.вал.'!L59+'11.жеке-чет өл.вал.'!L59)</f>
        <v>23.185430244224591</v>
      </c>
      <c r="N59" s="22">
        <f>'7.жеке-улут.вал.'!N59+'11.жеке-чет өл.вал.'!N59</f>
        <v>23039.9</v>
      </c>
      <c r="O59" s="21">
        <f>('7.жеке-улут.вал.'!N59*'7.жеке-улут.вал.'!O59+'11.жеке-чет өл.вал.'!N59*'11.жеке-чет өл.вал.'!O59)/('7.жеке-улут.вал.'!N59+'11.жеке-чет өл.вал.'!N59)</f>
        <v>32.470411329910277</v>
      </c>
      <c r="P59" s="22">
        <f>'7.жеке-улут.вал.'!P59+'11.жеке-чет өл.вал.'!P59</f>
        <v>662.8</v>
      </c>
      <c r="Q59" s="21">
        <f>('7.жеке-улут.вал.'!P59*'7.жеке-улут.вал.'!Q59+'11.жеке-чет өл.вал.'!P59*'11.жеке-чет өл.вал.'!Q59)/('7.жеке-улут.вал.'!P59+'11.жеке-чет өл.вал.'!P59)</f>
        <v>28.401327700663856</v>
      </c>
      <c r="R59" s="22"/>
      <c r="S59" s="21"/>
    </row>
    <row r="60" spans="1:19" ht="14.25" customHeight="1" x14ac:dyDescent="0.2">
      <c r="A60" s="19" t="s">
        <v>13</v>
      </c>
      <c r="B60" s="20">
        <f>'7.жеке-улут.вал.'!B60+'11.жеке-чет өл.вал.'!B60</f>
        <v>487981.4</v>
      </c>
      <c r="C60" s="21">
        <f>('7.жеке-улут.вал.'!B60*'7.жеке-улут.вал.'!C60+'11.жеке-чет өл.вал.'!B60*'11.жеке-чет өл.вал.'!C60)/('7.жеке-улут.вал.'!B60+'11.жеке-чет өл.вал.'!B60)</f>
        <v>11.336364291753744</v>
      </c>
      <c r="D60" s="22">
        <f>'7.жеке-улут.вал.'!D60+'11.жеке-чет өл.вал.'!D60</f>
        <v>309884</v>
      </c>
      <c r="E60" s="21">
        <f>('7.жеке-улут.вал.'!D60*'7.жеке-улут.вал.'!E60+'11.жеке-чет өл.вал.'!D60*'11.жеке-чет өл.вал.'!E60)/('7.жеке-улут.вал.'!D60+'11.жеке-чет өл.вал.'!D60)</f>
        <v>2.6507719469220743</v>
      </c>
      <c r="F60" s="22">
        <f t="shared" si="0"/>
        <v>178097.4</v>
      </c>
      <c r="G60" s="21">
        <f t="shared" si="1"/>
        <v>26.449027913939229</v>
      </c>
      <c r="H60" s="22">
        <f>'7.жеке-улут.вал.'!H60+'11.жеке-чет өл.вал.'!H60</f>
        <v>14810.3</v>
      </c>
      <c r="I60" s="21">
        <f>('7.жеке-улут.вал.'!H60*'7.жеке-улут.вал.'!I60+'11.жеке-чет өл.вал.'!H60*'11.жеке-чет өл.вал.'!I60)/('7.жеке-улут.вал.'!H60+'11.жеке-чет өл.вал.'!H60)</f>
        <v>12.538297671215304</v>
      </c>
      <c r="J60" s="22">
        <f>'7.жеке-улут.вал.'!J60+'11.жеке-чет өл.вал.'!J60</f>
        <v>32977.9</v>
      </c>
      <c r="K60" s="21">
        <f>('7.жеке-улут.вал.'!J60*'7.жеке-улут.вал.'!K60+'11.жеке-чет өл.вал.'!J60*'11.жеке-чет өл.вал.'!K60)/('7.жеке-улут.вал.'!J60+'11.жеке-чет өл.вал.'!J60)</f>
        <v>18.577868208709468</v>
      </c>
      <c r="L60" s="22">
        <f>'7.жеке-улут.вал.'!L60+'11.жеке-чет өл.вал.'!L60</f>
        <v>60901.2</v>
      </c>
      <c r="M60" s="21">
        <f>('7.жеке-улут.вал.'!L60*'7.жеке-улут.вал.'!M60+'11.жеке-чет өл.вал.'!L60*'11.жеке-чет өл.вал.'!M60)/('7.жеке-улут.вал.'!L60+'11.жеке-чет өл.вал.'!L60)</f>
        <v>25.890243115078196</v>
      </c>
      <c r="N60" s="22">
        <f>'7.жеке-улут.вал.'!N60+'11.жеке-чет өл.вал.'!N60</f>
        <v>68839.899999999994</v>
      </c>
      <c r="O60" s="21">
        <f>('7.жеке-улут.вал.'!N60*'7.жеке-улут.вал.'!O60+'11.жеке-чет өл.вал.'!N60*'11.жеке-чет өл.вал.'!O60)/('7.жеке-улут.вал.'!N60+'11.жеке-чет өл.вал.'!N60)</f>
        <v>33.61734107690453</v>
      </c>
      <c r="P60" s="22">
        <f>'7.жеке-улут.вал.'!P60+'11.жеке-чет өл.вал.'!P60</f>
        <v>568.1</v>
      </c>
      <c r="Q60" s="21">
        <f>('7.жеке-улут.вал.'!P60*'7.жеке-улут.вал.'!Q60+'11.жеке-чет өл.вал.'!P60*'11.жеке-чет өл.вал.'!Q60)/('7.жеке-улут.вал.'!P60+'11.жеке-чет өл.вал.'!P60)</f>
        <v>37.294141876430203</v>
      </c>
      <c r="R60" s="23"/>
      <c r="S60" s="24"/>
    </row>
    <row r="61" spans="1:19" ht="14.25" customHeight="1" x14ac:dyDescent="0.2">
      <c r="A61" s="19" t="s">
        <v>14</v>
      </c>
      <c r="B61" s="20">
        <f>'7.жеке-улут.вал.'!B61+'11.жеке-чет өл.вал.'!B61</f>
        <v>472781.1</v>
      </c>
      <c r="C61" s="21">
        <f>('7.жеке-улут.вал.'!B61*'7.жеке-улут.вал.'!C61+'11.жеке-чет өл.вал.'!B61*'11.жеке-чет өл.вал.'!C61)/('7.жеке-улут.вал.'!B61+'11.жеке-чет өл.вал.'!B61)</f>
        <v>10.293043006583806</v>
      </c>
      <c r="D61" s="22">
        <f>'7.жеке-улут.вал.'!D61+'11.жеке-чет өл.вал.'!D61</f>
        <v>301981.09999999998</v>
      </c>
      <c r="E61" s="21">
        <f>('7.жеке-улут.вал.'!D61*'7.жеке-улут.вал.'!E61+'11.жеке-чет өл.вал.'!D61*'11.жеке-чет өл.вал.'!E61)/('7.жеке-улут.вал.'!D61+'11.жеке-чет өл.вал.'!D61)</f>
        <v>2.4145240546511024</v>
      </c>
      <c r="F61" s="22">
        <f t="shared" si="0"/>
        <v>170800</v>
      </c>
      <c r="G61" s="21">
        <f t="shared" si="1"/>
        <v>24.222573565573772</v>
      </c>
      <c r="H61" s="22">
        <f>'7.жеке-улут.вал.'!H61+'11.жеке-чет өл.вал.'!H61</f>
        <v>4455.3999999999996</v>
      </c>
      <c r="I61" s="21">
        <f>('7.жеке-улут.вал.'!H61*'7.жеке-улут.вал.'!I61+'11.жеке-чет өл.вал.'!H61*'11.жеке-чет өл.вал.'!I61)/('7.жеке-улут.вал.'!H61+'11.жеке-чет өл.вал.'!H61)</f>
        <v>12.015334201194058</v>
      </c>
      <c r="J61" s="22">
        <f>'7.жеке-улут.вал.'!J61+'11.жеке-чет өл.вал.'!J61</f>
        <v>53139.7</v>
      </c>
      <c r="K61" s="21">
        <f>('7.жеке-улут.вал.'!J61*'7.жеке-улут.вал.'!K61+'11.жеке-чет өл.вал.'!J61*'11.жеке-чет өл.вал.'!K61)/('7.жеке-улут.вал.'!J61+'11.жеке-чет өл.вал.'!J61)</f>
        <v>19.449218475076073</v>
      </c>
      <c r="L61" s="22">
        <f>'7.жеке-улут.вал.'!L61+'11.жеке-чет өл.вал.'!L61</f>
        <v>59967.399999999994</v>
      </c>
      <c r="M61" s="21">
        <f>('7.жеке-улут.вал.'!L61*'7.жеке-улут.вал.'!M61+'11.жеке-чет өл.вал.'!L61*'11.жеке-чет өл.вал.'!M61)/('7.жеке-улут.вал.'!L61+'11.жеке-чет өл.вал.'!L61)</f>
        <v>22.462708705063086</v>
      </c>
      <c r="N61" s="22">
        <f>'7.жеке-улут.вал.'!N61+'11.жеке-чет өл.вал.'!N61</f>
        <v>51260.9</v>
      </c>
      <c r="O61" s="21">
        <f>('7.жеке-улут.вал.'!N61*'7.жеке-улут.вал.'!O61+'11.жеке-чет өл.вал.'!N61*'11.жеке-чет өл.вал.'!O61)/('7.жеке-улут.вал.'!N61+'11.жеке-чет өл.вал.'!N61)</f>
        <v>32.00143914757642</v>
      </c>
      <c r="P61" s="22">
        <f>'7.жеке-улут.вал.'!P61+'11.жеке-чет өл.вал.'!P61</f>
        <v>1976.6</v>
      </c>
      <c r="Q61" s="21">
        <f>('7.жеке-улут.вал.'!P61*'7.жеке-улут.вал.'!Q61+'11.жеке-чет өл.вал.'!P61*'11.жеке-чет өл.вал.'!Q61)/('7.жеке-улут.вал.'!P61+'11.жеке-чет өл.вал.'!P61)</f>
        <v>31.723160983507029</v>
      </c>
      <c r="R61" s="23"/>
      <c r="S61" s="24"/>
    </row>
    <row r="62" spans="1:19" ht="14.25" customHeight="1" x14ac:dyDescent="0.2">
      <c r="A62" s="19" t="s">
        <v>15</v>
      </c>
      <c r="B62" s="20">
        <f>'7.жеке-улут.вал.'!B62+'11.жеке-чет өл.вал.'!B62</f>
        <v>597416</v>
      </c>
      <c r="C62" s="21">
        <f>('7.жеке-улут.вал.'!B62*'7.жеке-улут.вал.'!C62+'11.жеке-чет өл.вал.'!B62*'11.жеке-чет өл.вал.'!C62)/('7.жеке-улут.вал.'!B62+'11.жеке-чет өл.вал.'!B62)</f>
        <v>6.3866223485812235</v>
      </c>
      <c r="D62" s="22">
        <f>'7.жеке-улут.вал.'!D62+'11.жеке-чет өл.вал.'!D62</f>
        <v>475380.8</v>
      </c>
      <c r="E62" s="21">
        <f>('7.жеке-улут.вал.'!D62*'7.жеке-улут.вал.'!E62+'11.жеке-чет өл.вал.'!D62*'11.жеке-чет өл.вал.'!E62)/('7.жеке-улут.вал.'!D62+'11.жеке-чет өл.вал.'!D62)</f>
        <v>1.851885052993306</v>
      </c>
      <c r="F62" s="22">
        <f t="shared" si="0"/>
        <v>122035.2</v>
      </c>
      <c r="G62" s="21">
        <f t="shared" si="1"/>
        <v>24.051419418331761</v>
      </c>
      <c r="H62" s="22">
        <f>'7.жеке-улут.вал.'!H62+'11.жеке-чет өл.вал.'!H62</f>
        <v>17208.099999999999</v>
      </c>
      <c r="I62" s="21">
        <f>('7.жеке-улут.вал.'!H62*'7.жеке-улут.вал.'!I62+'11.жеке-чет өл.вал.'!H62*'11.жеке-чет өл.вал.'!I62)/('7.жеке-улут.вал.'!H62+'11.жеке-чет өл.вал.'!H62)</f>
        <v>13.111151027713696</v>
      </c>
      <c r="J62" s="22">
        <f>'7.жеке-улут.вал.'!J62+'11.жеке-чет өл.вал.'!J62</f>
        <v>30039.200000000001</v>
      </c>
      <c r="K62" s="21">
        <f>('7.жеке-улут.вал.'!J62*'7.жеке-улут.вал.'!K62+'11.жеке-чет өл.вал.'!J62*'11.жеке-чет өл.вал.'!K62)/('7.жеке-улут.вал.'!J62+'11.жеке-чет өл.вал.'!J62)</f>
        <v>18.811982010173374</v>
      </c>
      <c r="L62" s="22">
        <f>'7.жеке-улут.вал.'!L62+'11.жеке-чет өл.вал.'!L62</f>
        <v>39220.300000000003</v>
      </c>
      <c r="M62" s="21">
        <f>('7.жеке-улут.вал.'!L62*'7.жеке-улут.вал.'!M62+'11.жеке-чет өл.вал.'!L62*'11.жеке-чет өл.вал.'!M62)/('7.жеке-улут.вал.'!L62+'11.жеке-чет өл.вал.'!L62)</f>
        <v>24.318454014885148</v>
      </c>
      <c r="N62" s="22">
        <f>'7.жеке-улут.вал.'!N62+'11.жеке-чет өл.вал.'!N62</f>
        <v>27625.899999999998</v>
      </c>
      <c r="O62" s="21">
        <f>('7.жеке-улут.вал.'!N62*'7.жеке-улут.вал.'!O62+'11.жеке-чет өл.вал.'!N62*'11.жеке-чет өл.вал.'!O62)/('7.жеке-улут.вал.'!N62+'11.жеке-чет өл.вал.'!N62)</f>
        <v>32.176103909736874</v>
      </c>
      <c r="P62" s="22">
        <f>'7.жеке-улут.вал.'!P62+'11.жеке-чет өл.вал.'!P62</f>
        <v>7941.7</v>
      </c>
      <c r="Q62" s="21">
        <f>('7.жеке-улут.вал.'!P62*'7.жеке-улут.вал.'!Q62+'11.жеке-чет өл.вал.'!P62*'11.жеке-чет өл.вал.'!Q62)/('7.жеке-улут.вал.'!P62+'11.жеке-чет өл.вал.'!P62)</f>
        <v>37.993628568190694</v>
      </c>
      <c r="R62" s="23"/>
      <c r="S62" s="24"/>
    </row>
    <row r="63" spans="1:19" ht="14.25" customHeight="1" x14ac:dyDescent="0.2">
      <c r="A63" s="19" t="s">
        <v>16</v>
      </c>
      <c r="B63" s="20">
        <f>'7.жеке-улут.вал.'!B63+'11.жеке-чет өл.вал.'!B63</f>
        <v>465657.89999999997</v>
      </c>
      <c r="C63" s="21">
        <f>('7.жеке-улут.вал.'!B63*'7.жеке-улут.вал.'!C63+'11.жеке-чет өл.вал.'!B63*'11.жеке-чет өл.вал.'!C63)/('7.жеке-улут.вал.'!B63+'11.жеке-чет өл.вал.'!B63)</f>
        <v>6.6184895048489469</v>
      </c>
      <c r="D63" s="22">
        <f>'7.жеке-улут.вал.'!D63+'11.жеке-чет өл.вал.'!D63</f>
        <v>330490.8</v>
      </c>
      <c r="E63" s="21">
        <f>('7.жеке-улут.вал.'!D63*'7.жеке-улут.вал.'!E63+'11.жеке-чет өл.вал.'!D63*'11.жеке-чет өл.вал.'!E63)/('7.жеке-улут.вал.'!D63+'11.жеке-чет өл.вал.'!D63)</f>
        <v>1.9440854087314987</v>
      </c>
      <c r="F63" s="22">
        <f t="shared" si="0"/>
        <v>135167.09999999998</v>
      </c>
      <c r="G63" s="21">
        <f t="shared" si="1"/>
        <v>18.047657913797075</v>
      </c>
      <c r="H63" s="22">
        <f>'7.жеке-улут.вал.'!H63+'11.жеке-чет өл.вал.'!H63</f>
        <v>8096.7999999999993</v>
      </c>
      <c r="I63" s="21">
        <f>('7.жеке-улут.вал.'!H63*'7.жеке-улут.вал.'!I63+'11.жеке-чет өл.вал.'!H63*'11.жеке-чет өл.вал.'!I63)/('7.жеке-улут.вал.'!H63+'11.жеке-чет өл.вал.'!H63)</f>
        <v>8.2773480881335839</v>
      </c>
      <c r="J63" s="22">
        <f>'7.жеке-улут.вал.'!J63+'11.жеке-чет өл.вал.'!J63</f>
        <v>36653.399999999994</v>
      </c>
      <c r="K63" s="21">
        <f>('7.жеке-улут.вал.'!J63*'7.жеке-улут.вал.'!K63+'11.жеке-чет өл.вал.'!J63*'11.жеке-чет өл.вал.'!K63)/('7.жеке-улут.вал.'!J63+'11.жеке-чет өл.вал.'!J63)</f>
        <v>13.579410395761377</v>
      </c>
      <c r="L63" s="22">
        <f>'7.жеке-улут.вал.'!L63+'11.жеке-чет өл.вал.'!L63</f>
        <v>61367.199999999997</v>
      </c>
      <c r="M63" s="21">
        <f>('7.жеке-улут.вал.'!L63*'7.жеке-улут.вал.'!M63+'11.жеке-чет өл.вал.'!L63*'11.жеке-чет өл.вал.'!M63)/('7.жеке-улут.вал.'!L63+'11.жеке-чет өл.вал.'!L63)</f>
        <v>19.69179918588431</v>
      </c>
      <c r="N63" s="22">
        <f>'7.жеке-улут.вал.'!N63+'11.жеке-чет өл.вал.'!N63</f>
        <v>28359.3</v>
      </c>
      <c r="O63" s="21">
        <f>('7.жеке-улут.вал.'!N63*'7.жеке-улут.вал.'!O63+'11.жеке-чет өл.вал.'!N63*'11.жеке-чет өл.вал.'!O63)/('7.жеке-улут.вал.'!N63+'11.жеке-чет өл.вал.'!N63)</f>
        <v>22.821251934991349</v>
      </c>
      <c r="P63" s="22">
        <f>'7.жеке-улут.вал.'!P63+'11.жеке-чет өл.вал.'!P63</f>
        <v>690.40000000000009</v>
      </c>
      <c r="Q63" s="21">
        <f>('7.жеке-улут.вал.'!P63*'7.жеке-улут.вал.'!Q63+'11.жеке-чет өл.вал.'!P63*'11.жеке-чет өл.вал.'!Q63)/('7.жеке-улут.вал.'!P63+'11.жеке-чет өл.вал.'!P63)</f>
        <v>27.625550405561992</v>
      </c>
      <c r="R63" s="23"/>
      <c r="S63" s="24"/>
    </row>
    <row r="64" spans="1:19" ht="14.25" customHeight="1" x14ac:dyDescent="0.2">
      <c r="A64" s="19" t="s">
        <v>17</v>
      </c>
      <c r="B64" s="20">
        <f>'7.жеке-улут.вал.'!B64+'11.жеке-чет өл.вал.'!B64</f>
        <v>580473.39999999991</v>
      </c>
      <c r="C64" s="21">
        <f>('7.жеке-улут.вал.'!B64*'7.жеке-улут.вал.'!C64+'11.жеке-чет өл.вал.'!B64*'11.жеке-чет өл.вал.'!C64)/('7.жеке-улут.вал.'!B64+'11.жеке-чет өл.вал.'!B64)</f>
        <v>3.9694175564289433</v>
      </c>
      <c r="D64" s="22">
        <f>'7.жеке-улут.вал.'!D64+'11.жеке-чет өл.вал.'!D64</f>
        <v>428191.49999999994</v>
      </c>
      <c r="E64" s="21">
        <f>('7.жеке-улут.вал.'!D64*'7.жеке-улут.вал.'!E64+'11.жеке-чет өл.вал.'!D64*'11.жеке-чет өл.вал.'!E64)/('7.жеке-улут.вал.'!D64+'11.жеке-чет өл.вал.'!D64)</f>
        <v>0.89876828942190612</v>
      </c>
      <c r="F64" s="22">
        <f t="shared" si="0"/>
        <v>152281.90000000002</v>
      </c>
      <c r="G64" s="21">
        <f t="shared" si="1"/>
        <v>12.60357509986413</v>
      </c>
      <c r="H64" s="22">
        <f>'7.жеке-улут.вал.'!H64+'11.жеке-чет өл.вал.'!H64</f>
        <v>18490.900000000001</v>
      </c>
      <c r="I64" s="21">
        <f>('7.жеке-улут.вал.'!H64*'7.жеке-улут.вал.'!I64+'11.жеке-чет өл.вал.'!H64*'11.жеке-чет өл.вал.'!I64)/('7.жеке-улут.вал.'!H64+'11.жеке-чет өл.вал.'!H64)</f>
        <v>7.8141566932923761</v>
      </c>
      <c r="J64" s="22">
        <f>'7.жеке-улут.вал.'!J64+'11.жеке-чет өл.вал.'!J64</f>
        <v>43952</v>
      </c>
      <c r="K64" s="21">
        <f>('7.жеке-улут.вал.'!J64*'7.жеке-улут.вал.'!K64+'11.жеке-чет өл.вал.'!J64*'11.жеке-чет өл.вал.'!K64)/('7.жеке-улут.вал.'!J64+'11.жеке-чет өл.вал.'!J64)</f>
        <v>9.1332216508918815</v>
      </c>
      <c r="L64" s="22">
        <f>'7.жеке-улут.вал.'!L64+'11.жеке-чет өл.вал.'!L64</f>
        <v>47842.7</v>
      </c>
      <c r="M64" s="21">
        <f>('7.жеке-улут.вал.'!L64*'7.жеке-улут.вал.'!M64+'11.жеке-чет өл.вал.'!L64*'11.жеке-чет өл.вал.'!M64)/('7.жеке-улут.вал.'!L64+'11.жеке-чет өл.вал.'!L64)</f>
        <v>12.511073622517126</v>
      </c>
      <c r="N64" s="22">
        <f>'7.жеке-улут.вал.'!N64+'11.жеке-чет өл.вал.'!N64</f>
        <v>40968.800000000003</v>
      </c>
      <c r="O64" s="21">
        <f>('7.жеке-улут.вал.'!N64*'7.жеке-улут.вал.'!O64+'11.жеке-чет өл.вал.'!N64*'11.жеке-чет өл.вал.'!O64)/('7.жеке-улут.вал.'!N64+'11.жеке-чет өл.вал.'!N64)</f>
        <v>18.226881749038292</v>
      </c>
      <c r="P64" s="22">
        <f>'7.жеке-улут.вал.'!P64+'11.жеке-чет өл.вал.'!P64</f>
        <v>1027.5</v>
      </c>
      <c r="Q64" s="21">
        <f>('7.жеке-улут.вал.'!P64*'7.жеке-улут.вал.'!Q64+'11.жеке-чет өл.вал.'!P64*'11.жеке-чет өл.вал.'!Q64)/('7.жеке-улут.вал.'!P64+'11.жеке-чет өл.вал.'!P64)</f>
        <v>27.33352798053528</v>
      </c>
      <c r="R64" s="23"/>
      <c r="S64" s="24"/>
    </row>
    <row r="65" spans="1:19" ht="14.25" customHeight="1" x14ac:dyDescent="0.2">
      <c r="A65" s="19" t="s">
        <v>18</v>
      </c>
      <c r="B65" s="20">
        <f>'7.жеке-улут.вал.'!B65+'11.жеке-чет өл.вал.'!B65</f>
        <v>631845.69999999995</v>
      </c>
      <c r="C65" s="21">
        <f>('7.жеке-улут.вал.'!B65*'7.жеке-улут.вал.'!C65+'11.жеке-чет өл.вал.'!B65*'11.жеке-чет өл.вал.'!C65)/('7.жеке-улут.вал.'!B65+'11.жеке-чет өл.вал.'!B65)</f>
        <v>2.2482651334020316</v>
      </c>
      <c r="D65" s="22">
        <f>'7.жеке-улут.вал.'!D65+'11.жеке-чет өл.вал.'!D65</f>
        <v>545313.89999999991</v>
      </c>
      <c r="E65" s="21">
        <f>('7.жеке-улут.вал.'!D65*'7.жеке-улут.вал.'!E65+'11.жеке-чет өл.вал.'!D65*'11.жеке-чет өл.вал.'!E65)/('7.жеке-улут.вал.'!D65+'11.жеке-чет өл.вал.'!D65)</f>
        <v>0.37256175204776554</v>
      </c>
      <c r="F65" s="22">
        <f t="shared" si="0"/>
        <v>86531.8</v>
      </c>
      <c r="G65" s="21">
        <f t="shared" si="1"/>
        <v>14.068741838260618</v>
      </c>
      <c r="H65" s="22">
        <f>'7.жеке-улут.вал.'!H65+'11.жеке-чет өл.вал.'!H65</f>
        <v>7830.2999999999993</v>
      </c>
      <c r="I65" s="21">
        <f>('7.жеке-улут.вал.'!H65*'7.жеке-улут.вал.'!I65+'11.жеке-чет өл.вал.'!H65*'11.жеке-чет өл.вал.'!I65)/('7.жеке-улут.вал.'!H65+'11.жеке-чет өл.вал.'!H65)</f>
        <v>4.4911182202469897</v>
      </c>
      <c r="J65" s="22">
        <f>'7.жеке-улут.вал.'!J65+'11.жеке-чет өл.вал.'!J65</f>
        <v>20009.599999999999</v>
      </c>
      <c r="K65" s="21">
        <f>('7.жеке-улут.вал.'!J65*'7.жеке-улут.вал.'!K65+'11.жеке-чет өл.вал.'!J65*'11.жеке-чет өл.вал.'!K65)/('7.жеке-улут.вал.'!J65+'11.жеке-чет өл.вал.'!J65)</f>
        <v>10.515411002718697</v>
      </c>
      <c r="L65" s="22">
        <f>'7.жеке-улут.вал.'!L65+'11.жеке-чет өл.вал.'!L65</f>
        <v>36752.600000000006</v>
      </c>
      <c r="M65" s="21">
        <f>('7.жеке-улут.вал.'!L65*'7.жеке-улут.вал.'!M65+'11.жеке-чет өл.вал.'!L65*'11.жеке-чет өл.вал.'!M65)/('7.жеке-улут.вал.'!L65+'11.жеке-чет өл.вал.'!L65)</f>
        <v>13.616896110751346</v>
      </c>
      <c r="N65" s="22">
        <f>'7.жеке-улут.вал.'!N65+'11.жеке-чет өл.вал.'!N65</f>
        <v>20251.7</v>
      </c>
      <c r="O65" s="21">
        <f>('7.жеке-улут.вал.'!N65*'7.жеке-улут.вал.'!O65+'11.жеке-чет өл.вал.'!N65*'11.жеке-чет өл.вал.'!O65)/('7.жеке-улут.вал.'!N65+'11.жеке-чет өл.вал.'!N65)</f>
        <v>21.275195563829211</v>
      </c>
      <c r="P65" s="22">
        <f>'7.жеке-улут.вал.'!P65+'11.жеке-чет өл.вал.'!P65</f>
        <v>1687.6</v>
      </c>
      <c r="Q65" s="21">
        <f>('7.жеке-улут.вал.'!P65*'7.жеке-улут.вал.'!Q65+'11.жеке-чет өл.вал.'!P65*'11.жеке-чет өл.вал.'!Q65)/('7.жеке-улут.вал.'!P65+'11.жеке-чет өл.вал.'!P65)</f>
        <v>23.999982223275662</v>
      </c>
      <c r="R65" s="23"/>
      <c r="S65" s="24"/>
    </row>
    <row r="66" spans="1:19" ht="14.25" customHeight="1" x14ac:dyDescent="0.2">
      <c r="A66" s="19" t="s">
        <v>19</v>
      </c>
      <c r="B66" s="20">
        <f>'7.жеке-улут.вал.'!B66+'11.жеке-чет өл.вал.'!B66</f>
        <v>629266.40000000014</v>
      </c>
      <c r="C66" s="21">
        <f>('7.жеке-улут.вал.'!B66*'7.жеке-улут.вал.'!C66+'11.жеке-чет өл.вал.'!B66*'11.жеке-чет өл.вал.'!C66)/('7.жеке-улут.вал.'!B66+'11.жеке-чет өл.вал.'!B66)</f>
        <v>4.9653351871321894</v>
      </c>
      <c r="D66" s="22">
        <f>'7.жеке-улут.вал.'!D66+'11.жеке-чет өл.вал.'!D66</f>
        <v>475780.4</v>
      </c>
      <c r="E66" s="21">
        <f>('7.жеке-улут.вал.'!D66*'7.жеке-улут.вал.'!E66+'11.жеке-чет өл.вал.'!D66*'11.жеке-чет өл.вал.'!E66)/('7.жеке-улут.вал.'!D66+'11.жеке-чет өл.вал.'!D66)</f>
        <v>1.3408086503773586</v>
      </c>
      <c r="F66" s="22">
        <f t="shared" si="0"/>
        <v>153486</v>
      </c>
      <c r="G66" s="21">
        <f t="shared" si="1"/>
        <v>16.200748745813947</v>
      </c>
      <c r="H66" s="22">
        <f>'7.жеке-улут.вал.'!H66+'11.жеке-чет өл.вал.'!H66</f>
        <v>4007.2</v>
      </c>
      <c r="I66" s="21">
        <f>('7.жеке-улут.вал.'!H66*'7.жеке-улут.вал.'!I66+'11.жеке-чет өл.вал.'!H66*'11.жеке-чет өл.вал.'!I66)/('7.жеке-улут.вал.'!H66+'11.жеке-чет өл.вал.'!H66)</f>
        <v>6.5107943202235976</v>
      </c>
      <c r="J66" s="22">
        <f>'7.жеке-улут.вал.'!J66+'11.жеке-чет өл.вал.'!J66</f>
        <v>28408.400000000001</v>
      </c>
      <c r="K66" s="21">
        <f>('7.жеке-улут.вал.'!J66*'7.жеке-улут.вал.'!K66+'11.жеке-чет өл.вал.'!J66*'11.жеке-чет өл.вал.'!K66)/('7.жеке-улут.вал.'!J66+'11.жеке-чет өл.вал.'!J66)</f>
        <v>9.0179211430421979</v>
      </c>
      <c r="L66" s="22">
        <f>'7.жеке-улут.вал.'!L66+'11.жеке-чет өл.вал.'!L66</f>
        <v>54086.1</v>
      </c>
      <c r="M66" s="21">
        <f>('7.жеке-улут.вал.'!L66*'7.жеке-улут.вал.'!M66+'11.жеке-чет өл.вал.'!L66*'11.жеке-чет өл.вал.'!M66)/('7.жеке-улут.вал.'!L66+'11.жеке-чет өл.вал.'!L66)</f>
        <v>15.027929357080655</v>
      </c>
      <c r="N66" s="22">
        <f>'7.жеке-улут.вал.'!N66+'11.жеке-чет өл.вал.'!N66</f>
        <v>48365.3</v>
      </c>
      <c r="O66" s="21">
        <f>('7.жеке-улут.вал.'!N66*'7.жеке-улут.вал.'!O66+'11.жеке-чет өл.вал.'!N66*'11.жеке-чет өл.вал.'!O66)/('7.жеке-улут.вал.'!N66+'11.жеке-чет өл.вал.'!N66)</f>
        <v>21.79318209542792</v>
      </c>
      <c r="P66" s="22">
        <f>'7.жеке-улут.вал.'!P66+'11.жеке-чет өл.вал.'!P66</f>
        <v>18619</v>
      </c>
      <c r="Q66" s="21">
        <f>('7.жеке-улут.вал.'!P66*'7.жеке-улут.вал.'!Q66+'11.жеке-чет өл.вал.'!P66*'11.жеке-чет өл.вал.'!Q66)/('7.жеке-улут.вал.'!P66+'11.жеке-чет өл.вал.'!P66)</f>
        <v>18.125435093184382</v>
      </c>
      <c r="R66" s="22"/>
      <c r="S66" s="21"/>
    </row>
    <row r="67" spans="1:19" ht="14.25" customHeight="1" x14ac:dyDescent="0.2">
      <c r="A67" s="19" t="s">
        <v>20</v>
      </c>
      <c r="B67" s="20">
        <f>'7.жеке-улут.вал.'!B67+'11.жеке-чет өл.вал.'!B67</f>
        <v>773405.10000000009</v>
      </c>
      <c r="C67" s="21">
        <f>('7.жеке-улут.вал.'!B67*'7.жеке-улут.вал.'!C67+'11.жеке-чет өл.вал.'!B67*'11.жеке-чет өл.вал.'!C67)/('7.жеке-улут.вал.'!B67+'11.жеке-чет өл.вал.'!B67)</f>
        <v>4.4431768991437979</v>
      </c>
      <c r="D67" s="22">
        <f>'7.жеке-улут.вал.'!D67+'11.жеке-чет өл.вал.'!D67</f>
        <v>598573.70000000007</v>
      </c>
      <c r="E67" s="21">
        <f>('7.жеке-улут.вал.'!D67*'7.жеке-улут.вал.'!E67+'11.жеке-чет өл.вал.'!D67*'11.жеке-чет өл.вал.'!E67)/('7.жеке-улут.вал.'!D67+'11.жеке-чет өл.вал.'!D67)</f>
        <v>1.4210407941411392</v>
      </c>
      <c r="F67" s="22">
        <f t="shared" si="0"/>
        <v>174831.40000000002</v>
      </c>
      <c r="G67" s="21">
        <f t="shared" si="1"/>
        <v>14.790123673436234</v>
      </c>
      <c r="H67" s="22">
        <f>'7.жеке-улут.вал.'!H67+'11.жеке-чет өл.вал.'!H67</f>
        <v>10612.3</v>
      </c>
      <c r="I67" s="21">
        <f>('7.жеке-улут.вал.'!H67*'7.жеке-улут.вал.'!I67+'11.жеке-чет өл.вал.'!H67*'11.жеке-чет өл.вал.'!I67)/('7.жеке-улут.вал.'!H67+'11.жеке-чет өл.вал.'!H67)</f>
        <v>4.122958548099847</v>
      </c>
      <c r="J67" s="22">
        <f>'7.жеке-улут.вал.'!J67+'11.жеке-чет өл.вал.'!J67</f>
        <v>44333.2</v>
      </c>
      <c r="K67" s="21">
        <f>('7.жеке-улут.вал.'!J67*'7.жеке-улут.вал.'!K67+'11.жеке-чет өл.вал.'!J67*'11.жеке-чет өл.вал.'!K67)/('7.жеке-улут.вал.'!J67+'11.жеке-чет өл.вал.'!J67)</f>
        <v>9.1624698871274806</v>
      </c>
      <c r="L67" s="22">
        <f>'7.жеке-улут.вал.'!L67+'11.жеке-чет өл.вал.'!L67</f>
        <v>56596.800000000003</v>
      </c>
      <c r="M67" s="21">
        <f>('7.жеке-улут.вал.'!L67*'7.жеке-улут.вал.'!M67+'11.жеке-чет өл.вал.'!L67*'11.жеке-чет өл.вал.'!M67)/('7.жеке-улут.вал.'!L67+'11.жеке-чет өл.вал.'!L67)</f>
        <v>17.021520598337712</v>
      </c>
      <c r="N67" s="22">
        <f>'7.жеке-улут.вал.'!N67+'11.жеке-чет өл.вал.'!N67</f>
        <v>39116.9</v>
      </c>
      <c r="O67" s="21">
        <f>('7.жеке-улут.вал.'!N67*'7.жеке-улут.вал.'!O67+'11.жеке-чет өл.вал.'!N67*'11.жеке-чет өл.вал.'!O67)/('7.жеке-улут.вал.'!N67+'11.жеке-чет өл.вал.'!N67)</f>
        <v>20.611063709036248</v>
      </c>
      <c r="P67" s="22">
        <f>'7.жеке-улут.вал.'!P67+'11.жеке-чет өл.вал.'!P67</f>
        <v>24172.2</v>
      </c>
      <c r="Q67" s="21">
        <f>('7.жеке-улут.вал.'!P67*'7.жеке-улут.вал.'!Q67+'11.жеке-чет өл.вал.'!P67*'11.жеке-чет өл.вал.'!Q67)/('7.жеке-улут.вал.'!P67+'11.жеке-чет өл.вал.'!P67)</f>
        <v>15.150372328542703</v>
      </c>
      <c r="R67" s="23"/>
      <c r="S67" s="24"/>
    </row>
    <row r="68" spans="1:19" ht="14.25" customHeight="1" thickBot="1" x14ac:dyDescent="0.25">
      <c r="A68" s="25" t="s">
        <v>21</v>
      </c>
      <c r="B68" s="26">
        <f>'7.жеке-улут.вал.'!B68+'11.жеке-чет өл.вал.'!B68</f>
        <v>656647.6</v>
      </c>
      <c r="C68" s="27">
        <f>('7.жеке-улут.вал.'!B68*'7.жеке-улут.вал.'!C68+'11.жеке-чет өл.вал.'!B68*'11.жеке-чет өл.вал.'!C68)/('7.жеке-улут.вал.'!B68+'11.жеке-чет өл.вал.'!B68)</f>
        <v>4.6872973631518642</v>
      </c>
      <c r="D68" s="28">
        <f>'7.жеке-улут.вал.'!D68+'11.жеке-чет өл.вал.'!D68</f>
        <v>545631</v>
      </c>
      <c r="E68" s="27">
        <f>('7.жеке-улут.вал.'!D68*'7.жеке-улут.вал.'!E68+'11.жеке-чет өл.вал.'!D68*'11.жеке-чет өл.вал.'!E68)/('7.жеке-улут.вал.'!D68+'11.жеке-чет өл.вал.'!D68)</f>
        <v>2.2079282812010312</v>
      </c>
      <c r="F68" s="28">
        <f t="shared" si="0"/>
        <v>111016.6</v>
      </c>
      <c r="G68" s="27">
        <f t="shared" si="1"/>
        <v>16.87304824683876</v>
      </c>
      <c r="H68" s="28">
        <f>'7.жеке-улут.вал.'!H68+'11.жеке-чет өл.вал.'!H68</f>
        <v>4507.8</v>
      </c>
      <c r="I68" s="27">
        <f>('7.жеке-улут.вал.'!H68*'7.жеке-улут.вал.'!I68+'11.жеке-чет өл.вал.'!H68*'11.жеке-чет өл.вал.'!I68)/('7.жеке-улут.вал.'!H68+'11.жеке-чет өл.вал.'!H68)</f>
        <v>6.6423195350281734</v>
      </c>
      <c r="J68" s="28">
        <f>'7.жеке-улут.вал.'!J68+'11.жеке-чет өл.вал.'!J68</f>
        <v>27365.1</v>
      </c>
      <c r="K68" s="27">
        <f>('7.жеке-улут.вал.'!J68*'7.жеке-улут.вал.'!K68+'11.жеке-чет өл.вал.'!J68*'11.жеке-чет өл.вал.'!K68)/('7.жеке-улут.вал.'!J68+'11.жеке-чет өл.вал.'!J68)</f>
        <v>12.828494140346647</v>
      </c>
      <c r="L68" s="28">
        <f>'7.жеке-улут.вал.'!L68+'11.жеке-чет өл.вал.'!L68</f>
        <v>31876.1</v>
      </c>
      <c r="M68" s="27">
        <f>('7.жеке-улут.вал.'!L68*'7.жеке-улут.вал.'!M68+'11.жеке-чет өл.вал.'!L68*'11.жеке-чет өл.вал.'!M68)/('7.жеке-улут.вал.'!L68+'11.жеке-чет өл.вал.'!L68)</f>
        <v>18.626576557358021</v>
      </c>
      <c r="N68" s="28">
        <f>'7.жеке-улут.вал.'!N68+'11.жеке-чет өл.вал.'!N68</f>
        <v>32784.100000000006</v>
      </c>
      <c r="O68" s="27">
        <f>('7.жеке-улут.вал.'!N68*'7.жеке-улут.вал.'!O68+'11.жеке-чет өл.вал.'!N68*'11.жеке-чет өл.вал.'!O68)/('7.жеке-улут.вал.'!N68+'11.жеке-чет өл.вал.'!N68)</f>
        <v>19.823221073630201</v>
      </c>
      <c r="P68" s="28">
        <f>'7.жеке-улут.вал.'!P68+'11.жеке-чет өл.вал.'!P68</f>
        <v>14483.5</v>
      </c>
      <c r="Q68" s="27">
        <f>('7.жеке-улут.вал.'!P68*'7.жеке-улут.вал.'!Q68+'11.жеке-чет өл.вал.'!P68*'11.жеке-чет өл.вал.'!Q68)/('7.жеке-улут.вал.'!P68+'11.жеке-чет өл.вал.'!P68)</f>
        <v>17.161880484689476</v>
      </c>
      <c r="R68" s="28"/>
      <c r="S68" s="27"/>
    </row>
    <row r="69" spans="1:19" ht="14.25" customHeight="1" x14ac:dyDescent="0.2">
      <c r="A69" s="19" t="s">
        <v>26</v>
      </c>
      <c r="B69" s="20">
        <f>'7.жеке-улут.вал.'!B69+'11.жеке-чет өл.вал.'!B69</f>
        <v>850580.1</v>
      </c>
      <c r="C69" s="21">
        <f>('7.жеке-улут.вал.'!B69*'7.жеке-улут.вал.'!C69+'11.жеке-чет өл.вал.'!B69*'11.жеке-чет өл.вал.'!C69)/('7.жеке-улут.вал.'!B69+'11.жеке-чет өл.вал.'!B69)</f>
        <v>3.6646911278549776</v>
      </c>
      <c r="D69" s="22">
        <f>'7.жеке-улут.вал.'!D69+'11.жеке-чет өл.вал.'!D69</f>
        <v>699778.10000000009</v>
      </c>
      <c r="E69" s="21">
        <f>('7.жеке-улут.вал.'!D69*'7.жеке-улут.вал.'!E69+'11.жеке-чет өл.вал.'!D69*'11.жеке-чет өл.вал.'!E69)/('7.жеке-улут.вал.'!D69+'11.жеке-чет өл.вал.'!D69)</f>
        <v>0.94252814142083019</v>
      </c>
      <c r="F69" s="22">
        <f t="shared" si="0"/>
        <v>150802</v>
      </c>
      <c r="G69" s="21">
        <f t="shared" si="1"/>
        <v>16.296553056325511</v>
      </c>
      <c r="H69" s="22">
        <f>'7.жеке-улут.вал.'!H69+'11.жеке-чет өл.вал.'!H69</f>
        <v>4491.3</v>
      </c>
      <c r="I69" s="21">
        <f>('7.жеке-улут.вал.'!H69*'7.жеке-улут.вал.'!I69+'11.жеке-чет өл.вал.'!H69*'11.жеке-чет өл.вал.'!I69)/('7.жеке-улут.вал.'!H69+'11.жеке-чет өл.вал.'!H69)</f>
        <v>5.9494542782713244</v>
      </c>
      <c r="J69" s="22">
        <f>'7.жеке-улут.вал.'!J69+'11.жеке-чет өл.вал.'!J69</f>
        <v>39180.299999999996</v>
      </c>
      <c r="K69" s="21">
        <f>('7.жеке-улут.вал.'!J69*'7.жеке-улут.вал.'!K69+'11.жеке-чет өл.вал.'!J69*'11.жеке-чет өл.вал.'!K69)/('7.жеке-улут.вал.'!J69+'11.жеке-чет өл.вал.'!J69)</f>
        <v>11.146123893895657</v>
      </c>
      <c r="L69" s="22">
        <f>'7.жеке-улут.вал.'!L69+'11.жеке-чет өл.вал.'!L69</f>
        <v>38062.600000000006</v>
      </c>
      <c r="M69" s="21">
        <f>('7.жеке-улут.вал.'!L69*'7.жеке-улут.вал.'!M69+'11.жеке-чет өл.вал.'!L69*'11.жеке-чет өл.вал.'!M69)/('7.жеке-улут.вал.'!L69+'11.жеке-чет өл.вал.'!L69)</f>
        <v>16.068644128356965</v>
      </c>
      <c r="N69" s="22">
        <f>'7.жеке-улут.вал.'!N69+'11.жеке-чет өл.вал.'!N69</f>
        <v>39795.800000000003</v>
      </c>
      <c r="O69" s="21">
        <f>('7.жеке-улут.вал.'!N69*'7.жеке-улут.вал.'!O69+'11.жеке-чет өл.вал.'!N69*'11.жеке-чет өл.вал.'!O69)/('7.жеке-улут.вал.'!N69+'11.жеке-чет өл.вал.'!N69)</f>
        <v>23.027722799893453</v>
      </c>
      <c r="P69" s="22">
        <f>'7.жеке-улут.вал.'!P69+'11.жеке-чет өл.вал.'!P69</f>
        <v>29271.999999999996</v>
      </c>
      <c r="Q69" s="21">
        <f>('7.жеке-улут.вал.'!P69*'7.жеке-улут.вал.'!Q69+'11.жеке-чет өл.вал.'!P69*'11.жеке-чет өл.вал.'!Q69)/('7.жеке-улут.вал.'!P69+'11.жеке-чет өл.вал.'!P69)</f>
        <v>15.923152056572835</v>
      </c>
      <c r="R69" s="23"/>
      <c r="S69" s="24"/>
    </row>
    <row r="70" spans="1:19" ht="14.25" customHeight="1" x14ac:dyDescent="0.2">
      <c r="A70" s="19" t="s">
        <v>11</v>
      </c>
      <c r="B70" s="20">
        <f>'7.жеке-улут.вал.'!B70+'11.жеке-чет өл.вал.'!B70</f>
        <v>735668.90000000014</v>
      </c>
      <c r="C70" s="21">
        <f>('7.жеке-улут.вал.'!B70*'7.жеке-улут.вал.'!C70+'11.жеке-чет өл.вал.'!B70*'11.жеке-чет өл.вал.'!C70)/('7.жеке-улут.вал.'!B70+'11.жеке-чет өл.вал.'!B70)</f>
        <v>3.007750468994951</v>
      </c>
      <c r="D70" s="22">
        <f>'7.жеке-улут.вал.'!D70+'11.жеке-чет өл.вал.'!D70</f>
        <v>613512</v>
      </c>
      <c r="E70" s="21">
        <f>('7.жеке-улут.вал.'!D70*'7.жеке-улут.вал.'!E70+'11.жеке-чет өл.вал.'!D70*'11.жеке-чет өл.вал.'!E70)/('7.жеке-улут.вал.'!D70+'11.жеке-чет өл.вал.'!D70)</f>
        <v>0.66014499471892973</v>
      </c>
      <c r="F70" s="22">
        <f t="shared" si="0"/>
        <v>122156.9</v>
      </c>
      <c r="G70" s="21">
        <f t="shared" si="1"/>
        <v>14.798194805205437</v>
      </c>
      <c r="H70" s="22">
        <f>'7.жеке-улут.вал.'!H70+'11.жеке-чет өл.вал.'!H70</f>
        <v>7160.6</v>
      </c>
      <c r="I70" s="21">
        <f>('7.жеке-улут.вал.'!H70*'7.жеке-улут.вал.'!I70+'11.жеке-чет өл.вал.'!H70*'11.жеке-чет өл.вал.'!I70)/('7.жеке-улут.вал.'!H70+'11.жеке-чет өл.вал.'!H70)</f>
        <v>5.3481938664357731</v>
      </c>
      <c r="J70" s="22">
        <f>'7.жеке-улут.вал.'!J70+'11.жеке-чет өл.вал.'!J70</f>
        <v>42442.7</v>
      </c>
      <c r="K70" s="21">
        <f>('7.жеке-улут.вал.'!J70*'7.жеке-улут.вал.'!K70+'11.жеке-чет өл.вал.'!J70*'11.жеке-чет өл.вал.'!K70)/('7.жеке-улут.вал.'!J70+'11.жеке-чет өл.вал.'!J70)</f>
        <v>9.6701091589366399</v>
      </c>
      <c r="L70" s="22">
        <f>'7.жеке-улут.вал.'!L70+'11.жеке-чет өл.вал.'!L70</f>
        <v>31234.3</v>
      </c>
      <c r="M70" s="21">
        <f>('7.жеке-улут.вал.'!L70*'7.жеке-улут.вал.'!M70+'11.жеке-чет өл.вал.'!L70*'11.жеке-чет өл.вал.'!M70)/('7.жеке-улут.вал.'!L70+'11.жеке-чет өл.вал.'!L70)</f>
        <v>16.28774184150117</v>
      </c>
      <c r="N70" s="22">
        <f>'7.жеке-улут.вал.'!N70+'11.жеке-чет өл.вал.'!N70</f>
        <v>20141.399999999998</v>
      </c>
      <c r="O70" s="21">
        <f>('7.жеке-улут.вал.'!N70*'7.жеке-улут.вал.'!O70+'11.жеке-чет өл.вал.'!N70*'11.жеке-чет өл.вал.'!O70)/('7.жеке-улут.вал.'!N70+'11.жеке-чет өл.вал.'!N70)</f>
        <v>24.064519199261223</v>
      </c>
      <c r="P70" s="22">
        <f>'7.жеке-улут.вал.'!P70+'11.жеке-чет өл.вал.'!P70</f>
        <v>21177.9</v>
      </c>
      <c r="Q70" s="21">
        <f>('7.жеке-улут.вал.'!P70*'7.жеке-улут.вал.'!Q70+'11.жеке-чет өл.вал.'!P70*'11.жеке-чет өл.вал.'!Q70)/('7.жеке-улут.вал.'!P70+'11.жеке-чет өл.вал.'!P70)</f>
        <v>17.260940036547531</v>
      </c>
      <c r="R70" s="23"/>
      <c r="S70" s="24"/>
    </row>
    <row r="71" spans="1:19" ht="14.25" customHeight="1" x14ac:dyDescent="0.2">
      <c r="A71" s="19" t="s">
        <v>12</v>
      </c>
      <c r="B71" s="20">
        <f>'7.жеке-улут.вал.'!B71+'11.жеке-чет өл.вал.'!B71</f>
        <v>842361.4</v>
      </c>
      <c r="C71" s="21">
        <f>('7.жеке-улут.вал.'!B71*'7.жеке-улут.вал.'!C71+'11.жеке-чет өл.вал.'!B71*'11.жеке-чет өл.вал.'!C71)/('7.жеке-улут.вал.'!B71+'11.жеке-чет өл.вал.'!B71)</f>
        <v>3.0894108882482025</v>
      </c>
      <c r="D71" s="22">
        <f>'7.жеке-улут.вал.'!D71+'11.жеке-чет өл.вал.'!D71</f>
        <v>727436.5</v>
      </c>
      <c r="E71" s="21">
        <f>('7.жеке-улут.вал.'!D71*'7.жеке-улут.вал.'!E71+'11.жеке-чет өл.вал.'!D71*'11.жеке-чет өл.вал.'!E71)/('7.жеке-улут.вал.'!D71+'11.жеке-чет өл.вал.'!D71)</f>
        <v>1.4205714024523104</v>
      </c>
      <c r="F71" s="22">
        <f t="shared" si="0"/>
        <v>114924.9</v>
      </c>
      <c r="G71" s="21">
        <f t="shared" si="1"/>
        <v>13.652611331399898</v>
      </c>
      <c r="H71" s="22">
        <f>'7.жеке-улут.вал.'!H71+'11.жеке-чет өл.вал.'!H71</f>
        <v>14684.8</v>
      </c>
      <c r="I71" s="21">
        <f>('7.жеке-улут.вал.'!H71*'7.жеке-улут.вал.'!I71+'11.жеке-чет өл.вал.'!H71*'11.жеке-чет өл.вал.'!I71)/('7.жеке-улут.вал.'!H71+'11.жеке-чет өл.вал.'!H71)</f>
        <v>4.0949866528655479</v>
      </c>
      <c r="J71" s="22">
        <f>'7.жеке-улут.вал.'!J71+'11.жеке-чет өл.вал.'!J71</f>
        <v>29223</v>
      </c>
      <c r="K71" s="21">
        <f>('7.жеке-улут.вал.'!J71*'7.жеке-улут.вал.'!K71+'11.жеке-чет өл.вал.'!J71*'11.жеке-чет өл.вал.'!K71)/('7.жеке-улут.вал.'!J71+'11.жеке-чет өл.вал.'!J71)</f>
        <v>9.4513935598672294</v>
      </c>
      <c r="L71" s="22">
        <f>'7.жеке-улут.вал.'!L71+'11.жеке-чет өл.вал.'!L71</f>
        <v>30611.199999999997</v>
      </c>
      <c r="M71" s="21">
        <f>('7.жеке-улут.вал.'!L71*'7.жеке-улут.вал.'!M71+'11.жеке-чет өл.вал.'!L71*'11.жеке-чет өл.вал.'!M71)/('7.жеке-улут.вал.'!L71+'11.жеке-чет өл.вал.'!L71)</f>
        <v>14.726328533347273</v>
      </c>
      <c r="N71" s="22">
        <f>'7.жеке-улут.вал.'!N71+'11.жеке-чет өл.вал.'!N71</f>
        <v>24943.7</v>
      </c>
      <c r="O71" s="21">
        <f>('7.жеке-улут.вал.'!N71*'7.жеке-улут.вал.'!O71+'11.жеке-чет өл.вал.'!N71*'11.жеке-чет өл.вал.'!O71)/('7.жеке-улут.вал.'!N71+'11.жеке-чет өл.вал.'!N71)</f>
        <v>20.542328844557943</v>
      </c>
      <c r="P71" s="22">
        <f>'7.жеке-улут.вал.'!P71+'11.жеке-чет өл.вал.'!P71</f>
        <v>15462.2</v>
      </c>
      <c r="Q71" s="21">
        <f>('7.жеке-улут.вал.'!P71*'7.жеке-улут.вал.'!Q71+'11.жеке-чет өл.вал.'!P71*'11.жеке-чет өл.вал.'!Q71)/('7.жеке-улут.вал.'!P71+'11.жеке-чет өл.вал.'!P71)</f>
        <v>17.429640154699847</v>
      </c>
      <c r="R71" s="22"/>
      <c r="S71" s="21"/>
    </row>
    <row r="72" spans="1:19" ht="14.25" customHeight="1" x14ac:dyDescent="0.2">
      <c r="A72" s="19" t="s">
        <v>13</v>
      </c>
      <c r="B72" s="20">
        <f>'7.жеке-улут.вал.'!B72+'11.жеке-чет өл.вал.'!B72</f>
        <v>870044.59999999986</v>
      </c>
      <c r="C72" s="21">
        <f>('7.жеке-улут.вал.'!B72*'7.жеке-улут.вал.'!C72+'11.жеке-чет өл.вал.'!B72*'11.жеке-чет өл.вал.'!C72)/('7.жеке-улут.вал.'!B72+'11.жеке-чет өл.вал.'!B72)</f>
        <v>3.4196120727604087</v>
      </c>
      <c r="D72" s="22">
        <f>'7.жеке-улут.вал.'!D72+'11.жеке-чет өл.вал.'!D72</f>
        <v>733959.2</v>
      </c>
      <c r="E72" s="21">
        <f>('7.жеке-улут.вал.'!D72*'7.жеке-улут.вал.'!E72+'11.жеке-чет өл.вал.'!D72*'11.жеке-чет өл.вал.'!E72)/('7.жеке-улут.вал.'!D72+'11.жеке-чет өл.вал.'!D72)</f>
        <v>1.444648713443472</v>
      </c>
      <c r="F72" s="22">
        <f t="shared" si="0"/>
        <v>136085.4</v>
      </c>
      <c r="G72" s="21">
        <f t="shared" si="1"/>
        <v>14.071324359556575</v>
      </c>
      <c r="H72" s="22">
        <f>'7.жеке-улут.вал.'!H72+'11.жеке-чет өл.вал.'!H72</f>
        <v>6526.5</v>
      </c>
      <c r="I72" s="21">
        <f>('7.жеке-улут.вал.'!H72*'7.жеке-улут.вал.'!I72+'11.жеке-чет өл.вал.'!H72*'11.жеке-чет өл.вал.'!I72)/('7.жеке-улут.вал.'!H72+'11.жеке-чет өл.вал.'!H72)</f>
        <v>4.2360940779897343</v>
      </c>
      <c r="J72" s="22">
        <f>'7.жеке-улут.вал.'!J72+'11.жеке-чет өл.вал.'!J72</f>
        <v>24135.3</v>
      </c>
      <c r="K72" s="21">
        <f>('7.жеке-улут.вал.'!J72*'7.жеке-улут.вал.'!K72+'11.жеке-чет өл.вал.'!J72*'11.жеке-чет өл.вал.'!K72)/('7.жеке-улут.вал.'!J72+'11.жеке-чет өл.вал.'!J72)</f>
        <v>11.748252020898851</v>
      </c>
      <c r="L72" s="22">
        <f>'7.жеке-улут.вал.'!L72+'11.жеке-чет өл.вал.'!L72</f>
        <v>55041.899999999994</v>
      </c>
      <c r="M72" s="21">
        <f>('7.жеке-улут.вал.'!L72*'7.жеке-улут.вал.'!M72+'11.жеке-чет өл.вал.'!L72*'11.жеке-чет өл.вал.'!M72)/('7.жеке-улут.вал.'!L72+'11.жеке-чет өл.вал.'!L72)</f>
        <v>11.903680250863433</v>
      </c>
      <c r="N72" s="22">
        <f>'7.жеке-улут.вал.'!N72+'11.жеке-чет өл.вал.'!N72</f>
        <v>35163.5</v>
      </c>
      <c r="O72" s="21">
        <f>('7.жеке-улут.вал.'!N72*'7.жеке-улут.вал.'!O72+'11.жеке-чет өл.вал.'!N72*'11.жеке-чет өл.вал.'!O72)/('7.жеке-улут.вал.'!N72+'11.жеке-чет өл.вал.'!N72)</f>
        <v>20.913157279565461</v>
      </c>
      <c r="P72" s="22">
        <f>'7.жеке-улут.вал.'!P72+'11.жеке-чет өл.вал.'!P72</f>
        <v>15218.2</v>
      </c>
      <c r="Q72" s="21">
        <f>('7.жеке-улут.вал.'!P72*'7.жеке-улут.вал.'!Q72+'11.жеке-чет өл.вал.'!P72*'11.жеке-чет өл.вал.'!Q72)/('7.жеке-улут.вал.'!P72+'11.жеке-чет өл.вал.'!P72)</f>
        <v>14.004702592947917</v>
      </c>
      <c r="R72" s="23"/>
      <c r="S72" s="24"/>
    </row>
    <row r="73" spans="1:19" ht="14.25" customHeight="1" x14ac:dyDescent="0.2">
      <c r="A73" s="19" t="s">
        <v>14</v>
      </c>
      <c r="B73" s="20">
        <f>'7.жеке-улут.вал.'!B73+'11.жеке-чет өл.вал.'!B73</f>
        <v>834408.5</v>
      </c>
      <c r="C73" s="21">
        <f>('7.жеке-улут.вал.'!B73*'7.жеке-улут.вал.'!C73+'11.жеке-чет өл.вал.'!B73*'11.жеке-чет өл.вал.'!C73)/('7.жеке-улут.вал.'!B73+'11.жеке-чет өл.вал.'!B73)</f>
        <v>1.9247123417366914</v>
      </c>
      <c r="D73" s="22">
        <f>'7.жеке-улут.вал.'!D73+'11.жеке-чет өл.вал.'!D73</f>
        <v>711823.3</v>
      </c>
      <c r="E73" s="21">
        <f>('7.жеке-улут.вал.'!D73*'7.жеке-улут.вал.'!E73+'11.жеке-чет өл.вал.'!D73*'11.жеке-чет өл.вал.'!E73)/('7.жеке-улут.вал.'!D73+'11.жеке-чет өл.вал.'!D73)</f>
        <v>0.17267234719627747</v>
      </c>
      <c r="F73" s="22">
        <f t="shared" ref="F73:F136" si="2">H73+J73+L73+N73+P73+R73</f>
        <v>122585.19999999998</v>
      </c>
      <c r="G73" s="21">
        <f t="shared" ref="G73:G136" si="3">(H73*I73+J73*K73+L73*M73+N73*O73+P73*Q73+R73*S73)/(H73+J73+L73+N73+P73+R73)</f>
        <v>12.098394732806245</v>
      </c>
      <c r="H73" s="22">
        <f>'7.жеке-улут.вал.'!H73+'11.жеке-чет өл.вал.'!H73</f>
        <v>3927.3</v>
      </c>
      <c r="I73" s="21">
        <f>('7.жеке-улут.вал.'!H73*'7.жеке-улут.вал.'!I73+'11.жеке-чет өл.вал.'!H73*'11.жеке-чет өл.вал.'!I73)/('7.жеке-улут.вал.'!H73+'11.жеке-чет өл.вал.'!H73)</f>
        <v>4.2001120362590081</v>
      </c>
      <c r="J73" s="22">
        <f>'7.жеке-улут.вал.'!J73+'11.жеке-чет өл.вал.'!J73</f>
        <v>24784.9</v>
      </c>
      <c r="K73" s="21">
        <f>('7.жеке-улут.вал.'!J73*'7.жеке-улут.вал.'!K73+'11.жеке-чет өл.вал.'!J73*'11.жеке-чет өл.вал.'!K73)/('7.жеке-улут.вал.'!J73+'11.жеке-чет өл.вал.'!J73)</f>
        <v>8.0142936223264964</v>
      </c>
      <c r="L73" s="22">
        <f>'7.жеке-улут.вал.'!L73+'11.жеке-чет өл.вал.'!L73</f>
        <v>37724.5</v>
      </c>
      <c r="M73" s="21">
        <f>('7.жеке-улут.вал.'!L73*'7.жеке-улут.вал.'!M73+'11.жеке-чет өл.вал.'!L73*'11.жеке-чет өл.вал.'!M73)/('7.жеке-улут.вал.'!L73+'11.жеке-чет өл.вал.'!L73)</f>
        <v>11.833750400933081</v>
      </c>
      <c r="N73" s="22">
        <f>'7.жеке-улут.вал.'!N73+'11.жеке-чет өл.вал.'!N73</f>
        <v>36243.199999999997</v>
      </c>
      <c r="O73" s="21">
        <f>('7.жеке-улут.вал.'!N73*'7.жеке-улут.вал.'!O73+'11.жеке-чет өл.вал.'!N73*'11.жеке-чет өл.вал.'!O73)/('7.жеке-улут.вал.'!N73+'11.жеке-чет өл.вал.'!N73)</f>
        <v>14.975698724174469</v>
      </c>
      <c r="P73" s="22">
        <f>'7.жеке-улут.вал.'!P73+'11.жеке-чет өл.вал.'!P73</f>
        <v>19905.299999999996</v>
      </c>
      <c r="Q73" s="21">
        <f>('7.жеке-улут.вал.'!P73*'7.жеке-улут.вал.'!Q73+'11.жеке-чет өл.вал.'!P73*'11.жеке-чет өл.вал.'!Q73)/('7.жеке-улут.вал.'!P73+'11.жеке-чет өл.вал.'!P73)</f>
        <v>14.004612389665066</v>
      </c>
      <c r="R73" s="23"/>
      <c r="S73" s="24"/>
    </row>
    <row r="74" spans="1:19" ht="14.25" customHeight="1" x14ac:dyDescent="0.2">
      <c r="A74" s="19" t="s">
        <v>15</v>
      </c>
      <c r="B74" s="20">
        <f>'7.жеке-улут.вал.'!B74+'11.жеке-чет өл.вал.'!B74</f>
        <v>705928.60000000009</v>
      </c>
      <c r="C74" s="21">
        <f>('7.жеке-улут.вал.'!B74*'7.жеке-улут.вал.'!C74+'11.жеке-чет өл.вал.'!B74*'11.жеке-чет өл.вал.'!C74)/('7.жеке-улут.вал.'!B74+'11.жеке-чет өл.вал.'!B74)</f>
        <v>1.5829240435930767</v>
      </c>
      <c r="D74" s="22">
        <f>'7.жеке-улут.вал.'!D74+'11.жеке-чет өл.вал.'!D74</f>
        <v>621147.5</v>
      </c>
      <c r="E74" s="21">
        <f>('7.жеке-улут.вал.'!D74*'7.жеке-улут.вал.'!E74+'11.жеке-чет өл.вал.'!D74*'11.жеке-чет өл.вал.'!E74)/('7.жеке-улут.вал.'!D74+'11.жеке-чет өл.вал.'!D74)</f>
        <v>0.20420213878346125</v>
      </c>
      <c r="F74" s="22">
        <f t="shared" si="2"/>
        <v>84781.099999999991</v>
      </c>
      <c r="G74" s="21">
        <f t="shared" si="3"/>
        <v>11.684110090574434</v>
      </c>
      <c r="H74" s="22">
        <f>'7.жеке-улут.вал.'!H74+'11.жеке-чет өл.вал.'!H74</f>
        <v>5807.7</v>
      </c>
      <c r="I74" s="21">
        <f>('7.жеке-улут.вал.'!H74*'7.жеке-улут.вал.'!I74+'11.жеке-чет өл.вал.'!H74*'11.жеке-чет өл.вал.'!I74)/('7.жеке-улут.вал.'!H74+'11.жеке-чет өл.вал.'!H74)</f>
        <v>3.4313979716583161</v>
      </c>
      <c r="J74" s="22">
        <f>'7.жеке-улут.вал.'!J74+'11.жеке-чет өл.вал.'!J74</f>
        <v>20279.3</v>
      </c>
      <c r="K74" s="21">
        <f>('7.жеке-улут.вал.'!J74*'7.жеке-улут.вал.'!K74+'11.жеке-чет өл.вал.'!J74*'11.жеке-чет өл.вал.'!K74)/('7.жеке-улут.вал.'!J74+'11.жеке-чет өл.вал.'!J74)</f>
        <v>7.4718938523519061</v>
      </c>
      <c r="L74" s="22">
        <f>'7.жеке-улут.вал.'!L74+'11.жеке-чет өл.вал.'!L74</f>
        <v>25845.199999999997</v>
      </c>
      <c r="M74" s="21">
        <f>('7.жеке-улут.вал.'!L74*'7.жеке-улут.вал.'!M74+'11.жеке-чет өл.вал.'!L74*'11.жеке-чет өл.вал.'!M74)/('7.жеке-улут.вал.'!L74+'11.жеке-чет өл.вал.'!L74)</f>
        <v>11.919130244687603</v>
      </c>
      <c r="N74" s="22">
        <f>'7.жеке-улут.вал.'!N74+'11.жеке-чет өл.вал.'!N74</f>
        <v>17397.099999999999</v>
      </c>
      <c r="O74" s="21">
        <f>('7.жеке-улут.вал.'!N74*'7.жеке-улут.вал.'!O74+'11.жеке-чет өл.вал.'!N74*'11.жеке-чет өл.вал.'!O74)/('7.жеке-улут.вал.'!N74+'11.жеке-чет өл.вал.'!N74)</f>
        <v>16.104198285921214</v>
      </c>
      <c r="P74" s="22">
        <f>'7.жеке-улут.вал.'!P74+'11.жеке-чет өл.вал.'!P74</f>
        <v>15451.8</v>
      </c>
      <c r="Q74" s="21">
        <f>('7.жеке-улут.вал.'!P74*'7.жеке-улут.вал.'!Q74+'11.жеке-чет өл.вал.'!P74*'11.жеке-чет өл.вал.'!Q74)/('7.жеке-улут.вал.'!P74+'11.жеке-чет өл.вал.'!P74)</f>
        <v>14.944520767806987</v>
      </c>
      <c r="R74" s="23"/>
      <c r="S74" s="24"/>
    </row>
    <row r="75" spans="1:19" ht="14.25" customHeight="1" x14ac:dyDescent="0.2">
      <c r="A75" s="19" t="s">
        <v>16</v>
      </c>
      <c r="B75" s="20">
        <f>'7.жеке-улут.вал.'!B75+'11.жеке-чет өл.вал.'!B75</f>
        <v>728745.7</v>
      </c>
      <c r="C75" s="21">
        <f>('7.жеке-улут.вал.'!B75*'7.жеке-улут.вал.'!C75+'11.жеке-чет өл.вал.'!B75*'11.жеке-чет өл.вал.'!C75)/('7.жеке-улут.вал.'!B75+'11.жеке-чет өл.вал.'!B75)</f>
        <v>2.1257024199250849</v>
      </c>
      <c r="D75" s="22">
        <f>'7.жеке-улут.вал.'!D75+'11.жеке-чет өл.вал.'!D75</f>
        <v>609737.1</v>
      </c>
      <c r="E75" s="21">
        <f>('7.жеке-улут.вал.'!D75*'7.жеке-улут.вал.'!E75+'11.жеке-чет өл.вал.'!D75*'11.жеке-чет өл.вал.'!E75)/('7.жеке-улут.вал.'!D75+'11.жеке-чет өл.вал.'!D75)</f>
        <v>9.721703501394291E-2</v>
      </c>
      <c r="F75" s="22">
        <f t="shared" si="2"/>
        <v>119008.6</v>
      </c>
      <c r="G75" s="21">
        <f t="shared" si="3"/>
        <v>12.518588278494159</v>
      </c>
      <c r="H75" s="22">
        <f>'7.жеке-улут.вал.'!H75+'11.жеке-чет өл.вал.'!H75</f>
        <v>6016.1</v>
      </c>
      <c r="I75" s="21">
        <f>('7.жеке-улут.вал.'!H75*'7.жеке-улут.вал.'!I75+'11.жеке-чет өл.вал.'!H75*'11.жеке-чет өл.вал.'!I75)/('7.жеке-улут.вал.'!H75+'11.жеке-чет өл.вал.'!H75)</f>
        <v>3.3893086883529193</v>
      </c>
      <c r="J75" s="22">
        <f>'7.жеке-улут.вал.'!J75+'11.жеке-чет өл.вал.'!J75</f>
        <v>16860.3</v>
      </c>
      <c r="K75" s="21">
        <f>('7.жеке-улут.вал.'!J75*'7.жеке-улут.вал.'!K75+'11.жеке-чет өл.вал.'!J75*'11.жеке-чет өл.вал.'!K75)/('7.жеке-улут.вал.'!J75+'11.жеке-чет өл.вал.'!J75)</f>
        <v>9.52810507523591</v>
      </c>
      <c r="L75" s="22">
        <f>'7.жеке-улут.вал.'!L75+'11.жеке-чет өл.вал.'!L75</f>
        <v>37818</v>
      </c>
      <c r="M75" s="21">
        <f>('7.жеке-улут.вал.'!L75*'7.жеке-улут.вал.'!M75+'11.жеке-чет өл.вал.'!L75*'11.жеке-чет өл.вал.'!M75)/('7.жеке-улут.вал.'!L75+'11.жеке-чет өл.вал.'!L75)</f>
        <v>10.420213126024644</v>
      </c>
      <c r="N75" s="22">
        <f>'7.жеке-улут.вал.'!N75+'11.жеке-чет өл.вал.'!N75</f>
        <v>40679.1</v>
      </c>
      <c r="O75" s="21">
        <f>('7.жеке-улут.вал.'!N75*'7.жеке-улут.вал.'!O75+'11.жеке-чет өл.вал.'!N75*'11.жеке-чет өл.вал.'!O75)/('7.жеке-улут.вал.'!N75+'11.жеке-чет өл.вал.'!N75)</f>
        <v>14.623625621019148</v>
      </c>
      <c r="P75" s="22">
        <f>'7.жеке-улут.вал.'!P75+'11.жеке-чет өл.вал.'!P75</f>
        <v>17635.099999999999</v>
      </c>
      <c r="Q75" s="21">
        <f>('7.жеке-улут.вал.'!P75*'7.жеке-улут.вал.'!Q75+'11.жеке-чет өл.вал.'!P75*'11.жеке-чет өл.вал.'!Q75)/('7.жеке-улут.вал.'!P75+'11.жеке-чет өл.вал.'!P75)</f>
        <v>18.136272887593496</v>
      </c>
      <c r="R75" s="23"/>
      <c r="S75" s="24"/>
    </row>
    <row r="76" spans="1:19" ht="14.25" customHeight="1" x14ac:dyDescent="0.2">
      <c r="A76" s="19" t="s">
        <v>17</v>
      </c>
      <c r="B76" s="20">
        <f>'7.жеке-улут.вал.'!B76+'11.жеке-чет өл.вал.'!B76</f>
        <v>704386.7</v>
      </c>
      <c r="C76" s="21">
        <f>('7.жеке-улут.вал.'!B76*'7.жеке-улут.вал.'!C76+'11.жеке-чет өл.вал.'!B76*'11.жеке-чет өл.вал.'!C76)/('7.жеке-улут.вал.'!B76+'11.жеке-чет өл.вал.'!B76)</f>
        <v>1.6516367344812162</v>
      </c>
      <c r="D76" s="22">
        <f>'7.жеке-улут.вал.'!D76+'11.жеке-чет өл.вал.'!D76</f>
        <v>610786.80000000005</v>
      </c>
      <c r="E76" s="21">
        <f>('7.жеке-улут.вал.'!D76*'7.жеке-улут.вал.'!E76+'11.жеке-чет өл.вал.'!D76*'11.жеке-чет өл.вал.'!E76)/('7.жеке-улут.вал.'!D76+'11.жеке-чет өл.вал.'!D76)</f>
        <v>0.106765486745948</v>
      </c>
      <c r="F76" s="22">
        <f t="shared" si="2"/>
        <v>93599.900000000009</v>
      </c>
      <c r="G76" s="21">
        <f t="shared" si="3"/>
        <v>11.732704831949606</v>
      </c>
      <c r="H76" s="22">
        <f>'7.жеке-улут.вал.'!H76+'11.жеке-чет өл.вал.'!H76</f>
        <v>4297.3999999999996</v>
      </c>
      <c r="I76" s="21">
        <f>('7.жеке-улут.вал.'!H76*'7.жеке-улут.вал.'!I76+'11.жеке-чет өл.вал.'!H76*'11.жеке-чет өл.вал.'!I76)/('7.жеке-улут.вал.'!H76+'11.жеке-чет өл.вал.'!H76)</f>
        <v>3.6665558244519949</v>
      </c>
      <c r="J76" s="22">
        <f>'7.жеке-улут.вал.'!J76+'11.жеке-чет өл.вал.'!J76</f>
        <v>17879.099999999999</v>
      </c>
      <c r="K76" s="21">
        <f>('7.жеке-улут.вал.'!J76*'7.жеке-улут.вал.'!K76+'11.жеке-чет өл.вал.'!J76*'11.жеке-чет өл.вал.'!K76)/('7.жеке-улут.вал.'!J76+'11.жеке-чет өл.вал.'!J76)</f>
        <v>7.3220634148251316</v>
      </c>
      <c r="L76" s="22">
        <f>'7.жеке-улут.вал.'!L76+'11.жеке-чет өл.вал.'!L76</f>
        <v>28237.600000000002</v>
      </c>
      <c r="M76" s="21">
        <f>('7.жеке-улут.вал.'!L76*'7.жеке-улут.вал.'!M76+'11.жеке-чет өл.вал.'!L76*'11.жеке-чет өл.вал.'!M76)/('7.жеке-улут.вал.'!L76+'11.жеке-чет өл.вал.'!L76)</f>
        <v>10.232719529988383</v>
      </c>
      <c r="N76" s="22">
        <f>'7.жеке-улут.вал.'!N76+'11.жеке-чет өл.вал.'!N76</f>
        <v>32293.3</v>
      </c>
      <c r="O76" s="21">
        <f>('7.жеке-улут.вал.'!N76*'7.жеке-улут.вал.'!O76+'11.жеке-чет өл.вал.'!N76*'11.жеке-чет өл.вал.'!O76)/('7.жеке-улут.вал.'!N76+'11.жеке-чет өл.вал.'!N76)</f>
        <v>15.1356747994166</v>
      </c>
      <c r="P76" s="22">
        <f>'7.жеке-улут.вал.'!P76+'11.жеке-чет өл.вал.'!P76</f>
        <v>10892.5</v>
      </c>
      <c r="Q76" s="21">
        <f>('7.жеке-улут.вал.'!P76*'7.жеке-улут.вал.'!Q76+'11.жеке-чет өл.вал.'!P76*'11.жеке-чет өл.вал.'!Q76)/('7.жеке-улут.вал.'!P76+'11.жеке-чет өл.вал.'!P76)</f>
        <v>15.954382373192562</v>
      </c>
      <c r="R76" s="23"/>
      <c r="S76" s="24"/>
    </row>
    <row r="77" spans="1:19" ht="14.25" customHeight="1" x14ac:dyDescent="0.2">
      <c r="A77" s="19" t="s">
        <v>18</v>
      </c>
      <c r="B77" s="20">
        <f>'7.жеке-улут.вал.'!B77+'11.жеке-чет өл.вал.'!B77</f>
        <v>578499.60000000009</v>
      </c>
      <c r="C77" s="21">
        <f>('7.жеке-улут.вал.'!B77*'7.жеке-улут.вал.'!C77+'11.жеке-чет өл.вал.'!B77*'11.жеке-чет өл.вал.'!C77)/('7.жеке-улут.вал.'!B77+'11.жеке-чет өл.вал.'!B77)</f>
        <v>2.3549717199458731</v>
      </c>
      <c r="D77" s="22">
        <f>'7.жеке-улут.вал.'!D77+'11.жеке-чет өл.вал.'!D77</f>
        <v>481702.6</v>
      </c>
      <c r="E77" s="21">
        <f>('7.жеке-улут.вал.'!D77*'7.жеке-улут.вал.'!E77+'11.жеке-чет өл.вал.'!D77*'11.жеке-чет өл.вал.'!E77)/('7.жеке-улут.вал.'!D77+'11.жеке-чет өл.вал.'!D77)</f>
        <v>9.7796036392579153E-2</v>
      </c>
      <c r="F77" s="22">
        <f t="shared" si="2"/>
        <v>96797</v>
      </c>
      <c r="G77" s="21">
        <f t="shared" si="3"/>
        <v>13.587627643418699</v>
      </c>
      <c r="H77" s="22">
        <f>'7.жеке-улут.вал.'!H77+'11.жеке-чет өл.вал.'!H77</f>
        <v>6020.6</v>
      </c>
      <c r="I77" s="21">
        <f>('7.жеке-улут.вал.'!H77*'7.жеке-улут.вал.'!I77+'11.жеке-чет өл.вал.'!H77*'11.жеке-чет өл.вал.'!I77)/('7.жеке-улут.вал.'!H77+'11.жеке-чет өл.вал.'!H77)</f>
        <v>3.7742201773909576</v>
      </c>
      <c r="J77" s="22">
        <f>'7.жеке-улут.вал.'!J77+'11.жеке-чет өл.вал.'!J77</f>
        <v>19322.7</v>
      </c>
      <c r="K77" s="21">
        <f>('7.жеке-улут.вал.'!J77*'7.жеке-улут.вал.'!K77+'11.жеке-чет өл.вал.'!J77*'11.жеке-чет өл.вал.'!K77)/('7.жеке-улут.вал.'!J77+'11.жеке-чет өл.вал.'!J77)</f>
        <v>7.9962567343073179</v>
      </c>
      <c r="L77" s="22">
        <f>'7.жеке-улут.вал.'!L77+'11.жеке-чет өл.вал.'!L77</f>
        <v>31484.899999999998</v>
      </c>
      <c r="M77" s="21">
        <f>('7.жеке-улут.вал.'!L77*'7.жеке-улут.вал.'!M77+'11.жеке-чет өл.вал.'!L77*'11.жеке-чет өл.вал.'!M77)/('7.жеке-улут.вал.'!L77+'11.жеке-чет өл.вал.'!L77)</f>
        <v>13.814824947832138</v>
      </c>
      <c r="N77" s="22">
        <f>'7.жеке-улут.вал.'!N77+'11.жеке-чет өл.вал.'!N77</f>
        <v>28306.9</v>
      </c>
      <c r="O77" s="21">
        <f>('7.жеке-улут.вал.'!N77*'7.жеке-улут.вал.'!O77+'11.жеке-чет өл.вал.'!N77*'11.жеке-чет өл.вал.'!O77)/('7.жеке-улут.вал.'!N77+'11.жеке-чет өл.вал.'!N77)</f>
        <v>18.460488008224139</v>
      </c>
      <c r="P77" s="22">
        <f>'7.жеке-улут.вал.'!P77+'11.жеке-чет өл.вал.'!P77</f>
        <v>11661.900000000001</v>
      </c>
      <c r="Q77" s="21">
        <f>('7.жеке-улут.вал.'!P77*'7.жеке-улут.вал.'!Q77+'11.жеке-чет өл.вал.'!P77*'11.жеке-чет өл.вал.'!Q77)/('7.жеке-улут.вал.'!P77+'11.жеке-чет өл.вал.'!P77)</f>
        <v>15.477039161714643</v>
      </c>
      <c r="R77" s="23"/>
      <c r="S77" s="24"/>
    </row>
    <row r="78" spans="1:19" ht="14.25" customHeight="1" x14ac:dyDescent="0.2">
      <c r="A78" s="19" t="s">
        <v>19</v>
      </c>
      <c r="B78" s="20">
        <f>'7.жеке-улут.вал.'!B78+'11.жеке-чет өл.вал.'!B78</f>
        <v>864158.80000000016</v>
      </c>
      <c r="C78" s="21">
        <f>('7.жеке-улут.вал.'!B78*'7.жеке-улут.вал.'!C78+'11.жеке-чет өл.вал.'!B78*'11.жеке-чет өл.вал.'!C78)/('7.жеке-улут.вал.'!B78+'11.жеке-чет өл.вал.'!B78)</f>
        <v>1.3644804149422536</v>
      </c>
      <c r="D78" s="22">
        <f>'7.жеке-улут.вал.'!D78+'11.жеке-чет өл.вал.'!D78</f>
        <v>779937.8</v>
      </c>
      <c r="E78" s="21">
        <f>('7.жеке-улут.вал.'!D78*'7.жеке-улут.вал.'!E78+'11.жеке-чет өл.вал.'!D78*'11.жеке-чет өл.вал.'!E78)/('7.жеке-улут.вал.'!D78+'11.жеке-чет өл.вал.'!D78)</f>
        <v>5.8417023767792758E-2</v>
      </c>
      <c r="F78" s="22">
        <f t="shared" si="2"/>
        <v>84221</v>
      </c>
      <c r="G78" s="21">
        <f t="shared" si="3"/>
        <v>13.459423576067728</v>
      </c>
      <c r="H78" s="22">
        <f>'7.жеке-улут.вал.'!H78+'11.жеке-чет өл.вал.'!H78</f>
        <v>4289.8</v>
      </c>
      <c r="I78" s="21">
        <f>('7.жеке-улут.вал.'!H78*'7.жеке-улут.вал.'!I78+'11.жеке-чет өл.вал.'!H78*'11.жеке-чет өл.вал.'!I78)/('7.жеке-улут.вал.'!H78+'11.жеке-чет өл.вал.'!H78)</f>
        <v>3.524945218891324</v>
      </c>
      <c r="J78" s="22">
        <f>'7.жеке-улут.вал.'!J78+'11.жеке-чет өл.вал.'!J78</f>
        <v>14377.7</v>
      </c>
      <c r="K78" s="21">
        <f>('7.жеке-улут.вал.'!J78*'7.жеке-улут.вал.'!K78+'11.жеке-чет өл.вал.'!J78*'11.жеке-чет өл.вал.'!K78)/('7.жеке-улут.вал.'!J78+'11.жеке-чет өл.вал.'!J78)</f>
        <v>8.2252634287820712</v>
      </c>
      <c r="L78" s="22">
        <f>'7.жеке-улут.вал.'!L78+'11.жеке-чет өл.вал.'!L78</f>
        <v>29855.399999999998</v>
      </c>
      <c r="M78" s="21">
        <f>('7.жеке-улут.вал.'!L78*'7.жеке-улут.вал.'!M78+'11.жеке-чет өл.вал.'!L78*'11.жеке-чет өл.вал.'!M78)/('7.жеке-улут.вал.'!L78+'11.жеке-чет өл.вал.'!L78)</f>
        <v>14.087421571976931</v>
      </c>
      <c r="N78" s="22">
        <f>'7.жеке-улут.вал.'!N78+'11.жеке-чет өл.вал.'!N78</f>
        <v>27761.599999999999</v>
      </c>
      <c r="O78" s="21">
        <f>('7.жеке-улут.вал.'!N78*'7.жеке-улут.вал.'!O78+'11.жеке-чет өл.вал.'!N78*'11.жеке-чет өл.вал.'!O78)/('7.жеке-улут.вал.'!N78+'11.жеке-чет өл.вал.'!N78)</f>
        <v>16.586373984208404</v>
      </c>
      <c r="P78" s="22">
        <f>'7.жеке-улут.вал.'!P78+'11.жеке-чет өл.вал.'!P78</f>
        <v>7936.5</v>
      </c>
      <c r="Q78" s="21">
        <f>('7.жеке-улут.вал.'!P78*'7.жеке-улут.вал.'!Q78+'11.жеке-чет өл.вал.'!P78*'11.жеке-чет өл.вал.'!Q78)/('7.жеке-улут.вал.'!P78+'11.жеке-чет өл.вал.'!P78)</f>
        <v>15.010967932967931</v>
      </c>
      <c r="R78" s="22"/>
      <c r="S78" s="21"/>
    </row>
    <row r="79" spans="1:19" ht="14.25" customHeight="1" x14ac:dyDescent="0.2">
      <c r="A79" s="19" t="s">
        <v>20</v>
      </c>
      <c r="B79" s="20">
        <f>'7.жеке-улут.вал.'!B79+'11.жеке-чет өл.вал.'!B79</f>
        <v>814776.1</v>
      </c>
      <c r="C79" s="21">
        <f>('7.жеке-улут.вал.'!B79*'7.жеке-улут.вал.'!C79+'11.жеке-чет өл.вал.'!B79*'11.жеке-чет өл.вал.'!C79)/('7.жеке-улут.вал.'!B79+'11.жеке-чет өл.вал.'!B79)</f>
        <v>1.624777198300245</v>
      </c>
      <c r="D79" s="22">
        <f>'7.жеке-улут.вал.'!D79+'11.жеке-чет өл.вал.'!D79</f>
        <v>707087.5</v>
      </c>
      <c r="E79" s="21">
        <f>('7.жеке-улут.вал.'!D79*'7.жеке-улут.вал.'!E79+'11.жеке-чет өл.вал.'!D79*'11.жеке-чет өл.вал.'!E79)/('7.жеке-улут.вал.'!D79+'11.жеке-чет өл.вал.'!D79)</f>
        <v>8.0170895398377157E-2</v>
      </c>
      <c r="F79" s="22">
        <f t="shared" si="2"/>
        <v>107688.6</v>
      </c>
      <c r="G79" s="21">
        <f t="shared" si="3"/>
        <v>11.766721742134266</v>
      </c>
      <c r="H79" s="22">
        <f>'7.жеке-улут.вал.'!H79+'11.жеке-чет өл.вал.'!H79</f>
        <v>5506.4000000000005</v>
      </c>
      <c r="I79" s="21">
        <f>('7.жеке-улут.вал.'!H79*'7.жеке-улут.вал.'!I79+'11.жеке-чет өл.вал.'!H79*'11.жеке-чет өл.вал.'!I79)/('7.жеке-улут.вал.'!H79+'11.жеке-чет өл.вал.'!H79)</f>
        <v>3.2389746476826957</v>
      </c>
      <c r="J79" s="22">
        <f>'7.жеке-улут.вал.'!J79+'11.жеке-чет өл.вал.'!J79</f>
        <v>20905.599999999999</v>
      </c>
      <c r="K79" s="21">
        <f>('7.жеке-улут.вал.'!J79*'7.жеке-улут.вал.'!K79+'11.жеке-чет өл.вал.'!J79*'11.жеке-чет өл.вал.'!K79)/('7.жеке-улут.вал.'!J79+'11.жеке-чет өл.вал.'!J79)</f>
        <v>8.2085816718965265</v>
      </c>
      <c r="L79" s="22">
        <f>'7.жеке-улут.вал.'!L79+'11.жеке-чет өл.вал.'!L79</f>
        <v>29144.2</v>
      </c>
      <c r="M79" s="21">
        <f>('7.жеке-улут.вал.'!L79*'7.жеке-улут.вал.'!M79+'11.жеке-чет өл.вал.'!L79*'11.жеке-чет өл.вал.'!M79)/('7.жеке-улут.вал.'!L79+'11.жеке-чет өл.вал.'!L79)</f>
        <v>11.828448679325561</v>
      </c>
      <c r="N79" s="22">
        <f>'7.жеке-улут.вал.'!N79+'11.жеке-чет өл.вал.'!N79</f>
        <v>33443.4</v>
      </c>
      <c r="O79" s="21">
        <f>('7.жеке-улут.вал.'!N79*'7.жеке-улут.вал.'!O79+'11.жеке-чет өл.вал.'!N79*'11.жеке-чет өл.вал.'!O79)/('7.жеке-улут.вал.'!N79+'11.жеке-чет өл.вал.'!N79)</f>
        <v>15.252071021487051</v>
      </c>
      <c r="P79" s="22">
        <f>'7.жеке-улут.вал.'!P79+'11.жеке-чет өл.вал.'!P79</f>
        <v>18689</v>
      </c>
      <c r="Q79" s="21">
        <f>('7.жеке-улут.вал.'!P79*'7.жеке-улут.вал.'!Q79+'11.жеке-чет өл.вал.'!P79*'11.жеке-чет өл.вал.'!Q79)/('7.жеке-улут.вал.'!P79+'11.жеке-чет өл.вал.'!P79)</f>
        <v>11.926244849911711</v>
      </c>
      <c r="R79" s="23"/>
      <c r="S79" s="24"/>
    </row>
    <row r="80" spans="1:19" ht="14.25" customHeight="1" thickBot="1" x14ac:dyDescent="0.25">
      <c r="A80" s="25" t="s">
        <v>21</v>
      </c>
      <c r="B80" s="26">
        <f>'7.жеке-улут.вал.'!B80+'11.жеке-чет өл.вал.'!B80</f>
        <v>665689.29999999981</v>
      </c>
      <c r="C80" s="27">
        <f>('7.жеке-улут.вал.'!B80*'7.жеке-улут.вал.'!C80+'11.жеке-чет өл.вал.'!B80*'11.жеке-чет өл.вал.'!C80)/('7.жеке-улут.вал.'!B80+'11.жеке-чет өл.вал.'!B80)</f>
        <v>2.0184409092950726</v>
      </c>
      <c r="D80" s="28">
        <f>'7.жеке-улут.вал.'!D80+'11.жеке-чет өл.вал.'!D80</f>
        <v>565311.79999999993</v>
      </c>
      <c r="E80" s="27">
        <f>('7.жеке-улут.вал.'!D80*'7.жеке-улут.вал.'!E80+'11.жеке-чет өл.вал.'!D80*'11.жеке-чет өл.вал.'!E80)/('7.жеке-улут.вал.'!D80+'11.жеке-чет өл.вал.'!D80)</f>
        <v>0.18794185792689982</v>
      </c>
      <c r="F80" s="28">
        <f t="shared" si="2"/>
        <v>100377.5</v>
      </c>
      <c r="G80" s="27">
        <f t="shared" si="3"/>
        <v>12.32755115439217</v>
      </c>
      <c r="H80" s="28">
        <f>'7.жеке-улут.вал.'!H80+'11.жеке-чет өл.вал.'!H80</f>
        <v>4499.5</v>
      </c>
      <c r="I80" s="27">
        <f>('7.жеке-улут.вал.'!H80*'7.жеке-улут.вал.'!I80+'11.жеке-чет өл.вал.'!H80*'11.жеке-чет өл.вал.'!I80)/('7.жеке-улут.вал.'!H80+'11.жеке-чет өл.вал.'!H80)</f>
        <v>3.142726969663296</v>
      </c>
      <c r="J80" s="28">
        <f>'7.жеке-улут.вал.'!J80+'11.жеке-чет өл.вал.'!J80</f>
        <v>18409.8</v>
      </c>
      <c r="K80" s="27">
        <f>('7.жеке-улут.вал.'!J80*'7.жеке-улут.вал.'!K80+'11.жеке-чет өл.вал.'!J80*'11.жеке-чет өл.вал.'!K80)/('7.жеке-улут.вал.'!J80+'11.жеке-чет өл.вал.'!J80)</f>
        <v>8.0422888896131415</v>
      </c>
      <c r="L80" s="28">
        <f>'7.жеке-улут.вал.'!L80+'11.жеке-чет өл.вал.'!L80</f>
        <v>21566</v>
      </c>
      <c r="M80" s="27">
        <f>('7.жеке-улут.вал.'!L80*'7.жеке-улут.вал.'!M80+'11.жеке-чет өл.вал.'!L80*'11.жеке-чет өл.вал.'!M80)/('7.жеке-улут.вал.'!L80+'11.жеке-чет өл.вал.'!L80)</f>
        <v>12.101338820365392</v>
      </c>
      <c r="N80" s="28">
        <f>'7.жеке-улут.вал.'!N80+'11.жеке-чет өл.вал.'!N80</f>
        <v>32626.6</v>
      </c>
      <c r="O80" s="27">
        <f>('7.жеке-улут.вал.'!N80*'7.жеке-улут.вал.'!O80+'11.жеке-чет өл.вал.'!N80*'11.жеке-чет өл.вал.'!O80)/('7.жеке-улут.вал.'!N80+'11.жеке-чет өл.вал.'!N80)</f>
        <v>15.37320416469997</v>
      </c>
      <c r="P80" s="28">
        <f>'7.жеке-улут.вал.'!P80+'11.жеке-чет өл.вал.'!P80</f>
        <v>23275.600000000002</v>
      </c>
      <c r="Q80" s="27">
        <f>('7.жеке-улут.вал.'!P80*'7.жеке-улут.вал.'!Q80+'11.жеке-чет өл.вал.'!P80*'11.жеке-чет өл.вал.'!Q80)/('7.жеке-улут.вал.'!P80+'11.жеке-чет өл.вал.'!P80)</f>
        <v>13.432877347952362</v>
      </c>
      <c r="R80" s="28"/>
      <c r="S80" s="27"/>
    </row>
    <row r="81" spans="1:19" ht="14.25" customHeight="1" x14ac:dyDescent="0.2">
      <c r="A81" s="19" t="s">
        <v>27</v>
      </c>
      <c r="B81" s="20">
        <f>'7.жеке-улут.вал.'!B81+'11.жеке-чет өл.вал.'!B81</f>
        <v>905928.10000000009</v>
      </c>
      <c r="C81" s="21">
        <f>('7.жеке-улут.вал.'!B81*'7.жеке-улут.вал.'!C81+'11.жеке-чет өл.вал.'!B81*'11.жеке-чет өл.вал.'!C81)/('7.жеке-улут.вал.'!B81+'11.жеке-чет өл.вал.'!B81)</f>
        <v>1.5077615464185292</v>
      </c>
      <c r="D81" s="22">
        <f>'7.жеке-улут.вал.'!D81+'11.жеке-чет өл.вал.'!D81</f>
        <v>791748.10000000009</v>
      </c>
      <c r="E81" s="21">
        <f>('7.жеке-улут.вал.'!D81*'7.жеке-улут.вал.'!E81+'11.жеке-чет өл.вал.'!D81*'11.жеке-чет өл.вал.'!E81)/('7.жеке-улут.вал.'!D81+'11.жеке-чет өл.вал.'!D81)</f>
        <v>0.12186067639442393</v>
      </c>
      <c r="F81" s="22">
        <f t="shared" si="2"/>
        <v>114180</v>
      </c>
      <c r="G81" s="21">
        <f t="shared" si="3"/>
        <v>11.117889245051673</v>
      </c>
      <c r="H81" s="22">
        <f>'7.жеке-улут.вал.'!H81+'11.жеке-чет өл.вал.'!H81</f>
        <v>11303.4</v>
      </c>
      <c r="I81" s="21">
        <f>('7.жеке-улут.вал.'!H81*'7.жеке-улут.вал.'!I81+'11.жеке-чет өл.вал.'!H81*'11.жеке-чет өл.вал.'!I81)/('7.жеке-улут.вал.'!H81+'11.жеке-чет өл.вал.'!H81)</f>
        <v>2.5770405364757507</v>
      </c>
      <c r="J81" s="22">
        <f>'7.жеке-улут.вал.'!J81+'11.жеке-чет өл.вал.'!J81</f>
        <v>26956.800000000003</v>
      </c>
      <c r="K81" s="21">
        <f>('7.жеке-улут.вал.'!J81*'7.жеке-улут.вал.'!K81+'11.жеке-чет өл.вал.'!J81*'11.жеке-чет өл.вал.'!K81)/('7.жеке-улут.вал.'!J81+'11.жеке-чет өл.вал.'!J81)</f>
        <v>7.2606436965811945</v>
      </c>
      <c r="L81" s="22">
        <f>'7.жеке-улут.вал.'!L81+'11.жеке-чет өл.вал.'!L81</f>
        <v>25212.400000000001</v>
      </c>
      <c r="M81" s="21">
        <f>('7.жеке-улут.вал.'!L81*'7.жеке-улут.вал.'!M81+'11.жеке-чет өл.вал.'!L81*'11.жеке-чет өл.вал.'!M81)/('7.жеке-улут.вал.'!L81+'11.жеке-чет өл.вал.'!L81)</f>
        <v>11.408250186416208</v>
      </c>
      <c r="N81" s="22">
        <f>'7.жеке-улут.вал.'!N81+'11.жеке-чет өл.вал.'!N81</f>
        <v>33169.5</v>
      </c>
      <c r="O81" s="21">
        <f>('7.жеке-улут.вал.'!N81*'7.жеке-улут.вал.'!O81+'11.жеке-чет өл.вал.'!N81*'11.жеке-чет өл.вал.'!O81)/('7.жеке-улут.вал.'!N81+'11.жеке-чет өл.вал.'!N81)</f>
        <v>15.95481846274439</v>
      </c>
      <c r="P81" s="22">
        <f>'7.жеке-улут.вал.'!P81+'11.жеке-чет өл.вал.'!P81</f>
        <v>17537.900000000001</v>
      </c>
      <c r="Q81" s="21">
        <f>('7.жеке-улут.вал.'!P81*'7.жеке-улут.вал.'!Q81+'11.жеке-чет өл.вал.'!P81*'11.жеке-чет өл.вал.'!Q81)/('7.жеке-улут.вал.'!P81+'11.жеке-чет өл.вал.'!P81)</f>
        <v>12.985866951003254</v>
      </c>
      <c r="R81" s="23"/>
      <c r="S81" s="24"/>
    </row>
    <row r="82" spans="1:19" ht="14.25" customHeight="1" x14ac:dyDescent="0.2">
      <c r="A82" s="19" t="s">
        <v>11</v>
      </c>
      <c r="B82" s="20">
        <f>'7.жеке-улут.вал.'!B82+'11.жеке-чет өл.вал.'!B82</f>
        <v>638871.29999999993</v>
      </c>
      <c r="C82" s="21">
        <f>('7.жеке-улут.вал.'!B82*'7.жеке-улут.вал.'!C82+'11.жеке-чет өл.вал.'!B82*'11.жеке-чет өл.вал.'!C82)/('7.жеке-улут.вал.'!B82+'11.жеке-чет өл.вал.'!B82)</f>
        <v>1.3012073918487184</v>
      </c>
      <c r="D82" s="22">
        <f>'7.жеке-улут.вал.'!D82+'11.жеке-чет өл.вал.'!D82</f>
        <v>566873.1</v>
      </c>
      <c r="E82" s="21">
        <f>('7.жеке-улут.вал.'!D82*'7.жеке-улут.вал.'!E82+'11.жеке-чет өл.вал.'!D82*'11.жеке-чет өл.вал.'!E82)/('7.жеке-улут.вал.'!D82+'11.жеке-чет өл.вал.'!D82)</f>
        <v>8.494756410208916E-2</v>
      </c>
      <c r="F82" s="22">
        <f t="shared" si="2"/>
        <v>71998.2</v>
      </c>
      <c r="G82" s="21">
        <f t="shared" si="3"/>
        <v>10.877349280954249</v>
      </c>
      <c r="H82" s="22">
        <f>'7.жеке-улут.вал.'!H82+'11.жеке-чет өл.вал.'!H82</f>
        <v>5183.5</v>
      </c>
      <c r="I82" s="21">
        <f>('7.жеке-улут.вал.'!H82*'7.жеке-улут.вал.'!I82+'11.жеке-чет өл.вал.'!H82*'11.жеке-чет өл.вал.'!I82)/('7.жеке-улут.вал.'!H82+'11.жеке-чет өл.вал.'!H82)</f>
        <v>2.0147660846918103</v>
      </c>
      <c r="J82" s="22">
        <f>'7.жеке-улут.вал.'!J82+'11.жеке-чет өл.вал.'!J82</f>
        <v>16992.199999999997</v>
      </c>
      <c r="K82" s="21">
        <f>('7.жеке-улут.вал.'!J82*'7.жеке-улут.вал.'!K82+'11.жеке-чет өл.вал.'!J82*'11.жеке-чет өл.вал.'!K82)/('7.жеке-улут.вал.'!J82+'11.жеке-чет өл.вал.'!J82)</f>
        <v>7.6462123209472583</v>
      </c>
      <c r="L82" s="22">
        <f>'7.жеке-улут.вал.'!L82+'11.жеке-чет өл.вал.'!L82</f>
        <v>17232.400000000001</v>
      </c>
      <c r="M82" s="21">
        <f>('7.жеке-улут.вал.'!L82*'7.жеке-улут.вал.'!M82+'11.жеке-чет өл.вал.'!L82*'11.жеке-чет өл.вал.'!M82)/('7.жеке-улут.вал.'!L82+'11.жеке-чет өл.вал.'!L82)</f>
        <v>10.185101320767856</v>
      </c>
      <c r="N82" s="22">
        <f>'7.жеке-улут.вал.'!N82+'11.жеке-чет өл.вал.'!N82</f>
        <v>18040.7</v>
      </c>
      <c r="O82" s="21">
        <f>('7.жеке-улут.вал.'!N82*'7.жеке-улут.вал.'!O82+'11.жеке-чет өл.вал.'!N82*'11.жеке-чет өл.вал.'!O82)/('7.жеке-улут.вал.'!N82+'11.жеке-чет өл.вал.'!N82)</f>
        <v>14.916590819646686</v>
      </c>
      <c r="P82" s="22">
        <f>'7.жеке-улут.вал.'!P82+'11.жеке-чет өл.вал.'!P82</f>
        <v>14549.4</v>
      </c>
      <c r="Q82" s="21">
        <f>('7.жеке-улут.вал.'!P82*'7.жеке-улут.вал.'!Q82+'11.жеке-чет өл.вал.'!P82*'11.жеке-чет өл.вал.'!Q82)/('7.жеке-улут.вал.'!P82+'11.жеке-чет өл.вал.'!P82)</f>
        <v>13.61984549191032</v>
      </c>
      <c r="R82" s="23"/>
      <c r="S82" s="24"/>
    </row>
    <row r="83" spans="1:19" ht="14.25" customHeight="1" x14ac:dyDescent="0.2">
      <c r="A83" s="19" t="s">
        <v>12</v>
      </c>
      <c r="B83" s="20">
        <f>'7.жеке-улут.вал.'!B83+'11.жеке-чет өл.вал.'!B83</f>
        <v>887074.59999999974</v>
      </c>
      <c r="C83" s="21">
        <f>('7.жеке-улут.вал.'!B83*'7.жеке-улут.вал.'!C83+'11.жеке-чет өл.вал.'!B83*'11.жеке-чет өл.вал.'!C83)/('7.жеке-улут.вал.'!B83+'11.жеке-чет өл.вал.'!B83)</f>
        <v>1.3186980429830819</v>
      </c>
      <c r="D83" s="22">
        <f>'7.жеке-улут.вал.'!D83+'11.жеке-чет өл.вал.'!D83</f>
        <v>745418.7</v>
      </c>
      <c r="E83" s="21">
        <f>('7.жеке-улут.вал.'!D83*'7.жеке-улут.вал.'!E83+'11.жеке-чет өл.вал.'!D83*'11.жеке-чет өл.вал.'!E83)/('7.жеке-улут.вал.'!D83+'11.жеке-чет өл.вал.'!D83)</f>
        <v>7.0235891586835686E-2</v>
      </c>
      <c r="F83" s="22">
        <f t="shared" si="2"/>
        <v>141655.9</v>
      </c>
      <c r="G83" s="21">
        <f t="shared" si="3"/>
        <v>7.8883293389121105</v>
      </c>
      <c r="H83" s="22">
        <f>'7.жеке-улут.вал.'!H83+'11.жеке-чет өл.вал.'!H83</f>
        <v>51592.4</v>
      </c>
      <c r="I83" s="21">
        <f>('7.жеке-улут.вал.'!H83*'7.жеке-улут.вал.'!I83+'11.жеке-чет өл.вал.'!H83*'11.жеке-чет өл.вал.'!I83)/('7.жеке-улут.вал.'!H83+'11.жеке-чет өл.вал.'!H83)</f>
        <v>0.78331517820454177</v>
      </c>
      <c r="J83" s="22">
        <f>'7.жеке-улут.вал.'!J83+'11.жеке-чет өл.вал.'!J83</f>
        <v>18100.400000000001</v>
      </c>
      <c r="K83" s="21">
        <f>('7.жеке-улут.вал.'!J83*'7.жеке-улут.вал.'!K83+'11.жеке-чет өл.вал.'!J83*'11.жеке-чет өл.вал.'!K83)/('7.жеке-улут.вал.'!J83+'11.жеке-чет өл.вал.'!J83)</f>
        <v>6.4232750104970053</v>
      </c>
      <c r="L83" s="22">
        <f>'7.жеке-улут.вал.'!L83+'11.жеке-чет өл.вал.'!L83</f>
        <v>40875.399999999994</v>
      </c>
      <c r="M83" s="21">
        <f>('7.жеке-улут.вал.'!L83*'7.жеке-улут.вал.'!M83+'11.жеке-чет өл.вал.'!L83*'11.жеке-чет өл.вал.'!M83)/('7.жеке-улут.вал.'!L83+'11.жеке-чет өл.вал.'!L83)</f>
        <v>11.973950102017351</v>
      </c>
      <c r="N83" s="22">
        <f>'7.жеке-улут.вал.'!N83+'11.жеке-чет өл.вал.'!N83</f>
        <v>18134.100000000002</v>
      </c>
      <c r="O83" s="21">
        <f>('7.жеке-улут.вал.'!N83*'7.жеке-улут.вал.'!O83+'11.жеке-чет өл.вал.'!N83*'11.жеке-чет өл.вал.'!O83)/('7.жеке-улут.вал.'!N83+'11.жеке-чет өл.вал.'!N83)</f>
        <v>15.063682178878469</v>
      </c>
      <c r="P83" s="22">
        <f>'7.жеке-улут.вал.'!P83+'11.жеке-чет өл.вал.'!P83</f>
        <v>12953.6</v>
      </c>
      <c r="Q83" s="21">
        <f>('7.жеке-улут.вал.'!P83*'7.жеке-улут.вал.'!Q83+'11.жеке-чет өл.вал.'!P83*'11.жеке-чет өл.вал.'!Q83)/('7.жеке-улут.вал.'!P83+'11.жеке-чет өл.вал.'!P83)</f>
        <v>15.296528841403161</v>
      </c>
      <c r="R83" s="22"/>
      <c r="S83" s="21"/>
    </row>
    <row r="84" spans="1:19" ht="14.25" customHeight="1" x14ac:dyDescent="0.2">
      <c r="A84" s="19" t="s">
        <v>13</v>
      </c>
      <c r="B84" s="20">
        <f>'7.жеке-улут.вал.'!B84+'11.жеке-чет өл.вал.'!B84</f>
        <v>1053547.1000000001</v>
      </c>
      <c r="C84" s="21">
        <f>('7.жеке-улут.вал.'!B84*'7.жеке-улут.вал.'!C84+'11.жеке-чет өл.вал.'!B84*'11.жеке-чет өл.вал.'!C84)/('7.жеке-улут.вал.'!B84+'11.жеке-чет өл.вал.'!B84)</f>
        <v>1.4940902651623262</v>
      </c>
      <c r="D84" s="22">
        <f>'7.жеке-улут.вал.'!D84+'11.жеке-чет өл.вал.'!D84</f>
        <v>931443.70000000007</v>
      </c>
      <c r="E84" s="21">
        <f>('7.жеке-улут.вал.'!D84*'7.жеке-улут.вал.'!E84+'11.жеке-чет өл.вал.'!D84*'11.жеке-чет өл.вал.'!E84)/('7.жеке-улут.вал.'!D84+'11.жеке-чет өл.вал.'!D84)</f>
        <v>0.14522896016152129</v>
      </c>
      <c r="F84" s="22">
        <f t="shared" si="2"/>
        <v>122103.4</v>
      </c>
      <c r="G84" s="21">
        <f t="shared" si="3"/>
        <v>11.783634739081794</v>
      </c>
      <c r="H84" s="22">
        <f>'7.жеке-улут.вал.'!H84+'11.жеке-чет өл.вал.'!H84</f>
        <v>4563.7</v>
      </c>
      <c r="I84" s="21">
        <f>('7.жеке-улут.вал.'!H84*'7.жеке-улут.вал.'!I84+'11.жеке-чет өл.вал.'!H84*'11.жеке-чет өл.вал.'!I84)/('7.жеке-улут.вал.'!H84+'11.жеке-чет өл.вал.'!H84)</f>
        <v>2.9560203343778073</v>
      </c>
      <c r="J84" s="22">
        <f>'7.жеке-улут.вал.'!J84+'11.жеке-чет өл.вал.'!J84</f>
        <v>19462.599999999999</v>
      </c>
      <c r="K84" s="21">
        <f>('7.жеке-улут.вал.'!J84*'7.жеке-улут.вал.'!K84+'11.жеке-чет өл.вал.'!J84*'11.жеке-чет өл.вал.'!K84)/('7.жеке-улут.вал.'!J84+'11.жеке-чет өл.вал.'!J84)</f>
        <v>6.0439555866122721</v>
      </c>
      <c r="L84" s="22">
        <f>'7.жеке-улут.вал.'!L84+'11.жеке-чет өл.вал.'!L84</f>
        <v>34585.1</v>
      </c>
      <c r="M84" s="21">
        <f>('7.жеке-улут.вал.'!L84*'7.жеке-улут.вал.'!M84+'11.жеке-чет өл.вал.'!L84*'11.жеке-чет өл.вал.'!M84)/('7.жеке-улут.вал.'!L84+'11.жеке-чет өл.вал.'!L84)</f>
        <v>12.05582247846616</v>
      </c>
      <c r="N84" s="22">
        <f>'7.жеке-улут.вал.'!N84+'11.жеке-чет өл.вал.'!N84</f>
        <v>45615.899999999994</v>
      </c>
      <c r="O84" s="21">
        <f>('7.жеке-улут.вал.'!N84*'7.жеке-улут.вал.'!O84+'11.жеке-чет өл.вал.'!N84*'11.жеке-чет өл.вал.'!O84)/('7.жеке-улут.вал.'!N84+'11.жеке-чет өл.вал.'!N84)</f>
        <v>13.886510843806656</v>
      </c>
      <c r="P84" s="22">
        <f>'7.жеке-улут.вал.'!P84+'11.жеке-чет өл.вал.'!P84</f>
        <v>17876.099999999999</v>
      </c>
      <c r="Q84" s="21">
        <f>('7.жеке-улут.вал.'!P84*'7.жеке-улут.вал.'!Q84+'11.жеке-чет өл.вал.'!P84*'11.жеке-чет өл.вал.'!Q84)/('7.жеке-улут.вал.'!P84+'11.жеке-чет өл.вал.'!P84)</f>
        <v>14.393680388899146</v>
      </c>
      <c r="R84" s="23"/>
      <c r="S84" s="24"/>
    </row>
    <row r="85" spans="1:19" ht="14.25" customHeight="1" x14ac:dyDescent="0.2">
      <c r="A85" s="19" t="s">
        <v>14</v>
      </c>
      <c r="B85" s="20">
        <f>'7.жеке-улут.вал.'!B85+'11.жеке-чет өл.вал.'!B85</f>
        <v>1026041.8999999999</v>
      </c>
      <c r="C85" s="21">
        <f>('7.жеке-улут.вал.'!B85*'7.жеке-улут.вал.'!C85+'11.жеке-чет өл.вал.'!B85*'11.жеке-чет өл.вал.'!C85)/('7.жеке-улут.вал.'!B85+'11.жеке-чет өл.вал.'!B85)</f>
        <v>0.86074875889571367</v>
      </c>
      <c r="D85" s="22">
        <f>'7.жеке-улут.вал.'!D85+'11.жеке-чет өл.вал.'!D85</f>
        <v>947406.79999999993</v>
      </c>
      <c r="E85" s="21">
        <f>('7.жеке-улут.вал.'!D85*'7.жеке-улут.вал.'!E85+'11.жеке-чет өл.вал.'!D85*'11.жеке-чет өл.вал.'!E85)/('7.жеке-улут.вал.'!D85+'11.жеке-чет өл.вал.'!D85)</f>
        <v>7.8536703557542553E-2</v>
      </c>
      <c r="F85" s="22">
        <f t="shared" si="2"/>
        <v>78635.100000000006</v>
      </c>
      <c r="G85" s="21">
        <f t="shared" si="3"/>
        <v>10.284950168563402</v>
      </c>
      <c r="H85" s="22">
        <f>'7.жеке-улут.вал.'!H85+'11.жеке-чет өл.вал.'!H85</f>
        <v>4274.1000000000004</v>
      </c>
      <c r="I85" s="21">
        <f>('7.жеке-улут.вал.'!H85*'7.жеке-улут.вал.'!I85+'11.жеке-чет өл.вал.'!H85*'11.жеке-чет өл.вал.'!I85)/('7.жеке-улут.вал.'!H85+'11.жеке-чет өл.вал.'!H85)</f>
        <v>3.0001731358648605</v>
      </c>
      <c r="J85" s="22">
        <f>'7.жеке-улут.вал.'!J85+'11.жеке-чет өл.вал.'!J85</f>
        <v>14261.5</v>
      </c>
      <c r="K85" s="21">
        <f>('7.жеке-улут.вал.'!J85*'7.жеке-улут.вал.'!K85+'11.жеке-чет өл.вал.'!J85*'11.жеке-чет өл.вал.'!K85)/('7.жеке-улут.вал.'!J85+'11.жеке-чет өл.вал.'!J85)</f>
        <v>6.4364043052974784</v>
      </c>
      <c r="L85" s="22">
        <f>'7.жеке-улут.вал.'!L85+'11.жеке-чет өл.вал.'!L85</f>
        <v>21554.300000000003</v>
      </c>
      <c r="M85" s="21">
        <f>('7.жеке-улут.вал.'!L85*'7.жеке-улут.вал.'!M85+'11.жеке-чет өл.вал.'!L85*'11.жеке-чет өл.вал.'!M85)/('7.жеке-улут.вал.'!L85+'11.жеке-чет өл.вал.'!L85)</f>
        <v>9.5502817071303614</v>
      </c>
      <c r="N85" s="22">
        <f>'7.жеке-улут.вал.'!N85+'11.жеке-чет өл.вал.'!N85</f>
        <v>26119.000000000004</v>
      </c>
      <c r="O85" s="21">
        <f>('7.жеке-улут.вал.'!N85*'7.жеке-улут.вал.'!O85+'11.жеке-чет өл.вал.'!N85*'11.жеке-чет өл.вал.'!O85)/('7.жеке-улут.вал.'!N85+'11.жеке-чет өл.вал.'!N85)</f>
        <v>13.122641525326388</v>
      </c>
      <c r="P85" s="22">
        <f>'7.жеке-улут.вал.'!P85+'11.жеке-чет өл.вал.'!P85</f>
        <v>12426.2</v>
      </c>
      <c r="Q85" s="21">
        <f>('7.жеке-улут.вал.'!P85*'7.жеке-улут.вал.'!Q85+'11.жеке-чет өл.вал.'!P85*'11.жеке-чет өл.вал.'!Q85)/('7.жеке-улут.вал.'!P85+'11.жеке-чет өл.вал.'!P85)</f>
        <v>12.517290402536574</v>
      </c>
      <c r="R85" s="23"/>
      <c r="S85" s="24"/>
    </row>
    <row r="86" spans="1:19" ht="14.25" customHeight="1" x14ac:dyDescent="0.2">
      <c r="A86" s="19" t="s">
        <v>15</v>
      </c>
      <c r="B86" s="20">
        <f>'7.жеке-улут.вал.'!B86+'11.жеке-чет өл.вал.'!B86</f>
        <v>897851.9</v>
      </c>
      <c r="C86" s="21">
        <f>('7.жеке-улут.вал.'!B86*'7.жеке-улут.вал.'!C86+'11.жеке-чет өл.вал.'!B86*'11.жеке-чет өл.вал.'!C86)/('7.жеке-улут.вал.'!B86+'11.жеке-чет өл.вал.'!B86)</f>
        <v>0.94050533278372517</v>
      </c>
      <c r="D86" s="22">
        <f>'7.жеке-улут.вал.'!D86+'11.жеке-чет өл.вал.'!D86</f>
        <v>821049.00000000012</v>
      </c>
      <c r="E86" s="21">
        <f>('7.жеке-улут.вал.'!D86*'7.жеке-улут.вал.'!E86+'11.жеке-чет өл.вал.'!D86*'11.жеке-чет өл.вал.'!E86)/('7.жеке-улут.вал.'!D86+'11.жеке-чет өл.вал.'!D86)</f>
        <v>7.3107919259386464E-2</v>
      </c>
      <c r="F86" s="22">
        <f t="shared" si="2"/>
        <v>76802.899999999994</v>
      </c>
      <c r="G86" s="21">
        <f t="shared" si="3"/>
        <v>10.213277311143198</v>
      </c>
      <c r="H86" s="22">
        <f>'7.жеке-улут.вал.'!H86+'11.жеке-чет өл.вал.'!H86</f>
        <v>4308</v>
      </c>
      <c r="I86" s="21">
        <f>('7.жеке-улут.вал.'!H86*'7.жеке-улут.вал.'!I86+'11.жеке-чет өл.вал.'!H86*'11.жеке-чет өл.вал.'!I86)/('7.жеке-улут.вал.'!H86+'11.жеке-чет өл.вал.'!H86)</f>
        <v>2.6565738161559884</v>
      </c>
      <c r="J86" s="22">
        <f>'7.жеке-улут.вал.'!J86+'11.жеке-чет өл.вал.'!J86</f>
        <v>12611.8</v>
      </c>
      <c r="K86" s="21">
        <f>('7.жеке-улут.вал.'!J86*'7.жеке-улут.вал.'!K86+'11.жеке-чет өл.вал.'!J86*'11.жеке-чет өл.вал.'!K86)/('7.жеке-улут.вал.'!J86+'11.жеке-чет өл.вал.'!J86)</f>
        <v>6.3959727398150932</v>
      </c>
      <c r="L86" s="22">
        <f>'7.жеке-улут.вал.'!L86+'11.жеке-чет өл.вал.'!L86</f>
        <v>17860.899999999998</v>
      </c>
      <c r="M86" s="21">
        <f>('7.жеке-улут.вал.'!L86*'7.жеке-улут.вал.'!M86+'11.жеке-чет өл.вал.'!L86*'11.жеке-чет өл.вал.'!M86)/('7.жеке-улут.вал.'!L86+'11.жеке-чет өл.вал.'!L86)</f>
        <v>10.200712170159399</v>
      </c>
      <c r="N86" s="22">
        <f>'7.жеке-улут.вал.'!N86+'11.жеке-чет өл.вал.'!N86</f>
        <v>17613.400000000001</v>
      </c>
      <c r="O86" s="21">
        <f>('7.жеке-улут.вал.'!N86*'7.жеке-улут.вал.'!O86+'11.жеке-чет өл.вал.'!N86*'11.жеке-чет өл.вал.'!O86)/('7.жеке-улут.вал.'!N86+'11.жеке-чет өл.вал.'!N86)</f>
        <v>13.231856484267658</v>
      </c>
      <c r="P86" s="22">
        <f>'7.жеке-улут.вал.'!P86+'11.жеке-чет өл.вал.'!P86</f>
        <v>24408.799999999999</v>
      </c>
      <c r="Q86" s="21">
        <f>('7.жеке-улут.вал.'!P86*'7.жеке-улут.вал.'!Q86+'11.жеке-чет өл.вал.'!P86*'11.жеке-чет өл.вал.'!Q86)/('7.жеке-улут.вал.'!P86+'11.жеке-чет өл.вал.'!P86)</f>
        <v>11.350340287109567</v>
      </c>
      <c r="R86" s="23"/>
      <c r="S86" s="24"/>
    </row>
    <row r="87" spans="1:19" ht="14.25" customHeight="1" x14ac:dyDescent="0.2">
      <c r="A87" s="19" t="s">
        <v>16</v>
      </c>
      <c r="B87" s="20">
        <f>'7.жеке-улут.вал.'!B87+'11.жеке-чет өл.вал.'!B87</f>
        <v>1122363.0000000002</v>
      </c>
      <c r="C87" s="21">
        <f>('7.жеке-улут.вал.'!B87*'7.жеке-улут.вал.'!C87+'11.жеке-чет өл.вал.'!B87*'11.жеке-чет өл.вал.'!C87)/('7.жеке-улут.вал.'!B87+'11.жеке-чет өл.вал.'!B87)</f>
        <v>0.90964971136789063</v>
      </c>
      <c r="D87" s="22">
        <f>'7.жеке-улут.вал.'!D87+'11.жеке-чет өл.вал.'!D87</f>
        <v>1014184.5000000001</v>
      </c>
      <c r="E87" s="21">
        <f>('7.жеке-улут.вал.'!D87*'7.жеке-улут.вал.'!E87+'11.жеке-чет өл.вал.'!D87*'11.жеке-чет өл.вал.'!E87)/('7.жеке-улут.вал.'!D87+'11.жеке-чет өл.вал.'!D87)</f>
        <v>5.8232837319047957E-2</v>
      </c>
      <c r="F87" s="22">
        <f t="shared" si="2"/>
        <v>108178.5</v>
      </c>
      <c r="G87" s="21">
        <f t="shared" si="3"/>
        <v>8.8917699727764763</v>
      </c>
      <c r="H87" s="22">
        <f>'7.жеке-улут.вал.'!H87+'11.жеке-чет өл.вал.'!H87</f>
        <v>8352</v>
      </c>
      <c r="I87" s="21">
        <f>('7.жеке-улут.вал.'!H87*'7.жеке-улут.вал.'!I87+'11.жеке-чет өл.вал.'!H87*'11.жеке-чет өл.вал.'!I87)/('7.жеке-улут.вал.'!H87+'11.жеке-чет өл.вал.'!H87)</f>
        <v>6.0226326628352496</v>
      </c>
      <c r="J87" s="22">
        <f>'7.жеке-улут.вал.'!J87+'11.жеке-чет өл.вал.'!J87</f>
        <v>26010.100000000002</v>
      </c>
      <c r="K87" s="21">
        <f>('7.жеке-улут.вал.'!J87*'7.жеке-улут.вал.'!K87+'11.жеке-чет өл.вал.'!J87*'11.жеке-чет өл.вал.'!K87)/('7.жеке-улут.вал.'!J87+'11.жеке-чет өл.вал.'!J87)</f>
        <v>5.6285430275162334</v>
      </c>
      <c r="L87" s="22">
        <f>'7.жеке-улут.вал.'!L87+'11.жеке-чет өл.вал.'!L87</f>
        <v>22578.1</v>
      </c>
      <c r="M87" s="21">
        <f>('7.жеке-улут.вал.'!L87*'7.жеке-улут.вал.'!M87+'11.жеке-чет өл.вал.'!L87*'11.жеке-чет өл.вал.'!M87)/('7.жеке-улут.вал.'!L87+'11.жеке-чет өл.вал.'!L87)</f>
        <v>8.3694882208866108</v>
      </c>
      <c r="N87" s="22">
        <f>'7.жеке-улут.вал.'!N87+'11.жеке-чет өл.вал.'!N87</f>
        <v>32078.2</v>
      </c>
      <c r="O87" s="21">
        <f>('7.жеке-улут.вал.'!N87*'7.жеке-улут.вал.'!O87+'11.жеке-чет өл.вал.'!N87*'11.жеке-чет өл.вал.'!O87)/('7.жеке-улут.вал.'!N87+'11.жеке-чет өл.вал.'!N87)</f>
        <v>10.651783485357656</v>
      </c>
      <c r="P87" s="22">
        <f>'7.жеке-улут.вал.'!P87+'11.жеке-чет өл.вал.'!P87</f>
        <v>19160.099999999999</v>
      </c>
      <c r="Q87" s="21">
        <f>('7.жеке-улут.вал.'!P87*'7.жеке-улут.вал.'!Q87+'11.жеке-чет өл.вал.'!P87*'11.жеке-чет өл.вал.'!Q87)/('7.жеке-улут.вал.'!P87+'11.жеке-чет өл.вал.'!P87)</f>
        <v>12.241124002484328</v>
      </c>
      <c r="R87" s="23"/>
      <c r="S87" s="24"/>
    </row>
    <row r="88" spans="1:19" ht="14.25" customHeight="1" x14ac:dyDescent="0.2">
      <c r="A88" s="19" t="s">
        <v>17</v>
      </c>
      <c r="B88" s="20">
        <f>'7.жеке-улут.вал.'!B88+'11.жеке-чет өл.вал.'!B88</f>
        <v>1029788.2000000002</v>
      </c>
      <c r="C88" s="21">
        <f>('7.жеке-улут.вал.'!B88*'7.жеке-улут.вал.'!C88+'11.жеке-чет өл.вал.'!B88*'11.жеке-чет өл.вал.'!C88)/('7.жеке-улут.вал.'!B88+'11.жеке-чет өл.вал.'!B88)</f>
        <v>0.71708789147127516</v>
      </c>
      <c r="D88" s="22">
        <f>'7.жеке-улут.вал.'!D88+'11.жеке-чет өл.вал.'!D88</f>
        <v>954452.80000000028</v>
      </c>
      <c r="E88" s="21">
        <f>('7.жеке-улут.вал.'!D88*'7.жеке-улут.вал.'!E88+'11.жеке-чет өл.вал.'!D88*'11.жеке-чет өл.вал.'!E88)/('7.жеке-улут.вал.'!D88+'11.жеке-чет өл.вал.'!D88)</f>
        <v>6.1755208848462688E-2</v>
      </c>
      <c r="F88" s="22">
        <f t="shared" si="2"/>
        <v>75335.400000000009</v>
      </c>
      <c r="G88" s="21">
        <f t="shared" si="3"/>
        <v>9.0197465865980657</v>
      </c>
      <c r="H88" s="22">
        <f>'7.жеке-улут.вал.'!H88+'11.жеке-чет өл.вал.'!H88</f>
        <v>4011</v>
      </c>
      <c r="I88" s="21">
        <f>('7.жеке-улут.вал.'!H88*'7.жеке-улут.вал.'!I88+'11.жеке-чет өл.вал.'!H88*'11.жеке-чет өл.вал.'!I88)/('7.жеке-улут.вал.'!H88+'11.жеке-чет өл.вал.'!H88)</f>
        <v>2.606555721765146</v>
      </c>
      <c r="J88" s="22">
        <f>'7.жеке-улут.вал.'!J88+'11.жеке-чет өл.вал.'!J88</f>
        <v>11332</v>
      </c>
      <c r="K88" s="21">
        <f>('7.жеке-улут.вал.'!J88*'7.жеке-улут.вал.'!K88+'11.жеке-чет өл.вал.'!J88*'11.жеке-чет өл.вал.'!K88)/('7.жеке-улут.вал.'!J88+'11.жеке-чет өл.вал.'!J88)</f>
        <v>5.6212301447229081</v>
      </c>
      <c r="L88" s="22">
        <f>'7.жеке-улут.вал.'!L88+'11.жеке-чет өл.вал.'!L88</f>
        <v>21475.9</v>
      </c>
      <c r="M88" s="21">
        <f>('7.жеке-улут.вал.'!L88*'7.жеке-улут.вал.'!M88+'11.жеке-чет өл.вал.'!L88*'11.жеке-чет өл.вал.'!M88)/('7.жеке-улут.вал.'!L88+'11.жеке-чет өл.вал.'!L88)</f>
        <v>8.9265693172346658</v>
      </c>
      <c r="N88" s="22">
        <f>'7.жеке-улут.вал.'!N88+'11.жеке-чет өл.вал.'!N88</f>
        <v>21844.9</v>
      </c>
      <c r="O88" s="21">
        <f>('7.жеке-улут.вал.'!N88*'7.жеке-улут.вал.'!O88+'11.жеке-чет өл.вал.'!N88*'11.жеке-чет өл.вал.'!O88)/('7.жеке-улут.вал.'!N88+'11.жеке-чет өл.вал.'!N88)</f>
        <v>10.754186286043883</v>
      </c>
      <c r="P88" s="22">
        <f>'7.жеке-улут.вал.'!P88+'11.жеке-чет өл.вал.'!P88</f>
        <v>16671.600000000002</v>
      </c>
      <c r="Q88" s="21">
        <f>('7.жеке-улут.вал.'!P88*'7.жеке-улут.вал.'!Q88+'11.жеке-чет өл.вал.'!P88*'11.жеке-чет өл.вал.'!Q88)/('7.жеке-улут.вал.'!P88+'11.жеке-чет өл.вал.'!P88)</f>
        <v>10.720105328822667</v>
      </c>
      <c r="R88" s="23"/>
      <c r="S88" s="24"/>
    </row>
    <row r="89" spans="1:19" ht="14.25" customHeight="1" x14ac:dyDescent="0.2">
      <c r="A89" s="19" t="s">
        <v>18</v>
      </c>
      <c r="B89" s="20">
        <f>'7.жеке-улут.вал.'!B89+'11.жеке-чет өл.вал.'!B89</f>
        <v>1052045.2999999998</v>
      </c>
      <c r="C89" s="21">
        <f>('7.жеке-улут.вал.'!B89*'7.жеке-улут.вал.'!C89+'11.жеке-чет өл.вал.'!B89*'11.жеке-чет өл.вал.'!C89)/('7.жеке-улут.вал.'!B89+'11.жеке-чет өл.вал.'!B89)</f>
        <v>0.76796719875085251</v>
      </c>
      <c r="D89" s="22">
        <f>'7.жеке-улут.вал.'!D89+'11.жеке-чет өл.вал.'!D89</f>
        <v>976146.7</v>
      </c>
      <c r="E89" s="21">
        <f>('7.жеке-улут.вал.'!D89*'7.жеке-улут.вал.'!E89+'11.жеке-чет өл.вал.'!D89*'11.жеке-чет өл.вал.'!E89)/('7.жеке-улут.вал.'!D89+'11.жеке-чет өл.вал.'!D89)</f>
        <v>4.6188181550990248E-2</v>
      </c>
      <c r="F89" s="22">
        <f t="shared" si="2"/>
        <v>75898.600000000006</v>
      </c>
      <c r="G89" s="21">
        <f t="shared" si="3"/>
        <v>10.050907935060724</v>
      </c>
      <c r="H89" s="22">
        <f>'7.жеке-улут.вал.'!H89+'11.жеке-чет өл.вал.'!H89</f>
        <v>2693.4</v>
      </c>
      <c r="I89" s="21">
        <f>('7.жеке-улут.вал.'!H89*'7.жеке-улут.вал.'!I89+'11.жеке-чет өл.вал.'!H89*'11.жеке-чет өл.вал.'!I89)/('7.жеке-улут.вал.'!H89+'11.жеке-чет өл.вал.'!H89)</f>
        <v>2.9832635330808643</v>
      </c>
      <c r="J89" s="22">
        <f>'7.жеке-улут.вал.'!J89+'11.жеке-чет өл.вал.'!J89</f>
        <v>12354.2</v>
      </c>
      <c r="K89" s="21">
        <f>('7.жеке-улут.вал.'!J89*'7.жеке-улут.вал.'!K89+'11.жеке-чет өл.вал.'!J89*'11.жеке-чет өл.вал.'!K89)/('7.жеке-улут.вал.'!J89+'11.жеке-чет өл.вал.'!J89)</f>
        <v>5.2591682180958692</v>
      </c>
      <c r="L89" s="22">
        <f>'7.жеке-улут.вал.'!L89+'11.жеке-чет өл.вал.'!L89</f>
        <v>27678.400000000001</v>
      </c>
      <c r="M89" s="21">
        <f>('7.жеке-улут.вал.'!L89*'7.жеке-улут.вал.'!M89+'11.жеке-чет өл.вал.'!L89*'11.жеке-чет өл.вал.'!M89)/('7.жеке-улут.вал.'!L89+'11.жеке-чет өл.вал.'!L89)</f>
        <v>10.805876712526736</v>
      </c>
      <c r="N89" s="22">
        <f>'7.жеке-улут.вал.'!N89+'11.жеке-чет өл.вал.'!N89</f>
        <v>17644.599999999999</v>
      </c>
      <c r="O89" s="21">
        <f>('7.жеке-улут.вал.'!N89*'7.жеке-улут.вал.'!O89+'11.жеке-чет өл.вал.'!N89*'11.жеке-чет өл.вал.'!O89)/('7.жеке-улут.вал.'!N89+'11.жеке-чет өл.вал.'!N89)</f>
        <v>11.071444917991908</v>
      </c>
      <c r="P89" s="22">
        <f>'7.жеке-улут.вал.'!P89+'11.жеке-чет өл.вал.'!P89</f>
        <v>15528</v>
      </c>
      <c r="Q89" s="21">
        <f>('7.жеке-улут.вал.'!P89*'7.жеке-улут.вал.'!Q89+'11.жеке-чет өл.вал.'!P89*'11.жеке-чет өл.вал.'!Q89)/('7.жеке-улут.вал.'!P89+'11.жеке-чет өл.вал.'!P89)</f>
        <v>12.583803967027306</v>
      </c>
      <c r="R89" s="23"/>
      <c r="S89" s="24"/>
    </row>
    <row r="90" spans="1:19" ht="14.25" customHeight="1" x14ac:dyDescent="0.2">
      <c r="A90" s="19" t="s">
        <v>19</v>
      </c>
      <c r="B90" s="20">
        <f>'7.жеке-улут.вал.'!B90+'11.жеке-чет өл.вал.'!B90</f>
        <v>1557108.7999999998</v>
      </c>
      <c r="C90" s="21">
        <f>('7.жеке-улут.вал.'!B90*'7.жеке-улут.вал.'!C90+'11.жеке-чет өл.вал.'!B90*'11.жеке-чет өл.вал.'!C90)/('7.жеке-улут.вал.'!B90+'11.жеке-чет өл.вал.'!B90)</f>
        <v>0.58509623669200261</v>
      </c>
      <c r="D90" s="22">
        <f>'7.жеке-улут.вал.'!D90+'11.жеке-чет өл.вал.'!D90</f>
        <v>1468825.2000000002</v>
      </c>
      <c r="E90" s="21">
        <f>('7.жеке-улут.вал.'!D90*'7.жеке-улут.вал.'!E90+'11.жеке-чет өл.вал.'!D90*'11.жеке-чет өл.вал.'!E90)/('7.жеке-улут.вал.'!D90+'11.жеке-чет өл.вал.'!D90)</f>
        <v>4.4752531478898919E-2</v>
      </c>
      <c r="F90" s="22">
        <f t="shared" si="2"/>
        <v>88283.6</v>
      </c>
      <c r="G90" s="21">
        <f t="shared" si="3"/>
        <v>9.5751062824805508</v>
      </c>
      <c r="H90" s="22">
        <f>'7.жеке-улут.вал.'!H90+'11.жеке-чет өл.вал.'!H90</f>
        <v>1476.5</v>
      </c>
      <c r="I90" s="21">
        <f>('7.жеке-улут.вал.'!H90*'7.жеке-улут.вал.'!I90+'11.жеке-чет өл.вал.'!H90*'11.жеке-чет өл.вал.'!I90)/('7.жеке-улут.вал.'!H90+'11.жеке-чет өл.вал.'!H90)</f>
        <v>2.1535861835421604</v>
      </c>
      <c r="J90" s="22">
        <f>'7.жеке-улут.вал.'!J90+'11.жеке-чет өл.вал.'!J90</f>
        <v>17047.7</v>
      </c>
      <c r="K90" s="21">
        <f>('7.жеке-улут.вал.'!J90*'7.жеке-улут.вал.'!K90+'11.жеке-чет өл.вал.'!J90*'11.жеке-чет өл.вал.'!K90)/('7.жеке-улут.вал.'!J90+'11.жеке-чет өл.вал.'!J90)</f>
        <v>5.198579045853692</v>
      </c>
      <c r="L90" s="22">
        <f>'7.жеке-улут.вал.'!L90+'11.жеке-чет өл.вал.'!L90</f>
        <v>22249.1</v>
      </c>
      <c r="M90" s="21">
        <f>('7.жеке-улут.вал.'!L90*'7.жеке-улут.вал.'!M90+'11.жеке-чет өл.вал.'!L90*'11.жеке-чет өл.вал.'!M90)/('7.жеке-улут.вал.'!L90+'11.жеке-чет өл.вал.'!L90)</f>
        <v>8.0339702729548605</v>
      </c>
      <c r="N90" s="22">
        <f>'7.жеке-улут.вал.'!N90+'11.жеке-чет өл.вал.'!N90</f>
        <v>17725.900000000001</v>
      </c>
      <c r="O90" s="21">
        <f>('7.жеке-улут.вал.'!N90*'7.жеке-улут.вал.'!O90+'11.жеке-чет өл.вал.'!N90*'11.жеке-чет өл.вал.'!O90)/('7.жеке-улут.вал.'!N90+'11.жеке-чет өл.вал.'!N90)</f>
        <v>11.729868441094668</v>
      </c>
      <c r="P90" s="22">
        <f>'7.жеке-улут.вал.'!P90+'11.жеке-чет өл.вал.'!P90</f>
        <v>29784.400000000001</v>
      </c>
      <c r="Q90" s="21">
        <f>('7.жеке-улут.вал.'!P90*'7.жеке-улут.вал.'!Q90+'11.жеке-чет өл.вал.'!P90*'11.жеке-чет өл.вал.'!Q90)/('7.жеке-улут.вал.'!P90+'11.жеке-чет өл.вал.'!P90)</f>
        <v>12.316856609500276</v>
      </c>
      <c r="R90" s="22"/>
      <c r="S90" s="21"/>
    </row>
    <row r="91" spans="1:19" ht="14.25" customHeight="1" x14ac:dyDescent="0.2">
      <c r="A91" s="19" t="s">
        <v>20</v>
      </c>
      <c r="B91" s="20">
        <f>'7.жеке-улут.вал.'!B91+'11.жеке-чет өл.вал.'!B91</f>
        <v>1393376.1</v>
      </c>
      <c r="C91" s="21">
        <f>('7.жеке-улут.вал.'!B91*'7.жеке-улут.вал.'!C91+'11.жеке-чет өл.вал.'!B91*'11.жеке-чет өл.вал.'!C91)/('7.жеке-улут.вал.'!B91+'11.жеке-чет өл.вал.'!B91)</f>
        <v>0.61659563702865294</v>
      </c>
      <c r="D91" s="22">
        <f>'7.жеке-улут.вал.'!D91+'11.жеке-чет өл.вал.'!D91</f>
        <v>1311048</v>
      </c>
      <c r="E91" s="21">
        <f>('7.жеке-улут.вал.'!D91*'7.жеке-улут.вал.'!E91+'11.жеке-чет өл.вал.'!D91*'11.жеке-чет өл.вал.'!E91)/('7.жеке-улут.вал.'!D91+'11.жеке-чет өл.вал.'!D91)</f>
        <v>6.201295604737584E-2</v>
      </c>
      <c r="F91" s="22">
        <f t="shared" si="2"/>
        <v>82328.100000000006</v>
      </c>
      <c r="G91" s="21">
        <f t="shared" si="3"/>
        <v>9.4481430034216736</v>
      </c>
      <c r="H91" s="22">
        <f>'7.жеке-улут.вал.'!H91+'11.жеке-чет өл.вал.'!H91</f>
        <v>986.1</v>
      </c>
      <c r="I91" s="21">
        <f>('7.жеке-улут.вал.'!H91*'7.жеке-улут.вал.'!I91+'11.жеке-чет өл.вал.'!H91*'11.жеке-чет өл.вал.'!I91)/('7.жеке-улут.вал.'!H91+'11.жеке-чет өл.вал.'!H91)</f>
        <v>1.6226041983571644</v>
      </c>
      <c r="J91" s="22">
        <f>'7.жеке-улут.вал.'!J91+'11.жеке-чет өл.вал.'!J91</f>
        <v>17044.3</v>
      </c>
      <c r="K91" s="21">
        <f>('7.жеке-улут.вал.'!J91*'7.жеке-улут.вал.'!K91+'11.жеке-чет өл.вал.'!J91*'11.жеке-чет өл.вал.'!K91)/('7.жеке-улут.вал.'!J91+'11.жеке-чет өл.вал.'!J91)</f>
        <v>5.1287381118614439</v>
      </c>
      <c r="L91" s="22">
        <f>'7.жеке-улут.вал.'!L91+'11.жеке-чет өл.вал.'!L91</f>
        <v>24198.200000000004</v>
      </c>
      <c r="M91" s="21">
        <f>('7.жеке-улут.вал.'!L91*'7.жеке-улут.вал.'!M91+'11.жеке-чет өл.вал.'!L91*'11.жеке-чет өл.вал.'!M91)/('7.жеке-улут.вал.'!L91+'11.жеке-чет өл.вал.'!L91)</f>
        <v>8.6669111752113785</v>
      </c>
      <c r="N91" s="22">
        <f>'7.жеке-улут.вал.'!N91+'11.жеке-чет өл.вал.'!N91</f>
        <v>19903.8</v>
      </c>
      <c r="O91" s="21">
        <f>('7.жеке-улут.вал.'!N91*'7.жеке-улут.вал.'!O91+'11.жеке-чет өл.вал.'!N91*'11.жеке-чет өл.вал.'!O91)/('7.жеке-улут.вал.'!N91+'11.жеке-чет өл.вал.'!N91)</f>
        <v>11.104689456284731</v>
      </c>
      <c r="P91" s="22">
        <f>'7.жеке-улут.вал.'!P91+'11.жеке-чет өл.вал.'!P91</f>
        <v>20195.699999999997</v>
      </c>
      <c r="Q91" s="21">
        <f>('7.жеке-улут.вал.'!P91*'7.жеке-улут.вал.'!Q91+'11.жеке-чет өл.вал.'!P91*'11.жеке-чет өл.вал.'!Q91)/('7.жеке-улут.вал.'!P91+'11.жеке-чет өл.вал.'!P91)</f>
        <v>12.779091242195122</v>
      </c>
      <c r="R91" s="23"/>
      <c r="S91" s="24"/>
    </row>
    <row r="92" spans="1:19" ht="14.25" customHeight="1" thickBot="1" x14ac:dyDescent="0.25">
      <c r="A92" s="25" t="s">
        <v>21</v>
      </c>
      <c r="B92" s="26">
        <f>'7.жеке-улут.вал.'!B92+'11.жеке-чет өл.вал.'!B92</f>
        <v>1283664</v>
      </c>
      <c r="C92" s="27">
        <f>('7.жеке-улут.вал.'!B92*'7.жеке-улут.вал.'!C92+'11.жеке-чет өл.вал.'!B92*'11.жеке-чет өл.вал.'!C92)/('7.жеке-улут.вал.'!B92+'11.жеке-чет өл.вал.'!B92)</f>
        <v>0.64852955368383003</v>
      </c>
      <c r="D92" s="28">
        <f>'7.жеке-улут.вал.'!D92+'11.жеке-чет өл.вал.'!D92</f>
        <v>1207264</v>
      </c>
      <c r="E92" s="27">
        <f>('7.жеке-улут.вал.'!D92*'7.жеке-улут.вал.'!E92+'11.жеке-чет өл.вал.'!D92*'11.жеке-чет өл.вал.'!E92)/('7.жеке-улут.вал.'!D92+'11.жеке-чет өл.вал.'!D92)</f>
        <v>6.6898221929917567E-2</v>
      </c>
      <c r="F92" s="28">
        <f t="shared" si="2"/>
        <v>76400</v>
      </c>
      <c r="G92" s="27">
        <f t="shared" si="3"/>
        <v>9.8394008638743458</v>
      </c>
      <c r="H92" s="28">
        <f>'7.жеке-улут.вал.'!H92+'11.жеке-чет өл.вал.'!H92</f>
        <v>2058.6</v>
      </c>
      <c r="I92" s="27">
        <f>('7.жеке-улут.вал.'!H92*'7.жеке-улут.вал.'!I92+'11.жеке-чет өл.вал.'!H92*'11.жеке-чет өл.вал.'!I92)/('7.жеке-улут.вал.'!H92+'11.жеке-чет өл.вал.'!H92)</f>
        <v>1.7459006120664529</v>
      </c>
      <c r="J92" s="28">
        <f>'7.жеке-улут.вал.'!J92+'11.жеке-чет өл.вал.'!J92</f>
        <v>13774.599999999999</v>
      </c>
      <c r="K92" s="27">
        <f>('7.жеке-улут.вал.'!J92*'7.жеке-улут.вал.'!K92+'11.жеке-чет өл.вал.'!J92*'11.жеке-чет өл.вал.'!K92)/('7.жеке-улут.вал.'!J92+'11.жеке-чет өл.вал.'!J92)</f>
        <v>5.9662121586107775</v>
      </c>
      <c r="L92" s="28">
        <f>'7.жеке-улут.вал.'!L92+'11.жеке-чет өл.вал.'!L92</f>
        <v>17352.900000000001</v>
      </c>
      <c r="M92" s="27">
        <f>('7.жеке-улут.вал.'!L92*'7.жеке-улут.вал.'!M92+'11.жеке-чет өл.вал.'!L92*'11.жеке-чет өл.вал.'!M92)/('7.жеке-улут.вал.'!L92+'11.жеке-чет өл.вал.'!L92)</f>
        <v>9.0628363558828777</v>
      </c>
      <c r="N92" s="28">
        <f>'7.жеке-улут.вал.'!N92+'11.жеке-чет өл.вал.'!N92</f>
        <v>14191.6</v>
      </c>
      <c r="O92" s="27">
        <f>('7.жеке-улут.вал.'!N92*'7.жеке-улут.вал.'!O92+'11.жеке-чет өл.вал.'!N92*'11.жеке-чет өл.вал.'!O92)/('7.жеке-улут.вал.'!N92+'11.жеке-чет өл.вал.'!N92)</f>
        <v>11.768610516079931</v>
      </c>
      <c r="P92" s="28">
        <f>'7.жеке-улут.вал.'!P92+'11.жеке-чет өл.вал.'!P92</f>
        <v>29022.3</v>
      </c>
      <c r="Q92" s="27">
        <f>('7.жеке-улут.вал.'!P92*'7.жеке-улут.вал.'!Q92+'11.жеке-чет өл.вал.'!P92*'11.жеке-чет өл.вал.'!Q92)/('7.жеке-улут.вал.'!P92+'11.жеке-чет өл.вал.'!P92)</f>
        <v>11.772741064629612</v>
      </c>
      <c r="R92" s="28"/>
      <c r="S92" s="27"/>
    </row>
    <row r="93" spans="1:19" ht="14.25" customHeight="1" x14ac:dyDescent="0.2">
      <c r="A93" s="19" t="s">
        <v>28</v>
      </c>
      <c r="B93" s="20">
        <f>'7.жеке-улут.вал.'!B93+'11.жеке-чет өл.вал.'!B93</f>
        <v>1415609.9</v>
      </c>
      <c r="C93" s="21">
        <f>('7.жеке-улут.вал.'!B93*'7.жеке-улут.вал.'!C93+'11.жеке-чет өл.вал.'!B93*'11.жеке-чет өл.вал.'!C93)/('7.жеке-улут.вал.'!B93+'11.жеке-чет өл.вал.'!B93)</f>
        <v>0.8184373957825527</v>
      </c>
      <c r="D93" s="22">
        <f>'7.жеке-улут.вал.'!D93+'11.жеке-чет өл.вал.'!D93</f>
        <v>1302148.5</v>
      </c>
      <c r="E93" s="21">
        <f>('7.жеке-улут.вал.'!D93*'7.жеке-улут.вал.'!E93+'11.жеке-чет өл.вал.'!D93*'11.жеке-чет өл.вал.'!E93)/('7.жеке-улут.вал.'!D93+'11.жеке-чет өл.вал.'!D93)</f>
        <v>5.4897119644956013E-2</v>
      </c>
      <c r="F93" s="22">
        <f t="shared" si="2"/>
        <v>113461.4</v>
      </c>
      <c r="G93" s="21">
        <f t="shared" si="3"/>
        <v>9.5812662103587645</v>
      </c>
      <c r="H93" s="22">
        <f>'7.жеке-улут.вал.'!H93+'11.жеке-чет өл.вал.'!H93</f>
        <v>1077.5</v>
      </c>
      <c r="I93" s="21">
        <f>('7.жеке-улут.вал.'!H93*'7.жеке-улут.вал.'!I93+'11.жеке-чет өл.вал.'!H93*'11.жеке-чет өл.вал.'!I93)/('7.жеке-улут.вал.'!H93+'11.жеке-чет өл.вал.'!H93)</f>
        <v>2.1080649651972161</v>
      </c>
      <c r="J93" s="22">
        <f>'7.жеке-улут.вал.'!J93+'11.жеке-чет өл.вал.'!J93</f>
        <v>23201.5</v>
      </c>
      <c r="K93" s="21">
        <f>('7.жеке-улут.вал.'!J93*'7.жеке-улут.вал.'!K93+'11.жеке-чет өл.вал.'!J93*'11.жеке-чет өл.вал.'!K93)/('7.жеке-улут.вал.'!J93+'11.жеке-чет өл.вал.'!J93)</f>
        <v>5.3151510462685598</v>
      </c>
      <c r="L93" s="22">
        <f>'7.жеке-улут.вал.'!L93+'11.жеке-чет өл.вал.'!L93</f>
        <v>26860.699999999997</v>
      </c>
      <c r="M93" s="21">
        <f>('7.жеке-улут.вал.'!L93*'7.жеке-улут.вал.'!M93+'11.жеке-чет өл.вал.'!L93*'11.жеке-чет өл.вал.'!M93)/('7.жеке-улут.вал.'!L93+'11.жеке-чет өл.вал.'!L93)</f>
        <v>7.7939927849981583</v>
      </c>
      <c r="N93" s="22">
        <f>'7.жеке-улут.вал.'!N93+'11.жеке-чет өл.вал.'!N93</f>
        <v>22493.599999999999</v>
      </c>
      <c r="O93" s="21">
        <f>('7.жеке-улут.вал.'!N93*'7.жеке-улут.вал.'!O93+'11.жеке-чет өл.вал.'!N93*'11.жеке-чет өл.вал.'!O93)/('7.жеке-улут.вал.'!N93+'11.жеке-чет өл.вал.'!N93)</f>
        <v>11.409742860191344</v>
      </c>
      <c r="P93" s="22">
        <f>'7.жеке-улут.вал.'!P93+'11.жеке-чет өл.вал.'!P93</f>
        <v>39828.1</v>
      </c>
      <c r="Q93" s="21">
        <f>('7.жеке-улут.вал.'!P93*'7.жеке-улут.вал.'!Q93+'11.жеке-чет өл.вал.'!P93*'11.жеке-чет өл.вал.'!Q93)/('7.жеке-улут.вал.'!P93+'11.жеке-чет өл.вал.'!P93)</f>
        <v>12.441333304877709</v>
      </c>
      <c r="R93" s="23"/>
      <c r="S93" s="24"/>
    </row>
    <row r="94" spans="1:19" ht="14.25" customHeight="1" x14ac:dyDescent="0.2">
      <c r="A94" s="19" t="s">
        <v>11</v>
      </c>
      <c r="B94" s="20">
        <f>'7.жеке-улут.вал.'!B94+'11.жеке-чет өл.вал.'!B94</f>
        <v>1252193.8</v>
      </c>
      <c r="C94" s="21">
        <f>('7.жеке-улут.вал.'!B94*'7.жеке-улут.вал.'!C94+'11.жеке-чет өл.вал.'!B94*'11.жеке-чет өл.вал.'!C94)/('7.жеке-улут.вал.'!B94+'11.жеке-чет өл.вал.'!B94)</f>
        <v>0.76177702445100748</v>
      </c>
      <c r="D94" s="22">
        <f>'7.жеке-улут.вал.'!D94+'11.жеке-чет өл.вал.'!D94</f>
        <v>1154892.2</v>
      </c>
      <c r="E94" s="21">
        <f>('7.жеке-улут.вал.'!D94*'7.жеке-улут.вал.'!E94+'11.жеке-чет өл.вал.'!D94*'11.жеке-чет өл.вал.'!E94)/('7.жеке-улут.вал.'!D94+'11.жеке-чет өл.вал.'!D94)</f>
        <v>9.0604640848730295E-2</v>
      </c>
      <c r="F94" s="22">
        <f t="shared" si="2"/>
        <v>97301.6</v>
      </c>
      <c r="G94" s="21">
        <f t="shared" si="3"/>
        <v>8.7280566198294789</v>
      </c>
      <c r="H94" s="22">
        <f>'7.жеке-улут.вал.'!H94+'11.жеке-чет өл.вал.'!H94</f>
        <v>2702.2</v>
      </c>
      <c r="I94" s="21">
        <f>('7.жеке-улут.вал.'!H94*'7.жеке-улут.вал.'!I94+'11.жеке-чет өл.вал.'!H94*'11.жеке-чет өл.вал.'!I94)/('7.жеке-улут.вал.'!H94+'11.жеке-чет өл.вал.'!H94)</f>
        <v>2.9993042705943309</v>
      </c>
      <c r="J94" s="22">
        <f>'7.жеке-улут.вал.'!J94+'11.жеке-чет өл.вал.'!J94</f>
        <v>20713.900000000001</v>
      </c>
      <c r="K94" s="21">
        <f>('7.жеке-улут.вал.'!J94*'7.жеке-улут.вал.'!K94+'11.жеке-чет өл.вал.'!J94*'11.жеке-чет өл.вал.'!K94)/('7.жеке-улут.вал.'!J94+'11.жеке-чет өл.вал.'!J94)</f>
        <v>4.7274190760793466</v>
      </c>
      <c r="L94" s="22">
        <f>'7.жеке-улут.вал.'!L94+'11.жеке-чет өл.вал.'!L94</f>
        <v>24925.1</v>
      </c>
      <c r="M94" s="21">
        <f>('7.жеке-улут.вал.'!L94*'7.жеке-улут.вал.'!M94+'11.жеке-чет өл.вал.'!L94*'11.жеке-чет өл.вал.'!M94)/('7.жеке-улут.вал.'!L94+'11.жеке-чет өл.вал.'!L94)</f>
        <v>8.7215276167397544</v>
      </c>
      <c r="N94" s="22">
        <f>'7.жеке-улут.вал.'!N94+'11.жеке-чет өл.вал.'!N94</f>
        <v>22633.8</v>
      </c>
      <c r="O94" s="21">
        <f>('7.жеке-улут.вал.'!N94*'7.жеке-улут.вал.'!O94+'11.жеке-чет өл.вал.'!N94*'11.жеке-чет өл.вал.'!O94)/('7.жеке-улут.вал.'!N94+'11.жеке-чет өл.вал.'!N94)</f>
        <v>10.225737878747715</v>
      </c>
      <c r="P94" s="22">
        <f>'7.жеке-улут.вал.'!P94+'11.жеке-чет өл.вал.'!P94</f>
        <v>26326.6</v>
      </c>
      <c r="Q94" s="21">
        <f>('7.жеке-улут.вал.'!P94*'7.жеке-улут.вал.'!Q94+'11.жеке-чет өл.вал.'!P94*'11.жеке-чет өл.вал.'!Q94)/('7.жеке-улут.вал.'!P94+'11.жеке-чет өл.вал.'!P94)</f>
        <v>11.182363617026127</v>
      </c>
      <c r="R94" s="23"/>
      <c r="S94" s="24"/>
    </row>
    <row r="95" spans="1:19" ht="14.25" customHeight="1" x14ac:dyDescent="0.2">
      <c r="A95" s="19" t="s">
        <v>12</v>
      </c>
      <c r="B95" s="20">
        <f>'7.жеке-улут.вал.'!B95+'11.жеке-чет өл.вал.'!B95</f>
        <v>1151201.2</v>
      </c>
      <c r="C95" s="21">
        <f>('7.жеке-улут.вал.'!B95*'7.жеке-улут.вал.'!C95+'11.жеке-чет өл.вал.'!B95*'11.жеке-чет өл.вал.'!C95)/('7.жеке-улут.вал.'!B95+'11.жеке-чет өл.вал.'!B95)</f>
        <v>0.52646327071236554</v>
      </c>
      <c r="D95" s="22">
        <f>'7.жеке-улут.вал.'!D95+'11.жеке-чет өл.вал.'!D95</f>
        <v>1082877.5</v>
      </c>
      <c r="E95" s="21">
        <f>('7.жеке-улут.вал.'!D95*'7.жеке-улут.вал.'!E95+'11.жеке-чет өл.вал.'!D95*'11.жеке-чет өл.вал.'!E95)/('7.жеке-улут.вал.'!D95+'11.жеке-чет өл.вал.'!D95)</f>
        <v>6.3918310242848345E-2</v>
      </c>
      <c r="F95" s="22">
        <f t="shared" si="2"/>
        <v>68323.7</v>
      </c>
      <c r="G95" s="21">
        <f t="shared" si="3"/>
        <v>7.85744110755126</v>
      </c>
      <c r="H95" s="22">
        <f>'7.жеке-улут.вал.'!H95+'11.жеке-чет өл.вал.'!H95</f>
        <v>792.5</v>
      </c>
      <c r="I95" s="21">
        <f>('7.жеке-улут.вал.'!H95*'7.жеке-улут.вал.'!I95+'11.жеке-чет өл.вал.'!H95*'11.жеке-чет өл.вал.'!I95)/('7.жеке-улут.вал.'!H95+'11.жеке-чет өл.вал.'!H95)</f>
        <v>1.2600252365930598</v>
      </c>
      <c r="J95" s="22">
        <f>'7.жеке-улут.вал.'!J95+'11.жеке-чет өл.вал.'!J95</f>
        <v>11772.5</v>
      </c>
      <c r="K95" s="21">
        <f>('7.жеке-улут.вал.'!J95*'7.жеке-улут.вал.'!K95+'11.жеке-чет өл.вал.'!J95*'11.жеке-чет өл.вал.'!K95)/('7.жеке-улут.вал.'!J95+'11.жеке-чет өл.вал.'!J95)</f>
        <v>4.8224646421745589</v>
      </c>
      <c r="L95" s="22">
        <f>'7.жеке-улут.вал.'!L95+'11.жеке-чет өл.вал.'!L95</f>
        <v>25889.599999999999</v>
      </c>
      <c r="M95" s="21">
        <f>('7.жеке-улут.вал.'!L95*'7.жеке-улут.вал.'!M95+'11.жеке-чет өл.вал.'!L95*'11.жеке-чет өл.вал.'!M95)/('7.жеке-улут.вал.'!L95+'11.жеке-чет өл.вал.'!L95)</f>
        <v>7.3752779880724297</v>
      </c>
      <c r="N95" s="22">
        <f>'7.жеке-улут.вал.'!N95+'11.жеке-чет өл.вал.'!N95</f>
        <v>10759.8</v>
      </c>
      <c r="O95" s="21">
        <f>('7.жеке-улут.вал.'!N95*'7.жеке-улут.вал.'!O95+'11.жеке-чет өл.вал.'!N95*'11.жеке-чет өл.вал.'!O95)/('7.жеке-улут.вал.'!N95+'11.жеке-чет өл.вал.'!N95)</f>
        <v>9.1914340415249374</v>
      </c>
      <c r="P95" s="22">
        <f>'7.жеке-улут.вал.'!P95+'11.жеке-чет өл.вал.'!P95</f>
        <v>19109.300000000003</v>
      </c>
      <c r="Q95" s="21">
        <f>('7.жеке-улут.вал.'!P95*'7.жеке-улут.вал.'!Q95+'11.жеке-чет өл.вал.'!P95*'11.жеке-чет өл.вал.'!Q95)/('7.жеке-улут.вал.'!P95+'11.жеке-чет өл.вал.'!P95)</f>
        <v>9.9028967570763946</v>
      </c>
      <c r="R95" s="22"/>
      <c r="S95" s="21"/>
    </row>
    <row r="96" spans="1:19" ht="14.25" customHeight="1" x14ac:dyDescent="0.2">
      <c r="A96" s="19" t="s">
        <v>13</v>
      </c>
      <c r="B96" s="20">
        <f>'7.жеке-улут.вал.'!B96+'11.жеке-чет өл.вал.'!B96</f>
        <v>1523203</v>
      </c>
      <c r="C96" s="21">
        <f>('7.жеке-улут.вал.'!B96*'7.жеке-улут.вал.'!C96+'11.жеке-чет өл.вал.'!B96*'11.жеке-чет өл.вал.'!C96)/('7.жеке-улут.вал.'!B96+'11.жеке-чет өл.вал.'!B96)</f>
        <v>0.66420191071052248</v>
      </c>
      <c r="D96" s="22">
        <f>'7.жеке-улут.вал.'!D96+'11.жеке-чет өл.вал.'!D96</f>
        <v>1417728.2</v>
      </c>
      <c r="E96" s="21">
        <f>('7.жеке-улут.вал.'!D96*'7.жеке-улут.вал.'!E96+'11.жеке-чет өл.вал.'!D96*'11.жеке-чет өл.вал.'!E96)/('7.жеке-улут.вал.'!D96+'11.жеке-чет өл.вал.'!D96)</f>
        <v>5.0282956916565515E-2</v>
      </c>
      <c r="F96" s="22">
        <f t="shared" si="2"/>
        <v>105474.8</v>
      </c>
      <c r="G96" s="21">
        <f t="shared" si="3"/>
        <v>8.9161276153166433</v>
      </c>
      <c r="H96" s="22">
        <f>'7.жеке-улут.вал.'!H96+'11.жеке-чет өл.вал.'!H96</f>
        <v>1394.9</v>
      </c>
      <c r="I96" s="21">
        <f>('7.жеке-улут.вал.'!H96*'7.жеке-улут.вал.'!I96+'11.жеке-чет өл.вал.'!H96*'11.жеке-чет өл.вал.'!I96)/('7.жеке-улут.вал.'!H96+'11.жеке-чет өл.вал.'!H96)</f>
        <v>4.900250914044018</v>
      </c>
      <c r="J96" s="22">
        <f>'7.жеке-улут.вал.'!J96+'11.жеке-чет өл.вал.'!J96</f>
        <v>17952.3</v>
      </c>
      <c r="K96" s="21">
        <f>('7.жеке-улут.вал.'!J96*'7.жеке-улут.вал.'!K96+'11.жеке-чет өл.вал.'!J96*'11.жеке-чет өл.вал.'!K96)/('7.жеке-улут.вал.'!J96+'11.жеке-чет өл.вал.'!J96)</f>
        <v>6.2242247511460933</v>
      </c>
      <c r="L96" s="22">
        <f>'7.жеке-улут.вал.'!L96+'11.жеке-чет өл.вал.'!L96</f>
        <v>20810.400000000001</v>
      </c>
      <c r="M96" s="21">
        <f>('7.жеке-улут.вал.'!L96*'7.жеке-улут.вал.'!M96+'11.жеке-чет өл.вал.'!L96*'11.жеке-чет өл.вал.'!M96)/('7.жеке-улут.вал.'!L96+'11.жеке-чет өл.вал.'!L96)</f>
        <v>6.9005341559989226</v>
      </c>
      <c r="N96" s="22">
        <f>'7.жеке-улут.вал.'!N96+'11.жеке-чет өл.вал.'!N96</f>
        <v>25262</v>
      </c>
      <c r="O96" s="21">
        <f>('7.жеке-улут.вал.'!N96*'7.жеке-улут.вал.'!O96+'11.жеке-чет өл.вал.'!N96*'11.жеке-чет өл.вал.'!O96)/('7.жеке-улут.вал.'!N96+'11.жеке-чет өл.вал.'!N96)</f>
        <v>10.332678608186209</v>
      </c>
      <c r="P96" s="22">
        <f>'7.жеке-улут.вал.'!P96+'11.жеке-чет өл.вал.'!P96</f>
        <v>40055.199999999997</v>
      </c>
      <c r="Q96" s="21">
        <f>('7.жеке-улут.вал.'!P96*'7.жеке-улут.вал.'!Q96+'11.жеке-чет өл.вал.'!P96*'11.жеке-чет өл.вал.'!Q96)/('7.жеке-улут.вал.'!P96+'11.жеке-чет өл.вал.'!P96)</f>
        <v>10.416257165112144</v>
      </c>
      <c r="R96" s="23"/>
      <c r="S96" s="24"/>
    </row>
    <row r="97" spans="1:19" ht="14.25" customHeight="1" x14ac:dyDescent="0.2">
      <c r="A97" s="19" t="s">
        <v>14</v>
      </c>
      <c r="B97" s="20">
        <f>'7.жеке-улут.вал.'!B97+'11.жеке-чет өл.вал.'!B97</f>
        <v>1653270.5999999999</v>
      </c>
      <c r="C97" s="21">
        <f>('7.жеке-улут.вал.'!B97*'7.жеке-улут.вал.'!C97+'11.жеке-чет өл.вал.'!B97*'11.жеке-чет өл.вал.'!C97)/('7.жеке-улут.вал.'!B97+'11.жеке-чет өл.вал.'!B97)</f>
        <v>0.71553826578661717</v>
      </c>
      <c r="D97" s="22">
        <f>'7.жеке-улут.вал.'!D97+'11.жеке-чет өл.вал.'!D97</f>
        <v>1530398.6</v>
      </c>
      <c r="E97" s="21">
        <f>('7.жеке-улут.вал.'!D97*'7.жеке-улут.вал.'!E97+'11.жеке-чет өл.вал.'!D97*'11.жеке-чет өл.вал.'!E97)/('7.жеке-улут.вал.'!D97+'11.жеке-чет өл.вал.'!D97)</f>
        <v>9.8125046638176491E-2</v>
      </c>
      <c r="F97" s="22">
        <f t="shared" si="2"/>
        <v>122872</v>
      </c>
      <c r="G97" s="21">
        <f t="shared" si="3"/>
        <v>8.4055598020704476</v>
      </c>
      <c r="H97" s="22">
        <f>'7.жеке-улут.вал.'!H97+'11.жеке-чет өл.вал.'!H97</f>
        <v>2901.4</v>
      </c>
      <c r="I97" s="21">
        <f>('7.жеке-улут.вал.'!H97*'7.жеке-улут.вал.'!I97+'11.жеке-чет өл.вал.'!H97*'11.жеке-чет өл.вал.'!I97)/('7.жеке-улут.вал.'!H97+'11.жеке-чет өл.вал.'!H97)</f>
        <v>2.7960122699386503</v>
      </c>
      <c r="J97" s="22">
        <f>'7.жеке-улут.вал.'!J97+'11.жеке-чет өл.вал.'!J97</f>
        <v>20633.099999999999</v>
      </c>
      <c r="K97" s="21">
        <f>('7.жеке-улут.вал.'!J97*'7.жеке-улут.вал.'!K97+'11.жеке-чет өл.вал.'!J97*'11.жеке-чет өл.вал.'!K97)/('7.жеке-улут.вал.'!J97+'11.жеке-чет өл.вал.'!J97)</f>
        <v>4.5558505508139842</v>
      </c>
      <c r="L97" s="22">
        <f>'7.жеке-улут.вал.'!L97+'11.жеке-чет өл.вал.'!L97</f>
        <v>22866.3</v>
      </c>
      <c r="M97" s="21">
        <f>('7.жеке-улут.вал.'!L97*'7.жеке-улут.вал.'!M97+'11.жеке-чет өл.вал.'!L97*'11.жеке-чет өл.вал.'!M97)/('7.жеке-улут.вал.'!L97+'11.жеке-чет өл.вал.'!L97)</f>
        <v>7.3288114823998649</v>
      </c>
      <c r="N97" s="22">
        <f>'7.жеке-улут.вал.'!N97+'11.жеке-чет өл.вал.'!N97</f>
        <v>29152.3</v>
      </c>
      <c r="O97" s="21">
        <f>('7.жеке-улут.вал.'!N97*'7.жеке-улут.вал.'!O97+'11.жеке-чет өл.вал.'!N97*'11.жеке-чет өл.вал.'!O97)/('7.жеке-улут.вал.'!N97+'11.жеке-чет өл.вал.'!N97)</f>
        <v>10.38639644213321</v>
      </c>
      <c r="P97" s="22">
        <f>'7.жеке-улут.вал.'!P97+'11.жеке-чет өл.вал.'!P97</f>
        <v>47318.9</v>
      </c>
      <c r="Q97" s="21">
        <f>('7.жеке-улут.вал.'!P97*'7.жеке-улут.вал.'!Q97+'11.жеке-чет өл.вал.'!P97*'11.жеке-чет өл.вал.'!Q97)/('7.жеке-улут.вал.'!P97+'11.жеке-чет өл.вал.'!P97)</f>
        <v>9.7281240054185538</v>
      </c>
      <c r="R97" s="23"/>
      <c r="S97" s="24"/>
    </row>
    <row r="98" spans="1:19" ht="14.25" customHeight="1" x14ac:dyDescent="0.2">
      <c r="A98" s="19" t="s">
        <v>15</v>
      </c>
      <c r="B98" s="20">
        <f>'7.жеке-улут.вал.'!B98+'11.жеке-чет өл.вал.'!B98</f>
        <v>1478346.8</v>
      </c>
      <c r="C98" s="21">
        <f>('7.жеке-улут.вал.'!B98*'7.жеке-улут.вал.'!C98+'11.жеке-чет өл.вал.'!B98*'11.жеке-чет өл.вал.'!C98)/('7.жеке-улут.вал.'!B98+'11.жеке-чет өл.вал.'!B98)</f>
        <v>0.70954038254082186</v>
      </c>
      <c r="D98" s="22">
        <f>'7.жеке-улут.вал.'!D98+'11.жеке-чет өл.вал.'!D98</f>
        <v>1367711.8</v>
      </c>
      <c r="E98" s="21">
        <f>('7.жеке-улут.вал.'!D98*'7.жеке-улут.вал.'!E98+'11.жеке-чет өл.вал.'!D98*'11.жеке-чет өл.вал.'!E98)/('7.жеке-улут.вал.'!D98+'11.жеке-чет өл.вал.'!D98)</f>
        <v>9.702070787135128E-2</v>
      </c>
      <c r="F98" s="22">
        <f t="shared" si="2"/>
        <v>110635</v>
      </c>
      <c r="G98" s="21">
        <f t="shared" si="3"/>
        <v>8.2817407420798101</v>
      </c>
      <c r="H98" s="22">
        <f>'7.жеке-улут.вал.'!H98+'11.жеке-чет өл.вал.'!H98</f>
        <v>3805.9</v>
      </c>
      <c r="I98" s="21">
        <f>('7.жеке-улут.вал.'!H98*'7.жеке-улут.вал.'!I98+'11.жеке-чет өл.вал.'!H98*'11.жеке-чет өл.вал.'!I98)/('7.жеке-улут.вал.'!H98+'11.жеке-чет өл.вал.'!H98)</f>
        <v>3.9475067658109775</v>
      </c>
      <c r="J98" s="22">
        <f>'7.жеке-улут.вал.'!J98+'11.жеке-чет өл.вал.'!J98</f>
        <v>20623.400000000001</v>
      </c>
      <c r="K98" s="21">
        <f>('7.жеке-улут.вал.'!J98*'7.жеке-улут.вал.'!K98+'11.жеке-чет өл.вал.'!J98*'11.жеке-чет өл.вал.'!K98)/('7.жеке-улут.вал.'!J98+'11.жеке-чет өл.вал.'!J98)</f>
        <v>4.4695649601908514</v>
      </c>
      <c r="L98" s="22">
        <f>'7.жеке-улут.вал.'!L98+'11.жеке-чет өл.вал.'!L98</f>
        <v>17245.2</v>
      </c>
      <c r="M98" s="21">
        <f>('7.жеке-улут.вал.'!L98*'7.жеке-улут.вал.'!M98+'11.жеке-чет өл.вал.'!L98*'11.жеке-чет өл.вал.'!M98)/('7.жеке-улут.вал.'!L98+'11.жеке-чет өл.вал.'!L98)</f>
        <v>7.7955113886762701</v>
      </c>
      <c r="N98" s="22">
        <f>'7.жеке-улут.вал.'!N98+'11.жеке-чет өл.вал.'!N98</f>
        <v>25356.399999999998</v>
      </c>
      <c r="O98" s="21">
        <f>('7.жеке-улут.вал.'!N98*'7.жеке-улут.вал.'!O98+'11.жеке-чет өл.вал.'!N98*'11.жеке-чет өл.вал.'!O98)/('7.жеке-улут.вал.'!N98+'11.жеке-чет өл.вал.'!N98)</f>
        <v>9.7711955955892797</v>
      </c>
      <c r="P98" s="22">
        <f>'7.жеке-улут.вал.'!P98+'11.жеке-чет өл.вал.'!P98</f>
        <v>43604.1</v>
      </c>
      <c r="Q98" s="21">
        <f>('7.жеке-улут.вал.'!P98*'7.жеке-улут.вал.'!Q98+'11.жеке-чет өл.вал.'!P98*'11.жеке-чет өл.вал.'!Q98)/('7.жеке-улут.вал.'!P98+'11.жеке-чет өл.вал.'!P98)</f>
        <v>9.7892502769234984</v>
      </c>
      <c r="R98" s="23"/>
      <c r="S98" s="24"/>
    </row>
    <row r="99" spans="1:19" ht="14.25" customHeight="1" x14ac:dyDescent="0.2">
      <c r="A99" s="19" t="s">
        <v>16</v>
      </c>
      <c r="B99" s="20">
        <f>'7.жеке-улут.вал.'!B99+'11.жеке-чет өл.вал.'!B99</f>
        <v>2005791.4</v>
      </c>
      <c r="C99" s="21">
        <f>('7.жеке-улут.вал.'!B99*'7.жеке-улут.вал.'!C99+'11.жеке-чет өл.вал.'!B99*'11.жеке-чет өл.вал.'!C99)/('7.жеке-улут.вал.'!B99+'11.жеке-чет өл.вал.'!B99)</f>
        <v>0.58775193372551104</v>
      </c>
      <c r="D99" s="22">
        <f>'7.жеке-улут.вал.'!D99+'11.жеке-чет өл.вал.'!D99</f>
        <v>1872843.0999999999</v>
      </c>
      <c r="E99" s="21">
        <f>('7.жеке-улут.вал.'!D99*'7.жеке-улут.вал.'!E99+'11.жеке-чет өл.вал.'!D99*'11.жеке-чет өл.вал.'!E99)/('7.жеке-улут.вал.'!D99+'11.жеке-чет өл.вал.'!D99)</f>
        <v>4.1314556996258793E-2</v>
      </c>
      <c r="F99" s="22">
        <f t="shared" si="2"/>
        <v>132948.29999999999</v>
      </c>
      <c r="G99" s="21">
        <f t="shared" si="3"/>
        <v>8.2854168951389386</v>
      </c>
      <c r="H99" s="22">
        <f>'7.жеке-улут.вал.'!H99+'11.жеке-чет өл.вал.'!H99</f>
        <v>8408.5</v>
      </c>
      <c r="I99" s="21">
        <f>('7.жеке-улут.вал.'!H99*'7.жеке-улут.вал.'!I99+'11.жеке-чет өл.вал.'!H99*'11.жеке-чет өл.вал.'!I99)/('7.жеке-улут.вал.'!H99+'11.жеке-чет өл.вал.'!H99)</f>
        <v>3.7205798893976327</v>
      </c>
      <c r="J99" s="22">
        <f>'7.жеке-улут.вал.'!J99+'11.жеке-чет өл.вал.'!J99</f>
        <v>17770.599999999999</v>
      </c>
      <c r="K99" s="21">
        <f>('7.жеке-улут.вал.'!J99*'7.жеке-улут.вал.'!K99+'11.жеке-чет өл.вал.'!J99*'11.жеке-чет өл.вал.'!K99)/('7.жеке-улут.вал.'!J99+'11.жеке-чет өл.вал.'!J99)</f>
        <v>4.4073883830596614</v>
      </c>
      <c r="L99" s="22">
        <f>'7.жеке-улут.вал.'!L99+'11.жеке-чет өл.вал.'!L99</f>
        <v>22942.799999999999</v>
      </c>
      <c r="M99" s="21">
        <f>('7.жеке-улут.вал.'!L99*'7.жеке-улут.вал.'!M99+'11.жеке-чет өл.вал.'!L99*'11.жеке-чет өл.вал.'!M99)/('7.жеке-улут.вал.'!L99+'11.жеке-чет өл.вал.'!L99)</f>
        <v>6.8841643565737387</v>
      </c>
      <c r="N99" s="22">
        <f>'7.жеке-улут.вал.'!N99+'11.жеке-чет өл.вал.'!N99</f>
        <v>23630.1</v>
      </c>
      <c r="O99" s="21">
        <f>('7.жеке-улут.вал.'!N99*'7.жеке-улут.вал.'!O99+'11.жеке-чет өл.вал.'!N99*'11.жеке-чет өл.вал.'!O99)/('7.жеке-улут.вал.'!N99+'11.жеке-чет өл.вал.'!N99)</f>
        <v>10.395621516624983</v>
      </c>
      <c r="P99" s="22">
        <f>'7.жеке-улут.вал.'!P99+'11.жеке-чет өл.вал.'!P99</f>
        <v>60196.3</v>
      </c>
      <c r="Q99" s="21">
        <f>('7.жеке-улут.вал.'!P99*'7.жеке-улут.вал.'!Q99+'11.жеке-чет өл.вал.'!P99*'11.жеке-чет өл.вал.'!Q99)/('7.жеке-улут.вал.'!P99+'11.жеке-чет өл.вал.'!P99)</f>
        <v>9.7735920147916069</v>
      </c>
      <c r="R99" s="23"/>
      <c r="S99" s="24"/>
    </row>
    <row r="100" spans="1:19" ht="14.25" customHeight="1" x14ac:dyDescent="0.2">
      <c r="A100" s="19" t="s">
        <v>17</v>
      </c>
      <c r="B100" s="20">
        <f>'7.жеке-улут.вал.'!B100+'11.жеке-чет өл.вал.'!B100</f>
        <v>1982056.2999999998</v>
      </c>
      <c r="C100" s="21">
        <f>('7.жеке-улут.вал.'!B100*'7.жеке-улут.вал.'!C100+'11.жеке-чет өл.вал.'!B100*'11.жеке-чет өл.вал.'!C100)/('7.жеке-улут.вал.'!B100+'11.жеке-чет өл.вал.'!B100)</f>
        <v>0.8092577082699417</v>
      </c>
      <c r="D100" s="22">
        <f>'7.жеке-улут.вал.'!D100+'11.жеке-чет өл.вал.'!D100</f>
        <v>1821384.2999999998</v>
      </c>
      <c r="E100" s="21">
        <f>('7.жеке-улут.вал.'!D100*'7.жеке-улут.вал.'!E100+'11.жеке-чет өл.вал.'!D100*'11.жеке-чет өл.вал.'!E100)/('7.жеке-улут.вал.'!D100+'11.жеке-чет өл.вал.'!D100)</f>
        <v>0.13452089655104638</v>
      </c>
      <c r="F100" s="22">
        <f t="shared" si="2"/>
        <v>160672</v>
      </c>
      <c r="G100" s="21">
        <f t="shared" si="3"/>
        <v>8.4581015360485949</v>
      </c>
      <c r="H100" s="22">
        <f>'7.жеке-улут.вал.'!H100+'11.жеке-чет өл.вал.'!H100</f>
        <v>5853.8</v>
      </c>
      <c r="I100" s="21">
        <f>('7.жеке-улут.вал.'!H100*'7.жеке-улут.вал.'!I100+'11.жеке-чет өл.вал.'!H100*'11.жеке-чет өл.вал.'!I100)/('7.жеке-улут.вал.'!H100+'11.жеке-чет өл.вал.'!H100)</f>
        <v>5.0200690149988043</v>
      </c>
      <c r="J100" s="22">
        <f>'7.жеке-улут.вал.'!J100+'11.жеке-чет өл.вал.'!J100</f>
        <v>16425.900000000001</v>
      </c>
      <c r="K100" s="21">
        <f>('7.жеке-улут.вал.'!J100*'7.жеке-улут.вал.'!K100+'11.жеке-чет өл.вал.'!J100*'11.жеке-чет өл.вал.'!K100)/('7.жеке-улут.вал.'!J100+'11.жеке-чет өл.вал.'!J100)</f>
        <v>3.9409915438423462</v>
      </c>
      <c r="L100" s="22">
        <f>'7.жеке-улут.вал.'!L100+'11.жеке-чет өл.вал.'!L100</f>
        <v>23980.1</v>
      </c>
      <c r="M100" s="21">
        <f>('7.жеке-улут.вал.'!L100*'7.жеке-улут.вал.'!M100+'11.жеке-чет өл.вал.'!L100*'11.жеке-чет өл.вал.'!M100)/('7.жеке-улут.вал.'!L100+'11.жеке-чет өл.вал.'!L100)</f>
        <v>6.7261165299560908</v>
      </c>
      <c r="N100" s="22">
        <f>'7.жеке-улут.вал.'!N100+'11.жеке-чет өл.вал.'!N100</f>
        <v>52900.7</v>
      </c>
      <c r="O100" s="21">
        <f>('7.жеке-улут.вал.'!N100*'7.жеке-улут.вал.'!O100+'11.жеке-чет өл.вал.'!N100*'11.жеке-чет өл.вал.'!O100)/('7.жеке-улут.вал.'!N100+'11.жеке-чет өл.вал.'!N100)</f>
        <v>9.2288548544726261</v>
      </c>
      <c r="P100" s="22">
        <f>'7.жеке-улут.вал.'!P100+'11.жеке-чет өл.вал.'!P100</f>
        <v>61511.5</v>
      </c>
      <c r="Q100" s="21">
        <f>('7.жеке-улут.вал.'!P100*'7.жеке-улут.вал.'!Q100+'11.жеке-чет өл.вал.'!P100*'11.жеке-чет өл.вал.'!Q100)/('7.жеке-улут.вал.'!P100+'11.жеке-чет өл.вал.'!P100)</f>
        <v>10.003876478382089</v>
      </c>
      <c r="R100" s="23"/>
      <c r="S100" s="24"/>
    </row>
    <row r="101" spans="1:19" ht="14.25" customHeight="1" x14ac:dyDescent="0.2">
      <c r="A101" s="19" t="s">
        <v>18</v>
      </c>
      <c r="B101" s="20">
        <f>'7.жеке-улут.вал.'!B101+'11.жеке-чет өл.вал.'!B101</f>
        <v>2210676</v>
      </c>
      <c r="C101" s="21">
        <f>('7.жеке-улут.вал.'!B101*'7.жеке-улут.вал.'!C101+'11.жеке-чет өл.вал.'!B101*'11.жеке-чет өл.вал.'!C101)/('7.жеке-улут.вал.'!B101+'11.жеке-чет өл.вал.'!B101)</f>
        <v>0.81580217860961979</v>
      </c>
      <c r="D101" s="22">
        <f>'7.жеке-улут.вал.'!D101+'11.жеке-чет өл.вал.'!D101</f>
        <v>2083038.3</v>
      </c>
      <c r="E101" s="21">
        <f>('7.жеке-улут.вал.'!D101*'7.жеке-улут.вал.'!E101+'11.жеке-чет өл.вал.'!D101*'11.жеке-чет өл.вал.'!E101)/('7.жеке-улут.вал.'!D101+'11.жеке-чет өл.вал.'!D101)</f>
        <v>0.38011592777722802</v>
      </c>
      <c r="F101" s="22">
        <f t="shared" si="2"/>
        <v>127637.70000000001</v>
      </c>
      <c r="G101" s="21">
        <f t="shared" si="3"/>
        <v>7.9261711939340795</v>
      </c>
      <c r="H101" s="22">
        <f>'7.жеке-улут.вал.'!H101+'11.жеке-чет өл.вал.'!H101</f>
        <v>4694.7</v>
      </c>
      <c r="I101" s="21">
        <f>('7.жеке-улут.вал.'!H101*'7.жеке-улут.вал.'!I101+'11.жеке-чет өл.вал.'!H101*'11.жеке-чет өл.вал.'!I101)/('7.жеке-улут.вал.'!H101+'11.жеке-чет өл.вал.'!H101)</f>
        <v>2.3552324962191409</v>
      </c>
      <c r="J101" s="22">
        <f>'7.жеке-улут.вал.'!J101+'11.жеке-чет өл.вал.'!J101</f>
        <v>19190.5</v>
      </c>
      <c r="K101" s="21">
        <f>('7.жеке-улут.вал.'!J101*'7.жеке-улут.вал.'!K101+'11.жеке-чет өл.вал.'!J101*'11.жеке-чет өл.вал.'!K101)/('7.жеке-улут.вал.'!J101+'11.жеке-чет өл.вал.'!J101)</f>
        <v>3.9921999947890892</v>
      </c>
      <c r="L101" s="22">
        <f>'7.жеке-улут.вал.'!L101+'11.жеке-чет өл.вал.'!L101</f>
        <v>20258.300000000003</v>
      </c>
      <c r="M101" s="21">
        <f>('7.жеке-улут.вал.'!L101*'7.жеке-улут.вал.'!M101+'11.жеке-чет өл.вал.'!L101*'11.жеке-чет өл.вал.'!M101)/('7.жеке-улут.вал.'!L101+'11.жеке-чет өл.вал.'!L101)</f>
        <v>8.2887447120439504</v>
      </c>
      <c r="N101" s="22">
        <f>'7.жеке-улут.вал.'!N101+'11.жеке-чет өл.вал.'!N101</f>
        <v>27697.600000000002</v>
      </c>
      <c r="O101" s="21">
        <f>('7.жеке-улут.вал.'!N101*'7.жеке-улут.вал.'!O101+'11.жеке-чет өл.вал.'!N101*'11.жеке-чет өл.вал.'!O101)/('7.жеке-улут.вал.'!N101+'11.жеке-чет өл.вал.'!N101)</f>
        <v>6.2509298278551215</v>
      </c>
      <c r="P101" s="22">
        <f>'7.жеке-улут.вал.'!P101+'11.жеке-чет өл.вал.'!P101</f>
        <v>55796.6</v>
      </c>
      <c r="Q101" s="21">
        <f>('7.жеке-улут.вал.'!P101*'7.жеке-улут.вал.'!Q101+'11.жеке-чет өл.вал.'!P101*'11.жеке-чет өл.вал.'!Q101)/('7.жеке-улут.вал.'!P101+'11.жеке-чет өл.вал.'!P101)</f>
        <v>10.447898366567136</v>
      </c>
      <c r="R101" s="23"/>
      <c r="S101" s="24"/>
    </row>
    <row r="102" spans="1:19" ht="14.25" customHeight="1" x14ac:dyDescent="0.2">
      <c r="A102" s="19" t="s">
        <v>19</v>
      </c>
      <c r="B102" s="20">
        <f>'7.жеке-улут.вал.'!B102+'11.жеке-чет өл.вал.'!B102</f>
        <v>3179985.4</v>
      </c>
      <c r="C102" s="21">
        <f>('7.жеке-улут.вал.'!B102*'7.жеке-улут.вал.'!C102+'11.жеке-чет өл.вал.'!B102*'11.жеке-чет өл.вал.'!C102)/('7.жеке-улут.вал.'!B102+'11.жеке-чет өл.вал.'!B102)</f>
        <v>0.32969748257334769</v>
      </c>
      <c r="D102" s="22">
        <f>'7.жеке-улут.вал.'!D102+'11.жеке-чет өл.вал.'!D102</f>
        <v>3099186.8</v>
      </c>
      <c r="E102" s="21">
        <f>('7.жеке-улут.вал.'!D102*'7.жеке-улут.вал.'!E102+'11.жеке-чет өл.вал.'!D102*'11.жеке-чет өл.вал.'!E102)/('7.жеке-улут.вал.'!D102+'11.жеке-чет өл.вал.'!D102)</f>
        <v>0.1275680568851158</v>
      </c>
      <c r="F102" s="22">
        <f t="shared" si="2"/>
        <v>80798.600000000006</v>
      </c>
      <c r="G102" s="21">
        <f t="shared" si="3"/>
        <v>8.0827631048062702</v>
      </c>
      <c r="H102" s="22">
        <f>'7.жеке-улут.вал.'!H102+'11.жеке-чет өл.вал.'!H102</f>
        <v>2639.1</v>
      </c>
      <c r="I102" s="21">
        <f>('7.жеке-улут.вал.'!H102*'7.жеке-улут.вал.'!I102+'11.жеке-чет өл.вал.'!H102*'11.жеке-чет өл.вал.'!I102)/('7.жеке-улут.вал.'!H102+'11.жеке-чет өл.вал.'!H102)</f>
        <v>3.2448705998256977</v>
      </c>
      <c r="J102" s="22">
        <f>'7.жеке-улут.вал.'!J102+'11.жеке-чет өл.вал.'!J102</f>
        <v>12637.7</v>
      </c>
      <c r="K102" s="21">
        <f>('7.жеке-улут.вал.'!J102*'7.жеке-улут.вал.'!K102+'11.жеке-чет өл.вал.'!J102*'11.жеке-чет өл.вал.'!K102)/('7.жеке-улут.вал.'!J102+'11.жеке-чет өл.вал.'!J102)</f>
        <v>4.4120419063595433</v>
      </c>
      <c r="L102" s="22">
        <f>'7.жеке-улут.вал.'!L102+'11.жеке-чет өл.вал.'!L102</f>
        <v>24147.4</v>
      </c>
      <c r="M102" s="21">
        <f>('7.жеке-улут.вал.'!L102*'7.жеке-улут.вал.'!M102+'11.жеке-чет өл.вал.'!L102*'11.жеке-чет өл.вал.'!M102)/('7.жеке-улут.вал.'!L102+'11.жеке-чет өл.вал.'!L102)</f>
        <v>7.5543181046406653</v>
      </c>
      <c r="N102" s="22">
        <f>'7.жеке-улут.вал.'!N102+'11.жеке-чет өл.вал.'!N102</f>
        <v>13903.699999999999</v>
      </c>
      <c r="O102" s="21">
        <f>('7.жеке-улут.вал.'!N102*'7.жеке-улут.вал.'!O102+'11.жеке-чет өл.вал.'!N102*'11.жеке-чет өл.вал.'!O102)/('7.жеке-улут.вал.'!N102+'11.жеке-чет өл.вал.'!N102)</f>
        <v>9.5931592309960667</v>
      </c>
      <c r="P102" s="22">
        <f>'7.жеке-улут.вал.'!P102+'11.жеке-чет өл.вал.'!P102</f>
        <v>27470.699999999997</v>
      </c>
      <c r="Q102" s="21">
        <f>('7.жеке-улут.вал.'!P102*'7.жеке-улут.вал.'!Q102+'11.жеке-чет өл.вал.'!P102*'11.жеке-чет өл.вал.'!Q102)/('7.жеке-улут.вал.'!P102+'11.жеке-чет өл.вал.'!P102)</f>
        <v>9.9362882634952889</v>
      </c>
      <c r="R102" s="22"/>
      <c r="S102" s="21"/>
    </row>
    <row r="103" spans="1:19" ht="14.25" customHeight="1" x14ac:dyDescent="0.2">
      <c r="A103" s="19" t="s">
        <v>20</v>
      </c>
      <c r="B103" s="20">
        <f>'7.жеке-улут.вал.'!B103+'11.жеке-чет өл.вал.'!B103</f>
        <v>4781712.3</v>
      </c>
      <c r="C103" s="21">
        <f>('7.жеке-улут.вал.'!B103*'7.жеке-улут.вал.'!C103+'11.жеке-чет өл.вал.'!B103*'11.жеке-чет өл.вал.'!C103)/('7.жеке-улут.вал.'!B103+'11.жеке-чет өл.вал.'!B103)</f>
        <v>0.28996768918949817</v>
      </c>
      <c r="D103" s="22">
        <f>'7.жеке-улут.вал.'!D103+'11.жеке-чет өл.вал.'!D103</f>
        <v>4676003.3</v>
      </c>
      <c r="E103" s="21">
        <f>('7.жеке-улут.вал.'!D103*'7.жеке-улут.вал.'!E103+'11.жеке-чет өл.вал.'!D103*'11.жеке-чет өл.вал.'!E103)/('7.жеке-улут.вал.'!D103+'11.жеке-чет өл.вал.'!D103)</f>
        <v>0.10655755696322972</v>
      </c>
      <c r="F103" s="22">
        <f t="shared" si="2"/>
        <v>105709</v>
      </c>
      <c r="G103" s="21">
        <f t="shared" si="3"/>
        <v>8.4030553500648004</v>
      </c>
      <c r="H103" s="22">
        <f>'7.жеке-улут.вал.'!H103+'11.жеке-чет өл.вал.'!H103</f>
        <v>583.9</v>
      </c>
      <c r="I103" s="21">
        <f>('7.жеке-улут.вал.'!H103*'7.жеке-улут.вал.'!I103+'11.жеке-чет өл.вал.'!H103*'11.жеке-чет өл.вал.'!I103)/('7.жеке-улут.вал.'!H103+'11.жеке-чет өл.вал.'!H103)</f>
        <v>1.3039904093166639</v>
      </c>
      <c r="J103" s="22">
        <f>'7.жеке-улут.вал.'!J103+'11.жеке-чет өл.вал.'!J103</f>
        <v>14636.5</v>
      </c>
      <c r="K103" s="21">
        <f>('7.жеке-улут.вал.'!J103*'7.жеке-улут.вал.'!K103+'11.жеке-чет өл.вал.'!J103*'11.жеке-чет өл.вал.'!K103)/('7.жеке-улут.вал.'!J103+'11.жеке-чет өл.вал.'!J103)</f>
        <v>4.557807126020565</v>
      </c>
      <c r="L103" s="22">
        <f>'7.жеке-улут.вал.'!L103+'11.жеке-чет өл.вал.'!L103</f>
        <v>26427.600000000002</v>
      </c>
      <c r="M103" s="21">
        <f>('7.жеке-улут.вал.'!L103*'7.жеке-улут.вал.'!M103+'11.жеке-чет өл.вал.'!L103*'11.жеке-чет өл.вал.'!M103)/('7.жеке-улут.вал.'!L103+'11.жеке-чет өл.вал.'!L103)</f>
        <v>7.0749954214533286</v>
      </c>
      <c r="N103" s="22">
        <f>'7.жеке-улут.вал.'!N103+'11.жеке-чет өл.вал.'!N103</f>
        <v>24871.3</v>
      </c>
      <c r="O103" s="21">
        <f>('7.жеке-улут.вал.'!N103*'7.жеке-улут.вал.'!O103+'11.жеке-чет өл.вал.'!N103*'11.жеке-чет өл.вал.'!O103)/('7.жеке-улут.вал.'!N103+'11.жеке-чет өл.вал.'!N103)</f>
        <v>7.8858775375633758</v>
      </c>
      <c r="P103" s="22">
        <f>'7.жеке-улут.вал.'!P103+'11.жеке-чет өл.вал.'!P103</f>
        <v>39189.699999999997</v>
      </c>
      <c r="Q103" s="21">
        <f>('7.жеке-улут.вал.'!P103*'7.жеке-улут.вал.'!Q103+'11.жеке-чет өл.вал.'!P103*'11.жеке-чет өл.вал.'!Q103)/('7.жеке-улут.вал.'!P103+'11.жеке-чет өл.вал.'!P103)</f>
        <v>11.168742271566256</v>
      </c>
      <c r="R103" s="23"/>
      <c r="S103" s="24"/>
    </row>
    <row r="104" spans="1:19" ht="14.25" customHeight="1" thickBot="1" x14ac:dyDescent="0.25">
      <c r="A104" s="25" t="s">
        <v>21</v>
      </c>
      <c r="B104" s="26">
        <f>'7.жеке-улут.вал.'!B104+'11.жеке-чет өл.вал.'!B104</f>
        <v>8520653.1000000015</v>
      </c>
      <c r="C104" s="27">
        <f>('7.жеке-улут.вал.'!B104*'7.жеке-улут.вал.'!C104+'11.жеке-чет өл.вал.'!B104*'11.жеке-чет өл.вал.'!C104)/('7.жеке-улут.вал.'!B104+'11.жеке-чет өл.вал.'!B104)</f>
        <v>0.25646860649684233</v>
      </c>
      <c r="D104" s="28">
        <f>'7.жеке-улут.вал.'!D104+'11.жеке-чет өл.вал.'!D104</f>
        <v>8371509.4000000013</v>
      </c>
      <c r="E104" s="27">
        <f>('7.жеке-улут.вал.'!D104*'7.жеке-улут.вал.'!E104+'11.жеке-чет өл.вал.'!D104*'11.жеке-чет өл.вал.'!E104)/('7.жеке-улут.вал.'!D104+'11.жеке-чет өл.вал.'!D104)</f>
        <v>0.13655701933512729</v>
      </c>
      <c r="F104" s="28">
        <f t="shared" si="2"/>
        <v>149143.70000000001</v>
      </c>
      <c r="G104" s="27">
        <f t="shared" si="3"/>
        <v>6.9871651031857187</v>
      </c>
      <c r="H104" s="28">
        <f>'7.жеке-улут.вал.'!H104+'11.жеке-чет өл.вал.'!H104</f>
        <v>7000.3</v>
      </c>
      <c r="I104" s="27">
        <f>('7.жеке-улут.вал.'!H104*'7.жеке-улут.вал.'!I104+'11.жеке-чет өл.вал.'!H104*'11.жеке-чет өл.вал.'!I104)/('7.жеке-улут.вал.'!H104+'11.жеке-чет өл.вал.'!H104)</f>
        <v>2.2004642658171791</v>
      </c>
      <c r="J104" s="28">
        <f>'7.жеке-улут.вал.'!J104+'11.жеке-чет өл.вал.'!J104</f>
        <v>46257.5</v>
      </c>
      <c r="K104" s="27">
        <f>('7.жеке-улут.вал.'!J104*'7.жеке-улут.вал.'!K104+'11.жеке-чет өл.вал.'!J104*'11.жеке-чет өл.вал.'!K104)/('7.жеке-улут.вал.'!J104+'11.жеке-чет өл.вал.'!J104)</f>
        <v>4.2816451170080523</v>
      </c>
      <c r="L104" s="28">
        <f>'7.жеке-улут.вал.'!L104+'11.жеке-чет өл.вал.'!L104</f>
        <v>37269.9</v>
      </c>
      <c r="M104" s="27">
        <f>('7.жеке-улут.вал.'!L104*'7.жеке-улут.вал.'!M104+'11.жеке-чет өл.вал.'!L104*'11.жеке-чет өл.вал.'!M104)/('7.жеке-улут.вал.'!L104+'11.жеке-чет өл.вал.'!L104)</f>
        <v>7.551493269367505</v>
      </c>
      <c r="N104" s="28">
        <f>'7.жеке-улут.вал.'!N104+'11.жеке-чет өл.вал.'!N104</f>
        <v>25149.8</v>
      </c>
      <c r="O104" s="27">
        <f>('7.жеке-улут.вал.'!N104*'7.жеке-улут.вал.'!O104+'11.жеке-чет өл.вал.'!N104*'11.жеке-чет өл.вал.'!O104)/('7.жеке-улут.вал.'!N104+'11.жеке-чет өл.вал.'!N104)</f>
        <v>8.2667047849287076</v>
      </c>
      <c r="P104" s="28">
        <f>'7.жеке-улут.вал.'!P104+'11.жеке-чет өл.вал.'!P104</f>
        <v>33466.199999999997</v>
      </c>
      <c r="Q104" s="27">
        <f>('7.жеке-улут.вал.'!P104*'7.жеке-улут.вал.'!Q104+'11.жеке-чет өл.вал.'!P104*'11.жеке-чет өл.вал.'!Q104)/('7.жеке-улут.вал.'!P104+'11.жеке-чет өл.вал.'!P104)</f>
        <v>10.137995231009198</v>
      </c>
      <c r="R104" s="28"/>
      <c r="S104" s="27"/>
    </row>
    <row r="105" spans="1:19" ht="14.25" customHeight="1" x14ac:dyDescent="0.2">
      <c r="A105" s="19" t="s">
        <v>29</v>
      </c>
      <c r="B105" s="20">
        <f>'7.жеке-улут.вал.'!B105+'11.жеке-чет өл.вал.'!B105</f>
        <v>4542309.2</v>
      </c>
      <c r="C105" s="21">
        <f>('7.жеке-улут.вал.'!B105*'7.жеке-улут.вал.'!C105+'11.жеке-чет өл.вал.'!B105*'11.жеке-чет өл.вал.'!C105)/('7.жеке-улут.вал.'!B105+'11.жеке-чет өл.вал.'!B105)</f>
        <v>0.34776861931812125</v>
      </c>
      <c r="D105" s="22">
        <f>'7.жеке-улут.вал.'!D105+'11.жеке-чет өл.вал.'!D105</f>
        <v>4417939.4000000004</v>
      </c>
      <c r="E105" s="21">
        <f>('7.жеке-улут.вал.'!D105*'7.жеке-улут.вал.'!E105+'11.жеке-чет өл.вал.'!D105*'11.жеке-чет өл.вал.'!E105)/('7.жеке-улут.вал.'!D105+'11.жеке-чет өл.вал.'!D105)</f>
        <v>0.13869208595301238</v>
      </c>
      <c r="F105" s="22">
        <f t="shared" si="2"/>
        <v>124369.79999999999</v>
      </c>
      <c r="G105" s="21">
        <f t="shared" si="3"/>
        <v>7.774711931674732</v>
      </c>
      <c r="H105" s="22">
        <f>'7.жеке-улут.вал.'!H105+'11.жеке-чет өл.вал.'!H105</f>
        <v>1959.1999999999998</v>
      </c>
      <c r="I105" s="21">
        <f>('7.жеке-улут.вал.'!H105*'7.жеке-улут.вал.'!I105+'11.жеке-чет өл.вал.'!H105*'11.жеке-чет өл.вал.'!I105)/('7.жеке-улут.вал.'!H105+'11.жеке-чет өл.вал.'!H105)</f>
        <v>1.9626684360963662</v>
      </c>
      <c r="J105" s="22">
        <f>'7.жеке-улут.вал.'!J105+'11.жеке-чет өл.вал.'!J105</f>
        <v>24521.300000000003</v>
      </c>
      <c r="K105" s="21">
        <f>('7.жеке-улут.вал.'!J105*'7.жеке-улут.вал.'!K105+'11.жеке-чет өл.вал.'!J105*'11.жеке-чет өл.вал.'!K105)/('7.жеке-улут.вал.'!J105+'11.жеке-чет өл.вал.'!J105)</f>
        <v>4.064507224331499</v>
      </c>
      <c r="L105" s="22">
        <f>'7.жеке-улут.вал.'!L105+'11.жеке-чет өл.вал.'!L105</f>
        <v>28733.8</v>
      </c>
      <c r="M105" s="21">
        <f>('7.жеке-улут.вал.'!L105*'7.жеке-улут.вал.'!M105+'11.жеке-чет өл.вал.'!L105*'11.жеке-чет өл.вал.'!M105)/('7.жеке-улут.вал.'!L105+'11.жеке-чет өл.вал.'!L105)</f>
        <v>7.7197534610806775</v>
      </c>
      <c r="N105" s="22">
        <f>'7.жеке-улут.вал.'!N105+'11.жеке-чет өл.вал.'!N105</f>
        <v>22983.599999999999</v>
      </c>
      <c r="O105" s="21">
        <f>('7.жеке-улут.вал.'!N105*'7.жеке-улут.вал.'!O105+'11.жеке-чет өл.вал.'!N105*'11.жеке-чет өл.вал.'!O105)/('7.жеке-улут.вал.'!N105+'11.жеке-чет өл.вал.'!N105)</f>
        <v>8.0711945039071349</v>
      </c>
      <c r="P105" s="22">
        <f>'7.жеке-улут.вал.'!P105+'11.жеке-чет өл.вал.'!P105</f>
        <v>46171.9</v>
      </c>
      <c r="Q105" s="21">
        <f>('7.жеке-улут.вал.'!P105*'7.жеке-улут.вал.'!Q105+'11.жеке-чет өл.вал.'!P105*'11.жеке-чет өл.вал.'!Q105)/('7.жеке-улут.вал.'!P105+'11.жеке-чет өл.вал.'!P105)</f>
        <v>9.8783924638145724</v>
      </c>
      <c r="R105" s="23"/>
      <c r="S105" s="24"/>
    </row>
    <row r="106" spans="1:19" ht="14.25" customHeight="1" x14ac:dyDescent="0.2">
      <c r="A106" s="19" t="s">
        <v>11</v>
      </c>
      <c r="B106" s="20">
        <f>'7.жеке-улут.вал.'!B106+'11.жеке-чет өл.вал.'!B106</f>
        <v>4495990.5</v>
      </c>
      <c r="C106" s="21">
        <f>('7.жеке-улут.вал.'!B106*'7.жеке-улут.вал.'!C106+'11.жеке-чет өл.вал.'!B106*'11.жеке-чет өл.вал.'!C106)/('7.жеке-улут.вал.'!B106+'11.жеке-чет өл.вал.'!B106)</f>
        <v>0.34701802706211232</v>
      </c>
      <c r="D106" s="22">
        <f>'7.жеке-улут.вал.'!D106+'11.жеке-чет өл.вал.'!D106</f>
        <v>4365655.4000000004</v>
      </c>
      <c r="E106" s="21">
        <f>('7.жеке-улут.вал.'!D106*'7.жеке-улут.вал.'!E106+'11.жеке-чет өл.вал.'!D106*'11.жеке-чет өл.вал.'!E106)/('7.жеке-улут.вал.'!D106+'11.жеке-чет өл.вал.'!D106)</f>
        <v>0.10157027923000979</v>
      </c>
      <c r="F106" s="22">
        <f t="shared" si="2"/>
        <v>130335.09999999999</v>
      </c>
      <c r="G106" s="21">
        <f t="shared" si="3"/>
        <v>8.5684433049884507</v>
      </c>
      <c r="H106" s="22">
        <f>'7.жеке-улут.вал.'!H106+'11.жеке-чет өл.вал.'!H106</f>
        <v>4034.3999999999996</v>
      </c>
      <c r="I106" s="21">
        <f>('7.жеке-улут.вал.'!H106*'7.жеке-улут.вал.'!I106+'11.жеке-чет өл.вал.'!H106*'11.жеке-чет өл.вал.'!I106)/('7.жеке-улут.вал.'!H106+'11.жеке-чет өл.вал.'!H106)</f>
        <v>2.6706573468173707</v>
      </c>
      <c r="J106" s="22">
        <f>'7.жеке-улут.вал.'!J106+'11.жеке-чет өл.вал.'!J106</f>
        <v>21209.1</v>
      </c>
      <c r="K106" s="21">
        <f>('7.жеке-улут.вал.'!J106*'7.жеке-улут.вал.'!K106+'11.жеке-чет өл.вал.'!J106*'11.жеке-чет өл.вал.'!K106)/('7.жеке-улут.вал.'!J106+'11.жеке-чет өл.вал.'!J106)</f>
        <v>4.9065068296155907</v>
      </c>
      <c r="L106" s="22">
        <f>'7.жеке-улут.вал.'!L106+'11.жеке-чет өл.вал.'!L106</f>
        <v>29563.4</v>
      </c>
      <c r="M106" s="21">
        <f>('7.жеке-улут.вал.'!L106*'7.жеке-улут.вал.'!M106+'11.жеке-чет өл.вал.'!L106*'11.жеке-чет өл.вал.'!M106)/('7.жеке-улут.вал.'!L106+'11.жеке-чет өл.вал.'!L106)</f>
        <v>7.3716662494841581</v>
      </c>
      <c r="N106" s="22">
        <f>'7.жеке-улут.вал.'!N106+'11.жеке-чет өл.вал.'!N106</f>
        <v>23994.5</v>
      </c>
      <c r="O106" s="21">
        <f>('7.жеке-улут.вал.'!N106*'7.жеке-улут.вал.'!O106+'11.жеке-чет өл.вал.'!N106*'11.жеке-чет өл.вал.'!O106)/('7.жеке-улут.вал.'!N106+'11.жеке-чет өл.вал.'!N106)</f>
        <v>8.3088759090624933</v>
      </c>
      <c r="P106" s="22">
        <f>'7.жеке-улут.вал.'!P106+'11.жеке-чет өл.вал.'!P106</f>
        <v>51533.7</v>
      </c>
      <c r="Q106" s="21">
        <f>('7.жеке-улут.вал.'!P106*'7.жеке-улут.вал.'!Q106+'11.жеке-чет өл.вал.'!P106*'11.жеке-чет өл.вал.'!Q106)/('7.жеке-улут.вал.'!P106+'11.жеке-чет өл.вал.'!P106)</f>
        <v>11.344673097410046</v>
      </c>
      <c r="R106" s="23"/>
      <c r="S106" s="24"/>
    </row>
    <row r="107" spans="1:19" ht="14.25" customHeight="1" x14ac:dyDescent="0.2">
      <c r="A107" s="19" t="s">
        <v>12</v>
      </c>
      <c r="B107" s="20">
        <f>'7.жеке-улут.вал.'!B107+'11.жеке-чет өл.вал.'!B107</f>
        <v>3381255.1999999997</v>
      </c>
      <c r="C107" s="21">
        <f>('7.жеке-улут.вал.'!B107*'7.жеке-улут.вал.'!C107+'11.жеке-чет өл.вал.'!B107*'11.жеке-чет өл.вал.'!C107)/('7.жеке-улут.вал.'!B107+'11.жеке-чет өл.вал.'!B107)</f>
        <v>0.5500441117251369</v>
      </c>
      <c r="D107" s="22">
        <f>'7.жеке-улут.вал.'!D107+'11.жеке-чет өл.вал.'!D107</f>
        <v>3224760.6</v>
      </c>
      <c r="E107" s="21">
        <f>('7.жеке-улут.вал.'!D107*'7.жеке-улут.вал.'!E107+'11.жеке-чет өл.вал.'!D107*'11.жеке-чет өл.вал.'!E107)/('7.жеке-улут.вал.'!D107+'11.жеке-чет өл.вал.'!D107)</f>
        <v>0.1620668439697508</v>
      </c>
      <c r="F107" s="22">
        <f t="shared" si="2"/>
        <v>156494.6</v>
      </c>
      <c r="G107" s="21">
        <f t="shared" si="3"/>
        <v>8.5447851874761174</v>
      </c>
      <c r="H107" s="22">
        <f>'7.жеке-улут.вал.'!H107+'11.жеке-чет өл.вал.'!H107</f>
        <v>4675.6000000000004</v>
      </c>
      <c r="I107" s="21">
        <f>('7.жеке-улут.вал.'!H107*'7.жеке-улут.вал.'!I107+'11.жеке-чет өл.вал.'!H107*'11.жеке-чет өл.вал.'!I107)/('7.жеке-улут.вал.'!H107+'11.жеке-чет өл.вал.'!H107)</f>
        <v>1.951981777739755</v>
      </c>
      <c r="J107" s="22">
        <f>'7.жеке-улут.вал.'!J107+'11.жеке-чет өл.вал.'!J107</f>
        <v>26553.9</v>
      </c>
      <c r="K107" s="21">
        <f>('7.жеке-улут.вал.'!J107*'7.жеке-улут.вал.'!K107+'11.жеке-чет өл.вал.'!J107*'11.жеке-чет өл.вал.'!K107)/('7.жеке-улут.вал.'!J107+'11.жеке-чет өл.вал.'!J107)</f>
        <v>4.0634116645765781</v>
      </c>
      <c r="L107" s="22">
        <f>'7.жеке-улут.вал.'!L107+'11.жеке-чет өл.вал.'!L107</f>
        <v>40634.800000000003</v>
      </c>
      <c r="M107" s="21">
        <f>('7.жеке-улут.вал.'!L107*'7.жеке-улут.вал.'!M107+'11.жеке-чет өл.вал.'!L107*'11.жеке-чет өл.вал.'!M107)/('7.жеке-улут.вал.'!L107+'11.жеке-чет өл.вал.'!L107)</f>
        <v>8.3542081663992427</v>
      </c>
      <c r="N107" s="22">
        <f>'7.жеке-улут.вал.'!N107+'11.жеке-чет өл.вал.'!N107</f>
        <v>38481.699999999997</v>
      </c>
      <c r="O107" s="21">
        <f>('7.жеке-улут.вал.'!N107*'7.жеке-улут.вал.'!O107+'11.жеке-чет өл.вал.'!N107*'11.жеке-чет өл.вал.'!O107)/('7.жеке-улут.вал.'!N107+'11.жеке-чет өл.вал.'!N107)</f>
        <v>9.3711062920816914</v>
      </c>
      <c r="P107" s="22">
        <f>'7.жеке-улут.вал.'!P107+'11.жеке-чет өл.вал.'!P107</f>
        <v>46148.600000000006</v>
      </c>
      <c r="Q107" s="21">
        <f>('7.жеке-улут.вал.'!P107*'7.жеке-улут.вал.'!Q107+'11.жеке-чет өл.вал.'!P107*'11.жеке-чет өл.вал.'!Q107)/('7.жеке-улут.вал.'!P107+'11.жеке-чет өл.вал.'!P107)</f>
        <v>11.270091573742212</v>
      </c>
      <c r="R107" s="22"/>
      <c r="S107" s="21"/>
    </row>
    <row r="108" spans="1:19" ht="14.25" customHeight="1" x14ac:dyDescent="0.2">
      <c r="A108" s="19" t="s">
        <v>13</v>
      </c>
      <c r="B108" s="20">
        <f>'7.жеке-улут.вал.'!B108+'11.жеке-чет өл.вал.'!B108</f>
        <v>2990510.5</v>
      </c>
      <c r="C108" s="21">
        <f>('7.жеке-улут.вал.'!B108*'7.жеке-улут.вал.'!C108+'11.жеке-чет өл.вал.'!B108*'11.жеке-чет өл.вал.'!C108)/('7.жеке-улут.вал.'!B108+'11.жеке-чет өл.вал.'!B108)</f>
        <v>0.54572244671938119</v>
      </c>
      <c r="D108" s="22">
        <f>'7.жеке-улут.вал.'!D108+'11.жеке-чет өл.вал.'!D108</f>
        <v>2869688.6</v>
      </c>
      <c r="E108" s="21">
        <f>('7.жеке-улут.вал.'!D108*'7.жеке-улут.вал.'!E108+'11.жеке-чет өл.вал.'!D108*'11.жеке-чет өл.вал.'!E108)/('7.жеке-улут.вал.'!D108+'11.жеке-чет өл.вал.'!D108)</f>
        <v>0.21509742694730016</v>
      </c>
      <c r="F108" s="22">
        <f t="shared" si="2"/>
        <v>120821.9</v>
      </c>
      <c r="G108" s="21">
        <f t="shared" si="3"/>
        <v>8.3985276924133796</v>
      </c>
      <c r="H108" s="22">
        <f>'7.жеке-улут.вал.'!H108+'11.жеке-чет өл.вал.'!H108</f>
        <v>2918.6</v>
      </c>
      <c r="I108" s="21">
        <f>('7.жеке-улут.вал.'!H108*'7.жеке-улут.вал.'!I108+'11.жеке-чет өл.вал.'!H108*'11.жеке-чет өл.вал.'!I108)/('7.жеке-улут.вал.'!H108+'11.жеке-чет өл.вал.'!H108)</f>
        <v>2.0272048242307958</v>
      </c>
      <c r="J108" s="22">
        <f>'7.жеке-улут.вал.'!J108+'11.жеке-чет өл.вал.'!J108</f>
        <v>18030.5</v>
      </c>
      <c r="K108" s="21">
        <f>('7.жеке-улут.вал.'!J108*'7.жеке-улут.вал.'!K108+'11.жеке-чет өл.вал.'!J108*'11.жеке-чет өл.вал.'!K108)/('7.жеке-улут.вал.'!J108+'11.жеке-чет өл.вал.'!J108)</f>
        <v>4.6104872854330168</v>
      </c>
      <c r="L108" s="22">
        <f>'7.жеке-улут.вал.'!L108+'11.жеке-чет өл.вал.'!L108</f>
        <v>33888.1</v>
      </c>
      <c r="M108" s="21">
        <f>('7.жеке-улут.вал.'!L108*'7.жеке-улут.вал.'!M108+'11.жеке-чет өл.вал.'!L108*'11.жеке-чет өл.вал.'!M108)/('7.жеке-улут.вал.'!L108+'11.жеке-чет өл.вал.'!L108)</f>
        <v>7.0258911830406552</v>
      </c>
      <c r="N108" s="22">
        <f>'7.жеке-улут.вал.'!N108+'11.жеке-чет өл.вал.'!N108</f>
        <v>30273.1</v>
      </c>
      <c r="O108" s="21">
        <f>('7.жеке-улут.вал.'!N108*'7.жеке-улут.вал.'!O108+'11.жеке-чет өл.вал.'!N108*'11.жеке-чет өл.вал.'!O108)/('7.жеке-улут.вал.'!N108+'11.жеке-чет өл.вал.'!N108)</f>
        <v>9.0698776141194681</v>
      </c>
      <c r="P108" s="22">
        <f>'7.жеке-улут.вал.'!P108+'11.жеке-чет өл.вал.'!P108</f>
        <v>35711.600000000006</v>
      </c>
      <c r="Q108" s="21">
        <f>('7.жеке-улут.вал.'!P108*'7.жеке-улут.вал.'!Q108+'11.жеке-чет өл.вал.'!P108*'11.жеке-чет өл.вал.'!Q108)/('7.жеке-улут.вал.'!P108+'11.жеке-чет өл.вал.'!P108)</f>
        <v>11.56522438087344</v>
      </c>
      <c r="R108" s="23"/>
      <c r="S108" s="24"/>
    </row>
    <row r="109" spans="1:19" ht="14.25" customHeight="1" x14ac:dyDescent="0.2">
      <c r="A109" s="19" t="s">
        <v>14</v>
      </c>
      <c r="B109" s="20">
        <f>'7.жеке-улут.вал.'!B109+'11.жеке-чет өл.вал.'!B109</f>
        <v>3248675.4000000004</v>
      </c>
      <c r="C109" s="21">
        <f>('7.жеке-улут.вал.'!B109*'7.жеке-улут.вал.'!C109+'11.жеке-чет өл.вал.'!B109*'11.жеке-чет өл.вал.'!C109)/('7.жеке-улут.вал.'!B109+'11.жеке-чет өл.вал.'!B109)</f>
        <v>0.29923667709139185</v>
      </c>
      <c r="D109" s="22">
        <f>'7.жеке-улут.вал.'!D109+'11.жеке-чет өл.вал.'!D109</f>
        <v>3138612.8</v>
      </c>
      <c r="E109" s="21">
        <f>('7.жеке-улут.вал.'!D109*'7.жеке-улут.вал.'!E109+'11.жеке-чет өл.вал.'!D109*'11.жеке-чет өл.вал.'!E109)/('7.жеке-улут.вал.'!D109+'11.жеке-чет өл.вал.'!D109)</f>
        <v>6.0770530853630635E-2</v>
      </c>
      <c r="F109" s="22">
        <f t="shared" si="2"/>
        <v>110062.59999999999</v>
      </c>
      <c r="G109" s="21">
        <f t="shared" si="3"/>
        <v>7.0994839813392421</v>
      </c>
      <c r="H109" s="22">
        <f>'7.жеке-улут.вал.'!H109+'11.жеке-чет өл.вал.'!H109</f>
        <v>15641.2</v>
      </c>
      <c r="I109" s="21">
        <f>('7.жеке-улут.вал.'!H109*'7.жеке-улут.вал.'!I109+'11.жеке-чет өл.вал.'!H109*'11.жеке-чет өл.вал.'!I109)/('7.жеке-улут.вал.'!H109+'11.жеке-чет өл.вал.'!H109)</f>
        <v>0.40613723017085129</v>
      </c>
      <c r="J109" s="22">
        <f>'7.жеке-улут.вал.'!J109+'11.жеке-чет өл.вал.'!J109</f>
        <v>20151.900000000001</v>
      </c>
      <c r="K109" s="21">
        <f>('7.жеке-улут.вал.'!J109*'7.жеке-улут.вал.'!K109+'11.жеке-чет өл.вал.'!J109*'11.жеке-чет өл.вал.'!K109)/('7.жеке-улут.вал.'!J109+'11.жеке-чет өл.вал.'!J109)</f>
        <v>4.3072426917561115</v>
      </c>
      <c r="L109" s="22">
        <f>'7.жеке-улут.вал.'!L109+'11.жеке-чет өл.вал.'!L109</f>
        <v>27613.7</v>
      </c>
      <c r="M109" s="21">
        <f>('7.жеке-улут.вал.'!L109*'7.жеке-улут.вал.'!M109+'11.жеке-чет өл.вал.'!L109*'11.жеке-чет өл.вал.'!M109)/('7.жеке-улут.вал.'!L109+'11.жеке-чет өл.вал.'!L109)</f>
        <v>7.4264097531297875</v>
      </c>
      <c r="N109" s="22">
        <f>'7.жеке-улут.вал.'!N109+'11.жеке-чет өл.вал.'!N109</f>
        <v>25772.1</v>
      </c>
      <c r="O109" s="21">
        <f>('7.жеке-улут.вал.'!N109*'7.жеке-улут.вал.'!O109+'11.жеке-чет өл.вал.'!N109*'11.жеке-чет өл.вал.'!O109)/('7.жеке-улут.вал.'!N109+'11.жеке-чет өл.вал.'!N109)</f>
        <v>9.7234955242296923</v>
      </c>
      <c r="P109" s="22">
        <f>'7.жеке-улут.вал.'!P109+'11.жеке-чет өл.вал.'!P109</f>
        <v>20883.699999999997</v>
      </c>
      <c r="Q109" s="21">
        <f>('7.жеке-улут.вал.'!P109*'7.жеке-улут.вал.'!Q109+'11.жеке-чет өл.вал.'!P109*'11.жеке-чет өл.вал.'!Q109)/('7.жеке-улут.вал.'!P109+'11.жеке-чет өл.вал.'!P109)</f>
        <v>11.136461355028084</v>
      </c>
      <c r="R109" s="23"/>
      <c r="S109" s="24"/>
    </row>
    <row r="110" spans="1:19" ht="14.25" customHeight="1" x14ac:dyDescent="0.2">
      <c r="A110" s="19" t="s">
        <v>15</v>
      </c>
      <c r="B110" s="20">
        <f>'7.жеке-улут.вал.'!B110+'11.жеке-чет өл.вал.'!B110</f>
        <v>6947832.2999999998</v>
      </c>
      <c r="C110" s="21">
        <f>('7.жеке-улут.вал.'!B110*'7.жеке-улут.вал.'!C110+'11.жеке-чет өл.вал.'!B110*'11.жеке-чет өл.вал.'!C110)/('7.жеке-улут.вал.'!B110+'11.жеке-чет өл.вал.'!B110)</f>
        <v>0.26942944305089228</v>
      </c>
      <c r="D110" s="22">
        <f>'7.жеке-улут.вал.'!D110+'11.жеке-чет өл.вал.'!D110</f>
        <v>6808872.9000000004</v>
      </c>
      <c r="E110" s="21">
        <f>('7.жеке-улут.вал.'!D110*'7.жеке-улут.вал.'!E110+'11.жеке-чет өл.вал.'!D110*'11.жеке-чет өл.вал.'!E110)/('7.жеке-улут.вал.'!D110+'11.жеке-чет өл.вал.'!D110)</f>
        <v>0.11246479457708777</v>
      </c>
      <c r="F110" s="22">
        <f t="shared" si="2"/>
        <v>138959.4</v>
      </c>
      <c r="G110" s="21">
        <f t="shared" si="3"/>
        <v>7.960541676201828</v>
      </c>
      <c r="H110" s="22">
        <f>'7.жеке-улут.вал.'!H110+'11.жеке-чет өл.вал.'!H110</f>
        <v>6531.2999999999993</v>
      </c>
      <c r="I110" s="21">
        <f>('7.жеке-улут.вал.'!H110*'7.жеке-улут.вал.'!I110+'11.жеке-чет өл.вал.'!H110*'11.жеке-чет өл.вал.'!I110)/('7.жеке-улут.вал.'!H110+'11.жеке-чет өл.вал.'!H110)</f>
        <v>1.7419548941252125</v>
      </c>
      <c r="J110" s="22">
        <f>'7.жеке-улут.вал.'!J110+'11.жеке-чет өл.вал.'!J110</f>
        <v>27816.6</v>
      </c>
      <c r="K110" s="21">
        <f>('7.жеке-улут.вал.'!J110*'7.жеке-улут.вал.'!K110+'11.жеке-чет өл.вал.'!J110*'11.жеке-чет өл.вал.'!K110)/('7.жеке-улут.вал.'!J110+'11.жеке-чет өл.вал.'!J110)</f>
        <v>4.6037129268134862</v>
      </c>
      <c r="L110" s="22">
        <f>'7.жеке-улут.вал.'!L110+'11.жеке-чет өл.вал.'!L110</f>
        <v>39548.1</v>
      </c>
      <c r="M110" s="21">
        <f>('7.жеке-улут.вал.'!L110*'7.жеке-улут.вал.'!M110+'11.жеке-чет өл.вал.'!L110*'11.жеке-чет өл.вал.'!M110)/('7.жеке-улут.вал.'!L110+'11.жеке-чет өл.вал.'!L110)</f>
        <v>6.9939726307964234</v>
      </c>
      <c r="N110" s="22">
        <f>'7.жеке-улут.вал.'!N110+'11.жеке-чет өл.вал.'!N110</f>
        <v>28917</v>
      </c>
      <c r="O110" s="21">
        <f>('7.жеке-улут.вал.'!N110*'7.жеке-улут.вал.'!O110+'11.жеке-чет өл.вал.'!N110*'11.жеке-чет өл.вал.'!O110)/('7.жеке-улут.вал.'!N110+'11.жеке-чет өл.вал.'!N110)</f>
        <v>9.5759993429470551</v>
      </c>
      <c r="P110" s="22">
        <f>'7.жеке-улут.вал.'!P110+'11.жеке-чет өл.вал.'!P110</f>
        <v>36146.399999999994</v>
      </c>
      <c r="Q110" s="21">
        <f>('7.жеке-улут.вал.'!P110*'7.жеке-улут.вал.'!Q110+'11.жеке-чет өл.вал.'!P110*'11.жеке-чет өл.вал.'!Q110)/('7.жеке-улут.вал.'!P110+'11.жеке-чет өл.вал.'!P110)</f>
        <v>11.432610771750438</v>
      </c>
      <c r="R110" s="23"/>
      <c r="S110" s="24"/>
    </row>
    <row r="111" spans="1:19" ht="14.25" customHeight="1" x14ac:dyDescent="0.2">
      <c r="A111" s="19" t="s">
        <v>16</v>
      </c>
      <c r="B111" s="20">
        <f>'7.жеке-улут.вал.'!B111+'11.жеке-чет өл.вал.'!B111</f>
        <v>10683763.700000003</v>
      </c>
      <c r="C111" s="21">
        <f>('7.жеке-улут.вал.'!B111*'7.жеке-улут.вал.'!C111+'11.жеке-чет өл.вал.'!B111*'11.жеке-чет өл.вал.'!C111)/('7.жеке-улут.вал.'!B111+'11.жеке-чет өл.вал.'!B111)</f>
        <v>0.20389387795988032</v>
      </c>
      <c r="D111" s="22">
        <f>'7.жеке-улут.вал.'!D111+'11.жеке-чет өл.вал.'!D111</f>
        <v>10526255.000000002</v>
      </c>
      <c r="E111" s="21">
        <f>('7.жеке-улут.вал.'!D111*'7.жеке-улут.вал.'!E111+'11.жеке-чет өл.вал.'!D111*'11.жеке-чет өл.вал.'!E111)/('7.жеке-улут.вал.'!D111+'11.жеке-чет өл.вал.'!D111)</f>
        <v>0.10330682061188901</v>
      </c>
      <c r="F111" s="22">
        <f t="shared" si="2"/>
        <v>157508.70000000001</v>
      </c>
      <c r="G111" s="21">
        <f t="shared" si="3"/>
        <v>6.9260940824221144</v>
      </c>
      <c r="H111" s="22">
        <f>'7.жеке-улут.вал.'!H111+'11.жеке-чет өл.вал.'!H111</f>
        <v>8022.4</v>
      </c>
      <c r="I111" s="21">
        <f>('7.жеке-улут.вал.'!H111*'7.жеке-улут.вал.'!I111+'11.жеке-чет өл.вал.'!H111*'11.жеке-чет өл.вал.'!I111)/('7.жеке-улут.вал.'!H111+'11.жеке-чет өл.вал.'!H111)</f>
        <v>2.266518996808935</v>
      </c>
      <c r="J111" s="22">
        <f>'7.жеке-улут.вал.'!J111+'11.жеке-чет өл.вал.'!J111</f>
        <v>58301.8</v>
      </c>
      <c r="K111" s="21">
        <f>('7.жеке-улут.вал.'!J111*'7.жеке-улут.вал.'!K111+'11.жеке-чет өл.вал.'!J111*'11.жеке-чет өл.вал.'!K111)/('7.жеке-улут.вал.'!J111+'11.жеке-чет өл.вал.'!J111)</f>
        <v>4.2089484887259054</v>
      </c>
      <c r="L111" s="22">
        <f>'7.жеке-улут.вал.'!L111+'11.жеке-чет өл.вал.'!L111</f>
        <v>28740.600000000002</v>
      </c>
      <c r="M111" s="21">
        <f>('7.жеке-улут.вал.'!L111*'7.жеке-улут.вал.'!M111+'11.жеке-чет өл.вал.'!L111*'11.жеке-чет өл.вал.'!M111)/('7.жеке-улут.вал.'!L111+'11.жеке-чет өл.вал.'!L111)</f>
        <v>7.4994389122008585</v>
      </c>
      <c r="N111" s="22">
        <f>'7.жеке-улут.вал.'!N111+'11.жеке-чет өл.вал.'!N111</f>
        <v>28771</v>
      </c>
      <c r="O111" s="21">
        <f>('7.жеке-улут.вал.'!N111*'7.жеке-улут.вал.'!O111+'11.жеке-чет өл.вал.'!N111*'11.жеке-чет өл.вал.'!O111)/('7.жеке-улут.вал.'!N111+'11.жеке-чет өл.вал.'!N111)</f>
        <v>8.5992323520211329</v>
      </c>
      <c r="P111" s="22">
        <f>'7.жеке-улут.вал.'!P111+'11.жеке-чет өл.вал.'!P111</f>
        <v>33672.100000000006</v>
      </c>
      <c r="Q111" s="21">
        <f>('7.жеке-улут.вал.'!P111*'7.жеке-улут.вал.'!Q111+'11.жеке-чет өл.вал.'!P111*'11.жеке-чет өл.вал.'!Q111)/('7.жеке-улут.вал.'!P111+'11.жеке-чет өл.вал.'!P111)</f>
        <v>10.82176021097585</v>
      </c>
      <c r="R111" s="23">
        <f>'7.жеке-улут.вал.'!R111+'11.жеке-чет өл.вал.'!R111</f>
        <v>0.8</v>
      </c>
      <c r="S111" s="24">
        <f>('7.жеке-улут.вал.'!R111*'7.жеке-улут.вал.'!S111+'11.жеке-чет өл.вал.'!R111*'11.жеке-чет өл.вал.'!S111)/('7.жеке-улут.вал.'!R111+'11.жеке-чет өл.вал.'!R111)</f>
        <v>12.000000000000002</v>
      </c>
    </row>
    <row r="112" spans="1:19" ht="14.25" customHeight="1" x14ac:dyDescent="0.2">
      <c r="A112" s="19" t="s">
        <v>17</v>
      </c>
      <c r="B112" s="20">
        <f>'7.жеке-улут.вал.'!B112+'11.жеке-чет өл.вал.'!B112</f>
        <v>11858752.500000002</v>
      </c>
      <c r="C112" s="21">
        <f>('7.жеке-улут.вал.'!B112*'7.жеке-улут.вал.'!C112+'11.жеке-чет өл.вал.'!B112*'11.жеке-чет өл.вал.'!C112)/('7.жеке-улут.вал.'!B112+'11.жеке-чет өл.вал.'!B112)</f>
        <v>0.17180800644924493</v>
      </c>
      <c r="D112" s="22">
        <f>'7.жеке-улут.вал.'!D112+'11.жеке-чет өл.вал.'!D112</f>
        <v>11687926.800000003</v>
      </c>
      <c r="E112" s="21">
        <f>('7.жеке-улут.вал.'!D112*'7.жеке-улут.вал.'!E112+'11.жеке-чет өл.вал.'!D112*'11.жеке-чет өл.вал.'!E112)/('7.жеке-улут.вал.'!D112+'11.жеке-чет өл.вал.'!D112)</f>
        <v>5.5744169017211846E-2</v>
      </c>
      <c r="F112" s="22">
        <f t="shared" si="2"/>
        <v>170825.7</v>
      </c>
      <c r="G112" s="21">
        <f t="shared" si="3"/>
        <v>8.1129177811067059</v>
      </c>
      <c r="H112" s="22">
        <f>'7.жеке-улут.вал.'!H112+'11.жеке-чет өл.вал.'!H112</f>
        <v>12432.8</v>
      </c>
      <c r="I112" s="21">
        <f>('7.жеке-улут.вал.'!H112*'7.жеке-улут.вал.'!I112+'11.жеке-чет өл.вал.'!H112*'11.жеке-чет өл.вал.'!I112)/('7.жеке-улут.вал.'!H112+'11.жеке-чет өл.вал.'!H112)</f>
        <v>4.5957227655877997</v>
      </c>
      <c r="J112" s="22">
        <f>'7.жеке-улут.вал.'!J112+'11.жеке-чет өл.вал.'!J112</f>
        <v>48219.1</v>
      </c>
      <c r="K112" s="21">
        <f>('7.жеке-улут.вал.'!J112*'7.жеке-улут.вал.'!K112+'11.жеке-чет өл.вал.'!J112*'11.жеке-чет өл.вал.'!K112)/('7.жеке-улут.вал.'!J112+'11.жеке-чет өл.вал.'!J112)</f>
        <v>4.701167504163287</v>
      </c>
      <c r="L112" s="22">
        <f>'7.жеке-улут.вал.'!L112+'11.жеке-чет өл.вал.'!L112</f>
        <v>29012.7</v>
      </c>
      <c r="M112" s="21">
        <f>('7.жеке-улут.вал.'!L112*'7.жеке-улут.вал.'!M112+'11.жеке-чет өл.вал.'!L112*'11.жеке-чет өл.вал.'!M112)/('7.жеке-улут.вал.'!L112+'11.жеке-чет өл.вал.'!L112)</f>
        <v>7.1060920907051051</v>
      </c>
      <c r="N112" s="22">
        <f>'7.жеке-улут.вал.'!N112+'11.жеке-чет өл.вал.'!N112</f>
        <v>38736.800000000003</v>
      </c>
      <c r="O112" s="21">
        <f>('7.жеке-улут.вал.'!N112*'7.жеке-улут.вал.'!O112+'11.жеке-чет өл.вал.'!N112*'11.жеке-чет өл.вал.'!O112)/('7.жеке-улут.вал.'!N112+'11.жеке-чет өл.вал.'!N112)</f>
        <v>10.21627553127775</v>
      </c>
      <c r="P112" s="22">
        <f>'7.жеке-улут.вал.'!P112+'11.жеке-чет өл.вал.'!P112</f>
        <v>42424.3</v>
      </c>
      <c r="Q112" s="21">
        <f>('7.жеке-улут.вал.'!P112*'7.жеке-улут.вал.'!Q112+'11.жеке-чет өл.вал.'!P112*'11.жеке-чет өл.вал.'!Q112)/('7.жеке-улут.вал.'!P112+'11.жеке-чет өл.вал.'!P112)</f>
        <v>11.789430845058138</v>
      </c>
      <c r="R112" s="23"/>
      <c r="S112" s="24"/>
    </row>
    <row r="113" spans="1:19" ht="14.25" customHeight="1" x14ac:dyDescent="0.2">
      <c r="A113" s="19" t="s">
        <v>18</v>
      </c>
      <c r="B113" s="20">
        <f>'7.жеке-улут.вал.'!B113+'11.жеке-чет өл.вал.'!B113</f>
        <v>11479154.400000002</v>
      </c>
      <c r="C113" s="21">
        <f>('7.жеке-улут.вал.'!B113*'7.жеке-улут.вал.'!C113+'11.жеке-чет өл.вал.'!B113*'11.жеке-чет өл.вал.'!C113)/('7.жеке-улут.вал.'!B113+'11.жеке-чет өл.вал.'!B113)</f>
        <v>0.19845353896450765</v>
      </c>
      <c r="D113" s="22">
        <f>'7.жеке-улут.вал.'!D113+'11.жеке-чет өл.вал.'!D113</f>
        <v>11298964.500000002</v>
      </c>
      <c r="E113" s="21">
        <f>('7.жеке-улут.вал.'!D113*'7.жеке-улут.вал.'!E113+'11.жеке-чет өл.вал.'!D113*'11.жеке-чет өл.вал.'!E113)/('7.жеке-улут.вал.'!D113+'11.жеке-чет өл.вал.'!D113)</f>
        <v>8.2070654350670791E-2</v>
      </c>
      <c r="F113" s="22">
        <f t="shared" si="2"/>
        <v>180189.89999999997</v>
      </c>
      <c r="G113" s="21">
        <f t="shared" si="3"/>
        <v>7.4963436074940937</v>
      </c>
      <c r="H113" s="22">
        <f>'7.жеке-улут.вал.'!H113+'11.жеке-чет өл.вал.'!H113</f>
        <v>11223.9</v>
      </c>
      <c r="I113" s="21">
        <f>('7.жеке-улут.вал.'!H113*'7.жеке-улут.вал.'!I113+'11.жеке-чет өл.вал.'!H113*'11.жеке-чет өл.вал.'!I113)/('7.жеке-улут.вал.'!H113+'11.жеке-чет өл.вал.'!H113)</f>
        <v>2.7715034880923737</v>
      </c>
      <c r="J113" s="22">
        <f>'7.жеке-улут.вал.'!J113+'11.жеке-чет өл.вал.'!J113</f>
        <v>40957.699999999997</v>
      </c>
      <c r="K113" s="21">
        <f>('7.жеке-улут.вал.'!J113*'7.жеке-улут.вал.'!K113+'11.жеке-чет өл.вал.'!J113*'11.жеке-чет өл.вал.'!K113)/('7.жеке-улут.вал.'!J113+'11.жеке-чет өл.вал.'!J113)</f>
        <v>4.1184580432983298</v>
      </c>
      <c r="L113" s="22">
        <f>'7.жеке-улут.вал.'!L113+'11.жеке-чет өл.вал.'!L113</f>
        <v>35573.800000000003</v>
      </c>
      <c r="M113" s="21">
        <f>('7.жеке-улут.вал.'!L113*'7.жеке-улут.вал.'!M113+'11.жеке-чет өл.вал.'!L113*'11.жеке-чет өл.вал.'!M113)/('7.жеке-улут.вал.'!L113+'11.жеке-чет өл.вал.'!L113)</f>
        <v>8.7895395768796121</v>
      </c>
      <c r="N113" s="22">
        <f>'7.жеке-улут.вал.'!N113+'11.жеке-чет өл.вал.'!N113</f>
        <v>55582.2</v>
      </c>
      <c r="O113" s="21">
        <f>('7.жеке-улут.вал.'!N113*'7.жеке-улут.вал.'!O113+'11.жеке-чет өл.вал.'!N113*'11.жеке-чет өл.вал.'!O113)/('7.жеке-улут.вал.'!N113+'11.жеке-чет өл.вал.'!N113)</f>
        <v>7.7831611739009965</v>
      </c>
      <c r="P113" s="22">
        <f>'7.жеке-улут.вал.'!P113+'11.жеке-чет өл.вал.'!P113</f>
        <v>36852</v>
      </c>
      <c r="Q113" s="21">
        <f>('7.жеке-улут.вал.'!P113*'7.жеке-улут.вал.'!Q113+'11.жеке-чет өл.вал.'!P113*'11.жеке-чет өл.вал.'!Q113)/('7.жеке-улут.вал.'!P113+'11.жеке-чет өл.вал.'!P113)</f>
        <v>11.008618636708997</v>
      </c>
      <c r="R113" s="23">
        <f>'7.жеке-улут.вал.'!R113+'11.жеке-чет өл.вал.'!R113</f>
        <v>0.3</v>
      </c>
      <c r="S113" s="24">
        <f>('7.жеке-улут.вал.'!R113*'7.жеке-улут.вал.'!S113+'11.жеке-чет өл.вал.'!R113*'11.жеке-чет өл.вал.'!S113)/('7.жеке-улут.вал.'!R113+'11.жеке-чет өл.вал.'!R113)</f>
        <v>12</v>
      </c>
    </row>
    <row r="114" spans="1:19" ht="14.25" customHeight="1" x14ac:dyDescent="0.2">
      <c r="A114" s="19" t="s">
        <v>19</v>
      </c>
      <c r="B114" s="20">
        <f>'7.жеке-улут.вал.'!B114+'11.жеке-чет өл.вал.'!B114</f>
        <v>12169752.9</v>
      </c>
      <c r="C114" s="21">
        <f>('7.жеке-улут.вал.'!B114*'7.жеке-улут.вал.'!C114+'11.жеке-чет өл.вал.'!B114*'11.жеке-чет өл.вал.'!C114)/('7.жеке-улут.вал.'!B114+'11.жеке-чет өл.вал.'!B114)</f>
        <v>0.32519848484351715</v>
      </c>
      <c r="D114" s="22">
        <f>'7.жеке-улут.вал.'!D114+'11.жеке-чет өл.вал.'!D114</f>
        <v>11645180.099999998</v>
      </c>
      <c r="E114" s="21">
        <f>('7.жеке-улут.вал.'!D114*'7.жеке-улут.вал.'!E114+'11.жеке-чет өл.вал.'!D114*'11.жеке-чет өл.вал.'!E114)/('7.жеке-улут.вал.'!D114+'11.жеке-чет өл.вал.'!D114)</f>
        <v>0.10094098450224914</v>
      </c>
      <c r="F114" s="22">
        <f t="shared" si="2"/>
        <v>524572.79999999993</v>
      </c>
      <c r="G114" s="21">
        <f t="shared" si="3"/>
        <v>5.3035713250858603</v>
      </c>
      <c r="H114" s="22">
        <f>'7.жеке-улут.вал.'!H114+'11.жеке-чет өл.вал.'!H114</f>
        <v>101683.2</v>
      </c>
      <c r="I114" s="21">
        <f>('7.жеке-улут.вал.'!H114*'7.жеке-улут.вал.'!I114+'11.жеке-чет өл.вал.'!H114*'11.жеке-чет өл.вал.'!I114)/('7.жеке-улут.вал.'!H114+'11.жеке-чет өл.вал.'!H114)</f>
        <v>0.80331584765231634</v>
      </c>
      <c r="J114" s="22">
        <f>'7.жеке-улут.вал.'!J114+'11.жеке-чет өл.вал.'!J114</f>
        <v>92767.799999999988</v>
      </c>
      <c r="K114" s="21">
        <f>('7.жеке-улут.вал.'!J114*'7.жеке-улут.вал.'!K114+'11.жеке-чет өл.вал.'!J114*'11.жеке-чет өл.вал.'!K114)/('7.жеке-улут.вал.'!J114+'11.жеке-чет өл.вал.'!J114)</f>
        <v>2.9419077416948558</v>
      </c>
      <c r="L114" s="22">
        <f>'7.жеке-улут.вал.'!L114+'11.жеке-чет өл.вал.'!L114</f>
        <v>130517.29999999999</v>
      </c>
      <c r="M114" s="21">
        <f>('7.жеке-улут.вал.'!L114*'7.жеке-улут.вал.'!M114+'11.жеке-чет өл.вал.'!L114*'11.жеке-чет өл.вал.'!M114)/('7.жеке-улут.вал.'!L114+'11.жеке-чет өл.вал.'!L114)</f>
        <v>5.8018546123770562</v>
      </c>
      <c r="N114" s="22">
        <f>'7.жеке-улут.вал.'!N114+'11.жеке-чет өл.вал.'!N114</f>
        <v>99014.9</v>
      </c>
      <c r="O114" s="21">
        <f>('7.жеке-улут.вал.'!N114*'7.жеке-улут.вал.'!O114+'11.жеке-чет өл.вал.'!N114*'11.жеке-чет өл.вал.'!O114)/('7.жеке-улут.вал.'!N114+'11.жеке-чет өл.вал.'!N114)</f>
        <v>7.3146933744315232</v>
      </c>
      <c r="P114" s="22">
        <f>'7.жеке-улут.вал.'!P114+'11.жеке-чет өл.вал.'!P114</f>
        <v>100589.1</v>
      </c>
      <c r="Q114" s="21">
        <f>('7.жеке-улут.вал.'!P114*'7.жеке-улут.вал.'!Q114+'11.жеке-чет өл.вал.'!P114*'11.жеке-чет өл.вал.'!Q114)/('7.жеке-улут.вал.'!P114+'11.жеке-чет өл.вал.'!P114)</f>
        <v>9.4045894932949992</v>
      </c>
      <c r="R114" s="22">
        <f>'7.жеке-улут.вал.'!R114+'11.жеке-чет өл.вал.'!R114</f>
        <v>0.5</v>
      </c>
      <c r="S114" s="21">
        <f>('7.жеке-улут.вал.'!R114*'7.жеке-улут.вал.'!S114+'11.жеке-чет өл.вал.'!R114*'11.жеке-чет өл.вал.'!S114)/('7.жеке-улут.вал.'!R114+'11.жеке-чет өл.вал.'!R114)</f>
        <v>12</v>
      </c>
    </row>
    <row r="115" spans="1:19" ht="14.25" customHeight="1" x14ac:dyDescent="0.2">
      <c r="A115" s="19" t="s">
        <v>20</v>
      </c>
      <c r="B115" s="20">
        <f>'7.жеке-улут.вал.'!B115+'11.жеке-чет өл.вал.'!B115</f>
        <v>13022695.499999998</v>
      </c>
      <c r="C115" s="21">
        <f>('7.жеке-улут.вал.'!B115*'7.жеке-улут.вал.'!C115+'11.жеке-чет өл.вал.'!B115*'11.жеке-чет өл.вал.'!C115)/('7.жеке-улут.вал.'!B115+'11.жеке-чет өл.вал.'!B115)</f>
        <v>0.11084349204049193</v>
      </c>
      <c r="D115" s="22">
        <f>'7.жеке-улут.вал.'!D115+'11.жеке-чет өл.вал.'!D115</f>
        <v>12848765.299999999</v>
      </c>
      <c r="E115" s="21">
        <f>('7.жеке-улут.вал.'!D115*'7.жеке-улут.вал.'!E115+'11.жеке-чет өл.вал.'!D115*'11.жеке-чет өл.вал.'!E115)/('7.жеке-улут.вал.'!D115+'11.жеке-чет өл.вал.'!D115)</f>
        <v>1.3750129671992692E-2</v>
      </c>
      <c r="F115" s="22">
        <f t="shared" si="2"/>
        <v>173930.19999999995</v>
      </c>
      <c r="G115" s="21">
        <f t="shared" si="3"/>
        <v>7.283432411392619</v>
      </c>
      <c r="H115" s="22">
        <f>'7.жеке-улут.вал.'!H115+'11.жеке-чет өл.вал.'!H115</f>
        <v>21207.599999999999</v>
      </c>
      <c r="I115" s="21">
        <f>('7.жеке-улут.вал.'!H115*'7.жеке-улут.вал.'!I115+'11.жеке-чет өл.вал.'!H115*'11.жеке-чет өл.вал.'!I115)/('7.жеке-улут.вал.'!H115+'11.жеке-чет өл.вал.'!H115)</f>
        <v>1.9114067598408118</v>
      </c>
      <c r="J115" s="22">
        <f>'7.жеке-улут.вал.'!J115+'11.жеке-чет өл.вал.'!J115</f>
        <v>23123.5</v>
      </c>
      <c r="K115" s="21">
        <f>('7.жеке-улут.вал.'!J115*'7.жеке-улут.вал.'!K115+'11.жеке-чет өл.вал.'!J115*'11.жеке-чет өл.вал.'!K115)/('7.жеке-улут.вал.'!J115+'11.жеке-чет өл.вал.'!J115)</f>
        <v>4.3969882154518132</v>
      </c>
      <c r="L115" s="22">
        <f>'7.жеке-улут.вал.'!L115+'11.жеке-чет өл.вал.'!L115</f>
        <v>56245.1</v>
      </c>
      <c r="M115" s="21">
        <f>('7.жеке-улут.вал.'!L115*'7.жеке-улут.вал.'!M115+'11.жеке-чет өл.вал.'!L115*'11.жеке-чет өл.вал.'!M115)/('7.жеке-улут.вал.'!L115+'11.жеке-чет өл.вал.'!L115)</f>
        <v>6.0646304833665505</v>
      </c>
      <c r="N115" s="22">
        <f>'7.жеке-улут.вал.'!N115+'11.жеке-чет өл.вал.'!N115</f>
        <v>35941.899999999994</v>
      </c>
      <c r="O115" s="21">
        <f>('7.жеке-улут.вал.'!N115*'7.жеке-улут.вал.'!O115+'11.жеке-чет өл.вал.'!N115*'11.жеке-чет өл.вал.'!O115)/('7.жеке-улут.вал.'!N115+'11.жеке-чет өл.вал.'!N115)</f>
        <v>10.152811064523581</v>
      </c>
      <c r="P115" s="22">
        <f>'7.жеке-улут.вал.'!P115+'11.жеке-чет өл.вал.'!P115</f>
        <v>37411.800000000003</v>
      </c>
      <c r="Q115" s="21">
        <f>('7.жеке-улут.вал.'!P115*'7.жеке-улут.вал.'!Q115+'11.жеке-чет өл.вал.'!P115*'11.жеке-чет өл.вал.'!Q115)/('7.жеке-улут.вал.'!P115+'11.жеке-чет өл.вал.'!P115)</f>
        <v>11.18839727037993</v>
      </c>
      <c r="R115" s="23">
        <f>'7.жеке-улут.вал.'!R115+'11.жеке-чет өл.вал.'!R115</f>
        <v>0.3</v>
      </c>
      <c r="S115" s="24">
        <f>('7.жеке-улут.вал.'!R115*'7.жеке-улут.вал.'!S115+'11.жеке-чет өл.вал.'!R115*'11.жеке-чет өл.вал.'!S115)/('7.жеке-улут.вал.'!R115+'11.жеке-чет өл.вал.'!R115)</f>
        <v>12</v>
      </c>
    </row>
    <row r="116" spans="1:19" ht="14.25" customHeight="1" thickBot="1" x14ac:dyDescent="0.25">
      <c r="A116" s="25" t="s">
        <v>21</v>
      </c>
      <c r="B116" s="26">
        <f>'7.жеке-улут.вал.'!B116+'11.жеке-чет өл.вал.'!B116</f>
        <v>14327470.699999999</v>
      </c>
      <c r="C116" s="27">
        <f>('7.жеке-улут.вал.'!B116*'7.жеке-улут.вал.'!C116+'11.жеке-чет өл.вал.'!B116*'11.жеке-чет өл.вал.'!C116)/('7.жеке-улут.вал.'!B116+'11.жеке-чет өл.вал.'!B116)</f>
        <v>0.10469624209386798</v>
      </c>
      <c r="D116" s="28">
        <f>'7.жеке-улут.вал.'!D116+'11.жеке-чет өл.вал.'!D116</f>
        <v>14154987.6</v>
      </c>
      <c r="E116" s="27">
        <f>('7.жеке-улут.вал.'!D116*'7.жеке-улут.вал.'!E116+'11.жеке-чет өл.вал.'!D116*'11.жеке-чет өл.вал.'!E116)/('7.жеке-улут.вал.'!D116+'11.жеке-чет өл.вал.'!D116)</f>
        <v>1.7533398404389985E-2</v>
      </c>
      <c r="F116" s="28">
        <f t="shared" si="2"/>
        <v>172483.09999999998</v>
      </c>
      <c r="G116" s="27">
        <f t="shared" si="3"/>
        <v>7.2577968740125858</v>
      </c>
      <c r="H116" s="28">
        <f>'7.жеке-улут.вал.'!H116+'11.жеке-чет өл.вал.'!H116</f>
        <v>14984.5</v>
      </c>
      <c r="I116" s="27">
        <f>('7.жеке-улут.вал.'!H116*'7.жеке-улут.вал.'!I116+'11.жеке-чет өл.вал.'!H116*'11.жеке-чет өл.вал.'!I116)/('7.жеке-улут.вал.'!H116+'11.жеке-чет өл.вал.'!H116)</f>
        <v>1.0019990657012245</v>
      </c>
      <c r="J116" s="28">
        <f>'7.жеке-улут.вал.'!J116+'11.жеке-чет өл.вал.'!J116</f>
        <v>34830.699999999997</v>
      </c>
      <c r="K116" s="27">
        <f>('7.жеке-улут.вал.'!J116*'7.жеке-улут.вал.'!K116+'11.жеке-чет өл.вал.'!J116*'11.жеке-чет өл.вал.'!K116)/('7.жеке-улут.вал.'!J116+'11.жеке-чет өл.вал.'!J116)</f>
        <v>4.6298646596249871</v>
      </c>
      <c r="L116" s="28">
        <f>'7.жеке-улут.вал.'!L116+'11.жеке-чет өл.вал.'!L116</f>
        <v>54831.6</v>
      </c>
      <c r="M116" s="27">
        <f>('7.жеке-улут.вал.'!L116*'7.жеке-улут.вал.'!M116+'11.жеке-чет өл.вал.'!L116*'11.жеке-чет өл.вал.'!M116)/('7.жеке-улут.вал.'!L116+'11.жеке-чет өл.вал.'!L116)</f>
        <v>7.3988372945527754</v>
      </c>
      <c r="N116" s="28">
        <f>'7.жеке-улут.вал.'!N116+'11.жеке-чет өл.вал.'!N116</f>
        <v>44703.8</v>
      </c>
      <c r="O116" s="27">
        <f>('7.жеке-улут.вал.'!N116*'7.жеке-улут.вал.'!O116+'11.жеке-чет өл.вал.'!N116*'11.жеке-чет өл.вал.'!O116)/('7.жеке-улут.вал.'!N116+'11.жеке-чет өл.вал.'!N116)</f>
        <v>9.0320726649636054</v>
      </c>
      <c r="P116" s="28">
        <f>'7.жеке-улут.вал.'!P116+'11.жеке-чет өл.вал.'!P116</f>
        <v>23128</v>
      </c>
      <c r="Q116" s="27">
        <f>('7.жеке-улут.вал.'!P116*'7.жеке-улут.вал.'!Q116+'11.жеке-чет өл.вал.'!P116*'11.жеке-чет өл.вал.'!Q116)/('7.жеке-улут.вал.'!P116+'11.жеке-чет өл.вал.'!P116)</f>
        <v>11.504140652023523</v>
      </c>
      <c r="R116" s="28">
        <f>'7.жеке-улут.вал.'!R116+'11.жеке-чет өл.вал.'!R116</f>
        <v>4.5</v>
      </c>
      <c r="S116" s="27">
        <f>('7.жеке-улут.вал.'!R116*'7.жеке-улут.вал.'!S116+'11.жеке-чет өл.вал.'!R116*'11.жеке-чет өл.вал.'!S116)/('7.жеке-улут.вал.'!R116+'11.жеке-чет өл.вал.'!R116)</f>
        <v>10.133333333333333</v>
      </c>
    </row>
    <row r="117" spans="1:19" ht="14.25" customHeight="1" x14ac:dyDescent="0.2">
      <c r="A117" s="19" t="s">
        <v>30</v>
      </c>
      <c r="B117" s="20">
        <f>'7.жеке-улут.вал.'!B117+'11.жеке-чет өл.вал.'!B117</f>
        <v>8062285.1000000006</v>
      </c>
      <c r="C117" s="21">
        <f>('7.жеке-улут.вал.'!B117*'7.жеке-улут.вал.'!C117+'11.жеке-чет өл.вал.'!B117*'11.жеке-чет өл.вал.'!C117)/('7.жеке-улут.вал.'!B117+'11.жеке-чет өл.вал.'!B117)</f>
        <v>0.13815160803479898</v>
      </c>
      <c r="D117" s="22">
        <f>'7.жеке-улут.вал.'!D117+'11.жеке-чет өл.вал.'!D117</f>
        <v>7919923.8999999994</v>
      </c>
      <c r="E117" s="21">
        <f>('7.жеке-улут.вал.'!D117*'7.жеке-улут.вал.'!E117+'11.жеке-чет өл.вал.'!D117*'11.жеке-чет өл.вал.'!E117)/('7.жеке-улут.вал.'!D117+'11.жеке-чет өл.вал.'!D117)</f>
        <v>1.1170700011397836E-2</v>
      </c>
      <c r="F117" s="22">
        <f t="shared" si="2"/>
        <v>142361.19999999998</v>
      </c>
      <c r="G117" s="21">
        <f t="shared" si="3"/>
        <v>7.2024298544828227</v>
      </c>
      <c r="H117" s="22">
        <f>'7.жеке-улут.вал.'!H117+'11.жеке-чет өл.вал.'!H117</f>
        <v>12008.5</v>
      </c>
      <c r="I117" s="21">
        <f>('7.жеке-улут.вал.'!H117*'7.жеке-улут.вал.'!I117+'11.жеке-чет өл.вал.'!H117*'11.жеке-чет өл.вал.'!I117)/('7.жеке-улут.вал.'!H117+'11.жеке-чет өл.вал.'!H117)</f>
        <v>1.7327243202731397</v>
      </c>
      <c r="J117" s="22">
        <f>'7.жеке-улут.вал.'!J117+'11.жеке-чет өл.вал.'!J117</f>
        <v>41088.199999999997</v>
      </c>
      <c r="K117" s="21">
        <f>('7.жеке-улут.вал.'!J117*'7.жеке-улут.вал.'!K117+'11.жеке-чет өл.вал.'!J117*'11.жеке-чет өл.вал.'!K117)/('7.жеке-улут.вал.'!J117+'11.жеке-чет өл.вал.'!J117)</f>
        <v>3.9192947366883928</v>
      </c>
      <c r="L117" s="22">
        <f>'7.жеке-улут.вал.'!L117+'11.жеке-чет өл.вал.'!L117</f>
        <v>26587.599999999999</v>
      </c>
      <c r="M117" s="21">
        <f>('7.жеке-улут.вал.'!L117*'7.жеке-улут.вал.'!M117+'11.жеке-чет өл.вал.'!L117*'11.жеке-чет өл.вал.'!M117)/('7.жеке-улут.вал.'!L117+'11.жеке-чет өл.вал.'!L117)</f>
        <v>7.459147234048956</v>
      </c>
      <c r="N117" s="22">
        <f>'7.жеке-улут.вал.'!N117+'11.жеке-чет өл.вал.'!N117</f>
        <v>36016.199999999997</v>
      </c>
      <c r="O117" s="21">
        <f>('7.жеке-улут.вал.'!N117*'7.жеке-улут.вал.'!O117+'11.жеке-чет өл.вал.'!N117*'11.жеке-чет өл.вал.'!O117)/('7.жеке-улут.вал.'!N117+'11.жеке-чет өл.вал.'!N117)</f>
        <v>8.4647879010001059</v>
      </c>
      <c r="P117" s="22">
        <f>'7.жеке-улут.вал.'!P117+'11.жеке-чет өл.вал.'!P117</f>
        <v>26660.400000000001</v>
      </c>
      <c r="Q117" s="21">
        <f>('7.жеке-улут.вал.'!P117*'7.жеке-улут.вал.'!Q117+'11.жеке-чет өл.вал.'!P117*'11.жеке-чет өл.вал.'!Q117)/('7.жеке-улут.вал.'!P117+'11.жеке-чет өл.вал.'!P117)</f>
        <v>12.764566698174068</v>
      </c>
      <c r="R117" s="23">
        <f>'7.жеке-улут.вал.'!R117+'11.жеке-чет өл.вал.'!R117</f>
        <v>0.3</v>
      </c>
      <c r="S117" s="24">
        <f>('7.жеке-улут.вал.'!R117*'7.жеке-улут.вал.'!S117+'11.жеке-чет өл.вал.'!R117*'11.жеке-чет өл.вал.'!S117)/('7.жеке-улут.вал.'!R117+'11.жеке-чет өл.вал.'!R117)</f>
        <v>12</v>
      </c>
    </row>
    <row r="118" spans="1:19" ht="14.25" customHeight="1" x14ac:dyDescent="0.2">
      <c r="A118" s="19" t="s">
        <v>11</v>
      </c>
      <c r="B118" s="20">
        <f>'7.жеке-улут.вал.'!B118+'11.жеке-чет өл.вал.'!B118</f>
        <v>10499559.399999999</v>
      </c>
      <c r="C118" s="21">
        <f>('7.жеке-улут.вал.'!B118*'7.жеке-улут.вал.'!C118+'11.жеке-чет өл.вал.'!B118*'11.жеке-чет өл.вал.'!C118)/('7.жеке-улут.вал.'!B118+'11.жеке-чет өл.вал.'!B118)</f>
        <v>0.12091638226266904</v>
      </c>
      <c r="D118" s="22">
        <f>'7.жеке-улут.вал.'!D118+'11.жеке-чет өл.вал.'!D118</f>
        <v>10345417.799999999</v>
      </c>
      <c r="E118" s="21">
        <f>('7.жеке-улут.вал.'!D118*'7.жеке-улут.вал.'!E118+'11.жеке-чет өл.вал.'!D118*'11.жеке-чет өл.вал.'!E118)/('7.жеке-улут.вал.'!D118+'11.жеке-чет өл.вал.'!D118)</f>
        <v>1.0540699574259824E-2</v>
      </c>
      <c r="F118" s="22">
        <f t="shared" si="2"/>
        <v>154141.59999999998</v>
      </c>
      <c r="G118" s="21">
        <f t="shared" si="3"/>
        <v>7.5289266298001314</v>
      </c>
      <c r="H118" s="22">
        <f>'7.жеке-улут.вал.'!H118+'11.жеке-чет өл.вал.'!H118</f>
        <v>9220.7999999999993</v>
      </c>
      <c r="I118" s="21">
        <f>('7.жеке-улут.вал.'!H118*'7.жеке-улут.вал.'!I118+'11.жеке-чет өл.вал.'!H118*'11.жеке-чет өл.вал.'!I118)/('7.жеке-улут.вал.'!H118+'11.жеке-чет өл.вал.'!H118)</f>
        <v>1.2941558216206839</v>
      </c>
      <c r="J118" s="22">
        <f>'7.жеке-улут.вал.'!J118+'11.жеке-чет өл.вал.'!J118</f>
        <v>31498.1</v>
      </c>
      <c r="K118" s="21">
        <f>('7.жеке-улут.вал.'!J118*'7.жеке-улут.вал.'!K118+'11.жеке-чет өл.вал.'!J118*'11.жеке-чет өл.вал.'!K118)/('7.жеке-улут.вал.'!J118+'11.жеке-чет өл.вал.'!J118)</f>
        <v>4.7667504071674163</v>
      </c>
      <c r="L118" s="22">
        <f>'7.жеке-улут.вал.'!L118+'11.жеке-чет өл.вал.'!L118</f>
        <v>40025.399999999994</v>
      </c>
      <c r="M118" s="21">
        <f>('7.жеке-улут.вал.'!L118*'7.жеке-улут.вал.'!M118+'11.жеке-чет өл.вал.'!L118*'11.жеке-чет өл.вал.'!M118)/('7.жеке-улут.вал.'!L118+'11.жеке-чет өл.вал.'!L118)</f>
        <v>7.1292538737901427</v>
      </c>
      <c r="N118" s="22">
        <f>'7.жеке-улут.вал.'!N118+'11.жеке-чет өл.вал.'!N118</f>
        <v>44790.7</v>
      </c>
      <c r="O118" s="21">
        <f>('7.жеке-улут.вал.'!N118*'7.жеке-улут.вал.'!O118+'11.жеке-чет өл.вал.'!N118*'11.жеке-чет өл.вал.'!O118)/('7.жеке-улут.вал.'!N118+'11.жеке-чет өл.вал.'!N118)</f>
        <v>8.8563274295780161</v>
      </c>
      <c r="P118" s="22">
        <f>'7.жеке-улут.вал.'!P118+'11.жеке-чет өл.вал.'!P118</f>
        <v>28606.3</v>
      </c>
      <c r="Q118" s="21">
        <f>('7.жеке-улут.вал.'!P118*'7.жеке-улут.вал.'!Q118+'11.жеке-чет өл.вал.'!P118*'11.жеке-чет өл.вал.'!Q118)/('7.жеке-улут.вал.'!P118+'11.жеке-чет өл.вал.'!P118)</f>
        <v>11.060784547459823</v>
      </c>
      <c r="R118" s="23">
        <f>'7.жеке-улут.вал.'!R118+'11.жеке-чет өл.вал.'!R118</f>
        <v>0.3</v>
      </c>
      <c r="S118" s="24">
        <f>('7.жеке-улут.вал.'!R118*'7.жеке-улут.вал.'!S118+'11.жеке-чет өл.вал.'!R118*'11.жеке-чет өл.вал.'!S118)/('7.жеке-улут.вал.'!R118+'11.жеке-чет өл.вал.'!R118)</f>
        <v>12</v>
      </c>
    </row>
    <row r="119" spans="1:19" ht="14.25" customHeight="1" x14ac:dyDescent="0.2">
      <c r="A119" s="19" t="s">
        <v>12</v>
      </c>
      <c r="B119" s="20">
        <f>'7.жеке-улут.вал.'!B119+'11.жеке-чет өл.вал.'!B119</f>
        <v>11547242.899999999</v>
      </c>
      <c r="C119" s="21">
        <f>('7.жеке-улут.вал.'!B119*'7.жеке-улут.вал.'!C119+'11.жеке-чет өл.вал.'!B119*'11.жеке-чет өл.вал.'!C119)/('7.жеке-улут.вал.'!B119+'11.жеке-чет өл.вал.'!B119)</f>
        <v>0.11540173602826007</v>
      </c>
      <c r="D119" s="22">
        <f>'7.жеке-улут.вал.'!D119+'11.жеке-чет өл.вал.'!D119</f>
        <v>11398436.800000001</v>
      </c>
      <c r="E119" s="21">
        <f>('7.жеке-улут.вал.'!D119*'7.жеке-улут.вал.'!E119+'11.жеке-чет өл.вал.'!D119*'11.жеке-чет өл.вал.'!E119)/('7.жеке-улут.вал.'!D119+'11.жеке-чет өл.вал.'!D119)</f>
        <v>1.2365061233659689E-2</v>
      </c>
      <c r="F119" s="22">
        <f t="shared" si="2"/>
        <v>148806.1</v>
      </c>
      <c r="G119" s="21">
        <f t="shared" si="3"/>
        <v>8.0079345403179047</v>
      </c>
      <c r="H119" s="22">
        <f>'7.жеке-улут.вал.'!H119+'11.жеке-чет өл.вал.'!H119</f>
        <v>7840.5</v>
      </c>
      <c r="I119" s="21">
        <f>('7.жеке-улут.вал.'!H119*'7.жеке-улут.вал.'!I119+'11.жеке-чет өл.вал.'!H119*'11.жеке-чет өл.вал.'!I119)/('7.жеке-улут.вал.'!H119+'11.жеке-чет өл.вал.'!H119)</f>
        <v>2.3851157451693128</v>
      </c>
      <c r="J119" s="22">
        <f>'7.жеке-улут.вал.'!J119+'11.жеке-чет өл.вал.'!J119</f>
        <v>26297.200000000001</v>
      </c>
      <c r="K119" s="21">
        <f>('7.жеке-улут.вал.'!J119*'7.жеке-улут.вал.'!K119+'11.жеке-чет өл.вал.'!J119*'11.жеке-чет өл.вал.'!K119)/('7.жеке-улут.вал.'!J119+'11.жеке-чет өл.вал.'!J119)</f>
        <v>3.6530143133109227</v>
      </c>
      <c r="L119" s="22">
        <f>'7.жеке-улут.вал.'!L119+'11.жеке-чет өл.вал.'!L119</f>
        <v>35888.800000000003</v>
      </c>
      <c r="M119" s="21">
        <f>('7.жеке-улут.вал.'!L119*'7.жеке-улут.вал.'!M119+'11.жеке-чет өл.вал.'!L119*'11.жеке-чет өл.вал.'!M119)/('7.жеке-улут.вал.'!L119+'11.жеке-чет өл.вал.'!L119)</f>
        <v>8.9845543177815923</v>
      </c>
      <c r="N119" s="22">
        <f>'7.жеке-улут.вал.'!N119+'11.жеке-чет өл.вал.'!N119</f>
        <v>47761.9</v>
      </c>
      <c r="O119" s="21">
        <f>('7.жеке-улут.вал.'!N119*'7.жеке-улут.вал.'!O119+'11.жеке-чет өл.вал.'!N119*'11.жеке-чет өл.вал.'!O119)/('7.жеке-улут.вал.'!N119+'11.жеке-чет өл.вал.'!N119)</f>
        <v>8.5010684248323471</v>
      </c>
      <c r="P119" s="22">
        <f>'7.жеке-улут.вал.'!P119+'11.жеке-чет өл.вал.'!P119</f>
        <v>31017.300000000003</v>
      </c>
      <c r="Q119" s="21">
        <f>('7.жеке-улут.вал.'!P119*'7.жеке-улут.вал.'!Q119+'11.жеке-чет өл.вал.'!P119*'11.жеке-чет өл.вал.'!Q119)/('7.жеке-улут.вал.'!P119+'11.жеке-чет өл.вал.'!P119)</f>
        <v>11.232057819345975</v>
      </c>
      <c r="R119" s="22">
        <f>'7.жеке-улут.вал.'!R119+'11.жеке-чет өл.вал.'!R119</f>
        <v>0.4</v>
      </c>
      <c r="S119" s="21">
        <f>('7.жеке-улут.вал.'!R119*'7.жеке-улут.вал.'!S119+'11.жеке-чет өл.вал.'!R119*'11.жеке-чет өл.вал.'!S119)/('7.жеке-улут.вал.'!R119+'11.жеке-чет өл.вал.'!R119)</f>
        <v>12.000000000000002</v>
      </c>
    </row>
    <row r="120" spans="1:19" ht="14.25" customHeight="1" x14ac:dyDescent="0.2">
      <c r="A120" s="19" t="s">
        <v>13</v>
      </c>
      <c r="B120" s="20">
        <f>'7.жеке-улут.вал.'!B120+'11.жеке-чет өл.вал.'!B120</f>
        <v>14238622.700000003</v>
      </c>
      <c r="C120" s="21">
        <f>('7.жеке-улут.вал.'!B120*'7.жеке-улут.вал.'!C120+'11.жеке-чет өл.вал.'!B120*'11.жеке-чет өл.вал.'!C120)/('7.жеке-улут.вал.'!B120+'11.жеке-чет өл.вал.'!B120)</f>
        <v>9.6302427832433521E-2</v>
      </c>
      <c r="D120" s="22">
        <f>'7.жеке-улут.вал.'!D120+'11.жеке-чет өл.вал.'!D120</f>
        <v>14064667.200000001</v>
      </c>
      <c r="E120" s="21">
        <f>('7.жеке-улут.вал.'!D120*'7.жеке-улут.вал.'!E120+'11.жеке-чет өл.вал.'!D120*'11.жеке-чет өл.вал.'!E120)/('7.жеке-улут.вал.'!D120+'11.жеке-чет өл.вал.'!D120)</f>
        <v>1.1872424894632416E-2</v>
      </c>
      <c r="F120" s="22">
        <f t="shared" si="2"/>
        <v>173955.49999999997</v>
      </c>
      <c r="G120" s="21">
        <f t="shared" si="3"/>
        <v>6.9226453317083978</v>
      </c>
      <c r="H120" s="22">
        <f>'7.жеке-улут.вал.'!H120+'11.жеке-чет өл.вал.'!H120</f>
        <v>6429.2000000000007</v>
      </c>
      <c r="I120" s="21">
        <f>('7.жеке-улут.вал.'!H120*'7.жеке-улут.вал.'!I120+'11.жеке-чет өл.вал.'!H120*'11.жеке-чет өл.вал.'!I120)/('7.жеке-улут.вал.'!H120+'11.жеке-чет өл.вал.'!H120)</f>
        <v>1.6544391215081191</v>
      </c>
      <c r="J120" s="22">
        <f>'7.жеке-улут.вал.'!J120+'11.жеке-чет өл.вал.'!J120</f>
        <v>55993.599999999999</v>
      </c>
      <c r="K120" s="21">
        <f>('7.жеке-улут.вал.'!J120*'7.жеке-улут.вал.'!K120+'11.жеке-чет өл.вал.'!J120*'11.жеке-чет өл.вал.'!K120)/('7.жеке-улут.вал.'!J120+'11.жеке-чет өл.вал.'!J120)</f>
        <v>4.2446192243399254</v>
      </c>
      <c r="L120" s="22">
        <f>'7.жеке-улут.вал.'!L120+'11.жеке-чет өл.вал.'!L120</f>
        <v>51090.3</v>
      </c>
      <c r="M120" s="21">
        <f>('7.жеке-улут.вал.'!L120*'7.жеке-улут.вал.'!M120+'11.жеке-чет өл.вал.'!L120*'11.жеке-чет өл.вал.'!M120)/('7.жеке-улут.вал.'!L120+'11.жеке-чет өл.вал.'!L120)</f>
        <v>6.6763760439848667</v>
      </c>
      <c r="N120" s="22">
        <f>'7.жеке-улут.вал.'!N120+'11.жеке-чет өл.вал.'!N120</f>
        <v>33983.699999999997</v>
      </c>
      <c r="O120" s="21">
        <f>('7.жеке-улут.вал.'!N120*'7.жеке-улут.вал.'!O120+'11.жеке-чет өл.вал.'!N120*'11.жеке-чет өл.вал.'!O120)/('7.жеке-улут.вал.'!N120+'11.жеке-чет өл.вал.'!N120)</f>
        <v>9.4166056374085212</v>
      </c>
      <c r="P120" s="22">
        <f>'7.жеке-улут.вал.'!P120+'11.жеке-чет өл.вал.'!P120</f>
        <v>26458.400000000001</v>
      </c>
      <c r="Q120" s="21">
        <f>('7.жеке-улут.вал.'!P120*'7.жеке-улут.вал.'!Q120+'11.жеке-чет өл.вал.'!P120*'11.жеке-чет өл.вал.'!Q120)/('7.жеке-улут.вал.'!P120+'11.жеке-чет өл.вал.'!P120)</f>
        <v>11.14244410092825</v>
      </c>
      <c r="R120" s="23">
        <f>'7.жеке-улут.вал.'!R120+'11.жеке-чет өл.вал.'!R120</f>
        <v>0.3</v>
      </c>
      <c r="S120" s="24">
        <f>('7.жеке-улут.вал.'!R120*'7.жеке-улут.вал.'!S120+'11.жеке-чет өл.вал.'!R120*'11.жеке-чет өл.вал.'!S120)/('7.жеке-улут.вал.'!R120+'11.жеке-чет өл.вал.'!R120)</f>
        <v>12</v>
      </c>
    </row>
    <row r="121" spans="1:19" ht="14.25" customHeight="1" x14ac:dyDescent="0.2">
      <c r="A121" s="19" t="s">
        <v>14</v>
      </c>
      <c r="B121" s="20">
        <f>'7.жеке-улут.вал.'!B121+'11.жеке-чет өл.вал.'!B121</f>
        <v>9566759.9000000004</v>
      </c>
      <c r="C121" s="21">
        <f>('7.жеке-улут.вал.'!B121*'7.жеке-улут.вал.'!C121+'11.жеке-чет өл.вал.'!B121*'11.жеке-чет өл.вал.'!C121)/('7.жеке-улут.вал.'!B121+'11.жеке-чет өл.вал.'!B121)</f>
        <v>0.15198506068914724</v>
      </c>
      <c r="D121" s="22">
        <f>'7.жеке-улут.вал.'!D121+'11.жеке-чет өл.вал.'!D121</f>
        <v>9402590.5</v>
      </c>
      <c r="E121" s="21">
        <f>('7.жеке-улут.вал.'!D121*'7.жеке-улут.вал.'!E121+'11.жеке-чет өл.вал.'!D121*'11.жеке-чет өл.вал.'!E121)/('7.жеке-улут.вал.'!D121+'11.жеке-чет өл.вал.'!D121)</f>
        <v>2.1996624759953121E-2</v>
      </c>
      <c r="F121" s="22">
        <f t="shared" si="2"/>
        <v>164169.40000000002</v>
      </c>
      <c r="G121" s="21">
        <f t="shared" si="3"/>
        <v>7.5969049591458591</v>
      </c>
      <c r="H121" s="22">
        <f>'7.жеке-улут.вал.'!H121+'11.жеке-чет өл.вал.'!H121</f>
        <v>5785</v>
      </c>
      <c r="I121" s="21">
        <f>('7.жеке-улут.вал.'!H121*'7.жеке-улут.вал.'!I121+'11.жеке-чет өл.вал.'!H121*'11.жеке-чет өл.вал.'!I121)/('7.жеке-улут.вал.'!H121+'11.жеке-чет өл.вал.'!H121)</f>
        <v>2.6891507346585999</v>
      </c>
      <c r="J121" s="22">
        <f>'7.жеке-улут.вал.'!J121+'11.жеке-чет өл.вал.'!J121</f>
        <v>59606.400000000001</v>
      </c>
      <c r="K121" s="21">
        <f>('7.жеке-улут.вал.'!J121*'7.жеке-улут.вал.'!K121+'11.жеке-чет өл.вал.'!J121*'11.жеке-чет өл.вал.'!K121)/('7.жеке-улут.вал.'!J121+'11.жеке-чет өл.вал.'!J121)</f>
        <v>4.3041998510227089</v>
      </c>
      <c r="L121" s="22">
        <f>'7.жеке-улут.вал.'!L121+'11.жеке-чет өл.вал.'!L121</f>
        <v>32899</v>
      </c>
      <c r="M121" s="21">
        <f>('7.жеке-улут.вал.'!L121*'7.жеке-улут.вал.'!M121+'11.жеке-чет өл.вал.'!L121*'11.жеке-чет өл.вал.'!M121)/('7.жеке-улут.вал.'!L121+'11.жеке-чет өл.вал.'!L121)</f>
        <v>7.3328568953463646</v>
      </c>
      <c r="N121" s="22">
        <f>'7.жеке-улут.вал.'!N121+'11.жеке-чет өл.вал.'!N121</f>
        <v>28280.5</v>
      </c>
      <c r="O121" s="21">
        <f>('7.жеке-улут.вал.'!N121*'7.жеке-улут.вал.'!O121+'11.жеке-чет өл.вал.'!N121*'11.жеке-чет өл.вал.'!O121)/('7.жеке-улут.вал.'!N121+'11.жеке-чет өл.вал.'!N121)</f>
        <v>10.248085995650715</v>
      </c>
      <c r="P121" s="22">
        <f>'7.жеке-улут.вал.'!P121+'11.жеке-чет өл.вал.'!P121</f>
        <v>37471.800000000003</v>
      </c>
      <c r="Q121" s="21">
        <f>('7.жеке-улут.вал.'!P121*'7.жеке-улут.вал.'!Q121+'11.жеке-чет өл.вал.'!P121*'11.жеке-чет өл.вал.'!Q121)/('7.жеке-улут.вал.'!P121+'11.жеке-чет өл.вал.'!P121)</f>
        <v>11.815100395497417</v>
      </c>
      <c r="R121" s="23">
        <f>'7.жеке-улут.вал.'!R121+'11.жеке-чет өл.вал.'!R121</f>
        <v>126.7</v>
      </c>
      <c r="S121" s="24">
        <f>('7.жеке-улут.вал.'!R121*'7.жеке-улут.вал.'!S121+'11.жеке-чет өл.вал.'!R121*'11.жеке-чет өл.вал.'!S121)/('7.жеке-улут.вал.'!R121+'11.жеке-чет өл.вал.'!R121)</f>
        <v>10</v>
      </c>
    </row>
    <row r="122" spans="1:19" ht="14.25" customHeight="1" x14ac:dyDescent="0.2">
      <c r="A122" s="19" t="s">
        <v>15</v>
      </c>
      <c r="B122" s="20">
        <f>'7.жеке-улут.вал.'!B122+'11.жеке-чет өл.вал.'!B122</f>
        <v>7659124.8999999994</v>
      </c>
      <c r="C122" s="21">
        <f>('7.жеке-улут.вал.'!B122*'7.жеке-улут.вал.'!C122+'11.жеке-чет өл.вал.'!B122*'11.жеке-чет өл.вал.'!C122)/('7.жеке-улут.вал.'!B122+'11.жеке-чет өл.вал.'!B122)</f>
        <v>0.20816699411704331</v>
      </c>
      <c r="D122" s="22">
        <f>'7.жеке-улут.вал.'!D122+'11.жеке-чет өл.вал.'!D122</f>
        <v>7354716.5</v>
      </c>
      <c r="E122" s="21">
        <f>('7.жеке-улут.вал.'!D122*'7.жеке-улут.вал.'!E122+'11.жеке-чет өл.вал.'!D122*'11.жеке-чет өл.вал.'!E122)/('7.жеке-улут.вал.'!D122+'11.жеке-чет өл.вал.'!D122)</f>
        <v>2.5249469099182815E-2</v>
      </c>
      <c r="F122" s="22">
        <f t="shared" si="2"/>
        <v>304408.39999999997</v>
      </c>
      <c r="G122" s="21">
        <f t="shared" si="3"/>
        <v>4.6275803197283638</v>
      </c>
      <c r="H122" s="22">
        <f>'7.жеке-улут.вал.'!H122+'11.жеке-чет өл.вал.'!H122</f>
        <v>12590.9</v>
      </c>
      <c r="I122" s="21">
        <f>('7.жеке-улут.вал.'!H122*'7.жеке-улут.вал.'!I122+'11.жеке-чет өл.вал.'!H122*'11.жеке-чет өл.вал.'!I122)/('7.жеке-улут.вал.'!H122+'11.жеке-чет өл.вал.'!H122)</f>
        <v>1.6358767046041189</v>
      </c>
      <c r="J122" s="22">
        <f>'7.жеке-улут.вал.'!J122+'11.жеке-чет өл.вал.'!J122</f>
        <v>176719.3</v>
      </c>
      <c r="K122" s="21">
        <f>('7.жеке-улут.вал.'!J122*'7.жеке-улут.вал.'!K122+'11.жеке-чет өл.вал.'!J122*'11.жеке-чет өл.вал.'!K122)/('7.жеке-улут.вал.'!J122+'11.жеке-чет өл.вал.'!J122)</f>
        <v>2.2904757431701004</v>
      </c>
      <c r="L122" s="22">
        <f>'7.жеке-улут.вал.'!L122+'11.жеке-чет өл.вал.'!L122</f>
        <v>55535.4</v>
      </c>
      <c r="M122" s="21">
        <f>('7.жеке-улут.вал.'!L122*'7.жеке-улут.вал.'!M122+'11.жеке-чет өл.вал.'!L122*'11.жеке-чет өл.вал.'!M122)/('7.жеке-улут.вал.'!L122+'11.жеке-чет өл.вал.'!L122)</f>
        <v>7.121132772970034</v>
      </c>
      <c r="N122" s="22">
        <f>'7.жеке-улут.вал.'!N122+'11.жеке-чет өл.вал.'!N122</f>
        <v>29447.300000000003</v>
      </c>
      <c r="O122" s="21">
        <f>('7.жеке-улут.вал.'!N122*'7.жеке-улут.вал.'!O122+'11.жеке-чет өл.вал.'!N122*'11.жеке-чет өл.вал.'!O122)/('7.жеке-улут.вал.'!N122+'11.жеке-чет өл.вал.'!N122)</f>
        <v>8.2715498534670377</v>
      </c>
      <c r="P122" s="22">
        <f>'7.жеке-улут.вал.'!P122+'11.жеке-чет өл.вал.'!P122</f>
        <v>30115.199999999997</v>
      </c>
      <c r="Q122" s="21">
        <f>('7.жеке-улут.вал.'!P122*'7.жеке-улут.вал.'!Q122+'11.жеке-чет өл.вал.'!P122*'11.жеке-чет өл.вал.'!Q122)/('7.жеке-улут.вал.'!P122+'11.жеке-чет өл.вал.'!P122)</f>
        <v>11.431208293486346</v>
      </c>
      <c r="R122" s="23">
        <f>'7.жеке-улут.вал.'!R122+'11.жеке-чет өл.вал.'!R122</f>
        <v>0.3</v>
      </c>
      <c r="S122" s="24">
        <f>('7.жеке-улут.вал.'!R122*'7.жеке-улут.вал.'!S122+'11.жеке-чет өл.вал.'!R122*'11.жеке-чет өл.вал.'!S122)/('7.жеке-улут.вал.'!R122+'11.жеке-чет өл.вал.'!R122)</f>
        <v>10</v>
      </c>
    </row>
    <row r="123" spans="1:19" ht="14.25" customHeight="1" x14ac:dyDescent="0.2">
      <c r="A123" s="19" t="s">
        <v>16</v>
      </c>
      <c r="B123" s="20">
        <f>'7.жеке-улут.вал.'!B123+'11.жеке-чет өл.вал.'!B123</f>
        <v>4850077.8</v>
      </c>
      <c r="C123" s="21">
        <f>('7.жеке-улут.вал.'!B123*'7.жеке-улут.вал.'!C123+'11.жеке-чет өл.вал.'!B123*'11.жеке-чет өл.вал.'!C123)/('7.жеке-улут.вал.'!B123+'11.жеке-чет өл.вал.'!B123)</f>
        <v>0.27539369038575012</v>
      </c>
      <c r="D123" s="22">
        <f>'7.жеке-улут.вал.'!D123+'11.жеке-чет өл.вал.'!D123</f>
        <v>4725280</v>
      </c>
      <c r="E123" s="21">
        <f>('7.жеке-улут.вал.'!D123*'7.жеке-улут.вал.'!E123+'11.жеке-чет өл.вал.'!D123*'11.жеке-чет өл.вал.'!E123)/('7.жеке-улут.вал.'!D123+'11.жеке-чет өл.вал.'!D123)</f>
        <v>5.9260407002336368E-2</v>
      </c>
      <c r="F123" s="22">
        <f t="shared" si="2"/>
        <v>124797.8</v>
      </c>
      <c r="G123" s="21">
        <f t="shared" si="3"/>
        <v>8.458953667452473</v>
      </c>
      <c r="H123" s="22">
        <f>'7.жеке-улут.вал.'!H123+'11.жеке-чет өл.вал.'!H123</f>
        <v>1526.7</v>
      </c>
      <c r="I123" s="21">
        <f>('7.жеке-улут.вал.'!H123*'7.жеке-улут.вал.'!I123+'11.жеке-чет өл.вал.'!H123*'11.жеке-чет өл.вал.'!I123)/('7.жеке-улут.вал.'!H123+'11.жеке-чет өл.вал.'!H123)</f>
        <v>1.6921464596842863</v>
      </c>
      <c r="J123" s="22">
        <f>'7.жеке-улут.вал.'!J123+'11.жеке-чет өл.вал.'!J123</f>
        <v>26387.599999999999</v>
      </c>
      <c r="K123" s="21">
        <f>('7.жеке-улут.вал.'!J123*'7.жеке-улут.вал.'!K123+'11.жеке-чет өл.вал.'!J123*'11.жеке-чет өл.вал.'!K123)/('7.жеке-улут.вал.'!J123+'11.жеке-чет өл.вал.'!J123)</f>
        <v>5.0496591201928185</v>
      </c>
      <c r="L123" s="22">
        <f>'7.жеке-улут.вал.'!L123+'11.жеке-чет өл.вал.'!L123</f>
        <v>30907.9</v>
      </c>
      <c r="M123" s="21">
        <f>('7.жеке-улут.вал.'!L123*'7.жеке-улут.вал.'!M123+'11.жеке-чет өл.вал.'!L123*'11.жеке-чет өл.вал.'!M123)/('7.жеке-улут.вал.'!L123+'11.жеке-чет өл.вал.'!L123)</f>
        <v>7.3924402175495594</v>
      </c>
      <c r="N123" s="22">
        <f>'7.жеке-улут.вал.'!N123+'11.жеке-чет өл.вал.'!N123</f>
        <v>29211.5</v>
      </c>
      <c r="O123" s="21">
        <f>('7.жеке-улут.вал.'!N123*'7.жеке-улут.вал.'!O123+'11.жеке-чет өл.вал.'!N123*'11.жеке-чет өл.вал.'!O123)/('7.жеке-улут.вал.'!N123+'11.жеке-чет өл.вал.'!N123)</f>
        <v>8.6007929753692913</v>
      </c>
      <c r="P123" s="22">
        <f>'7.жеке-улут.вал.'!P123+'11.жеке-чет өл.вал.'!P123</f>
        <v>36763.800000000003</v>
      </c>
      <c r="Q123" s="21">
        <f>('7.жеке-улут.вал.'!P123*'7.жеке-улут.вал.'!Q123+'11.жеке-чет өл.вал.'!P123*'11.жеке-чет өл.вал.'!Q123)/('7.жеке-улут.вал.'!P123+'11.жеке-чет өл.вал.'!P123)</f>
        <v>11.970937607102638</v>
      </c>
      <c r="R123" s="23">
        <f>'7.жеке-улут.вал.'!R123+'11.жеке-чет өл.вал.'!R123</f>
        <v>0.3</v>
      </c>
      <c r="S123" s="24">
        <f>('7.жеке-улут.вал.'!R123*'7.жеке-улут.вал.'!S123+'11.жеке-чет өл.вал.'!R123*'11.жеке-чет өл.вал.'!S123)/('7.жеке-улут.вал.'!R123+'11.жеке-чет өл.вал.'!R123)</f>
        <v>10</v>
      </c>
    </row>
    <row r="124" spans="1:19" ht="14.25" customHeight="1" x14ac:dyDescent="0.2">
      <c r="A124" s="19" t="s">
        <v>17</v>
      </c>
      <c r="B124" s="20">
        <f>'7.жеке-улут.вал.'!B124+'11.жеке-чет өл.вал.'!B124</f>
        <v>3615604.1000000006</v>
      </c>
      <c r="C124" s="21">
        <f>('7.жеке-улут.вал.'!B124*'7.жеке-улут.вал.'!C124+'11.жеке-чет өл.вал.'!B124*'11.жеке-чет өл.вал.'!C124)/('7.жеке-улут.вал.'!B124+'11.жеке-чет өл.вал.'!B124)</f>
        <v>0.52155673487592291</v>
      </c>
      <c r="D124" s="22">
        <f>'7.жеке-улут.вал.'!D124+'11.жеке-чет өл.вал.'!D124</f>
        <v>3413237.3</v>
      </c>
      <c r="E124" s="21">
        <f>('7.жеке-улут.вал.'!D124*'7.жеке-улут.вал.'!E124+'11.жеке-чет өл.вал.'!D124*'11.жеке-чет өл.вал.'!E124)/('7.жеке-улут.вал.'!D124+'11.жеке-чет өл.вал.'!D124)</f>
        <v>7.2071911906037137E-2</v>
      </c>
      <c r="F124" s="22">
        <f t="shared" si="2"/>
        <v>202366.8</v>
      </c>
      <c r="G124" s="21">
        <f t="shared" si="3"/>
        <v>8.1028317441398485</v>
      </c>
      <c r="H124" s="22">
        <f>'7.жеке-улут.вал.'!H124+'11.жеке-чет өл.вал.'!H124</f>
        <v>7100.4</v>
      </c>
      <c r="I124" s="21">
        <f>('7.жеке-улут.вал.'!H124*'7.жеке-улут.вал.'!I124+'11.жеке-чет өл.вал.'!H124*'11.жеке-чет өл.вал.'!I124)/('7.жеке-улут.вал.'!H124+'11.жеке-чет өл.вал.'!H124)</f>
        <v>2.2072649428201228</v>
      </c>
      <c r="J124" s="22">
        <f>'7.жеке-улут.вал.'!J124+'11.жеке-чет өл.вал.'!J124</f>
        <v>58867.600000000006</v>
      </c>
      <c r="K124" s="21">
        <f>('7.жеке-улут.вал.'!J124*'7.жеке-улут.вал.'!K124+'11.жеке-чет өл.вал.'!J124*'11.жеке-чет өл.вал.'!K124)/('7.жеке-улут.вал.'!J124+'11.жеке-чет өл.вал.'!J124)</f>
        <v>4.8101060005843621</v>
      </c>
      <c r="L124" s="22">
        <f>'7.жеке-улут.вал.'!L124+'11.жеке-чет өл.вал.'!L124</f>
        <v>31521.800000000003</v>
      </c>
      <c r="M124" s="21">
        <f>('7.жеке-улут.вал.'!L124*'7.жеке-улут.вал.'!M124+'11.жеке-чет өл.вал.'!L124*'11.жеке-чет өл.вал.'!M124)/('7.жеке-улут.вал.'!L124+'11.жеке-чет өл.вал.'!L124)</f>
        <v>7.149983630376437</v>
      </c>
      <c r="N124" s="22">
        <f>'7.жеке-улут.вал.'!N124+'11.жеке-чет өл.вал.'!N124</f>
        <v>49937.1</v>
      </c>
      <c r="O124" s="21">
        <f>('7.жеке-улут.вал.'!N124*'7.жеке-улут.вал.'!O124+'11.жеке-чет өл.вал.'!N124*'11.жеке-чет өл.вал.'!O124)/('7.жеке-улут.вал.'!N124+'11.жеке-чет өл.вал.'!N124)</f>
        <v>8.866675197398326</v>
      </c>
      <c r="P124" s="22">
        <f>'7.жеке-улут.вал.'!P124+'11.жеке-чет өл.вал.'!P124</f>
        <v>54931.399999999994</v>
      </c>
      <c r="Q124" s="21">
        <f>('7.жеке-улут.вал.'!P124*'7.жеке-улут.вал.'!Q124+'11.жеке-чет өл.вал.'!P124*'11.жеке-чет өл.вал.'!Q124)/('7.жеке-улут.вал.'!P124+'11.жеке-чет өл.вал.'!P124)</f>
        <v>12.245653141918829</v>
      </c>
      <c r="R124" s="23">
        <f>'7.жеке-улут.вал.'!R124+'11.жеке-чет өл.вал.'!R124</f>
        <v>8.5</v>
      </c>
      <c r="S124" s="24">
        <f>('7.жеке-улут.вал.'!R124*'7.жеке-улут.вал.'!S124+'11.жеке-чет өл.вал.'!R124*'11.жеке-чет өл.вал.'!S124)/('7.жеке-улут.вал.'!R124+'11.жеке-чет өл.вал.'!R124)</f>
        <v>10</v>
      </c>
    </row>
    <row r="125" spans="1:19" ht="14.25" customHeight="1" x14ac:dyDescent="0.2">
      <c r="A125" s="19" t="s">
        <v>18</v>
      </c>
      <c r="B125" s="20">
        <f>'7.жеке-улут.вал.'!B125+'11.жеке-чет өл.вал.'!B125</f>
        <v>10111234.9</v>
      </c>
      <c r="C125" s="21">
        <f>('7.жеке-улут.вал.'!B125*'7.жеке-улут.вал.'!C125+'11.жеке-чет өл.вал.'!B125*'11.жеке-чет өл.вал.'!C125)/('7.жеке-улут.вал.'!B125+'11.жеке-чет өл.вал.'!B125)</f>
        <v>0.18919817588255219</v>
      </c>
      <c r="D125" s="22">
        <f>'7.жеке-улут.вал.'!D125+'11.жеке-чет өл.вал.'!D125</f>
        <v>9905196.3000000026</v>
      </c>
      <c r="E125" s="21">
        <f>('7.жеке-улут.вал.'!D125*'7.жеке-улут.вал.'!E125+'11.жеке-чет өл.вал.'!D125*'11.жеке-чет өл.вал.'!E125)/('7.жеке-улут.вал.'!D125+'11.жеке-чет өл.вал.'!D125)</f>
        <v>2.6700548781653122E-2</v>
      </c>
      <c r="F125" s="22">
        <f t="shared" si="2"/>
        <v>206038.59999999998</v>
      </c>
      <c r="G125" s="21">
        <f t="shared" si="3"/>
        <v>8.001185321585373</v>
      </c>
      <c r="H125" s="22">
        <f>'7.жеке-улут.вал.'!H125+'11.жеке-чет өл.вал.'!H125</f>
        <v>12079.300000000001</v>
      </c>
      <c r="I125" s="21">
        <f>('7.жеке-улут.вал.'!H125*'7.жеке-улут.вал.'!I125+'11.жеке-чет өл.вал.'!H125*'11.жеке-чет өл.вал.'!I125)/('7.жеке-улут.вал.'!H125+'11.жеке-чет өл.вал.'!H125)</f>
        <v>2.1201840338430205</v>
      </c>
      <c r="J125" s="22">
        <f>'7.жеке-улут.вал.'!J125+'11.жеке-чет өл.вал.'!J125</f>
        <v>32703.8</v>
      </c>
      <c r="K125" s="21">
        <f>('7.жеке-улут.вал.'!J125*'7.жеке-улут.вал.'!K125+'11.жеке-чет өл.вал.'!J125*'11.жеке-чет өл.вал.'!K125)/('7.жеке-улут.вал.'!J125+'11.жеке-чет өл.вал.'!J125)</f>
        <v>5.0201844433980147</v>
      </c>
      <c r="L125" s="22">
        <f>'7.жеке-улут.вал.'!L125+'11.жеке-чет өл.вал.'!L125</f>
        <v>53576.3</v>
      </c>
      <c r="M125" s="21">
        <f>('7.жеке-улут.вал.'!L125*'7.жеке-улут.вал.'!M125+'11.жеке-чет өл.вал.'!L125*'11.жеке-чет өл.вал.'!M125)/('7.жеке-улут.вал.'!L125+'11.жеке-чет өл.вал.'!L125)</f>
        <v>8.6240066783260492</v>
      </c>
      <c r="N125" s="22">
        <f>'7.жеке-улут.вал.'!N125+'11.жеке-чет өл.вал.'!N125</f>
        <v>62039.100000000006</v>
      </c>
      <c r="O125" s="21">
        <f>('7.жеке-улут.вал.'!N125*'7.жеке-улут.вал.'!O125+'11.жеке-чет өл.вал.'!N125*'11.жеке-чет өл.вал.'!O125)/('7.жеке-улут.вал.'!N125+'11.жеке-чет өл.вал.'!N125)</f>
        <v>7.8077477268367854</v>
      </c>
      <c r="P125" s="22">
        <f>'7.жеке-улут.вал.'!P125+'11.жеке-чет өл.вал.'!P125</f>
        <v>45575.3</v>
      </c>
      <c r="Q125" s="21">
        <f>('7.жеке-улут.вал.'!P125*'7.жеке-улут.вал.'!Q125+'11.жеке-чет өл.вал.'!P125*'11.жеке-чет өл.вал.'!Q125)/('7.жеке-улут.вал.'!P125+'11.жеке-чет өл.вал.'!P125)</f>
        <v>11.22729996291851</v>
      </c>
      <c r="R125" s="23">
        <f>'7.жеке-улут.вал.'!R125+'11.жеке-чет өл.вал.'!R125</f>
        <v>64.8</v>
      </c>
      <c r="S125" s="24">
        <f>('7.жеке-улут.вал.'!R125*'7.жеке-улут.вал.'!S125+'11.жеке-чет өл.вал.'!R125*'11.жеке-чет өл.вал.'!S125)/('7.жеке-улут.вал.'!R125+'11.жеке-чет өл.вал.'!R125)</f>
        <v>10</v>
      </c>
    </row>
    <row r="126" spans="1:19" ht="14.25" customHeight="1" x14ac:dyDescent="0.2">
      <c r="A126" s="19" t="s">
        <v>19</v>
      </c>
      <c r="B126" s="20">
        <f>'7.жеке-улут.вал.'!B126+'11.жеке-чет өл.вал.'!B126</f>
        <v>13246143.599999998</v>
      </c>
      <c r="C126" s="21">
        <f>('7.жеке-улут.вал.'!B126*'7.жеке-улут.вал.'!C126+'11.жеке-чет өл.вал.'!B126*'11.жеке-чет өл.вал.'!C126)/('7.жеке-улут.вал.'!B126+'11.жеке-чет өл.вал.'!B126)</f>
        <v>0.17343159212013984</v>
      </c>
      <c r="D126" s="22">
        <f>'7.жеке-улут.вал.'!D126+'11.жеке-чет өл.вал.'!D126</f>
        <v>12995316.199999999</v>
      </c>
      <c r="E126" s="21">
        <f>('7.жеке-улут.вал.'!D126*'7.жеке-улут.вал.'!E126+'11.жеке-чет өл.вал.'!D126*'11.жеке-чет өл.вал.'!E126)/('7.жеке-улут.вал.'!D126+'11.жеке-чет өл.вал.'!D126)</f>
        <v>1.5249843093467786E-2</v>
      </c>
      <c r="F126" s="22">
        <f t="shared" si="2"/>
        <v>250827.4</v>
      </c>
      <c r="G126" s="21">
        <f t="shared" si="3"/>
        <v>8.3687955980885658</v>
      </c>
      <c r="H126" s="22">
        <f>'7.жеке-улут.вал.'!H126+'11.жеке-чет өл.вал.'!H126</f>
        <v>10466.4</v>
      </c>
      <c r="I126" s="21">
        <f>('7.жеке-улут.вал.'!H126*'7.жеке-улут.вал.'!I126+'11.жеке-чет өл.вал.'!H126*'11.жеке-чет өл.вал.'!I126)/('7.жеке-улут.вал.'!H126+'11.жеке-чет өл.вал.'!H126)</f>
        <v>2.7589161507299553</v>
      </c>
      <c r="J126" s="22">
        <f>'7.жеке-улут.вал.'!J126+'11.жеке-чет өл.вал.'!J126</f>
        <v>50917</v>
      </c>
      <c r="K126" s="21">
        <f>('7.жеке-улут.вал.'!J126*'7.жеке-улут.вал.'!K126+'11.жеке-чет өл.вал.'!J126*'11.жеке-чет өл.вал.'!K126)/('7.жеке-улут.вал.'!J126+'11.жеке-чет өл.вал.'!J126)</f>
        <v>5.2136678712414319</v>
      </c>
      <c r="L126" s="22">
        <f>'7.жеке-улут.вал.'!L126+'11.жеке-чет өл.вал.'!L126</f>
        <v>63086.400000000001</v>
      </c>
      <c r="M126" s="21">
        <f>('7.жеке-улут.вал.'!L126*'7.жеке-улут.вал.'!M126+'11.жеке-чет өл.вал.'!L126*'11.жеке-чет өл.вал.'!M126)/('7.жеке-улут.вал.'!L126+'11.жеке-чет өл.вал.'!L126)</f>
        <v>7.7665517607598442</v>
      </c>
      <c r="N126" s="22">
        <f>'7.жеке-улут.вал.'!N126+'11.жеке-чет өл.вал.'!N126</f>
        <v>67250.399999999994</v>
      </c>
      <c r="O126" s="21">
        <f>('7.жеке-улут.вал.'!N126*'7.жеке-улут.вал.'!O126+'11.жеке-чет өл.вал.'!N126*'11.жеке-чет өл.вал.'!O126)/('7.жеке-улут.вал.'!N126+'11.жеке-чет өл.вал.'!N126)</f>
        <v>9.110592606140635</v>
      </c>
      <c r="P126" s="22">
        <f>'7.жеке-улут.вал.'!P126+'11.жеке-чет өл.вал.'!P126</f>
        <v>59062.399999999994</v>
      </c>
      <c r="Q126" s="21">
        <f>('7.жеке-улут.вал.'!P126*'7.жеке-улут.вал.'!Q126+'11.жеке-чет өл.вал.'!P126*'11.жеке-чет өл.вал.'!Q126)/('7.жеке-улут.вал.'!P126+'11.жеке-чет өл.вал.'!P126)</f>
        <v>11.877949524570624</v>
      </c>
      <c r="R126" s="22">
        <f>'7.жеке-улут.вал.'!R126+'11.жеке-чет өл.вал.'!R126</f>
        <v>44.8</v>
      </c>
      <c r="S126" s="21">
        <f>('7.жеке-улут.вал.'!R126*'7.жеке-улут.вал.'!S126+'11.жеке-чет өл.вал.'!R126*'11.жеке-чет өл.вал.'!S126)/('7.жеке-улут.вал.'!R126+'11.жеке-чет өл.вал.'!R126)</f>
        <v>13.125</v>
      </c>
    </row>
    <row r="127" spans="1:19" ht="14.25" customHeight="1" x14ac:dyDescent="0.2">
      <c r="A127" s="19" t="s">
        <v>20</v>
      </c>
      <c r="B127" s="20">
        <f>'7.жеке-улут.вал.'!B127+'11.жеке-чет өл.вал.'!B127</f>
        <v>11137741.899999999</v>
      </c>
      <c r="C127" s="21">
        <f>('7.жеке-улут.вал.'!B127*'7.жеке-улут.вал.'!C127+'11.жеке-чет өл.вал.'!B127*'11.жеке-чет өл.вал.'!C127)/('7.жеке-улут.вал.'!B127+'11.жеке-чет өл.вал.'!B127)</f>
        <v>0.16936870165755952</v>
      </c>
      <c r="D127" s="22">
        <f>'7.жеке-улут.вал.'!D127+'11.жеке-чет өл.вал.'!D127</f>
        <v>10918577.199999999</v>
      </c>
      <c r="E127" s="21">
        <f>('7.жеке-улут.вал.'!D127*'7.жеке-улут.вал.'!E127+'11.жеке-чет өл.вал.'!D127*'11.жеке-чет өл.вал.'!E127)/('7.жеке-улут.вал.'!D127+'11.жеке-чет өл.вал.'!D127)</f>
        <v>1.3627541233119643E-2</v>
      </c>
      <c r="F127" s="22">
        <f t="shared" si="2"/>
        <v>219164.69999999995</v>
      </c>
      <c r="G127" s="21">
        <f t="shared" si="3"/>
        <v>7.9282453971830344</v>
      </c>
      <c r="H127" s="22">
        <f>'7.жеке-улут.вал.'!H127+'11.жеке-чет өл.вал.'!H127</f>
        <v>9571.4</v>
      </c>
      <c r="I127" s="21">
        <f>('7.жеке-улут.вал.'!H127*'7.жеке-улут.вал.'!I127+'11.жеке-чет өл.вал.'!H127*'11.жеке-чет өл.вал.'!I127)/('7.жеке-улут.вал.'!H127+'11.жеке-чет өл.вал.'!H127)</f>
        <v>1.6192328186054286</v>
      </c>
      <c r="J127" s="22">
        <f>'7.жеке-улут.вал.'!J127+'11.жеке-чет өл.вал.'!J127</f>
        <v>57702.7</v>
      </c>
      <c r="K127" s="21">
        <f>('7.жеке-улут.вал.'!J127*'7.жеке-улут.вал.'!K127+'11.жеке-чет өл.вал.'!J127*'11.жеке-чет өл.вал.'!K127)/('7.жеке-улут.вал.'!J127+'11.жеке-чет өл.вал.'!J127)</f>
        <v>4.7393056824030779</v>
      </c>
      <c r="L127" s="22">
        <f>'7.жеке-улут.вал.'!L127+'11.жеке-чет өл.вал.'!L127</f>
        <v>48518.7</v>
      </c>
      <c r="M127" s="21">
        <f>('7.жеке-улут.вал.'!L127*'7.жеке-улут.вал.'!M127+'11.жеке-чет өл.вал.'!L127*'11.жеке-чет өл.вал.'!M127)/('7.жеке-улут.вал.'!L127+'11.жеке-чет өл.вал.'!L127)</f>
        <v>7.2137709996351917</v>
      </c>
      <c r="N127" s="22">
        <f>'7.жеке-улут.вал.'!N127+'11.жеке-чет өл.вал.'!N127</f>
        <v>48156.899999999994</v>
      </c>
      <c r="O127" s="21">
        <f>('7.жеке-улут.вал.'!N127*'7.жеке-улут.вал.'!O127+'11.жеке-чет өл.вал.'!N127*'11.жеке-чет өл.вал.'!O127)/('7.жеке-улут.вал.'!N127+'11.жеке-чет өл.вал.'!N127)</f>
        <v>9.3104656030600008</v>
      </c>
      <c r="P127" s="22">
        <f>'7.жеке-улут.вал.'!P127+'11.жеке-чет өл.вал.'!P127</f>
        <v>55144.2</v>
      </c>
      <c r="Q127" s="21">
        <f>('7.жеке-улут.вал.'!P127*'7.жеке-улут.вал.'!Q127+'11.жеке-чет өл.вал.'!P127*'11.жеке-чет өл.вал.'!Q127)/('7.жеке-улут.вал.'!P127+'11.жеке-чет өл.вал.'!P127)</f>
        <v>11.776982221158343</v>
      </c>
      <c r="R127" s="23">
        <f>'7.жеке-улут.вал.'!R127+'11.жеке-чет өл.вал.'!R127</f>
        <v>70.8</v>
      </c>
      <c r="S127" s="24">
        <f>('7.жеке-улут.вал.'!R127*'7.жеке-улут.вал.'!S127+'11.жеке-чет өл.вал.'!R127*'11.жеке-чет өл.вал.'!S127)/('7.жеке-улут.вал.'!R127+'11.жеке-чет өл.вал.'!R127)</f>
        <v>11.641949152542374</v>
      </c>
    </row>
    <row r="128" spans="1:19" ht="14.25" customHeight="1" thickBot="1" x14ac:dyDescent="0.25">
      <c r="A128" s="25" t="s">
        <v>21</v>
      </c>
      <c r="B128" s="26">
        <f>'7.жеке-улут.вал.'!B128+'11.жеке-чет өл.вал.'!B128</f>
        <v>16628789.799999999</v>
      </c>
      <c r="C128" s="27">
        <f>('7.жеке-улут.вал.'!B128*'7.жеке-улут.вал.'!C128+'11.жеке-чет өл.вал.'!B128*'11.жеке-чет өл.вал.'!C128)/('7.жеке-улут.вал.'!B128+'11.жеке-чет өл.вал.'!B128)</f>
        <v>0.14504317794671986</v>
      </c>
      <c r="D128" s="28">
        <f>'7.жеке-улут.вал.'!D128+'11.жеке-чет өл.вал.'!D128</f>
        <v>16334469.699999999</v>
      </c>
      <c r="E128" s="27">
        <f>('7.жеке-улут.вал.'!D128*'7.жеке-улут.вал.'!E128+'11.жеке-чет өл.вал.'!D128*'11.жеке-чет өл.вал.'!E128)/('7.жеке-улут.вал.'!D128+'11.жеке-чет өл.вал.'!D128)</f>
        <v>1.574104820801131E-2</v>
      </c>
      <c r="F128" s="28">
        <f t="shared" si="2"/>
        <v>294320.09999999998</v>
      </c>
      <c r="G128" s="27">
        <f t="shared" si="3"/>
        <v>7.3211814041922381</v>
      </c>
      <c r="H128" s="28">
        <f>'7.жеке-улут.вал.'!H128+'11.жеке-чет өл.вал.'!H128</f>
        <v>7692.7</v>
      </c>
      <c r="I128" s="27">
        <f>('7.жеке-улут.вал.'!H128*'7.жеке-улут.вал.'!I128+'11.жеке-чет өл.вал.'!H128*'11.жеке-чет өл.вал.'!I128)/('7.жеке-улут.вал.'!H128+'11.жеке-чет өл.вал.'!H128)</f>
        <v>2.5234302650564819</v>
      </c>
      <c r="J128" s="28">
        <f>'7.жеке-улут.вал.'!J128+'11.жеке-чет өл.вал.'!J128</f>
        <v>124529.29999999999</v>
      </c>
      <c r="K128" s="27">
        <f>('7.жеке-улут.вал.'!J128*'7.жеке-улут.вал.'!K128+'11.жеке-чет өл.вал.'!J128*'11.жеке-чет өл.вал.'!K128)/('7.жеке-улут.вал.'!J128+'11.жеке-чет өл.вал.'!J128)</f>
        <v>4.4247896037318126</v>
      </c>
      <c r="L128" s="28">
        <f>'7.жеке-улут.вал.'!L128+'11.жеке-чет өл.вал.'!L128</f>
        <v>67434.899999999994</v>
      </c>
      <c r="M128" s="27">
        <f>('7.жеке-улут.вал.'!L128*'7.жеке-улут.вал.'!M128+'11.жеке-чет өл.вал.'!L128*'11.жеке-чет өл.вал.'!M128)/('7.жеке-улут.вал.'!L128+'11.жеке-чет өл.вал.'!L128)</f>
        <v>7.5836443592264544</v>
      </c>
      <c r="N128" s="28">
        <f>'7.жеке-улут.вал.'!N128+'11.жеке-чет өл.вал.'!N128</f>
        <v>36416.699999999997</v>
      </c>
      <c r="O128" s="27">
        <f>('7.жеке-улут.вал.'!N128*'7.жеке-улут.вал.'!O128+'11.жеке-чет өл.вал.'!N128*'11.жеке-чет өл.вал.'!O128)/('7.жеке-улут.вал.'!N128+'11.жеке-чет өл.вал.'!N128)</f>
        <v>10.035073551420091</v>
      </c>
      <c r="P128" s="28">
        <f>'7.жеке-улут.вал.'!P128+'11.жеке-чет өл.вал.'!P128</f>
        <v>58244.1</v>
      </c>
      <c r="Q128" s="27">
        <f>('7.жеке-улут.вал.'!P128*'7.жеке-улут.вал.'!Q128+'11.жеке-чет өл.вал.'!P128*'11.жеке-чет өл.вал.'!Q128)/('7.жеке-улут.вал.'!P128+'11.жеке-чет өл.вал.'!P128)</f>
        <v>12.146678152808612</v>
      </c>
      <c r="R128" s="28">
        <f>'7.жеке-улут.вал.'!R128+'11.жеке-чет өл.вал.'!R128</f>
        <v>2.4</v>
      </c>
      <c r="S128" s="27">
        <f>('7.жеке-улут.вал.'!R128*'7.жеке-улут.вал.'!S128+'11.жеке-чет өл.вал.'!R128*'11.жеке-чет өл.вал.'!S128)/('7.жеке-улут.вал.'!R128+'11.жеке-чет өл.вал.'!R128)</f>
        <v>10</v>
      </c>
    </row>
    <row r="129" spans="1:19" ht="14.25" customHeight="1" x14ac:dyDescent="0.2">
      <c r="A129" s="19" t="s">
        <v>31</v>
      </c>
      <c r="B129" s="20">
        <f>'7.жеке-улут.вал.'!B129+'11.жеке-чет өл.вал.'!B129</f>
        <v>10822009.5</v>
      </c>
      <c r="C129" s="21">
        <f>('7.жеке-улут.вал.'!B129*'7.жеке-улут.вал.'!C129+'11.жеке-чет өл.вал.'!B129*'11.жеке-чет өл.вал.'!C129)/('7.жеке-улут.вал.'!B129+'11.жеке-чет өл.вал.'!B129)</f>
        <v>0.15192286645100431</v>
      </c>
      <c r="D129" s="22">
        <f>'7.жеке-улут.вал.'!D129+'11.жеке-чет өл.вал.'!D129</f>
        <v>10643406.800000001</v>
      </c>
      <c r="E129" s="21">
        <f>('7.жеке-улут.вал.'!D129*'7.жеке-улут.вал.'!E129+'11.жеке-чет өл.вал.'!D129*'11.жеке-чет өл.вал.'!E129)/('7.жеке-улут.вал.'!D129+'11.жеке-чет өл.вал.'!D129)</f>
        <v>1.2170377345719791E-2</v>
      </c>
      <c r="F129" s="22">
        <f t="shared" si="2"/>
        <v>178602.69999999998</v>
      </c>
      <c r="G129" s="21">
        <f t="shared" si="3"/>
        <v>8.4801429485668471</v>
      </c>
      <c r="H129" s="22">
        <f>'7.жеке-улут.вал.'!H129+'11.жеке-чет өл.вал.'!H129</f>
        <v>4918.3</v>
      </c>
      <c r="I129" s="21">
        <f>('7.жеке-улут.вал.'!H129*'7.жеке-улут.вал.'!I129+'11.жеке-чет өл.вал.'!H129*'11.жеке-чет өл.вал.'!I129)/('7.жеке-улут.вал.'!H129+'11.жеке-чет өл.вал.'!H129)</f>
        <v>2.2400164691051785</v>
      </c>
      <c r="J129" s="22">
        <f>'7.жеке-улут.вал.'!J129+'11.жеке-чет өл.вал.'!J129</f>
        <v>35718.6</v>
      </c>
      <c r="K129" s="21">
        <f>('7.жеке-улут.вал.'!J129*'7.жеке-улут.вал.'!K129+'11.жеке-чет өл.вал.'!J129*'11.жеке-чет өл.вал.'!K129)/('7.жеке-улут.вал.'!J129+'11.жеке-чет өл.вал.'!J129)</f>
        <v>4.8195320925232226</v>
      </c>
      <c r="L129" s="22">
        <f>'7.жеке-улут.вал.'!L129+'11.жеке-чет өл.вал.'!L129</f>
        <v>35086.899999999994</v>
      </c>
      <c r="M129" s="21">
        <f>('7.жеке-улут.вал.'!L129*'7.жеке-улут.вал.'!M129+'11.жеке-чет өл.вал.'!L129*'11.жеке-чет өл.вал.'!M129)/('7.жеке-улут.вал.'!L129+'11.жеке-чет өл.вал.'!L129)</f>
        <v>7.6396694777823084</v>
      </c>
      <c r="N129" s="22">
        <f>'7.жеке-улут.вал.'!N129+'11.жеке-чет өл.вал.'!N129</f>
        <v>45042.2</v>
      </c>
      <c r="O129" s="21">
        <f>('7.жеке-улут.вал.'!N129*'7.жеке-улут.вал.'!O129+'11.жеке-чет өл.вал.'!N129*'11.жеке-чет өл.вал.'!O129)/('7.жеке-улут.вал.'!N129+'11.жеке-чет өл.вал.'!N129)</f>
        <v>8.2845619219309885</v>
      </c>
      <c r="P129" s="22">
        <f>'7.жеке-улут.вал.'!P129+'11.жеке-чет өл.вал.'!P129</f>
        <v>57794.7</v>
      </c>
      <c r="Q129" s="21">
        <f>('7.жеке-улут.вал.'!P129*'7.жеке-улут.вал.'!Q129+'11.жеке-чет өл.вал.'!P129*'11.жеке-чет өл.вал.'!Q129)/('7.жеке-улут.вал.'!P129+'11.жеке-чет өл.вал.'!P129)</f>
        <v>11.93509441177132</v>
      </c>
      <c r="R129" s="23">
        <f>'7.жеке-улут.вал.'!R129+'11.жеке-чет өл.вал.'!R129</f>
        <v>42</v>
      </c>
      <c r="S129" s="24">
        <f>('7.жеке-улут.вал.'!R129*'7.жеке-улут.вал.'!S129+'11.жеке-чет өл.вал.'!R129*'11.жеке-чет өл.вал.'!S129)/('7.жеке-улут.вал.'!R129+'11.жеке-чет өл.вал.'!R129)</f>
        <v>10</v>
      </c>
    </row>
    <row r="130" spans="1:19" ht="14.25" customHeight="1" x14ac:dyDescent="0.2">
      <c r="A130" s="19" t="s">
        <v>11</v>
      </c>
      <c r="B130" s="20">
        <f>'7.жеке-улут.вал.'!B130+'11.жеке-чет өл.вал.'!B130</f>
        <v>6740882.1999999993</v>
      </c>
      <c r="C130" s="21">
        <f>('7.жеке-улут.вал.'!B130*'7.жеке-улут.вал.'!C130+'11.жеке-чет өл.вал.'!B130*'11.жеке-чет өл.вал.'!C130)/('7.жеке-улут.вал.'!B130+'11.жеке-чет өл.вал.'!B130)</f>
        <v>0.21044602381569585</v>
      </c>
      <c r="D130" s="22">
        <f>'7.жеке-улут.вал.'!D130+'11.жеке-чет өл.вал.'!D130</f>
        <v>6595382.8999999994</v>
      </c>
      <c r="E130" s="21">
        <f>('7.жеке-улут.вал.'!D130*'7.жеке-улут.вал.'!E130+'11.жеке-чет өл.вал.'!D130*'11.жеке-чет өл.вал.'!E130)/('7.жеке-улут.вал.'!D130+'11.жеке-чет өл.вал.'!D130)</f>
        <v>1.9791247449787944E-2</v>
      </c>
      <c r="F130" s="22">
        <f t="shared" si="2"/>
        <v>145499.30000000002</v>
      </c>
      <c r="G130" s="21">
        <f t="shared" si="3"/>
        <v>8.8526955181227684</v>
      </c>
      <c r="H130" s="22">
        <f>'7.жеке-улут.вал.'!H130+'11.жеке-чет өл.вал.'!H130</f>
        <v>9629.6</v>
      </c>
      <c r="I130" s="21">
        <f>('7.жеке-улут.вал.'!H130*'7.жеке-улут.вал.'!I130+'11.жеке-чет өл.вал.'!H130*'11.жеке-чет өл.вал.'!I130)/('7.жеке-улут.вал.'!H130+'11.жеке-чет өл.вал.'!H130)</f>
        <v>2.1269910484339953</v>
      </c>
      <c r="J130" s="22">
        <f>'7.жеке-улут.вал.'!J130+'11.жеке-чет өл.вал.'!J130</f>
        <v>32342.7</v>
      </c>
      <c r="K130" s="21">
        <f>('7.жеке-улут.вал.'!J130*'7.жеке-улут.вал.'!K130+'11.жеке-чет өл.вал.'!J130*'11.жеке-чет өл.вал.'!K130)/('7.жеке-улут.вал.'!J130+'11.жеке-чет өл.вал.'!J130)</f>
        <v>5.5966301205527058</v>
      </c>
      <c r="L130" s="22">
        <f>'7.жеке-улут.вал.'!L130+'11.жеке-чет өл.вал.'!L130</f>
        <v>28097.599999999999</v>
      </c>
      <c r="M130" s="21">
        <f>('7.жеке-улут.вал.'!L130*'7.жеке-улут.вал.'!M130+'11.жеке-чет өл.вал.'!L130*'11.жеке-чет өл.вал.'!M130)/('7.жеке-улут.вал.'!L130+'11.жеке-чет өл.вал.'!L130)</f>
        <v>7.7493481293775979</v>
      </c>
      <c r="N130" s="22">
        <f>'7.жеке-улут.вал.'!N130+'11.жеке-чет өл.вал.'!N130</f>
        <v>30299.8</v>
      </c>
      <c r="O130" s="21">
        <f>('7.жеке-улут.вал.'!N130*'7.жеке-улут.вал.'!O130+'11.жеке-чет өл.вал.'!N130*'11.жеке-чет өл.вал.'!O130)/('7.жеке-улут.вал.'!N130+'11.жеке-чет өл.вал.'!N130)</f>
        <v>9.864584914751914</v>
      </c>
      <c r="P130" s="22">
        <f>'7.жеке-улут.вал.'!P130+'11.жеке-чет өл.вал.'!P130</f>
        <v>44747.5</v>
      </c>
      <c r="Q130" s="21">
        <f>('7.жеке-улут.вал.'!P130*'7.жеке-улут.вал.'!Q130+'11.жеке-чет өл.вал.'!P130*'11.жеке-чет өл.вал.'!Q130)/('7.жеке-улут.вал.'!P130+'11.жеке-чет өл.вал.'!P130)</f>
        <v>12.629473735962904</v>
      </c>
      <c r="R130" s="23">
        <f>'7.жеке-улут.вал.'!R130+'11.жеке-чет өл.вал.'!R130</f>
        <v>382.1</v>
      </c>
      <c r="S130" s="24">
        <f>('7.жеке-улут.вал.'!R130*'7.жеке-улут.вал.'!S130+'11.жеке-чет өл.вал.'!R130*'11.жеке-чет өл.вал.'!S130)/('7.жеке-улут.вал.'!R130+'11.жеке-чет өл.вал.'!R130)</f>
        <v>12.557940329756605</v>
      </c>
    </row>
    <row r="131" spans="1:19" ht="14.25" customHeight="1" x14ac:dyDescent="0.2">
      <c r="A131" s="19" t="s">
        <v>12</v>
      </c>
      <c r="B131" s="20">
        <f>'7.жеке-улут.вал.'!B131+'11.жеке-чет өл.вал.'!B131</f>
        <v>6950745.0000000009</v>
      </c>
      <c r="C131" s="21">
        <f>('7.жеке-улут.вал.'!B131*'7.жеке-улут.вал.'!C131+'11.жеке-чет өл.вал.'!B131*'11.жеке-чет өл.вал.'!C131)/('7.жеке-улут.вал.'!B131+'11.жеке-чет өл.вал.'!B131)</f>
        <v>0.29897308504340175</v>
      </c>
      <c r="D131" s="22">
        <f>'7.жеке-улут.вал.'!D131+'11.жеке-чет өл.вал.'!D131</f>
        <v>6724356.2000000002</v>
      </c>
      <c r="E131" s="21">
        <f>('7.жеке-улут.вал.'!D131*'7.жеке-улут.вал.'!E131+'11.жеке-чет өл.вал.'!D131*'11.жеке-чет өл.вал.'!E131)/('7.жеке-улут.вал.'!D131+'11.жеке-чет өл.вал.'!D131)</f>
        <v>3.2202380355758072E-2</v>
      </c>
      <c r="F131" s="22">
        <f t="shared" si="2"/>
        <v>226388.8</v>
      </c>
      <c r="G131" s="21">
        <f t="shared" si="3"/>
        <v>8.2227804555702413</v>
      </c>
      <c r="H131" s="22">
        <f>'7.жеке-улут.вал.'!H131+'11.жеке-чет өл.вал.'!H131</f>
        <v>13527.7</v>
      </c>
      <c r="I131" s="21">
        <f>('7.жеке-улут.вал.'!H131*'7.жеке-улут.вал.'!I131+'11.жеке-чет өл.вал.'!H131*'11.жеке-чет өл.вал.'!I131)/('7.жеке-улут.вал.'!H131+'11.жеке-чет өл.вал.'!H131)</f>
        <v>2.6016625886144724</v>
      </c>
      <c r="J131" s="22">
        <f>'7.жеке-улут.вал.'!J131+'11.жеке-чет өл.вал.'!J131</f>
        <v>44097.2</v>
      </c>
      <c r="K131" s="21">
        <f>('7.жеке-улут.вал.'!J131*'7.жеке-улут.вал.'!K131+'11.жеке-чет өл.вал.'!J131*'11.жеке-чет өл.вал.'!K131)/('7.жеке-улут.вал.'!J131+'11.жеке-чет өл.вал.'!J131)</f>
        <v>3.6726328882559445</v>
      </c>
      <c r="L131" s="22">
        <f>'7.жеке-улут.вал.'!L131+'11.жеке-чет өл.вал.'!L131</f>
        <v>58493.600000000006</v>
      </c>
      <c r="M131" s="21">
        <f>('7.жеке-улут.вал.'!L131*'7.жеке-улут.вал.'!M131+'11.жеке-чет өл.вал.'!L131*'11.жеке-чет өл.вал.'!M131)/('7.жеке-улут.вал.'!L131+'11.жеке-чет өл.вал.'!L131)</f>
        <v>8.5096325409959377</v>
      </c>
      <c r="N131" s="22">
        <f>'7.жеке-улут.вал.'!N131+'11.жеке-чет өл.вал.'!N131</f>
        <v>65975.5</v>
      </c>
      <c r="O131" s="21">
        <f>('7.жеке-улут.вал.'!N131*'7.жеке-улут.вал.'!O131+'11.жеке-чет өл.вал.'!N131*'11.жеке-чет өл.вал.'!O131)/('7.жеке-улут.вал.'!N131+'11.жеке-чет өл.вал.'!N131)</f>
        <v>9.2667324385567387</v>
      </c>
      <c r="P131" s="22">
        <f>'7.жеке-улут.вал.'!P131+'11.жеке-чет өл.вал.'!P131</f>
        <v>44285.4</v>
      </c>
      <c r="Q131" s="21">
        <f>('7.жеке-улут.вал.'!P131*'7.жеке-улут.вал.'!Q131+'11.жеке-чет өл.вал.'!P131*'11.жеке-чет өл.вал.'!Q131)/('7.жеке-улут.вал.'!P131+'11.жеке-чет өл.вал.'!P131)</f>
        <v>12.536134120951823</v>
      </c>
      <c r="R131" s="22">
        <f>'7.жеке-улут.вал.'!R131+'11.жеке-чет өл.вал.'!R131</f>
        <v>9.3999999999999986</v>
      </c>
      <c r="S131" s="21">
        <f>('7.жеке-улут.вал.'!R131*'7.жеке-улут.вал.'!S131+'11.жеке-чет өл.вал.'!R131*'11.жеке-чет өл.вал.'!S131)/('7.жеке-улут.вал.'!R131+'11.жеке-чет өл.вал.'!R131)</f>
        <v>10.000000000000002</v>
      </c>
    </row>
    <row r="132" spans="1:19" ht="14.25" customHeight="1" x14ac:dyDescent="0.2">
      <c r="A132" s="19" t="s">
        <v>13</v>
      </c>
      <c r="B132" s="20">
        <f>'7.жеке-улут.вал.'!B132+'11.жеке-чет өл.вал.'!B132</f>
        <v>5421678.7000000011</v>
      </c>
      <c r="C132" s="21">
        <f>('7.жеке-улут.вал.'!B132*'7.жеке-улут.вал.'!C132+'11.жеке-чет өл.вал.'!B132*'11.жеке-чет өл.вал.'!C132)/('7.жеке-улут.вал.'!B132+'11.жеке-чет өл.вал.'!B132)</f>
        <v>0.4098694295550932</v>
      </c>
      <c r="D132" s="22">
        <f>'7.жеке-улут.вал.'!D132+'11.жеке-чет өл.вал.'!D132</f>
        <v>5157581.1000000006</v>
      </c>
      <c r="E132" s="21">
        <f>('7.жеке-улут.вал.'!D132*'7.жеке-улут.вал.'!E132+'11.жеке-чет өл.вал.'!D132*'11.жеке-чет өл.вал.'!E132)/('7.жеке-улут.вал.'!D132+'11.жеке-чет өл.вал.'!D132)</f>
        <v>4.1479047222350018E-2</v>
      </c>
      <c r="F132" s="22">
        <f t="shared" si="2"/>
        <v>264097.60000000003</v>
      </c>
      <c r="G132" s="21">
        <f t="shared" si="3"/>
        <v>7.6041918063624951</v>
      </c>
      <c r="H132" s="22">
        <f>'7.жеке-улут.вал.'!H132+'11.жеке-чет өл.вал.'!H132</f>
        <v>19771.2</v>
      </c>
      <c r="I132" s="21">
        <f>('7.жеке-улут.вал.'!H132*'7.жеке-улут.вал.'!I132+'11.жеке-чет өл.вал.'!H132*'11.жеке-чет өл.вал.'!I132)/('7.жеке-улут.вал.'!H132+'11.жеке-чет өл.вал.'!H132)</f>
        <v>2.1377107611070647</v>
      </c>
      <c r="J132" s="22">
        <f>'7.жеке-улут.вал.'!J132+'11.жеке-чет өл.вал.'!J132</f>
        <v>40519.599999999999</v>
      </c>
      <c r="K132" s="21">
        <f>('7.жеке-улут.вал.'!J132*'7.жеке-улут.вал.'!K132+'11.жеке-чет өл.вал.'!J132*'11.жеке-чет өл.вал.'!K132)/('7.жеке-улут.вал.'!J132+'11.жеке-чет өл.вал.'!J132)</f>
        <v>3.0990132182943566</v>
      </c>
      <c r="L132" s="22">
        <f>'7.жеке-улут.вал.'!L132+'11.жеке-чет өл.вал.'!L132</f>
        <v>68659.199999999997</v>
      </c>
      <c r="M132" s="21">
        <f>('7.жеке-улут.вал.'!L132*'7.жеке-улут.вал.'!M132+'11.жеке-чет өл.вал.'!L132*'11.жеке-чет өл.вал.'!M132)/('7.жеке-улут.вал.'!L132+'11.жеке-чет өл.вал.'!L132)</f>
        <v>6.637657458869314</v>
      </c>
      <c r="N132" s="22">
        <f>'7.жеке-улут.вал.'!N132+'11.жеке-чет өл.вал.'!N132</f>
        <v>83992.9</v>
      </c>
      <c r="O132" s="21">
        <f>('7.жеке-улут.вал.'!N132*'7.жеке-улут.вал.'!O132+'11.жеке-чет өл.вал.'!N132*'11.жеке-чет өл.вал.'!O132)/('7.жеке-улут.вал.'!N132+'11.жеке-чет өл.вал.'!N132)</f>
        <v>9.5594541562441595</v>
      </c>
      <c r="P132" s="22">
        <f>'7.жеке-улут.вал.'!P132+'11.жеке-чет өл.вал.'!P132</f>
        <v>45920.800000000003</v>
      </c>
      <c r="Q132" s="21">
        <f>('7.жеке-улут.вал.'!P132*'7.жеке-улут.вал.'!Q132+'11.жеке-чет өл.вал.'!P132*'11.жеке-чет өл.вал.'!Q132)/('7.жеке-улут.вал.'!P132+'11.жеке-чет өл.вал.'!P132)</f>
        <v>10.845573138969703</v>
      </c>
      <c r="R132" s="23">
        <f>'7.жеке-улут.вал.'!R132+'11.жеке-чет өл.вал.'!R132</f>
        <v>5233.9000000000005</v>
      </c>
      <c r="S132" s="24">
        <f>('7.жеке-улут.вал.'!R132*'7.жеке-улут.вал.'!S132+'11.жеке-чет өл.вал.'!R132*'11.жеке-чет өл.вал.'!S132)/('7.жеке-улут.вал.'!R132+'11.жеке-чет өл.вал.'!R132)</f>
        <v>15.994382773839774</v>
      </c>
    </row>
    <row r="133" spans="1:19" ht="14.25" customHeight="1" x14ac:dyDescent="0.2">
      <c r="A133" s="19" t="s">
        <v>14</v>
      </c>
      <c r="B133" s="20">
        <f>'7.жеке-улут.вал.'!B133+'11.жеке-чет өл.вал.'!B133</f>
        <v>3864623.1</v>
      </c>
      <c r="C133" s="21">
        <f>('7.жеке-улут.вал.'!B133*'7.жеке-улут.вал.'!C133+'11.жеке-чет өл.вал.'!B133*'11.жеке-чет өл.вал.'!C133)/('7.жеке-улут.вал.'!B133+'11.жеке-чет өл.вал.'!B133)</f>
        <v>0.64711619873099657</v>
      </c>
      <c r="D133" s="22">
        <f>'7.жеке-улут.вал.'!D133+'11.жеке-чет өл.вал.'!D133</f>
        <v>3593906.1999999997</v>
      </c>
      <c r="E133" s="21">
        <f>('7.жеке-улут.вал.'!D133*'7.жеке-улут.вал.'!E133+'11.жеке-чет өл.вал.'!D133*'11.жеке-чет өл.вал.'!E133)/('7.жеке-улут.вал.'!D133+'11.жеке-чет өл.вал.'!D133)</f>
        <v>7.6558834785393146E-2</v>
      </c>
      <c r="F133" s="22">
        <f t="shared" si="2"/>
        <v>270716.89999999997</v>
      </c>
      <c r="G133" s="21">
        <f t="shared" si="3"/>
        <v>8.2215589015683914</v>
      </c>
      <c r="H133" s="22">
        <f>'7.жеке-улут.вал.'!H133+'11.жеке-чет өл.вал.'!H133</f>
        <v>28783.699999999997</v>
      </c>
      <c r="I133" s="21">
        <f>('7.жеке-улут.вал.'!H133*'7.жеке-улут.вал.'!I133+'11.жеке-чет өл.вал.'!H133*'11.жеке-чет өл.вал.'!I133)/('7.жеке-улут.вал.'!H133+'11.жеке-чет өл.вал.'!H133)</f>
        <v>1.4873051414515854</v>
      </c>
      <c r="J133" s="22">
        <f>'7.жеке-улут.вал.'!J133+'11.жеке-чет өл.вал.'!J133</f>
        <v>28189.1</v>
      </c>
      <c r="K133" s="21">
        <f>('7.жеке-улут.вал.'!J133*'7.жеке-улут.вал.'!K133+'11.жеке-чет өл.вал.'!J133*'11.жеке-чет өл.вал.'!K133)/('7.жеке-улут.вал.'!J133+'11.жеке-чет өл.вал.'!J133)</f>
        <v>4.5699124839033534</v>
      </c>
      <c r="L133" s="22">
        <f>'7.жеке-улут.вал.'!L133+'11.жеке-чет өл.вал.'!L133</f>
        <v>44750.100000000006</v>
      </c>
      <c r="M133" s="21">
        <f>('7.жеке-улут.вал.'!L133*'7.жеке-улут.вал.'!M133+'11.жеке-чет өл.вал.'!L133*'11.жеке-чет өл.вал.'!M133)/('7.жеке-улут.вал.'!L133+'11.жеке-чет өл.вал.'!L133)</f>
        <v>7.6671552689267717</v>
      </c>
      <c r="N133" s="22">
        <f>'7.жеке-улут.вал.'!N133+'11.жеке-чет өл.вал.'!N133</f>
        <v>76987.399999999994</v>
      </c>
      <c r="O133" s="21">
        <f>('7.жеке-улут.вал.'!N133*'7.жеке-улут.вал.'!O133+'11.жеке-чет өл.вал.'!N133*'11.жеке-чет өл.вал.'!O133)/('7.жеке-улут.вал.'!N133+'11.жеке-чет өл.вал.'!N133)</f>
        <v>9.5955565586056935</v>
      </c>
      <c r="P133" s="22">
        <f>'7.жеке-улут.вал.'!P133+'11.жеке-чет өл.вал.'!P133</f>
        <v>92006.3</v>
      </c>
      <c r="Q133" s="21">
        <f>('7.жеке-улут.вал.'!P133*'7.жеке-улут.вал.'!Q133+'11.жеке-чет өл.вал.'!P133*'11.жеке-чет өл.вал.'!Q133)/('7.жеке-улут.вал.'!P133+'11.жеке-чет өл.вал.'!P133)</f>
        <v>10.567071580967824</v>
      </c>
      <c r="R133" s="23">
        <f>'7.жеке-улут.вал.'!R133+'11.жеке-чет өл.вал.'!R133</f>
        <v>0.3</v>
      </c>
      <c r="S133" s="24">
        <f>('7.жеке-улут.вал.'!R133*'7.жеке-улут.вал.'!S133+'11.жеке-чет өл.вал.'!R133*'11.жеке-чет өл.вал.'!S133)/('7.жеке-улут.вал.'!R133+'11.жеке-чет өл.вал.'!R133)</f>
        <v>10</v>
      </c>
    </row>
    <row r="134" spans="1:19" ht="14.25" customHeight="1" x14ac:dyDescent="0.2">
      <c r="A134" s="19" t="s">
        <v>15</v>
      </c>
      <c r="B134" s="20">
        <f>'7.жеке-улут.вал.'!B134+'11.жеке-чет өл.вал.'!B134</f>
        <v>3878611.3999999994</v>
      </c>
      <c r="C134" s="21">
        <f>('7.жеке-улут.вал.'!B134*'7.жеке-улут.вал.'!C134+'11.жеке-чет өл.вал.'!B134*'11.жеке-чет өл.вал.'!C134)/('7.жеке-улут.вал.'!B134+'11.жеке-чет өл.вал.'!B134)</f>
        <v>0.5854039033144699</v>
      </c>
      <c r="D134" s="22">
        <f>'7.жеке-улут.вал.'!D134+'11.жеке-чет өл.вал.'!D134</f>
        <v>3646850.6999999997</v>
      </c>
      <c r="E134" s="21">
        <f>('7.жеке-улут.вал.'!D134*'7.жеке-улут.вал.'!E134+'11.жеке-чет өл.вал.'!D134*'11.жеке-чет өл.вал.'!E134)/('7.жеке-улут.вал.'!D134+'11.жеке-чет өл.вал.'!D134)</f>
        <v>8.7669228959661019E-2</v>
      </c>
      <c r="F134" s="22">
        <f t="shared" si="2"/>
        <v>231760.7</v>
      </c>
      <c r="G134" s="21">
        <f t="shared" si="3"/>
        <v>8.4174653597439093</v>
      </c>
      <c r="H134" s="22">
        <f>'7.жеке-улут.вал.'!H134+'11.жеке-чет өл.вал.'!H134</f>
        <v>15795.400000000001</v>
      </c>
      <c r="I134" s="21">
        <f>('7.жеке-улут.вал.'!H134*'7.жеке-улут.вал.'!I134+'11.жеке-чет өл.вал.'!H134*'11.жеке-чет өл.вал.'!I134)/('7.жеке-улут.вал.'!H134+'11.жеке-чет өл.вал.'!H134)</f>
        <v>1.8298909809184951</v>
      </c>
      <c r="J134" s="22">
        <f>'7.жеке-улут.вал.'!J134+'11.жеке-чет өл.вал.'!J134</f>
        <v>24196.699999999997</v>
      </c>
      <c r="K134" s="21">
        <f>('7.жеке-улут.вал.'!J134*'7.жеке-улут.вал.'!K134+'11.жеке-чет өл.вал.'!J134*'11.жеке-чет өл.вал.'!K134)/('7.жеке-улут.вал.'!J134+'11.жеке-чет өл.вал.'!J134)</f>
        <v>4.6290935127517399</v>
      </c>
      <c r="L134" s="22">
        <f>'7.жеке-улут.вал.'!L134+'11.жеке-чет өл.вал.'!L134</f>
        <v>62002.8</v>
      </c>
      <c r="M134" s="21">
        <f>('7.жеке-улут.вал.'!L134*'7.жеке-улут.вал.'!M134+'11.жеке-чет өл.вал.'!L134*'11.жеке-чет өл.вал.'!M134)/('7.жеке-улут.вал.'!L134+'11.жеке-чет өл.вал.'!L134)</f>
        <v>6.855881105369436</v>
      </c>
      <c r="N134" s="22">
        <f>'7.жеке-улут.вал.'!N134+'11.жеке-чет өл.вал.'!N134</f>
        <v>74775</v>
      </c>
      <c r="O134" s="21">
        <f>('7.жеке-улут.вал.'!N134*'7.жеке-улут.вал.'!O134+'11.жеке-чет өл.вал.'!N134*'11.жеке-чет өл.вал.'!O134)/('7.жеке-улут.вал.'!N134+'11.жеке-чет өл.вал.'!N134)</f>
        <v>9.4159305249080578</v>
      </c>
      <c r="P134" s="22">
        <f>'7.жеке-улут.вал.'!P134+'11.жеке-чет өл.вал.'!P134</f>
        <v>53842.1</v>
      </c>
      <c r="Q134" s="21">
        <f>('7.жеке-улут.вал.'!P134*'7.жеке-улут.вал.'!Q134+'11.жеке-чет өл.вал.'!P134*'11.жеке-чет өл.вал.'!Q134)/('7.жеке-улут.вал.'!P134+'11.жеке-чет өл.вал.'!P134)</f>
        <v>12.635105744389616</v>
      </c>
      <c r="R134" s="23">
        <f>'7.жеке-улут.вал.'!R134+'11.жеке-чет өл.вал.'!R134</f>
        <v>1148.7</v>
      </c>
      <c r="S134" s="24">
        <f>('7.жеке-улут.вал.'!R134*'7.жеке-улут.вал.'!S134+'11.жеке-чет өл.вал.'!R134*'11.жеке-чет өл.вал.'!S134)/('7.жеке-улут.вал.'!R134+'11.жеке-чет өл.вал.'!R134)</f>
        <v>0.40424828066509971</v>
      </c>
    </row>
    <row r="135" spans="1:19" ht="14.25" customHeight="1" x14ac:dyDescent="0.2">
      <c r="A135" s="19" t="s">
        <v>16</v>
      </c>
      <c r="B135" s="20">
        <f>'7.жеке-улут.вал.'!B135+'11.жеке-чет өл.вал.'!B135</f>
        <v>4891729.5</v>
      </c>
      <c r="C135" s="21">
        <f>('7.жеке-улут.вал.'!B135*'7.жеке-улут.вал.'!C135+'11.жеке-чет өл.вал.'!B135*'11.жеке-чет өл.вал.'!C135)/('7.жеке-улут.вал.'!B135+'11.жеке-чет өл.вал.'!B135)</f>
        <v>0.51497478243635508</v>
      </c>
      <c r="D135" s="22">
        <f>'7.жеке-улут.вал.'!D135+'11.жеке-чет өл.вал.'!D135</f>
        <v>4587838.2</v>
      </c>
      <c r="E135" s="21">
        <f>('7.жеке-улут.вал.'!D135*'7.жеке-улут.вал.'!E135+'11.жеке-чет өл.вал.'!D135*'11.жеке-чет өл.вал.'!E135)/('7.жеке-улут.вал.'!D135+'11.жеке-чет өл.вал.'!D135)</f>
        <v>9.0979068965422544E-2</v>
      </c>
      <c r="F135" s="22">
        <f t="shared" si="2"/>
        <v>303891.3</v>
      </c>
      <c r="G135" s="21">
        <f t="shared" si="3"/>
        <v>6.9160258520069506</v>
      </c>
      <c r="H135" s="22">
        <f>'7.жеке-улут.вал.'!H135+'11.жеке-чет өл.вал.'!H135</f>
        <v>36228.199999999997</v>
      </c>
      <c r="I135" s="21">
        <f>('7.жеке-улут.вал.'!H135*'7.жеке-улут.вал.'!I135+'11.жеке-чет өл.вал.'!H135*'11.жеке-чет өл.вал.'!I135)/('7.жеке-улут.вал.'!H135+'11.жеке-чет өл.вал.'!H135)</f>
        <v>1.0277807343450682</v>
      </c>
      <c r="J135" s="22">
        <f>'7.жеке-улут.вал.'!J135+'11.жеке-чет өл.вал.'!J135</f>
        <v>43506.799999999996</v>
      </c>
      <c r="K135" s="21">
        <f>('7.жеке-улут.вал.'!J135*'7.жеке-улут.вал.'!K135+'11.жеке-чет өл.вал.'!J135*'11.жеке-чет өл.вал.'!K135)/('7.жеке-улут.вал.'!J135+'11.жеке-чет өл.вал.'!J135)</f>
        <v>3.9762382202322404</v>
      </c>
      <c r="L135" s="22">
        <f>'7.жеке-улут.вал.'!L135+'11.жеке-чет өл.вал.'!L135</f>
        <v>62350.600000000006</v>
      </c>
      <c r="M135" s="21">
        <f>('7.жеке-улут.вал.'!L135*'7.жеке-улут.вал.'!M135+'11.жеке-чет өл.вал.'!L135*'11.жеке-чет өл.вал.'!M135)/('7.жеке-улут.вал.'!L135+'11.жеке-чет өл.вал.'!L135)</f>
        <v>6.9960492280747886</v>
      </c>
      <c r="N135" s="22">
        <f>'7.жеке-улут.вал.'!N135+'11.жеке-чет өл.вал.'!N135</f>
        <v>72347.200000000012</v>
      </c>
      <c r="O135" s="21">
        <f>('7.жеке-улут.вал.'!N135*'7.жеке-улут.вал.'!O135+'11.жеке-чет өл.вал.'!N135*'11.жеке-чет өл.вал.'!O135)/('7.жеке-улут.вал.'!N135+'11.жеке-чет өл.вал.'!N135)</f>
        <v>9.2559379492226377</v>
      </c>
      <c r="P135" s="22">
        <f>'7.жеке-улут.вал.'!P135+'11.жеке-чет өл.вал.'!P135</f>
        <v>68423.799999999988</v>
      </c>
      <c r="Q135" s="21">
        <f>('7.жеке-улут.вал.'!P135*'7.жеке-улут.вал.'!Q135+'11.жеке-чет өл.вал.'!P135*'11.жеке-чет өл.вал.'!Q135)/('7.жеке-улут.вал.'!P135+'11.жеке-чет өл.вал.'!P135)</f>
        <v>11.317238723952775</v>
      </c>
      <c r="R135" s="23">
        <f>'7.жеке-улут.вал.'!R135+'11.жеке-чет өл.вал.'!R135</f>
        <v>21034.7</v>
      </c>
      <c r="S135" s="24">
        <f>('7.жеке-улут.вал.'!R135*'7.жеке-улут.вал.'!S135+'11.жеке-чет өл.вал.'!R135*'11.жеке-чет өл.вал.'!S135)/('7.жеке-улут.вал.'!R135+'11.жеке-чет өл.вал.'!R135)</f>
        <v>0.53599528398313256</v>
      </c>
    </row>
    <row r="136" spans="1:19" ht="14.25" customHeight="1" x14ac:dyDescent="0.2">
      <c r="A136" s="19" t="s">
        <v>17</v>
      </c>
      <c r="B136" s="20">
        <f>'7.жеке-улут.вал.'!B136+'11.жеке-чет өл.вал.'!B136</f>
        <v>6067641.1999999993</v>
      </c>
      <c r="C136" s="21">
        <f>('7.жеке-улут.вал.'!B136*'7.жеке-улут.вал.'!C136+'11.жеке-чет өл.вал.'!B136*'11.жеке-чет өл.вал.'!C136)/('7.жеке-улут.вал.'!B136+'11.жеке-чет өл.вал.'!B136)</f>
        <v>0.406935912426727</v>
      </c>
      <c r="D136" s="22">
        <f>'7.жеке-улут.вал.'!D136+'11.жеке-чет өл.вал.'!D136</f>
        <v>5793288.2000000002</v>
      </c>
      <c r="E136" s="21">
        <f>('7.жеке-улут.вал.'!D136*'7.жеке-улут.вал.'!E136+'11.жеке-чет өл.вал.'!D136*'11.жеке-чет өл.вал.'!E136)/('7.жеке-улут.вал.'!D136+'11.жеке-чет өл.вал.'!D136)</f>
        <v>6.1797955779241229E-2</v>
      </c>
      <c r="F136" s="22">
        <f t="shared" si="2"/>
        <v>274353</v>
      </c>
      <c r="G136" s="21">
        <f t="shared" si="3"/>
        <v>7.6949322223558712</v>
      </c>
      <c r="H136" s="22">
        <f>'7.жеке-улут.вал.'!H136+'11.жеке-чет өл.вал.'!H136</f>
        <v>20464.099999999999</v>
      </c>
      <c r="I136" s="21">
        <f>('7.жеке-улут.вал.'!H136*'7.жеке-улут.вал.'!I136+'11.жеке-чет өл.вал.'!H136*'11.жеке-чет өл.вал.'!I136)/('7.жеке-улут.вал.'!H136+'11.жеке-чет өл.вал.'!H136)</f>
        <v>1.1493006289062309</v>
      </c>
      <c r="J136" s="22">
        <f>'7.жеке-улут.вал.'!J136+'11.жеке-чет өл.вал.'!J136</f>
        <v>33131.5</v>
      </c>
      <c r="K136" s="21">
        <f>('7.жеке-улут.вал.'!J136*'7.жеке-улут.вал.'!K136+'11.жеке-чет өл.вал.'!J136*'11.жеке-чет өл.вал.'!K136)/('7.жеке-улут.вал.'!J136+'11.жеке-чет өл.вал.'!J136)</f>
        <v>4.9170009809395889</v>
      </c>
      <c r="L136" s="22">
        <f>'7.жеке-улут.вал.'!L136+'11.жеке-чет өл.вал.'!L136</f>
        <v>63279.9</v>
      </c>
      <c r="M136" s="21">
        <f>('7.жеке-улут.вал.'!L136*'7.жеке-улут.вал.'!M136+'11.жеке-чет өл.вал.'!L136*'11.жеке-чет өл.вал.'!M136)/('7.жеке-улут.вал.'!L136+'11.жеке-чет өл.вал.'!L136)</f>
        <v>6.9128079216307228</v>
      </c>
      <c r="N136" s="22">
        <f>'7.жеке-улут.вал.'!N136+'11.жеке-чет өл.вал.'!N136</f>
        <v>56454.399999999994</v>
      </c>
      <c r="O136" s="21">
        <f>('7.жеке-улут.вал.'!N136*'7.жеке-улут.вал.'!O136+'11.жеке-чет өл.вал.'!N136*'11.жеке-чет өл.вал.'!O136)/('7.жеке-улут.вал.'!N136+'11.жеке-чет өл.вал.'!N136)</f>
        <v>9.169240289507993</v>
      </c>
      <c r="P136" s="22">
        <f>'7.жеке-улут.вал.'!P136+'11.жеке-чет өл.вал.'!P136</f>
        <v>82159.100000000006</v>
      </c>
      <c r="Q136" s="21">
        <f>('7.жеке-улут.вал.'!P136*'7.жеке-улут.вал.'!Q136+'11.жеке-чет өл.вал.'!P136*'11.жеке-чет өл.вал.'!Q136)/('7.жеке-улут.вал.'!P136+'11.жеке-чет өл.вал.'!P136)</f>
        <v>11.686872981812121</v>
      </c>
      <c r="R136" s="23">
        <f>'7.жеке-улут.вал.'!R136+'11.жеке-чет өл.вал.'!R136</f>
        <v>18864</v>
      </c>
      <c r="S136" s="24">
        <f>('7.жеке-улут.вал.'!R136*'7.жеке-улут.вал.'!S136+'11.жеке-чет өл.вал.'!R136*'11.жеке-чет өл.вал.'!S136)/('7.жеке-улут.вал.'!R136+'11.жеке-чет өл.вал.'!R136)</f>
        <v>0.5</v>
      </c>
    </row>
    <row r="137" spans="1:19" ht="14.25" customHeight="1" x14ac:dyDescent="0.2">
      <c r="A137" s="19" t="s">
        <v>18</v>
      </c>
      <c r="B137" s="20">
        <f>'7.жеке-улут.вал.'!B137+'11.жеке-чет өл.вал.'!B137</f>
        <v>6104978.799999998</v>
      </c>
      <c r="C137" s="21">
        <f>('7.жеке-улут.вал.'!B137*'7.жеке-улут.вал.'!C137+'11.жеке-чет өл.вал.'!B137*'11.жеке-чет өл.вал.'!C137)/('7.жеке-улут.вал.'!B137+'11.жеке-чет өл.вал.'!B137)</f>
        <v>0.52330654694492973</v>
      </c>
      <c r="D137" s="22">
        <f>'7.жеке-улут.вал.'!D137+'11.жеке-чет өл.вал.'!D137</f>
        <v>5751736.7999999998</v>
      </c>
      <c r="E137" s="21">
        <f>('7.жеке-улут.вал.'!D137*'7.жеке-улут.вал.'!E137+'11.жеке-чет өл.вал.'!D137*'11.жеке-чет өл.вал.'!E137)/('7.жеке-улут.вал.'!D137+'11.жеке-чет өл.вал.'!D137)</f>
        <v>8.8311898764213248E-2</v>
      </c>
      <c r="F137" s="22">
        <f t="shared" ref="F137:F200" si="4">H137+J137+L137+N137+P137+R137</f>
        <v>353242</v>
      </c>
      <c r="G137" s="21">
        <f t="shared" ref="G137:G200" si="5">(H137*I137+J137*K137+L137*M137+N137*O137+P137*Q137+R137*S137)/(H137+J137+L137+N137+P137+R137)</f>
        <v>7.6061979521121499</v>
      </c>
      <c r="H137" s="22">
        <f>'7.жеке-улут.вал.'!H137+'11.жеке-чет өл.вал.'!H137</f>
        <v>20227.3</v>
      </c>
      <c r="I137" s="21">
        <f>('7.жеке-улут.вал.'!H137*'7.жеке-улут.вал.'!I137+'11.жеке-чет өл.вал.'!H137*'11.жеке-чет өл.вал.'!I137)/('7.жеке-улут.вал.'!H137+'11.жеке-чет өл.вал.'!H137)</f>
        <v>1.123847572340352</v>
      </c>
      <c r="J137" s="22">
        <f>'7.жеке-улут.вал.'!J137+'11.жеке-чет өл.вал.'!J137</f>
        <v>70422.2</v>
      </c>
      <c r="K137" s="21">
        <f>('7.жеке-улут.вал.'!J137*'7.жеке-улут.вал.'!K137+'11.жеке-чет өл.вал.'!J137*'11.жеке-чет өл.вал.'!K137)/('7.жеке-улут.вал.'!J137+'11.жеке-чет өл.вал.'!J137)</f>
        <v>4.058555909926131</v>
      </c>
      <c r="L137" s="22">
        <f>'7.жеке-улут.вал.'!L137+'11.жеке-чет өл.вал.'!L137</f>
        <v>62919.3</v>
      </c>
      <c r="M137" s="21">
        <f>('7.жеке-улут.вал.'!L137*'7.жеке-улут.вал.'!M137+'11.жеке-чет өл.вал.'!L137*'11.жеке-чет өл.вал.'!M137)/('7.жеке-улут.вал.'!L137+'11.жеке-чет өл.вал.'!L137)</f>
        <v>8.2978101472839043</v>
      </c>
      <c r="N137" s="22">
        <f>'7.жеке-улут.вал.'!N137+'11.жеке-чет өл.вал.'!N137</f>
        <v>99047.6</v>
      </c>
      <c r="O137" s="21">
        <f>('7.жеке-улут.вал.'!N137*'7.жеке-улут.вал.'!O137+'11.жеке-чет өл.вал.'!N137*'11.жеке-чет өл.вал.'!O137)/('7.жеке-улут.вал.'!N137+'11.жеке-чет өл.вал.'!N137)</f>
        <v>8.4263933603641075</v>
      </c>
      <c r="P137" s="22">
        <f>'7.жеке-улут.вал.'!P137+'11.жеке-чет өл.вал.'!P137</f>
        <v>81119.8</v>
      </c>
      <c r="Q137" s="21">
        <f>('7.жеке-улут.вал.'!P137*'7.жеке-улут.вал.'!Q137+'11.жеке-чет өл.вал.'!P137*'11.жеке-чет өл.вал.'!Q137)/('7.жеке-улут.вал.'!P137+'11.жеке-чет өл.вал.'!P137)</f>
        <v>12.473211151901261</v>
      </c>
      <c r="R137" s="23">
        <f>'7.жеке-улут.вал.'!R137+'11.жеке-чет өл.вал.'!R137</f>
        <v>19505.8</v>
      </c>
      <c r="S137" s="24">
        <f>('7.жеке-улут.вал.'!R137*'7.жеке-улут.вал.'!S137+'11.жеке-чет өл.вал.'!R137*'11.жеке-чет өл.вал.'!S137)/('7.жеке-улут.вал.'!R137+'11.жеке-чет өл.вал.'!R137)</f>
        <v>0.5</v>
      </c>
    </row>
    <row r="138" spans="1:19" ht="14.25" customHeight="1" x14ac:dyDescent="0.2">
      <c r="A138" s="19" t="s">
        <v>19</v>
      </c>
      <c r="B138" s="20">
        <f>'7.жеке-улут.вал.'!B138+'11.жеке-чет өл.вал.'!B138</f>
        <v>7077834.9999999991</v>
      </c>
      <c r="C138" s="21">
        <f>('7.жеке-улут.вал.'!B138*'7.жеке-улут.вал.'!C138+'11.жеке-чет өл.вал.'!B138*'11.жеке-чет өл.вал.'!C138)/('7.жеке-улут.вал.'!B138+'11.жеке-чет өл.вал.'!B138)</f>
        <v>0.38520434158185385</v>
      </c>
      <c r="D138" s="22">
        <f>'7.жеке-улут.вал.'!D138+'11.жеке-чет өл.вал.'!D138</f>
        <v>6787273.8999999994</v>
      </c>
      <c r="E138" s="21">
        <f>('7.жеке-улут.вал.'!D138*'7.жеке-улут.вал.'!E138+'11.жеке-чет өл.вал.'!D138*'11.жеке-чет өл.вал.'!E138)/('7.жеке-улут.вал.'!D138+'11.жеке-чет өл.вал.'!D138)</f>
        <v>7.3938585858454905E-2</v>
      </c>
      <c r="F138" s="22">
        <f t="shared" si="4"/>
        <v>290561.09999999998</v>
      </c>
      <c r="G138" s="21">
        <f t="shared" si="5"/>
        <v>7.6561223680664767</v>
      </c>
      <c r="H138" s="22">
        <f>'7.жеке-улут.вал.'!H138+'11.жеке-чет өл.вал.'!H138</f>
        <v>18403.900000000001</v>
      </c>
      <c r="I138" s="21">
        <f>('7.жеке-улут.вал.'!H138*'7.жеке-улут.вал.'!I138+'11.жеке-чет өл.вал.'!H138*'11.жеке-чет өл.вал.'!I138)/('7.жеке-улут.вал.'!H138+'11.жеке-чет өл.вал.'!H138)</f>
        <v>1.6512344666076213</v>
      </c>
      <c r="J138" s="22">
        <f>'7.жеке-улут.вал.'!J138+'11.жеке-чет өл.вал.'!J138</f>
        <v>42602.5</v>
      </c>
      <c r="K138" s="21">
        <f>('7.жеке-улут.вал.'!J138*'7.жеке-улут.вал.'!K138+'11.жеке-чет өл.вал.'!J138*'11.жеке-чет өл.вал.'!K138)/('7.жеке-улут.вал.'!J138+'11.жеке-чет өл.вал.'!J138)</f>
        <v>4.3671673962795614</v>
      </c>
      <c r="L138" s="22">
        <f>'7.жеке-улут.вал.'!L138+'11.жеке-чет өл.вал.'!L138</f>
        <v>70086.2</v>
      </c>
      <c r="M138" s="21">
        <f>('7.жеке-улут.вал.'!L138*'7.жеке-улут.вал.'!M138+'11.жеке-чет өл.вал.'!L138*'11.жеке-чет өл.вал.'!M138)/('7.жеке-улут.вал.'!L138+'11.жеке-чет өл.вал.'!L138)</f>
        <v>7.214738208092319</v>
      </c>
      <c r="N138" s="22">
        <f>'7.жеке-улут.вал.'!N138+'11.жеке-чет өл.вал.'!N138</f>
        <v>63885.7</v>
      </c>
      <c r="O138" s="21">
        <f>('7.жеке-улут.вал.'!N138*'7.жеке-улут.вал.'!O138+'11.жеке-чет өл.вал.'!N138*'11.жеке-чет өл.вал.'!O138)/('7.жеке-улут.вал.'!N138+'11.жеке-чет өл.вал.'!N138)</f>
        <v>9.4686236982611121</v>
      </c>
      <c r="P138" s="22">
        <f>'7.жеке-улут.вал.'!P138+'11.жеке-чет өл.вал.'!P138</f>
        <v>75334.8</v>
      </c>
      <c r="Q138" s="21">
        <f>('7.жеке-улут.вал.'!P138*'7.жеке-улут.вал.'!Q138+'11.жеке-чет өл.вал.'!P138*'11.жеке-чет өл.вал.'!Q138)/('7.жеке-улут.вал.'!P138+'11.жеке-чет өл.вал.'!P138)</f>
        <v>11.805198208530454</v>
      </c>
      <c r="R138" s="22">
        <f>'7.жеке-улут.вал.'!R138+'11.жеке-чет өл.вал.'!R138</f>
        <v>20248</v>
      </c>
      <c r="S138" s="21">
        <f>('7.жеке-улут.вал.'!R138*'7.жеке-улут.вал.'!S138+'11.жеке-чет өл.вал.'!R138*'11.жеке-чет өл.вал.'!S138)/('7.жеке-улут.вал.'!R138+'11.жеке-чет өл.вал.'!R138)</f>
        <v>0.40618579612801259</v>
      </c>
    </row>
    <row r="139" spans="1:19" ht="14.25" customHeight="1" x14ac:dyDescent="0.2">
      <c r="A139" s="19" t="s">
        <v>20</v>
      </c>
      <c r="B139" s="20">
        <f>'7.жеке-улут.вал.'!B139+'11.жеке-чет өл.вал.'!B139</f>
        <v>4767823.8</v>
      </c>
      <c r="C139" s="21">
        <f>('7.жеке-улут.вал.'!B139*'7.жеке-улут.вал.'!C139+'11.жеке-чет өл.вал.'!B139*'11.жеке-чет өл.вал.'!C139)/('7.жеке-улут.вал.'!B139+'11.жеке-чет өл.вал.'!B139)</f>
        <v>0.74775934483988271</v>
      </c>
      <c r="D139" s="22">
        <f>'7.жеке-улут.вал.'!D139+'11.жеке-чет өл.вал.'!D139</f>
        <v>4308113.9000000004</v>
      </c>
      <c r="E139" s="21">
        <f>('7.жеке-улут.вал.'!D139*'7.жеке-улут.вал.'!E139+'11.жеке-чет өл.вал.'!D139*'11.жеке-чет өл.вал.'!E139)/('7.жеке-улут.вал.'!D139+'11.жеке-чет өл.вал.'!D139)</f>
        <v>6.8719106521301587E-2</v>
      </c>
      <c r="F139" s="22">
        <f t="shared" si="4"/>
        <v>459709.89999999991</v>
      </c>
      <c r="G139" s="21">
        <f t="shared" si="5"/>
        <v>7.1113001112223158</v>
      </c>
      <c r="H139" s="22">
        <f>'7.жеке-улут.вал.'!H139+'11.жеке-чет өл.вал.'!H139</f>
        <v>15326.6</v>
      </c>
      <c r="I139" s="21">
        <f>('7.жеке-улут.вал.'!H139*'7.жеке-улут.вал.'!I139+'11.жеке-чет өл.вал.'!H139*'11.жеке-чет өл.вал.'!I139)/('7.жеке-улут.вал.'!H139+'11.жеке-чет өл.вал.'!H139)</f>
        <v>1.9588678506648571</v>
      </c>
      <c r="J139" s="22">
        <f>'7.жеке-улут.вал.'!J139+'11.жеке-чет өл.вал.'!J139</f>
        <v>63684.9</v>
      </c>
      <c r="K139" s="21">
        <f>('7.жеке-улут.вал.'!J139*'7.жеке-улут.вал.'!K139+'11.жеке-чет өл.вал.'!J139*'11.жеке-чет өл.вал.'!K139)/('7.жеке-улут.вал.'!J139+'11.жеке-чет өл.вал.'!J139)</f>
        <v>4.7732991965128306</v>
      </c>
      <c r="L139" s="22">
        <f>'7.жеке-улут.вал.'!L139+'11.жеке-чет өл.вал.'!L139</f>
        <v>119214.59999999999</v>
      </c>
      <c r="M139" s="21">
        <f>('7.жеке-улут.вал.'!L139*'7.жеке-улут.вал.'!M139+'11.жеке-чет өл.вал.'!L139*'11.жеке-чет өл.вал.'!M139)/('7.жеке-улут.вал.'!L139+'11.жеке-чет өл.вал.'!L139)</f>
        <v>6.6074974793355832</v>
      </c>
      <c r="N139" s="22">
        <f>'7.жеке-улут.вал.'!N139+'11.жеке-чет өл.вал.'!N139</f>
        <v>124936.8</v>
      </c>
      <c r="O139" s="21">
        <f>('7.жеке-улут.вал.'!N139*'7.жеке-улут.вал.'!O139+'11.жеке-чет өл.вал.'!N139*'11.жеке-чет өл.вал.'!O139)/('7.жеке-улут.вал.'!N139+'11.жеке-чет өл.вал.'!N139)</f>
        <v>9.3255495178362189</v>
      </c>
      <c r="P139" s="22">
        <f>'7.жеке-улут.вал.'!P139+'11.жеке-чет өл.вал.'!P139</f>
        <v>80745.899999999994</v>
      </c>
      <c r="Q139" s="21">
        <f>('7.жеке-улут.вал.'!P139*'7.жеке-улут.вал.'!Q139+'11.жеке-чет өл.вал.'!P139*'11.жеке-чет өл.вал.'!Q139)/('7.жеке-улут.вал.'!P139+'11.жеке-чет өл.вал.'!P139)</f>
        <v>11.907810960061131</v>
      </c>
      <c r="R139" s="23">
        <f>'7.жеке-улут.вал.'!R139+'11.жеке-чет өл.вал.'!R139</f>
        <v>55801.1</v>
      </c>
      <c r="S139" s="24">
        <f>('7.жеке-улут.вал.'!R139*'7.жеке-улут.вал.'!S139+'11.жеке-чет өл.вал.'!R139*'11.жеке-чет өл.вал.'!S139)/('7.жеке-улут.вал.'!R139+'11.жеке-чет өл.вал.'!R139)</f>
        <v>0.37282060747906409</v>
      </c>
    </row>
    <row r="140" spans="1:19" ht="14.25" customHeight="1" thickBot="1" x14ac:dyDescent="0.25">
      <c r="A140" s="25" t="s">
        <v>21</v>
      </c>
      <c r="B140" s="26">
        <f>'7.жеке-улут.вал.'!B140+'11.жеке-чет өл.вал.'!B140</f>
        <v>4722351.4000000004</v>
      </c>
      <c r="C140" s="27">
        <f>('7.жеке-улут.вал.'!B140*'7.жеке-улут.вал.'!C140+'11.жеке-чет өл.вал.'!B140*'11.жеке-чет өл.вал.'!C140)/('7.жеке-улут.вал.'!B140+'11.жеке-чет өл.вал.'!B140)</f>
        <v>0.74391500471565919</v>
      </c>
      <c r="D140" s="28">
        <f>'7.жеке-улут.вал.'!D140+'11.жеке-чет өл.вал.'!D140</f>
        <v>4328543.0999999996</v>
      </c>
      <c r="E140" s="27">
        <f>('7.жеке-улут.вал.'!D140*'7.жеке-улут.вал.'!E140+'11.жеке-чет өл.вал.'!D140*'11.жеке-чет өл.вал.'!E140)/('7.жеке-улут.вал.'!D140+'11.жеке-чет өл.вал.'!D140)</f>
        <v>0.1341728959566095</v>
      </c>
      <c r="F140" s="28">
        <f t="shared" si="4"/>
        <v>393808.3</v>
      </c>
      <c r="G140" s="27">
        <f t="shared" si="5"/>
        <v>7.445894108884958</v>
      </c>
      <c r="H140" s="28">
        <f>'7.жеке-улут.вал.'!H140+'11.жеке-чет өл.вал.'!H140</f>
        <v>25472.9</v>
      </c>
      <c r="I140" s="27">
        <f>('7.жеке-улут.вал.'!H140*'7.жеке-улут.вал.'!I140+'11.жеке-чет өл.вал.'!H140*'11.жеке-чет өл.вал.'!I140)/('7.жеке-улут.вал.'!H140+'11.жеке-чет өл.вал.'!H140)</f>
        <v>1.7980727361234878</v>
      </c>
      <c r="J140" s="28">
        <f>'7.жеке-улут.вал.'!J140+'11.жеке-чет өл.вал.'!J140</f>
        <v>92229.799999999988</v>
      </c>
      <c r="K140" s="27">
        <f>('7.жеке-улут.вал.'!J140*'7.жеке-улут.вал.'!K140+'11.жеке-чет өл.вал.'!J140*'11.жеке-чет өл.вал.'!K140)/('7.жеке-улут.вал.'!J140+'11.жеке-чет өл.вал.'!J140)</f>
        <v>5.1112263173074215</v>
      </c>
      <c r="L140" s="28">
        <f>'7.жеке-улут.вал.'!L140+'11.жеке-чет өл.вал.'!L140</f>
        <v>81198.200000000012</v>
      </c>
      <c r="M140" s="27">
        <f>('7.жеке-улут.вал.'!L140*'7.жеке-улут.вал.'!M140+'11.жеке-чет өл.вал.'!L140*'11.жеке-чет өл.вал.'!M140)/('7.жеке-улут.вал.'!L140+'11.жеке-чет өл.вал.'!L140)</f>
        <v>7.3773842154136418</v>
      </c>
      <c r="N140" s="28">
        <f>'7.жеке-улут.вал.'!N140+'11.жеке-чет өл.вал.'!N140</f>
        <v>70531</v>
      </c>
      <c r="O140" s="27">
        <f>('7.жеке-улут.вал.'!N140*'7.жеке-улут.вал.'!O140+'11.жеке-чет өл.вал.'!N140*'11.жеке-чет өл.вал.'!O140)/('7.жеке-улут.вал.'!N140+'11.жеке-чет өл.вал.'!N140)</f>
        <v>9.8628564035672248</v>
      </c>
      <c r="P140" s="28">
        <f>'7.жеке-улут.вал.'!P140+'11.жеке-чет өл.вал.'!P140</f>
        <v>91324.1</v>
      </c>
      <c r="Q140" s="27">
        <f>('7.жеке-улут.вал.'!P140*'7.жеке-улут.вал.'!Q140+'11.жеке-чет өл.вал.'!P140*'11.жеке-чет өл.вал.'!Q140)/('7.жеке-улут.вал.'!P140+'11.жеке-чет өл.вал.'!P140)</f>
        <v>12.161825837867548</v>
      </c>
      <c r="R140" s="28">
        <f>'7.жеке-улут.вал.'!R140+'11.жеке-чет өл.вал.'!R140</f>
        <v>33052.300000000003</v>
      </c>
      <c r="S140" s="27">
        <f>('7.жеке-улут.вал.'!R140*'7.жеке-улут.вал.'!S140+'11.жеке-чет өл.вал.'!R140*'11.жеке-чет өл.вал.'!S140)/('7.жеке-улут.вал.'!R140+'11.жеке-чет өл.вал.'!R140)</f>
        <v>0.29378137073668092</v>
      </c>
    </row>
    <row r="141" spans="1:19" ht="14.25" customHeight="1" x14ac:dyDescent="0.2">
      <c r="A141" s="19" t="s">
        <v>32</v>
      </c>
      <c r="B141" s="20">
        <f>'7.жеке-улут.вал.'!B141+'11.жеке-чет өл.вал.'!B141</f>
        <v>3327486.0999999996</v>
      </c>
      <c r="C141" s="21">
        <f>('7.жеке-улут.вал.'!B141*'7.жеке-улут.вал.'!C141+'11.жеке-чет өл.вал.'!B141*'11.жеке-чет өл.вал.'!C141)/('7.жеке-улут.вал.'!B141+'11.жеке-чет өл.вал.'!B141)</f>
        <v>0.7270646879636854</v>
      </c>
      <c r="D141" s="22">
        <f>'7.жеке-улут.вал.'!D141+'11.жеке-чет өл.вал.'!D141</f>
        <v>3032593.5999999996</v>
      </c>
      <c r="E141" s="21">
        <f>('7.жеке-улут.вал.'!D141*'7.жеке-улут.вал.'!E141+'11.жеке-чет өл.вал.'!D141*'11.жеке-чет өл.вал.'!E141)/('7.жеке-улут.вал.'!D141+'11.жеке-чет өл.вал.'!D141)</f>
        <v>7.7717759807974282E-2</v>
      </c>
      <c r="F141" s="22">
        <f t="shared" si="4"/>
        <v>294892.5</v>
      </c>
      <c r="G141" s="21">
        <f t="shared" si="5"/>
        <v>7.40477042312029</v>
      </c>
      <c r="H141" s="22">
        <f>'7.жеке-улут.вал.'!H141+'11.жеке-чет өл.вал.'!H141</f>
        <v>19052.900000000001</v>
      </c>
      <c r="I141" s="21">
        <f>('7.жеке-улут.вал.'!H141*'7.жеке-улут.вал.'!I141+'11.жеке-чет өл.вал.'!H141*'11.жеке-чет өл.вал.'!I141)/('7.жеке-улут.вал.'!H141+'11.жеке-чет өл.вал.'!H141)</f>
        <v>2.2255778910297117</v>
      </c>
      <c r="J141" s="22">
        <f>'7.жеке-улут.вал.'!J141+'11.жеке-чет өл.вал.'!J141</f>
        <v>64100.7</v>
      </c>
      <c r="K141" s="21">
        <f>('7.жеке-улут.вал.'!J141*'7.жеке-улут.вал.'!K141+'11.жеке-чет өл.вал.'!J141*'11.жеке-чет өл.вал.'!K141)/('7.жеке-улут.вал.'!J141+'11.жеке-чет өл.вал.'!J141)</f>
        <v>4.6179967613458208</v>
      </c>
      <c r="L141" s="22">
        <f>'7.жеке-улут.вал.'!L141+'11.жеке-чет өл.вал.'!L141</f>
        <v>61806</v>
      </c>
      <c r="M141" s="21">
        <f>('7.жеке-улут.вал.'!L141*'7.жеке-улут.вал.'!M141+'11.жеке-чет өл.вал.'!L141*'11.жеке-чет өл.вал.'!M141)/('7.жеке-улут.вал.'!L141+'11.жеке-чет өл.вал.'!L141)</f>
        <v>7.386071239038281</v>
      </c>
      <c r="N141" s="22">
        <f>'7.жеке-улут.вал.'!N141+'11.жеке-чет өл.вал.'!N141</f>
        <v>48748.1</v>
      </c>
      <c r="O141" s="21">
        <f>('7.жеке-улут.вал.'!N141*'7.жеке-улут.вал.'!O141+'11.жеке-чет өл.вал.'!N141*'11.жеке-чет өл.вал.'!O141)/('7.жеке-улут.вал.'!N141+'11.жеке-чет өл.вал.'!N141)</f>
        <v>9.3865318853452742</v>
      </c>
      <c r="P141" s="22">
        <f>'7.жеке-улут.вал.'!P141+'11.жеке-чет өл.вал.'!P141</f>
        <v>78266.2</v>
      </c>
      <c r="Q141" s="21">
        <f>('7.жеке-улут.вал.'!P141*'7.жеке-улут.вал.'!Q141+'11.жеке-чет өл.вал.'!P141*'11.жеке-чет өл.вал.'!Q141)/('7.жеке-улут.вал.'!P141+'11.жеке-чет өл.вал.'!P141)</f>
        <v>11.826087302053761</v>
      </c>
      <c r="R141" s="23">
        <f>'7.жеке-улут.вал.'!R141+'11.жеке-чет өл.вал.'!R141</f>
        <v>22918.6</v>
      </c>
      <c r="S141" s="24">
        <f>('7.жеке-улут.вал.'!R141*'7.жеке-улут.вал.'!S141+'11.жеке-чет өл.вал.'!R141*'11.жеке-чет өл.вал.'!S141)/('7.жеке-улут.вал.'!R141+'11.жеке-чет өл.вал.'!R141)</f>
        <v>0.24123183789585756</v>
      </c>
    </row>
    <row r="142" spans="1:19" ht="14.25" customHeight="1" x14ac:dyDescent="0.2">
      <c r="A142" s="19" t="s">
        <v>11</v>
      </c>
      <c r="B142" s="20">
        <f>'7.жеке-улут.вал.'!B142+'11.жеке-чет өл.вал.'!B142</f>
        <v>4486804.9000000004</v>
      </c>
      <c r="C142" s="21">
        <f>('7.жеке-улут.вал.'!B142*'7.жеке-улут.вал.'!C142+'11.жеке-чет өл.вал.'!B142*'11.жеке-чет өл.вал.'!C142)/('7.жеке-улут.вал.'!B142+'11.жеке-чет өл.вал.'!B142)</f>
        <v>0.6976641837045332</v>
      </c>
      <c r="D142" s="22">
        <f>'7.жеке-улут.вал.'!D142+'11.жеке-чет өл.вал.'!D142</f>
        <v>4095890.4000000004</v>
      </c>
      <c r="E142" s="21">
        <f>('7.жеке-улут.вал.'!D142*'7.жеке-улут.вал.'!E142+'11.жеке-чет өл.вал.'!D142*'11.жеке-чет өл.вал.'!E142)/('7.жеке-улут.вал.'!D142+'11.жеке-чет өл.вал.'!D142)</f>
        <v>5.9591165818304107E-2</v>
      </c>
      <c r="F142" s="22">
        <f t="shared" si="4"/>
        <v>390914.5</v>
      </c>
      <c r="G142" s="21">
        <f t="shared" si="5"/>
        <v>7.3832108913841781</v>
      </c>
      <c r="H142" s="22">
        <f>'7.жеке-улут.вал.'!H142+'11.жеке-чет өл.вал.'!H142</f>
        <v>33284.300000000003</v>
      </c>
      <c r="I142" s="21">
        <f>('7.жеке-улут.вал.'!H142*'7.жеке-улут.вал.'!I142+'11.жеке-чет өл.вал.'!H142*'11.жеке-чет өл.вал.'!I142)/('7.жеке-улут.вал.'!H142+'11.жеке-чет өл.вал.'!H142)</f>
        <v>2.3653585924895522</v>
      </c>
      <c r="J142" s="22">
        <f>'7.жеке-улут.вал.'!J142+'11.жеке-чет өл.вал.'!J142</f>
        <v>97185.1</v>
      </c>
      <c r="K142" s="21">
        <f>('7.жеке-улут.вал.'!J142*'7.жеке-улут.вал.'!K142+'11.жеке-чет өл.вал.'!J142*'11.жеке-чет өл.вал.'!K142)/('7.жеке-улут.вал.'!J142+'11.жеке-чет өл.вал.'!J142)</f>
        <v>5.4719955939747962</v>
      </c>
      <c r="L142" s="22">
        <f>'7.жеке-улут.вал.'!L142+'11.жеке-чет өл.вал.'!L142</f>
        <v>91480.5</v>
      </c>
      <c r="M142" s="21">
        <f>('7.жеке-улут.вал.'!L142*'7.жеке-улут.вал.'!M142+'11.жеке-чет өл.вал.'!L142*'11.жеке-чет өл.вал.'!M142)/('7.жеке-улут.вал.'!L142+'11.жеке-чет өл.вал.'!L142)</f>
        <v>7.8893269057340083</v>
      </c>
      <c r="N142" s="22">
        <f>'7.жеке-улут.вал.'!N142+'11.жеке-чет өл.вал.'!N142</f>
        <v>63548.5</v>
      </c>
      <c r="O142" s="21">
        <f>('7.жеке-улут.вал.'!N142*'7.жеке-улут.вал.'!O142+'11.жеке-чет өл.вал.'!N142*'11.жеке-чет өл.вал.'!O142)/('7.жеке-улут.вал.'!N142+'11.жеке-чет өл.вал.'!N142)</f>
        <v>9.6074573593397155</v>
      </c>
      <c r="P142" s="22">
        <f>'7.жеке-улут.вал.'!P142+'11.жеке-чет өл.вал.'!P142</f>
        <v>76841</v>
      </c>
      <c r="Q142" s="21">
        <f>('7.жеке-улут.вал.'!P142*'7.жеке-улут.вал.'!Q142+'11.жеке-чет өл.вал.'!P142*'11.жеке-чет өл.вал.'!Q142)/('7.жеке-улут.вал.'!P142+'11.жеке-чет өл.вал.'!P142)</f>
        <v>12.141337541156416</v>
      </c>
      <c r="R142" s="23">
        <f>'7.жеке-улут.вал.'!R142+'11.жеке-чет өл.вал.'!R142</f>
        <v>28575.1</v>
      </c>
      <c r="S142" s="24">
        <f>('7.жеке-улут.вал.'!R142*'7.жеке-улут.вал.'!S142+'11.жеке-чет өл.вал.'!R142*'11.жеке-чет өл.вал.'!S142)/('7.жеке-улут.вал.'!R142+'11.жеке-чет өл.вал.'!R142)</f>
        <v>0.36629296135446598</v>
      </c>
    </row>
    <row r="143" spans="1:19" ht="14.25" customHeight="1" x14ac:dyDescent="0.2">
      <c r="A143" s="19" t="s">
        <v>12</v>
      </c>
      <c r="B143" s="20">
        <f>'7.жеке-улут.вал.'!B143+'11.жеке-чет өл.вал.'!B143</f>
        <v>4750897.5999999996</v>
      </c>
      <c r="C143" s="21">
        <f>('7.жеке-улут.вал.'!B143*'7.жеке-улут.вал.'!C143+'11.жеке-чет өл.вал.'!B143*'11.жеке-чет өл.вал.'!C143)/('7.жеке-улут.вал.'!B143+'11.жеке-чет өл.вал.'!B143)</f>
        <v>0.6946704961605572</v>
      </c>
      <c r="D143" s="22">
        <f>'7.жеке-улут.вал.'!D143+'11.жеке-чет өл.вал.'!D143</f>
        <v>4347776.5999999996</v>
      </c>
      <c r="E143" s="21">
        <f>('7.жеке-улут.вал.'!D143*'7.жеке-улут.вал.'!E143+'11.жеке-чет өл.вал.'!D143*'11.жеке-чет өл.вал.'!E143)/('7.жеке-улут.вал.'!D143+'11.жеке-чет өл.вал.'!D143)</f>
        <v>6.5306552779183749E-2</v>
      </c>
      <c r="F143" s="22">
        <f t="shared" si="4"/>
        <v>403121</v>
      </c>
      <c r="G143" s="21">
        <f t="shared" si="5"/>
        <v>7.4825426881755108</v>
      </c>
      <c r="H143" s="22">
        <f>'7.жеке-улут.вал.'!H143+'11.жеке-чет өл.вал.'!H143</f>
        <v>29689.5</v>
      </c>
      <c r="I143" s="21">
        <f>('7.жеке-улут.вал.'!H143*'7.жеке-улут.вал.'!I143+'11.жеке-чет өл.вал.'!H143*'11.жеке-чет өл.вал.'!I143)/('7.жеке-улут.вал.'!H143+'11.жеке-чет өл.вал.'!H143)</f>
        <v>1.8971502046177944</v>
      </c>
      <c r="J143" s="22">
        <f>'7.жеке-улут.вал.'!J143+'11.жеке-чет өл.вал.'!J143</f>
        <v>75025.600000000006</v>
      </c>
      <c r="K143" s="21">
        <f>('7.жеке-улут.вал.'!J143*'7.жеке-улут.вал.'!K143+'11.жеке-чет өл.вал.'!J143*'11.жеке-чет өл.вал.'!K143)/('7.жеке-улут.вал.'!J143+'11.жеке-чет өл.вал.'!J143)</f>
        <v>4.6734134748672451</v>
      </c>
      <c r="L143" s="22">
        <f>'7.жеке-улут.вал.'!L143+'11.жеке-чет өл.вал.'!L143</f>
        <v>84780.6</v>
      </c>
      <c r="M143" s="21">
        <f>('7.жеке-улут.вал.'!L143*'7.жеке-улут.вал.'!M143+'11.жеке-чет өл.вал.'!L143*'11.жеке-чет өл.вал.'!M143)/('7.жеке-улут.вал.'!L143+'11.жеке-чет өл.вал.'!L143)</f>
        <v>7.1896097220354651</v>
      </c>
      <c r="N143" s="22">
        <f>'7.жеке-улут.вал.'!N143+'11.жеке-чет өл.вал.'!N143</f>
        <v>67805.2</v>
      </c>
      <c r="O143" s="21">
        <f>('7.жеке-улут.вал.'!N143*'7.жеке-улут.вал.'!O143+'11.жеке-чет өл.вал.'!N143*'11.жеке-чет өл.вал.'!O143)/('7.жеке-улут.вал.'!N143+'11.жеке-чет өл.вал.'!N143)</f>
        <v>9.2071886374496348</v>
      </c>
      <c r="P143" s="22">
        <f>'7.жеке-улут.вал.'!P143+'11.жеке-чет өл.вал.'!P143</f>
        <v>115919.6</v>
      </c>
      <c r="Q143" s="21">
        <f>('7.жеке-улут.вал.'!P143*'7.жеке-улут.вал.'!Q143+'11.жеке-чет өл.вал.'!P143*'11.жеке-чет өл.вал.'!Q143)/('7.жеке-улут.вал.'!P143+'11.жеке-чет өл.вал.'!P143)</f>
        <v>11.784886619691578</v>
      </c>
      <c r="R143" s="22">
        <f>'7.жеке-улут.вал.'!R143+'11.жеке-чет өл.вал.'!R143</f>
        <v>29900.5</v>
      </c>
      <c r="S143" s="21">
        <f>('7.жеке-улут.вал.'!R143*'7.жеке-улут.вал.'!S143+'11.жеке-чет өл.вал.'!R143*'11.жеке-чет өл.вал.'!S143)/('7.жеке-улут.вал.'!R143+'11.жеке-чет өл.вал.'!R143)</f>
        <v>0.31721757161251479</v>
      </c>
    </row>
    <row r="144" spans="1:19" ht="14.25" customHeight="1" x14ac:dyDescent="0.2">
      <c r="A144" s="19" t="s">
        <v>13</v>
      </c>
      <c r="B144" s="20">
        <f>'7.жеке-улут.вал.'!B144+'11.жеке-чет өл.вал.'!B144</f>
        <v>4244342.2</v>
      </c>
      <c r="C144" s="21">
        <f>('7.жеке-улут.вал.'!B144*'7.жеке-улут.вал.'!C144+'11.жеке-чет өл.вал.'!B144*'11.жеке-чет өл.вал.'!C144)/('7.жеке-улут.вал.'!B144+'11.жеке-чет өл.вал.'!B144)</f>
        <v>0.6402299588379089</v>
      </c>
      <c r="D144" s="22">
        <f>'7.жеке-улут.вал.'!D144+'11.жеке-чет өл.вал.'!D144</f>
        <v>3898034.7</v>
      </c>
      <c r="E144" s="21">
        <f>('7.жеке-улут.вал.'!D144*'7.жеке-улут.вал.'!E144+'11.жеке-чет өл.вал.'!D144*'11.жеке-чет өл.вал.'!E144)/('7.жеке-улут.вал.'!D144+'11.жеке-чет өл.вал.'!D144)</f>
        <v>4.8759475896917995E-2</v>
      </c>
      <c r="F144" s="22">
        <f t="shared" si="4"/>
        <v>346307.5</v>
      </c>
      <c r="G144" s="21">
        <f t="shared" si="5"/>
        <v>7.2978174108270828</v>
      </c>
      <c r="H144" s="22">
        <f>'7.жеке-улут.вал.'!H144+'11.жеке-чет өл.вал.'!H144</f>
        <v>20640.8</v>
      </c>
      <c r="I144" s="21">
        <f>('7.жеке-улут.вал.'!H144*'7.жеке-улут.вал.'!I144+'11.жеке-чет өл.вал.'!H144*'11.жеке-чет өл.вал.'!I144)/('7.жеке-улут.вал.'!H144+'11.жеке-чет өл.вал.'!H144)</f>
        <v>2.1681869404286651</v>
      </c>
      <c r="J144" s="22">
        <f>'7.жеке-улут.вал.'!J144+'11.жеке-чет өл.вал.'!J144</f>
        <v>67697.399999999994</v>
      </c>
      <c r="K144" s="21">
        <f>('7.жеке-улут.вал.'!J144*'7.жеке-улут.вал.'!K144+'11.жеке-чет өл.вал.'!J144*'11.жеке-чет өл.вал.'!K144)/('7.жеке-улут.вал.'!J144+'11.жеке-чет өл.вал.'!J144)</f>
        <v>4.5561422447538602</v>
      </c>
      <c r="L144" s="22">
        <f>'7.жеке-улут.вал.'!L144+'11.жеке-чет өл.вал.'!L144</f>
        <v>81083</v>
      </c>
      <c r="M144" s="21">
        <f>('7.жеке-улут.вал.'!L144*'7.жеке-улут.вал.'!M144+'11.жеке-чет өл.вал.'!L144*'11.жеке-чет өл.вал.'!M144)/('7.жеке-улут.вал.'!L144+'11.жеке-чет өл.вал.'!L144)</f>
        <v>7.0829466595957227</v>
      </c>
      <c r="N144" s="22">
        <f>'7.жеке-улут.вал.'!N144+'11.жеке-чет өл.вал.'!N144</f>
        <v>64126.9</v>
      </c>
      <c r="O144" s="21">
        <f>('7.жеке-улут.вал.'!N144*'7.жеке-улут.вал.'!O144+'11.жеке-чет өл.вал.'!N144*'11.жеке-чет өл.вал.'!O144)/('7.жеке-улут.вал.'!N144+'11.жеке-чет өл.вал.'!N144)</f>
        <v>9.3601188736707996</v>
      </c>
      <c r="P144" s="22">
        <f>'7.жеке-улут.вал.'!P144+'11.жеке-чет өл.вал.'!P144</f>
        <v>84938.1</v>
      </c>
      <c r="Q144" s="21">
        <f>('7.жеке-улут.вал.'!P144*'7.жеке-улут.вал.'!Q144+'11.жеке-чет өл.вал.'!P144*'11.жеке-чет өл.вал.'!Q144)/('7.жеке-улут.вал.'!P144+'11.жеке-чет өл.вал.'!P144)</f>
        <v>11.664137413010181</v>
      </c>
      <c r="R144" s="23">
        <f>'7.жеке-улут.вал.'!R144+'11.жеке-чет өл.вал.'!R144</f>
        <v>27821.300000000003</v>
      </c>
      <c r="S144" s="24">
        <f>('7.жеке-улут.вал.'!R144*'7.жеке-улут.вал.'!S144+'11.жеке-чет өл.вал.'!R144*'11.жеке-чет өл.вал.'!S144)/('7.жеке-улут.вал.'!R144+'11.жеке-чет өл.вал.'!R144)</f>
        <v>0.31720893703744973</v>
      </c>
    </row>
    <row r="145" spans="1:19" ht="14.25" customHeight="1" x14ac:dyDescent="0.2">
      <c r="A145" s="19" t="s">
        <v>14</v>
      </c>
      <c r="B145" s="20">
        <f>'7.жеке-улут.вал.'!B145+'11.жеке-чет өл.вал.'!B145</f>
        <v>5253082.7</v>
      </c>
      <c r="C145" s="21">
        <f>('7.жеке-улут.вал.'!B145*'7.жеке-улут.вал.'!C145+'11.жеке-чет өл.вал.'!B145*'11.жеке-чет өл.вал.'!C145)/('7.жеке-улут.вал.'!B145+'11.жеке-чет өл.вал.'!B145)</f>
        <v>0.61366829214396335</v>
      </c>
      <c r="D145" s="22">
        <f>'7.жеке-улут.вал.'!D145+'11.жеке-чет өл.вал.'!D145</f>
        <v>4843380.5999999996</v>
      </c>
      <c r="E145" s="21">
        <f>('7.жеке-улут.вал.'!D145*'7.жеке-улут.вал.'!E145+'11.жеке-чет өл.вал.'!D145*'11.жеке-чет өл.вал.'!E145)/('7.жеке-улут.вал.'!D145+'11.жеке-чет өл.вал.'!D145)</f>
        <v>4.3286948376512063E-2</v>
      </c>
      <c r="F145" s="22">
        <f t="shared" si="4"/>
        <v>409702.1</v>
      </c>
      <c r="G145" s="21">
        <f t="shared" si="5"/>
        <v>7.3565527806667337</v>
      </c>
      <c r="H145" s="22">
        <f>'7.жеке-улут.вал.'!H145+'11.жеке-чет өл.вал.'!H145</f>
        <v>23495.200000000001</v>
      </c>
      <c r="I145" s="21">
        <f>('7.жеке-улут.вал.'!H145*'7.жеке-улут.вал.'!I145+'11.жеке-чет өл.вал.'!H145*'11.жеке-чет өл.вал.'!I145)/('7.жеке-улут.вал.'!H145+'11.жеке-чет өл.вал.'!H145)</f>
        <v>1.9299030014641285</v>
      </c>
      <c r="J145" s="22">
        <f>'7.жеке-улут.вал.'!J145+'11.жеке-чет өл.вал.'!J145</f>
        <v>61944.299999999996</v>
      </c>
      <c r="K145" s="21">
        <f>('7.жеке-улут.вал.'!J145*'7.жеке-улут.вал.'!K145+'11.жеке-чет өл.вал.'!J145*'11.жеке-чет өл.вал.'!K145)/('7.жеке-улут.вал.'!J145+'11.жеке-чет өл.вал.'!J145)</f>
        <v>4.4560510975182543</v>
      </c>
      <c r="L145" s="22">
        <f>'7.жеке-улут.вал.'!L145+'11.жеке-чет өл.вал.'!L145</f>
        <v>84055.9</v>
      </c>
      <c r="M145" s="21">
        <f>('7.жеке-улут.вал.'!L145*'7.жеке-улут.вал.'!M145+'11.жеке-чет өл.вал.'!L145*'11.жеке-чет өл.вал.'!M145)/('7.жеке-улут.вал.'!L145+'11.жеке-чет өл.вал.'!L145)</f>
        <v>7.0989436196626281</v>
      </c>
      <c r="N145" s="22">
        <f>'7.жеке-улут.вал.'!N145+'11.жеке-чет өл.вал.'!N145</f>
        <v>89343.2</v>
      </c>
      <c r="O145" s="21">
        <f>('7.жеке-улут.вал.'!N145*'7.жеке-улут.вал.'!O145+'11.жеке-чет өл.вал.'!N145*'11.жеке-чет өл.вал.'!O145)/('7.жеке-улут.вал.'!N145+'11.жеке-чет өл.вал.'!N145)</f>
        <v>9.6254881736942508</v>
      </c>
      <c r="P145" s="22">
        <f>'7.жеке-улут.вал.'!P145+'11.жеке-чет өл.вал.'!P145</f>
        <v>101114.4</v>
      </c>
      <c r="Q145" s="21">
        <f>('7.жеке-улут.вал.'!P145*'7.жеке-улут.вал.'!Q145+'11.жеке-чет өл.вал.'!P145*'11.жеке-чет өл.вал.'!Q145)/('7.жеке-улут.вал.'!P145+'11.жеке-чет өл.вал.'!P145)</f>
        <v>12.109080605729748</v>
      </c>
      <c r="R145" s="23">
        <f>'7.жеке-улут.вал.'!R145+'11.жеке-чет өл.вал.'!R145</f>
        <v>49749.1</v>
      </c>
      <c r="S145" s="24">
        <f>('7.жеке-улут.вал.'!R145*'7.жеке-улут.вал.'!S145+'11.жеке-чет өл.вал.'!R145*'11.жеке-чет өл.вал.'!S145)/('7.жеке-улут.вал.'!R145+'11.жеке-чет өл.вал.'!R145)</f>
        <v>0.23200962429471084</v>
      </c>
    </row>
    <row r="146" spans="1:19" ht="14.25" customHeight="1" x14ac:dyDescent="0.2">
      <c r="A146" s="19" t="s">
        <v>15</v>
      </c>
      <c r="B146" s="20">
        <f>'7.жеке-улут.вал.'!B146+'11.жеке-чет өл.вал.'!B146</f>
        <v>5929212.4000000004</v>
      </c>
      <c r="C146" s="21">
        <f>('7.жеке-улут.вал.'!B146*'7.жеке-улут.вал.'!C146+'11.жеке-чет өл.вал.'!B146*'11.жеке-чет өл.вал.'!C146)/('7.жеке-улут.вал.'!B146+'11.жеке-чет өл.вал.'!B146)</f>
        <v>0.61934212560845348</v>
      </c>
      <c r="D146" s="22">
        <f>'7.жеке-улут.вал.'!D146+'11.жеке-чет өл.вал.'!D146</f>
        <v>5461181.0999999996</v>
      </c>
      <c r="E146" s="21">
        <f>('7.жеке-улут.вал.'!D146*'7.жеке-улут.вал.'!E146+'11.жеке-чет өл.вал.'!D146*'11.жеке-чет өл.вал.'!E146)/('7.жеке-улут.вал.'!D146+'11.жеке-чет өл.вал.'!D146)</f>
        <v>4.3644945229888092E-2</v>
      </c>
      <c r="F146" s="22">
        <f t="shared" si="4"/>
        <v>468031.30000000005</v>
      </c>
      <c r="G146" s="21">
        <f t="shared" si="5"/>
        <v>7.3368128605928691</v>
      </c>
      <c r="H146" s="22">
        <f>'7.жеке-улут.вал.'!H146+'11.жеке-чет өл.вал.'!H146</f>
        <v>71720.100000000006</v>
      </c>
      <c r="I146" s="21">
        <f>('7.жеке-улут.вал.'!H146*'7.жеке-улут.вал.'!I146+'11.жеке-чет өл.вал.'!H146*'11.жеке-чет өл.вал.'!I146)/('7.жеке-улут.вал.'!H146+'11.жеке-чет өл.вал.'!H146)</f>
        <v>2.65286870765657</v>
      </c>
      <c r="J146" s="22">
        <f>'7.жеке-улут.вал.'!J146+'11.жеке-чет өл.вал.'!J146</f>
        <v>52943.7</v>
      </c>
      <c r="K146" s="21">
        <f>('7.жеке-улут.вал.'!J146*'7.жеке-улут.вал.'!K146+'11.жеке-чет өл.вал.'!J146*'11.жеке-чет өл.вал.'!K146)/('7.жеке-улут.вал.'!J146+'11.жеке-чет өл.вал.'!J146)</f>
        <v>5.0689547576009986</v>
      </c>
      <c r="L146" s="22">
        <f>'7.жеке-улут.вал.'!L146+'11.жеке-чет өл.вал.'!L146</f>
        <v>83918.2</v>
      </c>
      <c r="M146" s="21">
        <f>('7.жеке-улут.вал.'!L146*'7.жеке-улут.вал.'!M146+'11.жеке-чет өл.вал.'!L146*'11.жеке-чет өл.вал.'!M146)/('7.жеке-улут.вал.'!L146+'11.жеке-чет өл.вал.'!L146)</f>
        <v>7.4431732448980084</v>
      </c>
      <c r="N146" s="22">
        <f>'7.жеке-улут.вал.'!N146+'11.жеке-чет өл.вал.'!N146</f>
        <v>90697.200000000012</v>
      </c>
      <c r="O146" s="21">
        <f>('7.жеке-улут.вал.'!N146*'7.жеке-улут.вал.'!O146+'11.жеке-чет өл.вал.'!N146*'11.жеке-чет өл.вал.'!O146)/('7.жеке-улут.вал.'!N146+'11.жеке-чет өл.вал.'!N146)</f>
        <v>10.375613767569448</v>
      </c>
      <c r="P146" s="22">
        <f>'7.жеке-улут.вал.'!P146+'11.жеке-чет өл.вал.'!P146</f>
        <v>114987.6</v>
      </c>
      <c r="Q146" s="21">
        <f>('7.жеке-улут.вал.'!P146*'7.жеке-улут.вал.'!Q146+'11.жеке-чет өл.вал.'!P146*'11.жеке-чет өл.вал.'!Q146)/('7.жеке-улут.вал.'!P146+'11.жеке-чет өл.вал.'!P146)</f>
        <v>12.128199597173953</v>
      </c>
      <c r="R146" s="23">
        <f>'7.жеке-улут.вал.'!R146+'11.жеке-чет өл.вал.'!R146</f>
        <v>53764.5</v>
      </c>
      <c r="S146" s="24">
        <f>('7.жеке-улут.вал.'!R146*'7.жеке-улут.вал.'!S146+'11.жеке-чет өл.вал.'!R146*'11.жеке-чет өл.вал.'!S146)/('7.жеке-улут.вал.'!R146+'11.жеке-чет өл.вал.'!R146)</f>
        <v>0.27853788280370878</v>
      </c>
    </row>
    <row r="147" spans="1:19" ht="14.25" customHeight="1" x14ac:dyDescent="0.2">
      <c r="A147" s="19" t="s">
        <v>16</v>
      </c>
      <c r="B147" s="20">
        <f>'7.жеке-улут.вал.'!B147+'11.жеке-чет өл.вал.'!B147</f>
        <v>6227537.7999999998</v>
      </c>
      <c r="C147" s="21">
        <f>('7.жеке-улут.вал.'!B147*'7.жеке-улут.вал.'!C147+'11.жеке-чет өл.вал.'!B147*'11.жеке-чет өл.вал.'!C147)/('7.жеке-улут.вал.'!B147+'11.жеке-чет өл.вал.'!B147)</f>
        <v>0.70571496266148714</v>
      </c>
      <c r="D147" s="22">
        <f>'7.жеке-улут.вал.'!D147+'11.жеке-чет өл.вал.'!D147</f>
        <v>5674004.4000000004</v>
      </c>
      <c r="E147" s="21">
        <f>('7.жеке-улут.вал.'!D147*'7.жеке-улут.вал.'!E147+'11.жеке-чет өл.вал.'!D147*'11.жеке-чет өл.вал.'!E147)/('7.жеке-улут.вал.'!D147+'11.жеке-чет өл.вал.'!D147)</f>
        <v>5.8460978105691973E-2</v>
      </c>
      <c r="F147" s="22">
        <f t="shared" si="4"/>
        <v>553533.4</v>
      </c>
      <c r="G147" s="21">
        <f t="shared" si="5"/>
        <v>7.3404039557504568</v>
      </c>
      <c r="H147" s="22">
        <f>'7.жеке-улут.вал.'!H147+'11.жеке-чет өл.вал.'!H147</f>
        <v>97739.9</v>
      </c>
      <c r="I147" s="21">
        <f>('7.жеке-улут.вал.'!H147*'7.жеке-улут.вал.'!I147+'11.жеке-чет өл.вал.'!H147*'11.жеке-чет өл.вал.'!I147)/('7.жеке-улут.вал.'!H147+'11.жеке-чет өл.вал.'!H147)</f>
        <v>2.8741575242045472</v>
      </c>
      <c r="J147" s="22">
        <f>'7.жеке-улут.вал.'!J147+'11.жеке-чет өл.вал.'!J147</f>
        <v>71804.799999999988</v>
      </c>
      <c r="K147" s="21">
        <f>('7.жеке-улут.вал.'!J147*'7.жеке-улут.вал.'!K147+'11.жеке-чет өл.вал.'!J147*'11.жеке-чет өл.вал.'!K147)/('7.жеке-улут.вал.'!J147+'11.жеке-чет өл.вал.'!J147)</f>
        <v>5.4765770672712701</v>
      </c>
      <c r="L147" s="22">
        <f>'7.жеке-улут.вал.'!L147+'11.жеке-чет өл.вал.'!L147</f>
        <v>79397.899999999994</v>
      </c>
      <c r="M147" s="21">
        <f>('7.жеке-улут.вал.'!L147*'7.жеке-улут.вал.'!M147+'11.жеке-чет өл.вал.'!L147*'11.жеке-чет өл.вал.'!M147)/('7.жеке-улут.вал.'!L147+'11.жеке-чет өл.вал.'!L147)</f>
        <v>7.4864493897193762</v>
      </c>
      <c r="N147" s="22">
        <f>'7.жеке-улут.вал.'!N147+'11.жеке-чет өл.вал.'!N147</f>
        <v>95907.199999999997</v>
      </c>
      <c r="O147" s="21">
        <f>('7.жеке-улут.вал.'!N147*'7.жеке-улут.вал.'!O147+'11.жеке-чет өл.вал.'!N147*'11.жеке-чет өл.вал.'!O147)/('7.жеке-улут.вал.'!N147+'11.жеке-чет өл.вал.'!N147)</f>
        <v>9.7557156814086952</v>
      </c>
      <c r="P147" s="22">
        <f>'7.жеке-улут.вал.'!P147+'11.жеке-чет өл.вал.'!P147</f>
        <v>147849.20000000001</v>
      </c>
      <c r="Q147" s="21">
        <f>('7.жеке-улут.вал.'!P147*'7.жеке-улут.вал.'!Q147+'11.жеке-чет өл.вал.'!P147*'11.жеке-чет өл.вал.'!Q147)/('7.жеке-улут.вал.'!P147+'11.жеке-чет өл.вал.'!P147)</f>
        <v>12.458150155699185</v>
      </c>
      <c r="R147" s="23">
        <f>'7.жеке-улут.вал.'!R147+'11.жеке-чет өл.вал.'!R147</f>
        <v>60834.400000000001</v>
      </c>
      <c r="S147" s="24">
        <f>('7.жеке-улут.вал.'!R147*'7.жеке-улут.вал.'!S147+'11.жеке-чет өл.вал.'!R147*'11.жеке-чет өл.вал.'!S147)/('7.жеке-улут.вал.'!R147+'11.жеке-чет өл.вал.'!R147)</f>
        <v>0.27969536972502401</v>
      </c>
    </row>
    <row r="148" spans="1:19" ht="14.25" customHeight="1" x14ac:dyDescent="0.2">
      <c r="A148" s="19" t="s">
        <v>17</v>
      </c>
      <c r="B148" s="20">
        <f>'7.жеке-улут.вал.'!B148+'11.жеке-чет өл.вал.'!B148</f>
        <v>6536482.2000000002</v>
      </c>
      <c r="C148" s="21">
        <f>('7.жеке-улут.вал.'!B148*'7.жеке-улут.вал.'!C148+'11.жеке-чет өл.вал.'!B148*'11.жеке-чет өл.вал.'!C148)/('7.жеке-улут.вал.'!B148+'11.жеке-чет өл.вал.'!B148)</f>
        <v>0.81452833773493649</v>
      </c>
      <c r="D148" s="22">
        <f>'7.жеке-улут.вал.'!D148+'11.жеке-чет өл.вал.'!D148</f>
        <v>5900170.4000000004</v>
      </c>
      <c r="E148" s="21">
        <f>('7.жеке-улут.вал.'!D148*'7.жеке-улут.вал.'!E148+'11.жеке-чет өл.вал.'!D148*'11.жеке-чет өл.вал.'!E148)/('7.жеке-улут.вал.'!D148+'11.жеке-чет өл.вал.'!D148)</f>
        <v>6.6960576257255211E-2</v>
      </c>
      <c r="F148" s="22">
        <f t="shared" si="4"/>
        <v>636311.80000000005</v>
      </c>
      <c r="G148" s="21">
        <f t="shared" si="5"/>
        <v>7.7463142613416878</v>
      </c>
      <c r="H148" s="22">
        <f>'7.жеке-улут.вал.'!H148+'11.жеке-чет өл.вал.'!H148</f>
        <v>96898.5</v>
      </c>
      <c r="I148" s="21">
        <f>('7.жеке-улут.вал.'!H148*'7.жеке-улут.вал.'!I148+'11.жеке-чет өл.вал.'!H148*'11.жеке-чет өл.вал.'!I148)/('7.жеке-улут.вал.'!H148+'11.жеке-чет өл.вал.'!H148)</f>
        <v>2.9699168304978913</v>
      </c>
      <c r="J148" s="22">
        <f>'7.жеке-улут.вал.'!J148+'11.жеке-чет өл.вал.'!J148</f>
        <v>51378.7</v>
      </c>
      <c r="K148" s="21">
        <f>('7.жеке-улут.вал.'!J148*'7.жеке-улут.вал.'!K148+'11.жеке-чет өл.вал.'!J148*'11.жеке-чет өл.вал.'!K148)/('7.жеке-улут.вал.'!J148+'11.жеке-чет өл.вал.'!J148)</f>
        <v>4.6393352498214249</v>
      </c>
      <c r="L148" s="22">
        <f>'7.жеке-улут.вал.'!L148+'11.жеке-чет өл.вал.'!L148</f>
        <v>103048.1</v>
      </c>
      <c r="M148" s="21">
        <f>('7.жеке-улут.вал.'!L148*'7.жеке-улут.вал.'!M148+'11.жеке-чет өл.вал.'!L148*'11.жеке-чет өл.вал.'!M148)/('7.жеке-улут.вал.'!L148+'11.жеке-чет өл.вал.'!L148)</f>
        <v>7.0781941539921647</v>
      </c>
      <c r="N148" s="22">
        <f>'7.жеке-улут.вал.'!N148+'11.жеке-чет өл.вал.'!N148</f>
        <v>154332.29999999999</v>
      </c>
      <c r="O148" s="21">
        <f>('7.жеке-улут.вал.'!N148*'7.жеке-улут.вал.'!O148+'11.жеке-чет өл.вал.'!N148*'11.жеке-чет өл.вал.'!O148)/('7.жеке-улут.вал.'!N148+'11.жеке-чет өл.вал.'!N148)</f>
        <v>9.7981863355888574</v>
      </c>
      <c r="P148" s="22">
        <f>'7.жеке-улут.вал.'!P148+'11.жеке-чет өл.вал.'!P148</f>
        <v>161499.4</v>
      </c>
      <c r="Q148" s="21">
        <f>('7.жеке-улут.вал.'!P148*'7.жеке-улут.вал.'!Q148+'11.жеке-чет өл.вал.'!P148*'11.жеке-чет өл.вал.'!Q148)/('7.жеке-улут.вал.'!P148+'11.жеке-чет өл.вал.'!P148)</f>
        <v>11.950034817466813</v>
      </c>
      <c r="R148" s="23">
        <f>'7.жеке-улут.вал.'!R148+'11.жеке-чет өл.вал.'!R148</f>
        <v>69154.8</v>
      </c>
      <c r="S148" s="24">
        <f>('7.жеке-улут.вал.'!R148*'7.жеке-улут.вал.'!S148+'11.жеке-чет өл.вал.'!R148*'11.жеке-чет өл.вал.'!S148)/('7.жеке-улут.вал.'!R148+'11.жеке-чет өл.вал.'!R148)</f>
        <v>3.3465952616448895</v>
      </c>
    </row>
    <row r="149" spans="1:19" ht="14.25" customHeight="1" x14ac:dyDescent="0.2">
      <c r="A149" s="19" t="s">
        <v>18</v>
      </c>
      <c r="B149" s="20">
        <f>'7.жеке-улут.вал.'!B149+'11.жеке-чет өл.вал.'!B149</f>
        <v>6155031.2000000011</v>
      </c>
      <c r="C149" s="21">
        <f>('7.жеке-улут.вал.'!B149*'7.жеке-улут.вал.'!C149+'11.жеке-чет өл.вал.'!B149*'11.жеке-чет өл.вал.'!C149)/('7.жеке-улут.вал.'!B149+'11.жеке-чет өл.вал.'!B149)</f>
        <v>0.85173974877657799</v>
      </c>
      <c r="D149" s="22">
        <f>'7.жеке-улут.вал.'!D149+'11.жеке-чет өл.вал.'!D149</f>
        <v>5557064.4000000004</v>
      </c>
      <c r="E149" s="21">
        <f>('7.жеке-улут.вал.'!D149*'7.жеке-улут.вал.'!E149+'11.жеке-чет өл.вал.'!D149*'11.жеке-чет өл.вал.'!E149)/('7.жеке-улут.вал.'!D149+'11.жеке-чет өл.вал.'!D149)</f>
        <v>0.1060800828581364</v>
      </c>
      <c r="F149" s="22">
        <f t="shared" si="4"/>
        <v>597966.79999999993</v>
      </c>
      <c r="G149" s="21">
        <f t="shared" si="5"/>
        <v>7.781353205562584</v>
      </c>
      <c r="H149" s="22">
        <f>'7.жеке-улут.вал.'!H149+'11.жеке-чет өл.вал.'!H149</f>
        <v>41539.699999999997</v>
      </c>
      <c r="I149" s="21">
        <f>('7.жеке-улут.вал.'!H149*'7.жеке-улут.вал.'!I149+'11.жеке-чет өл.вал.'!H149*'11.жеке-чет өл.вал.'!I149)/('7.жеке-улут.вал.'!H149+'11.жеке-чет өл.вал.'!H149)</f>
        <v>2.0205552278904277</v>
      </c>
      <c r="J149" s="22">
        <f>'7.жеке-улут.вал.'!J149+'11.жеке-чет өл.вал.'!J149</f>
        <v>99297.900000000009</v>
      </c>
      <c r="K149" s="21">
        <f>('7.жеке-улут.вал.'!J149*'7.жеке-улут.вал.'!K149+'11.жеке-чет өл.вал.'!J149*'11.жеке-чет өл.вал.'!K149)/('7.жеке-улут.вал.'!J149+'11.жеке-чет өл.вал.'!J149)</f>
        <v>4.5781598301676061</v>
      </c>
      <c r="L149" s="22">
        <f>'7.жеке-улут.вал.'!L149+'11.жеке-чет өл.вал.'!L149</f>
        <v>111639.4</v>
      </c>
      <c r="M149" s="21">
        <f>('7.жеке-улут.вал.'!L149*'7.жеке-улут.вал.'!M149+'11.жеке-чет өл.вал.'!L149*'11.жеке-чет өл.вал.'!M149)/('7.жеке-улут.вал.'!L149+'11.жеке-чет өл.вал.'!L149)</f>
        <v>7.0012611049504034</v>
      </c>
      <c r="N149" s="22">
        <f>'7.жеке-улут.вал.'!N149+'11.жеке-чет өл.вал.'!N149</f>
        <v>164171.09999999998</v>
      </c>
      <c r="O149" s="21">
        <f>('7.жеке-улут.вал.'!N149*'7.жеке-улут.вал.'!O149+'11.жеке-чет өл.вал.'!N149*'11.жеке-чет өл.вал.'!O149)/('7.жеке-улут.вал.'!N149+'11.жеке-чет өл.вал.'!N149)</f>
        <v>9.7511119618495599</v>
      </c>
      <c r="P149" s="22">
        <f>'7.жеке-улут.вал.'!P149+'11.жеке-чет өл.вал.'!P149</f>
        <v>136001</v>
      </c>
      <c r="Q149" s="21">
        <f>('7.жеке-улут.вал.'!P149*'7.жеке-улут.вал.'!Q149+'11.жеке-чет өл.вал.'!P149*'11.жеке-чет өл.вал.'!Q149)/('7.жеке-улут.вал.'!P149+'11.жеке-чет өл.вал.'!P149)</f>
        <v>12.309603127918177</v>
      </c>
      <c r="R149" s="23">
        <f>'7.жеке-улут.вал.'!R149+'11.жеке-чет өл.вал.'!R149</f>
        <v>45317.7</v>
      </c>
      <c r="S149" s="24">
        <f>('7.жеке-улут.вал.'!R149*'7.жеке-улут.вал.'!S149+'11.жеке-чет өл.вал.'!R149*'11.жеке-чет өл.вал.'!S149)/('7.жеке-улут.вал.'!R149+'11.жеке-чет өл.вал.'!R149)</f>
        <v>1.2769902267767339</v>
      </c>
    </row>
    <row r="150" spans="1:19" ht="14.25" customHeight="1" x14ac:dyDescent="0.2">
      <c r="A150" s="19" t="s">
        <v>19</v>
      </c>
      <c r="B150" s="20">
        <f>'7.жеке-улут.вал.'!B150+'11.жеке-чет өл.вал.'!B150</f>
        <v>6045339.5999999996</v>
      </c>
      <c r="C150" s="21">
        <f>('7.жеке-улут.вал.'!B150*'7.жеке-улут.вал.'!C150+'11.жеке-чет өл.вал.'!B150*'11.жеке-чет өл.вал.'!C150)/('7.жеке-улут.вал.'!B150+'11.жеке-чет өл.вал.'!B150)</f>
        <v>0.90087454921473753</v>
      </c>
      <c r="D150" s="22">
        <f>'7.жеке-улут.вал.'!D150+'11.жеке-чет өл.вал.'!D150</f>
        <v>5153075.8</v>
      </c>
      <c r="E150" s="21">
        <f>('7.жеке-улут.вал.'!D150*'7.жеке-улут.вал.'!E150+'11.жеке-чет өл.вал.'!D150*'11.жеке-чет өл.вал.'!E150)/('7.жеке-улут.вал.'!D150+'11.жеке-чет өл.вал.'!D150)</f>
        <v>8.7398267263990179E-2</v>
      </c>
      <c r="F150" s="22">
        <f t="shared" si="4"/>
        <v>892263.8</v>
      </c>
      <c r="G150" s="21">
        <f t="shared" si="5"/>
        <v>5.5989301493571748</v>
      </c>
      <c r="H150" s="22">
        <f>'7.жеке-улут.вал.'!H150+'11.жеке-чет өл.вал.'!H150</f>
        <v>23047</v>
      </c>
      <c r="I150" s="21">
        <f>('7.жеке-улут.вал.'!H150*'7.жеке-улут.вал.'!I150+'11.жеке-чет өл.вал.'!H150*'11.жеке-чет өл.вал.'!I150)/('7.жеке-улут.вал.'!H150+'11.жеке-чет өл.вал.'!H150)</f>
        <v>2.3793283724562855</v>
      </c>
      <c r="J150" s="22">
        <f>'7.жеке-улут.вал.'!J150+'11.жеке-чет өл.вал.'!J150</f>
        <v>71045.600000000006</v>
      </c>
      <c r="K150" s="21">
        <f>('7.жеке-улут.вал.'!J150*'7.жеке-улут.вал.'!K150+'11.жеке-чет өл.вал.'!J150*'11.жеке-чет өл.вал.'!K150)/('7.жеке-улут.вал.'!J150+'11.жеке-чет өл.вал.'!J150)</f>
        <v>4.8476030605695497</v>
      </c>
      <c r="L150" s="22">
        <f>'7.жеке-улут.вал.'!L150+'11.жеке-чет өл.вал.'!L150</f>
        <v>107971.6</v>
      </c>
      <c r="M150" s="21">
        <f>('7.жеке-улут.вал.'!L150*'7.жеке-улут.вал.'!M150+'11.жеке-чет өл.вал.'!L150*'11.жеке-чет өл.вал.'!M150)/('7.жеке-улут.вал.'!L150+'11.жеке-чет өл.вал.'!L150)</f>
        <v>7.8786300564222431</v>
      </c>
      <c r="N150" s="22">
        <f>'7.жеке-улут.вал.'!N150+'11.жеке-чет өл.вал.'!N150</f>
        <v>81956.800000000003</v>
      </c>
      <c r="O150" s="21">
        <f>('7.жеке-улут.вал.'!N150*'7.жеке-улут.вал.'!O150+'11.жеке-чет өл.вал.'!N150*'11.жеке-чет өл.вал.'!O150)/('7.жеке-улут.вал.'!N150+'11.жеке-чет өл.вал.'!N150)</f>
        <v>9.9579136447494285</v>
      </c>
      <c r="P150" s="22">
        <f>'7.жеке-улут.вал.'!P150+'11.жеке-чет өл.вал.'!P150</f>
        <v>598396.80000000005</v>
      </c>
      <c r="Q150" s="21">
        <f>('7.жеке-улут.вал.'!P150*'7.жеке-улут.вал.'!Q150+'11.жеке-чет өл.вал.'!P150*'11.жеке-чет өл.вал.'!Q150)/('7.жеке-улут.вал.'!P150+'11.жеке-чет өл.вал.'!P150)</f>
        <v>4.7159271439954225</v>
      </c>
      <c r="R150" s="22">
        <f>'7.жеке-улут.вал.'!R150+'11.жеке-чет өл.вал.'!R150</f>
        <v>9846</v>
      </c>
      <c r="S150" s="21">
        <f>('7.жеке-улут.вал.'!R150*'7.жеке-улут.вал.'!S150+'11.жеке-чет өл.вал.'!R150*'11.жеке-чет өл.вал.'!S150)/('7.жеке-улут.вал.'!R150+'11.жеке-чет өл.вал.'!R150)</f>
        <v>10.938726386349785</v>
      </c>
    </row>
    <row r="151" spans="1:19" ht="14.25" customHeight="1" x14ac:dyDescent="0.2">
      <c r="A151" s="19" t="s">
        <v>20</v>
      </c>
      <c r="B151" s="20">
        <f>'7.жеке-улут.вал.'!B151+'11.жеке-чет өл.вал.'!B151</f>
        <v>5390255.1999999993</v>
      </c>
      <c r="C151" s="21">
        <f>('7.жеке-улут.вал.'!B151*'7.жеке-улут.вал.'!C151+'11.жеке-чет өл.вал.'!B151*'11.жеке-чет өл.вал.'!C151)/('7.жеке-улут.вал.'!B151+'11.жеке-чет өл.вал.'!B151)</f>
        <v>0.8109416943746931</v>
      </c>
      <c r="D151" s="22">
        <f>'7.жеке-улут.вал.'!D151+'11.жеке-чет өл.вал.'!D151</f>
        <v>4956505.2</v>
      </c>
      <c r="E151" s="21">
        <f>('7.жеке-улут.вал.'!D151*'7.жеке-улут.вал.'!E151+'11.жеке-чет өл.вал.'!D151*'11.жеке-чет өл.вал.'!E151)/('7.жеке-улут.вал.'!D151+'11.жеке-чет өл.вал.'!D151)</f>
        <v>8.8861405007705813E-2</v>
      </c>
      <c r="F151" s="22">
        <f t="shared" si="4"/>
        <v>433750.00000000006</v>
      </c>
      <c r="G151" s="21">
        <f t="shared" si="5"/>
        <v>9.0622263262247831</v>
      </c>
      <c r="H151" s="22">
        <f>'7.жеке-улут.вал.'!H151+'11.жеке-чет өл.вал.'!H151</f>
        <v>17695.8</v>
      </c>
      <c r="I151" s="21">
        <f>('7.жеке-улут.вал.'!H151*'7.жеке-улут.вал.'!I151+'11.жеке-чет өл.вал.'!H151*'11.жеке-чет өл.вал.'!I151)/('7.жеке-улут.вал.'!H151+'11.жеке-чет өл.вал.'!H151)</f>
        <v>2.3244550684343177</v>
      </c>
      <c r="J151" s="22">
        <f>'7.жеке-улут.вал.'!J151+'11.жеке-чет өл.вал.'!J151</f>
        <v>57841</v>
      </c>
      <c r="K151" s="21">
        <f>('7.жеке-улут.вал.'!J151*'7.жеке-улут.вал.'!K151+'11.жеке-чет өл.вал.'!J151*'11.жеке-чет өл.вал.'!K151)/('7.жеке-улут.вал.'!J151+'11.жеке-чет өл.вал.'!J151)</f>
        <v>4.9415440777303301</v>
      </c>
      <c r="L151" s="22">
        <f>'7.жеке-улут.вал.'!L151+'11.жеке-чет өл.вал.'!L151</f>
        <v>92863.2</v>
      </c>
      <c r="M151" s="21">
        <f>('7.жеке-улут.вал.'!L151*'7.жеке-улут.вал.'!M151+'11.жеке-чет өл.вал.'!L151*'11.жеке-чет өл.вал.'!M151)/('7.жеке-улут.вал.'!L151+'11.жеке-чет өл.вал.'!L151)</f>
        <v>7.4047832510617786</v>
      </c>
      <c r="N151" s="22">
        <f>'7.жеке-улут.вал.'!N151+'11.жеке-чет өл.вал.'!N151</f>
        <v>105454.9</v>
      </c>
      <c r="O151" s="21">
        <f>('7.жеке-улут.вал.'!N151*'7.жеке-улут.вал.'!O151+'11.жеке-чет өл.вал.'!N151*'11.жеке-чет өл.вал.'!O151)/('7.жеке-улут.вал.'!N151+'11.жеке-чет өл.вал.'!N151)</f>
        <v>10.097272919513461</v>
      </c>
      <c r="P151" s="22">
        <f>'7.жеке-улут.вал.'!P151+'11.жеке-чет өл.вал.'!P151</f>
        <v>152172.9</v>
      </c>
      <c r="Q151" s="21">
        <f>('7.жеке-улут.вал.'!P151*'7.жеке-улут.вал.'!Q151+'11.жеке-чет өл.вал.'!P151*'11.жеке-чет өл.вал.'!Q151)/('7.жеке-улут.вал.'!P151+'11.жеке-чет өл.вал.'!P151)</f>
        <v>11.883076921054933</v>
      </c>
      <c r="R151" s="23">
        <f>'7.жеке-улут.вал.'!R151+'11.жеке-чет өл.вал.'!R151</f>
        <v>7722.2</v>
      </c>
      <c r="S151" s="24">
        <f>('7.жеке-улут.вал.'!R151*'7.жеке-улут.вал.'!S151+'11.жеке-чет өл.вал.'!R151*'11.жеке-чет өл.вал.'!S151)/('7.жеке-улут.вал.'!R151+'11.жеке-чет өл.вал.'!R151)</f>
        <v>5.5764776877055748</v>
      </c>
    </row>
    <row r="152" spans="1:19" ht="14.25" customHeight="1" thickBot="1" x14ac:dyDescent="0.25">
      <c r="A152" s="25" t="s">
        <v>21</v>
      </c>
      <c r="B152" s="26">
        <f>'7.жеке-улут.вал.'!B152+'11.жеке-чет өл.вал.'!B152</f>
        <v>5375331.0999999996</v>
      </c>
      <c r="C152" s="27">
        <f>('7.жеке-улут.вал.'!B152*'7.жеке-улут.вал.'!C152+'11.жеке-чет өл.вал.'!B152*'11.жеке-чет өл.вал.'!C152)/('7.жеке-улут.вал.'!B152+'11.жеке-чет өл.вал.'!B152)</f>
        <v>0.89135953057849793</v>
      </c>
      <c r="D152" s="28">
        <f>'7.жеке-улут.вал.'!D152+'11.жеке-чет өл.вал.'!D152</f>
        <v>4926914.0999999996</v>
      </c>
      <c r="E152" s="27">
        <f>('7.жеке-улут.вал.'!D152*'7.жеке-улут.вал.'!E152+'11.жеке-чет өл.вал.'!D152*'11.жеке-чет өл.вал.'!E152)/('7.жеке-улут.вал.'!D152+'11.жеке-чет өл.вал.'!D152)</f>
        <v>0.12614797586992638</v>
      </c>
      <c r="F152" s="28">
        <f t="shared" si="4"/>
        <v>448417</v>
      </c>
      <c r="G152" s="27">
        <f t="shared" si="5"/>
        <v>9.2990059810399703</v>
      </c>
      <c r="H152" s="28">
        <f>'7.жеке-улут.вал.'!H152+'11.жеке-чет өл.вал.'!H152</f>
        <v>20326.7</v>
      </c>
      <c r="I152" s="27">
        <f>('7.жеке-улут.вал.'!H152*'7.жеке-улут.вал.'!I152+'11.жеке-чет өл.вал.'!H152*'11.жеке-чет өл.вал.'!I152)/('7.жеке-улут.вал.'!H152+'11.жеке-чет өл.вал.'!H152)</f>
        <v>2.5642183925575717</v>
      </c>
      <c r="J152" s="28">
        <f>'7.жеке-улут.вал.'!J152+'11.жеке-чет өл.вал.'!J152</f>
        <v>66957.100000000006</v>
      </c>
      <c r="K152" s="27">
        <f>('7.жеке-улут.вал.'!J152*'7.жеке-улут.вал.'!K152+'11.жеке-чет өл.вал.'!J152*'11.жеке-чет өл.вал.'!K152)/('7.жеке-улут.вал.'!J152+'11.жеке-чет өл.вал.'!J152)</f>
        <v>4.8727842753046344</v>
      </c>
      <c r="L152" s="28">
        <f>'7.жеке-улут.вал.'!L152+'11.жеке-чет өл.вал.'!L152</f>
        <v>88121.2</v>
      </c>
      <c r="M152" s="27">
        <f>('7.жеке-улут.вал.'!L152*'7.жеке-улут.вал.'!M152+'11.жеке-чет өл.вал.'!L152*'11.жеке-чет өл.вал.'!M152)/('7.жеке-улут.вал.'!L152+'11.жеке-чет өл.вал.'!L152)</f>
        <v>7.8281978456943389</v>
      </c>
      <c r="N152" s="28">
        <f>'7.жеке-улут.вал.'!N152+'11.жеке-чет өл.вал.'!N152</f>
        <v>103570</v>
      </c>
      <c r="O152" s="27">
        <f>('7.жеке-улут.вал.'!N152*'7.жеке-улут.вал.'!O152+'11.жеке-чет өл.вал.'!N152*'11.жеке-чет өл.вал.'!O152)/('7.жеке-улут.вал.'!N152+'11.жеке-чет өл.вал.'!N152)</f>
        <v>10.232890634353577</v>
      </c>
      <c r="P152" s="28">
        <f>'7.жеке-улут.вал.'!P152+'11.жеке-чет өл.вал.'!P152</f>
        <v>164300.29999999999</v>
      </c>
      <c r="Q152" s="27">
        <f>('7.жеке-улут.вал.'!P152*'7.жеке-улут.вал.'!Q152+'11.жеке-чет өл.вал.'!P152*'11.жеке-чет өл.вал.'!Q152)/('7.жеке-улут.вал.'!P152+'11.жеке-чет өл.вал.'!P152)</f>
        <v>12.180265112114832</v>
      </c>
      <c r="R152" s="28">
        <f>'7.жеке-улут.вал.'!R152+'11.жеке-чет өл.вал.'!R152</f>
        <v>5141.7000000000007</v>
      </c>
      <c r="S152" s="27">
        <f>('7.жеке-улут.вал.'!R152*'7.жеке-улут.вал.'!S152+'11.жеке-чет өл.вал.'!R152*'11.жеке-чет өл.вал.'!S152)/('7.жеке-улут.вал.'!R152+'11.жеке-чет өл.вал.'!R152)</f>
        <v>7.8905575976817</v>
      </c>
    </row>
    <row r="153" spans="1:19" ht="14.25" customHeight="1" x14ac:dyDescent="0.2">
      <c r="A153" s="19" t="s">
        <v>33</v>
      </c>
      <c r="B153" s="20">
        <f>'7.жеке-улут.вал.'!B153+'11.жеке-чет өл.вал.'!B153</f>
        <v>4879040.7</v>
      </c>
      <c r="C153" s="21">
        <f>('7.жеке-улут.вал.'!B153*'7.жеке-улут.вал.'!C153+'11.жеке-чет өл.вал.'!B153*'11.жеке-чет өл.вал.'!C153)/('7.жеке-улут.вал.'!B153+'11.жеке-чет өл.вал.'!B153)</f>
        <v>1.1979972005562485</v>
      </c>
      <c r="D153" s="22">
        <f>'7.жеке-улут.вал.'!D153+'11.жеке-чет өл.вал.'!D153</f>
        <v>4337648.3000000007</v>
      </c>
      <c r="E153" s="21">
        <f>('7.жеке-улут.вал.'!D153*'7.жеке-улут.вал.'!E153+'11.жеке-чет өл.вал.'!D153*'11.жеке-чет өл.вал.'!E153)/('7.жеке-улут.вал.'!D153+'11.жеке-чет өл.вал.'!D153)</f>
        <v>0.14994893177485141</v>
      </c>
      <c r="F153" s="22">
        <f t="shared" si="4"/>
        <v>541392.4</v>
      </c>
      <c r="G153" s="21">
        <f t="shared" si="5"/>
        <v>9.5949839173952203</v>
      </c>
      <c r="H153" s="22">
        <f>'7.жеке-улут.вал.'!H153+'11.жеке-чет өл.вал.'!H153</f>
        <v>29008.7</v>
      </c>
      <c r="I153" s="21">
        <f>('7.жеке-улут.вал.'!H153*'7.жеке-улут.вал.'!I153+'11.жеке-чет өл.вал.'!H153*'11.жеке-чет өл.вал.'!I153)/('7.жеке-улут.вал.'!H153+'11.жеке-чет өл.вал.'!H153)</f>
        <v>3.3642881618273139</v>
      </c>
      <c r="J153" s="22">
        <f>'7.жеке-улут.вал.'!J153+'11.жеке-чет өл.вал.'!J153</f>
        <v>52282</v>
      </c>
      <c r="K153" s="21">
        <f>('7.жеке-улут.вал.'!J153*'7.жеке-улут.вал.'!K153+'11.жеке-чет өл.вал.'!J153*'11.жеке-чет өл.вал.'!K153)/('7.жеке-улут.вал.'!J153+'11.жеке-чет өл.вал.'!J153)</f>
        <v>5.2974281970850381</v>
      </c>
      <c r="L153" s="22">
        <f>'7.жеке-улут.вал.'!L153+'11.жеке-чет өл.вал.'!L153</f>
        <v>97726.1</v>
      </c>
      <c r="M153" s="21">
        <f>('7.жеке-улут.вал.'!L153*'7.жеке-улут.вал.'!M153+'11.жеке-чет өл.вал.'!L153*'11.жеке-чет өл.вал.'!M153)/('7.жеке-улут.вал.'!L153+'11.жеке-чет өл.вал.'!L153)</f>
        <v>7.5869922466976591</v>
      </c>
      <c r="N153" s="22">
        <f>'7.жеке-улут.вал.'!N153+'11.жеке-чет өл.вал.'!N153</f>
        <v>121309.70000000001</v>
      </c>
      <c r="O153" s="21">
        <f>('7.жеке-улут.вал.'!N153*'7.жеке-улут.вал.'!O153+'11.жеке-чет өл.вал.'!N153*'11.жеке-чет өл.вал.'!O153)/('7.жеке-улут.вал.'!N153+'11.жеке-чет өл.вал.'!N153)</f>
        <v>9.7200986648223484</v>
      </c>
      <c r="P153" s="22">
        <f>'7.жеке-улут.вал.'!P153+'11.жеке-чет өл.вал.'!P153</f>
        <v>235101.9</v>
      </c>
      <c r="Q153" s="21">
        <f>('7.жеке-улут.вал.'!P153*'7.жеке-улут.вал.'!Q153+'11.жеке-чет өл.вал.'!P153*'11.жеке-чет өл.вал.'!Q153)/('7.жеке-улут.вал.'!P153+'11.жеке-чет өл.вал.'!P153)</f>
        <v>12.051129693124556</v>
      </c>
      <c r="R153" s="23">
        <f>'7.жеке-улут.вал.'!R153+'11.жеке-чет өл.вал.'!R153</f>
        <v>5964</v>
      </c>
      <c r="S153" s="24">
        <f>('7.жеке-улут.вал.'!R153*'7.жеке-улут.вал.'!S153+'11.жеке-чет өл.вал.'!R153*'11.жеке-чет өл.вал.'!S153)/('7.жеке-улут.вал.'!R153+'11.жеке-чет өл.вал.'!R153)</f>
        <v>11.110781354795439</v>
      </c>
    </row>
    <row r="154" spans="1:19" ht="14.25" customHeight="1" x14ac:dyDescent="0.2">
      <c r="A154" s="19" t="s">
        <v>11</v>
      </c>
      <c r="B154" s="20">
        <f>'7.жеке-улут.вал.'!B154+'11.жеке-чет өл.вал.'!B154</f>
        <v>4443652.8999999994</v>
      </c>
      <c r="C154" s="21">
        <f>('7.жеке-улут.вал.'!B154*'7.жеке-улут.вал.'!C154+'11.жеке-чет өл.вал.'!B154*'11.жеке-чет өл.вал.'!C154)/('7.жеке-улут.вал.'!B154+'11.жеке-чет өл.вал.'!B154)</f>
        <v>1.1189329576124183</v>
      </c>
      <c r="D154" s="22">
        <f>'7.жеке-улут.вал.'!D154+'11.жеке-чет өл.вал.'!D154</f>
        <v>4000438.5</v>
      </c>
      <c r="E154" s="21">
        <f>('7.жеке-улут.вал.'!D154*'7.жеке-улут.вал.'!E154+'11.жеке-чет өл.вал.'!D154*'11.жеке-чет өл.вал.'!E154)/('7.жеке-улут.вал.'!D154+'11.жеке-чет өл.вал.'!D154)</f>
        <v>0.18079051958929004</v>
      </c>
      <c r="F154" s="22">
        <f t="shared" si="4"/>
        <v>443214.4</v>
      </c>
      <c r="G154" s="21">
        <f t="shared" si="5"/>
        <v>9.5865755422206487</v>
      </c>
      <c r="H154" s="22">
        <f>'7.жеке-улут.вал.'!H154+'11.жеке-чет өл.вал.'!H154</f>
        <v>16206.9</v>
      </c>
      <c r="I154" s="21">
        <f>('7.жеке-улут.вал.'!H154*'7.жеке-улут.вал.'!I154+'11.жеке-чет өл.вал.'!H154*'11.жеке-чет өл.вал.'!I154)/('7.жеке-улут.вал.'!H154+'11.жеке-чет өл.вал.'!H154)</f>
        <v>2.1810661508369891</v>
      </c>
      <c r="J154" s="22">
        <f>'7.жеке-улут.вал.'!J154+'11.жеке-чет өл.вал.'!J154</f>
        <v>52232.4</v>
      </c>
      <c r="K154" s="21">
        <f>('7.жеке-улут.вал.'!J154*'7.жеке-улут.вал.'!K154+'11.жеке-чет өл.вал.'!J154*'11.жеке-чет өл.вал.'!K154)/('7.жеке-улут.вал.'!J154+'11.жеке-чет өл.вал.'!J154)</f>
        <v>5.3065992564002418</v>
      </c>
      <c r="L154" s="22">
        <f>'7.жеке-улут.вал.'!L154+'11.жеке-чет өл.вал.'!L154</f>
        <v>80031.8</v>
      </c>
      <c r="M154" s="21">
        <f>('7.жеке-улут.вал.'!L154*'7.жеке-улут.вал.'!M154+'11.жеке-чет өл.вал.'!L154*'11.жеке-чет өл.вал.'!M154)/('7.жеке-улут.вал.'!L154+'11.жеке-чет өл.вал.'!L154)</f>
        <v>7.7193679637344159</v>
      </c>
      <c r="N154" s="22">
        <f>'7.жеке-улут.вал.'!N154+'11.жеке-чет өл.вал.'!N154</f>
        <v>125189.79999999999</v>
      </c>
      <c r="O154" s="21">
        <f>('7.жеке-улут.вал.'!N154*'7.жеке-улут.вал.'!O154+'11.жеке-чет өл.вал.'!N154*'11.жеке-чет өл.вал.'!O154)/('7.жеке-улут.вал.'!N154+'11.жеке-чет өл.вал.'!N154)</f>
        <v>10.435173009302677</v>
      </c>
      <c r="P154" s="22">
        <f>'7.жеке-улут.вал.'!P154+'11.жеке-чет өл.вал.'!P154</f>
        <v>163674.70000000001</v>
      </c>
      <c r="Q154" s="21">
        <f>('7.жеке-улут.вал.'!P154*'7.жеке-улут.вал.'!Q154+'11.жеке-чет өл.вал.'!P154*'11.жеке-чет өл.вал.'!Q154)/('7.жеке-улут.вал.'!P154+'11.жеке-чет өл.вал.'!P154)</f>
        <v>12.138795391101981</v>
      </c>
      <c r="R154" s="23">
        <f>'7.жеке-улут.вал.'!R154+'11.жеке-чет өл.вал.'!R154</f>
        <v>5878.8</v>
      </c>
      <c r="S154" s="24">
        <f>('7.жеке-улут.вал.'!R154*'7.жеке-улут.вал.'!S154+'11.жеке-чет өл.вал.'!R154*'11.жеке-чет өл.вал.'!S154)/('7.жеке-улут.вал.'!R154+'11.жеке-чет өл.вал.'!R154)</f>
        <v>4.3202289582908069</v>
      </c>
    </row>
    <row r="155" spans="1:19" ht="14.25" customHeight="1" x14ac:dyDescent="0.2">
      <c r="A155" s="19" t="s">
        <v>12</v>
      </c>
      <c r="B155" s="20">
        <f>'7.жеке-улут.вал.'!B155+'11.жеке-чет өл.вал.'!B155</f>
        <v>5422172.8999999994</v>
      </c>
      <c r="C155" s="21">
        <f>('7.жеке-улут.вал.'!B155*'7.жеке-улут.вал.'!C155+'11.жеке-чет өл.вал.'!B155*'11.жеке-чет өл.вал.'!C155)/('7.жеке-улут.вал.'!B155+'11.жеке-чет өл.вал.'!B155)</f>
        <v>1.0222172352711218</v>
      </c>
      <c r="D155" s="22">
        <f>'7.жеке-улут.вал.'!D155+'11.жеке-чет өл.вал.'!D155</f>
        <v>4868037.8</v>
      </c>
      <c r="E155" s="21">
        <f>('7.жеке-улут.вал.'!D155*'7.жеке-улут.вал.'!E155+'11.жеке-чет өл.вал.'!D155*'11.жеке-чет өл.вал.'!E155)/('7.жеке-улут.вал.'!D155+'11.жеке-чет өл.вал.'!D155)</f>
        <v>0.14467991661856042</v>
      </c>
      <c r="F155" s="22">
        <f t="shared" si="4"/>
        <v>554135.1</v>
      </c>
      <c r="G155" s="21">
        <f t="shared" si="5"/>
        <v>8.7313207338787979</v>
      </c>
      <c r="H155" s="22">
        <f>'7.жеке-улут.вал.'!H155+'11.жеке-чет өл.вал.'!H155</f>
        <v>28655</v>
      </c>
      <c r="I155" s="21">
        <f>('7.жеке-улут.вал.'!H155*'7.жеке-улут.вал.'!I155+'11.жеке-чет өл.вал.'!H155*'11.жеке-чет өл.вал.'!I155)/('7.жеке-улут.вал.'!H155+'11.жеке-чет өл.вал.'!H155)</f>
        <v>2.2562191589600422</v>
      </c>
      <c r="J155" s="22">
        <f>'7.жеке-улут.вал.'!J155+'11.жеке-чет өл.вал.'!J155</f>
        <v>55930.8</v>
      </c>
      <c r="K155" s="21">
        <f>('7.жеке-улут.вал.'!J155*'7.жеке-улут.вал.'!K155+'11.жеке-чет өл.вал.'!J155*'11.жеке-чет өл.вал.'!K155)/('7.жеке-улут.вал.'!J155+'11.жеке-чет өл.вал.'!J155)</f>
        <v>5.5257536992140279</v>
      </c>
      <c r="L155" s="22">
        <f>'7.жеке-улут.вал.'!L155+'11.жеке-чет өл.вал.'!L155</f>
        <v>92755.6</v>
      </c>
      <c r="M155" s="21">
        <f>('7.жеке-улут.вал.'!L155*'7.жеке-улут.вал.'!M155+'11.жеке-чет өл.вал.'!L155*'11.жеке-чет өл.вал.'!M155)/('7.жеке-улут.вал.'!L155+'11.жеке-чет өл.вал.'!L155)</f>
        <v>7.824471428140189</v>
      </c>
      <c r="N155" s="22">
        <f>'7.жеке-улут.вал.'!N155+'11.жеке-чет өл.вал.'!N155</f>
        <v>127701.3</v>
      </c>
      <c r="O155" s="21">
        <f>('7.жеке-улут.вал.'!N155*'7.жеке-улут.вал.'!O155+'11.жеке-чет өл.вал.'!N155*'11.жеке-чет өл.вал.'!O155)/('7.жеке-улут.вал.'!N155+'11.жеке-чет өл.вал.'!N155)</f>
        <v>10.081647680955481</v>
      </c>
      <c r="P155" s="22">
        <f>'7.жеке-улут.вал.'!P155+'11.жеке-чет өл.вал.'!P155</f>
        <v>207776.5</v>
      </c>
      <c r="Q155" s="21">
        <f>('7.жеке-улут.вал.'!P155*'7.жеке-улут.вал.'!Q155+'11.жеке-чет өл.вал.'!P155*'11.жеке-чет өл.вал.'!Q155)/('7.жеке-улут.вал.'!P155+'11.жеке-чет өл.вал.'!P155)</f>
        <v>11.642497962955385</v>
      </c>
      <c r="R155" s="22">
        <f>'7.жеке-улут.вал.'!R155+'11.жеке-чет өл.вал.'!R155</f>
        <v>41315.9</v>
      </c>
      <c r="S155" s="21">
        <f>('7.жеке-улут.вал.'!R155*'7.жеке-улут.вал.'!S155+'11.жеке-чет өл.вал.'!R155*'11.жеке-чет өл.вал.'!S155)/('7.жеке-улут.вал.'!R155+'11.жеке-чет өл.вал.'!R155)</f>
        <v>0.78369267037629575</v>
      </c>
    </row>
    <row r="156" spans="1:19" ht="14.25" customHeight="1" x14ac:dyDescent="0.2">
      <c r="A156" s="19" t="s">
        <v>13</v>
      </c>
      <c r="B156" s="20">
        <f>'7.жеке-улут.вал.'!B156+'11.жеке-чет өл.вал.'!B156</f>
        <v>5892626.4000000004</v>
      </c>
      <c r="C156" s="21">
        <f>('7.жеке-улут.вал.'!B156*'7.жеке-улут.вал.'!C156+'11.жеке-чет өл.вал.'!B156*'11.жеке-чет өл.вал.'!C156)/('7.жеке-улут.вал.'!B156+'11.жеке-чет өл.вал.'!B156)</f>
        <v>1.046052976818622</v>
      </c>
      <c r="D156" s="22">
        <f>'7.жеке-улут.вал.'!D156+'11.жеке-чет өл.вал.'!D156</f>
        <v>5340223.2</v>
      </c>
      <c r="E156" s="21">
        <f>('7.жеке-улут.вал.'!D156*'7.жеке-улут.вал.'!E156+'11.жеке-чет өл.вал.'!D156*'11.жеке-чет өл.вал.'!E156)/('7.жеке-улут.вал.'!D156+'11.жеке-чет өл.вал.'!D156)</f>
        <v>0.20886108861517252</v>
      </c>
      <c r="F156" s="22">
        <f t="shared" si="4"/>
        <v>552403.19999999995</v>
      </c>
      <c r="G156" s="21">
        <f t="shared" si="5"/>
        <v>9.139401357559116</v>
      </c>
      <c r="H156" s="22">
        <f>'7.жеке-улут.вал.'!H156+'11.жеке-чет өл.вал.'!H156</f>
        <v>36303.199999999997</v>
      </c>
      <c r="I156" s="21">
        <f>('7.жеке-улут.вал.'!H156*'7.жеке-улут.вал.'!I156+'11.жеке-чет өл.вал.'!H156*'11.жеке-чет өл.вал.'!I156)/('7.жеке-улут.вал.'!H156+'11.жеке-чет өл.вал.'!H156)</f>
        <v>2.5332919687520663</v>
      </c>
      <c r="J156" s="22">
        <f>'7.жеке-улут.вал.'!J156+'11.жеке-чет өл.вал.'!J156</f>
        <v>59870.7</v>
      </c>
      <c r="K156" s="21">
        <f>('7.жеке-улут.вал.'!J156*'7.жеке-улут.вал.'!K156+'11.жеке-чет өл.вал.'!J156*'11.жеке-чет өл.вал.'!K156)/('7.жеке-улут.вал.'!J156+'11.жеке-чет өл.вал.'!J156)</f>
        <v>5.191712690848779</v>
      </c>
      <c r="L156" s="22">
        <f>'7.жеке-улут.вал.'!L156+'11.жеке-чет өл.вал.'!L156</f>
        <v>127999.20000000001</v>
      </c>
      <c r="M156" s="21">
        <f>('7.жеке-улут.вал.'!L156*'7.жеке-улут.вал.'!M156+'11.жеке-чет өл.вал.'!L156*'11.жеке-чет өл.вал.'!M156)/('7.жеке-улут.вал.'!L156+'11.жеке-чет өл.вал.'!L156)</f>
        <v>7.6428306739417105</v>
      </c>
      <c r="N156" s="22">
        <f>'7.жеке-улут.вал.'!N156+'11.жеке-чет өл.вал.'!N156</f>
        <v>111347.9</v>
      </c>
      <c r="O156" s="21">
        <f>('7.жеке-улут.вал.'!N156*'7.жеке-улут.вал.'!O156+'11.жеке-чет өл.вал.'!N156*'11.жеке-чет өл.вал.'!O156)/('7.жеке-улут.вал.'!N156+'11.жеке-чет өл.вал.'!N156)</f>
        <v>10.181229605587536</v>
      </c>
      <c r="P156" s="22">
        <f>'7.жеке-улут.вал.'!P156+'11.жеке-чет өл.вал.'!P156</f>
        <v>201781</v>
      </c>
      <c r="Q156" s="21">
        <f>('7.жеке-улут.вал.'!P156*'7.жеке-улут.вал.'!Q156+'11.жеке-чет өл.вал.'!P156*'11.жеке-чет өл.вал.'!Q156)/('7.жеке-улут.вал.'!P156+'11.жеке-чет өл.вал.'!P156)</f>
        <v>11.893082198026571</v>
      </c>
      <c r="R156" s="23">
        <f>'7.жеке-улут.вал.'!R156+'11.жеке-чет өл.вал.'!R156</f>
        <v>15101.2</v>
      </c>
      <c r="S156" s="24">
        <f>('7.жеке-улут.вал.'!R156*'7.жеке-улут.вал.'!S156+'11.жеке-чет өл.вал.'!R156*'11.жеке-чет өл.вал.'!S156)/('7.жеке-улут.вал.'!R156+'11.жеке-чет өл.вал.'!R156)</f>
        <v>8.8803347416099392</v>
      </c>
    </row>
    <row r="157" spans="1:19" ht="14.25" customHeight="1" x14ac:dyDescent="0.2">
      <c r="A157" s="19" t="s">
        <v>14</v>
      </c>
      <c r="B157" s="20">
        <f>'7.жеке-улут.вал.'!B157+'11.жеке-чет өл.вал.'!B157</f>
        <v>5388996.1000000006</v>
      </c>
      <c r="C157" s="21">
        <f>('7.жеке-улут.вал.'!B157*'7.жеке-улут.вал.'!C157+'11.жеке-чет өл.вал.'!B157*'11.жеке-чет өл.вал.'!C157)/('7.жеке-улут.вал.'!B157+'11.жеке-чет өл.вал.'!B157)</f>
        <v>0.9549367879483156</v>
      </c>
      <c r="D157" s="22">
        <f>'7.жеке-улут.вал.'!D157+'11.жеке-чет өл.вал.'!D157</f>
        <v>4952379.3000000007</v>
      </c>
      <c r="E157" s="21">
        <f>('7.жеке-улут.вал.'!D157*'7.жеке-улут.вал.'!E157+'11.жеке-чет өл.вал.'!D157*'11.жеке-чет өл.вал.'!E157)/('7.жеке-улут.вал.'!D157+'11.жеке-чет өл.вал.'!D157)</f>
        <v>0.22012660964801301</v>
      </c>
      <c r="F157" s="22">
        <f t="shared" si="4"/>
        <v>436616.8</v>
      </c>
      <c r="G157" s="21">
        <f t="shared" si="5"/>
        <v>9.2896108463989471</v>
      </c>
      <c r="H157" s="22">
        <f>'7.жеке-улут.вал.'!H157+'11.жеке-чет өл.вал.'!H157</f>
        <v>20148.199999999997</v>
      </c>
      <c r="I157" s="21">
        <f>('7.жеке-улут.вал.'!H157*'7.жеке-улут.вал.'!I157+'11.жеке-чет өл.вал.'!H157*'11.жеке-чет өл.вал.'!I157)/('7.жеке-улут.вал.'!H157+'11.жеке-чет өл.вал.'!H157)</f>
        <v>2.5333031734844793</v>
      </c>
      <c r="J157" s="22">
        <f>'7.жеке-улут.вал.'!J157+'11.жеке-чет өл.вал.'!J157</f>
        <v>59704.800000000003</v>
      </c>
      <c r="K157" s="21">
        <f>('7.жеке-улут.вал.'!J157*'7.жеке-улут.вал.'!K157+'11.жеке-чет өл.вал.'!J157*'11.жеке-чет өл.вал.'!K157)/('7.жеке-улут.вал.'!J157+'11.жеке-чет өл.вал.'!J157)</f>
        <v>4.802960231003202</v>
      </c>
      <c r="L157" s="22">
        <f>'7.жеке-улут.вал.'!L157+'11.жеке-чет өл.вал.'!L157</f>
        <v>92464.8</v>
      </c>
      <c r="M157" s="21">
        <f>('7.жеке-улут.вал.'!L157*'7.жеке-улут.вал.'!M157+'11.жеке-чет өл.вал.'!L157*'11.жеке-чет өл.вал.'!M157)/('7.жеке-улут.вал.'!L157+'11.жеке-чет өл.вал.'!L157)</f>
        <v>8.0597726702485701</v>
      </c>
      <c r="N157" s="22">
        <f>'7.жеке-улут.вал.'!N157+'11.жеке-чет өл.вал.'!N157</f>
        <v>121427.3</v>
      </c>
      <c r="O157" s="21">
        <f>('7.жеке-улут.вал.'!N157*'7.жеке-улут.вал.'!O157+'11.жеке-чет өл.вал.'!N157*'11.жеке-чет өл.вал.'!O157)/('7.жеке-улут.вал.'!N157+'11.жеке-чет өл.вал.'!N157)</f>
        <v>10.98051844189898</v>
      </c>
      <c r="P157" s="22">
        <f>'7.жеке-улут.вал.'!P157+'11.жеке-чет өл.вал.'!P157</f>
        <v>125220</v>
      </c>
      <c r="Q157" s="21">
        <f>('7.жеке-улут.вал.'!P157*'7.жеке-улут.вал.'!Q157+'11.жеке-чет өл.вал.'!P157*'11.жеке-чет өл.вал.'!Q157)/('7.жеке-улут.вал.'!P157+'11.жеке-чет өл.вал.'!P157)</f>
        <v>12.413164758025873</v>
      </c>
      <c r="R157" s="23">
        <f>'7.жеке-улут.вал.'!R157+'11.жеке-чет өл.вал.'!R157</f>
        <v>17651.7</v>
      </c>
      <c r="S157" s="24">
        <f>('7.жеке-улут.вал.'!R157*'7.жеке-улут.вал.'!S157+'11.жеке-чет өл.вал.'!R157*'11.жеке-чет өл.вал.'!S157)/('7.жеке-улут.вал.'!R157+'11.жеке-чет өл.вал.'!R157)</f>
        <v>4.8291335112198821</v>
      </c>
    </row>
    <row r="158" spans="1:19" ht="14.25" customHeight="1" x14ac:dyDescent="0.2">
      <c r="A158" s="19" t="s">
        <v>15</v>
      </c>
      <c r="B158" s="20">
        <f>'7.жеке-улут.вал.'!B158+'11.жеке-чет өл.вал.'!B158</f>
        <v>5969611</v>
      </c>
      <c r="C158" s="21">
        <f>('7.жеке-улут.вал.'!B158*'7.жеке-улут.вал.'!C158+'11.жеке-чет өл.вал.'!B158*'11.жеке-чет өл.вал.'!C158)/('7.жеке-улут.вал.'!B158+'11.жеке-чет өл.вал.'!B158)</f>
        <v>0.83888406480757294</v>
      </c>
      <c r="D158" s="22">
        <f>'7.жеке-улут.вал.'!D158+'11.жеке-чет өл.вал.'!D158</f>
        <v>5513813.5</v>
      </c>
      <c r="E158" s="21">
        <f>('7.жеке-улут.вал.'!D158*'7.жеке-улут.вал.'!E158+'11.жеке-чет өл.вал.'!D158*'11.жеке-чет өл.вал.'!E158)/('7.жеке-улут.вал.'!D158+'11.жеке-чет өл.вал.'!D158)</f>
        <v>0.17547877308508891</v>
      </c>
      <c r="F158" s="22">
        <f t="shared" si="4"/>
        <v>455797.50000000006</v>
      </c>
      <c r="G158" s="21">
        <f t="shared" si="5"/>
        <v>8.8641432061386887</v>
      </c>
      <c r="H158" s="22">
        <f>'7.жеке-улут.вал.'!H158+'11.жеке-чет өл.вал.'!H158</f>
        <v>30212.1</v>
      </c>
      <c r="I158" s="21">
        <f>('7.жеке-улут.вал.'!H158*'7.жеке-улут.вал.'!I158+'11.жеке-чет өл.вал.'!H158*'11.жеке-чет өл.вал.'!I158)/('7.жеке-улут.вал.'!H158+'11.жеке-чет өл.вал.'!H158)</f>
        <v>1.79643186008255</v>
      </c>
      <c r="J158" s="22">
        <f>'7.жеке-улут.вал.'!J158+'11.жеке-чет өл.вал.'!J158</f>
        <v>68968.399999999994</v>
      </c>
      <c r="K158" s="21">
        <f>('7.жеке-улут.вал.'!J158*'7.жеке-улут.вал.'!K158+'11.жеке-чет өл.вал.'!J158*'11.жеке-чет өл.вал.'!K158)/('7.жеке-улут.вал.'!J158+'11.жеке-чет өл.вал.'!J158)</f>
        <v>5.1254559769401649</v>
      </c>
      <c r="L158" s="22">
        <f>'7.жеке-улут.вал.'!L158+'11.жеке-чет өл.вал.'!L158</f>
        <v>92549.1</v>
      </c>
      <c r="M158" s="21">
        <f>('7.жеке-улут.вал.'!L158*'7.жеке-улут.вал.'!M158+'11.жеке-чет өл.вал.'!L158*'11.жеке-чет өл.вал.'!M158)/('7.жеке-улут.вал.'!L158+'11.жеке-чет өл.вал.'!L158)</f>
        <v>8.1739247815483864</v>
      </c>
      <c r="N158" s="22">
        <f>'7.жеке-улут.вал.'!N158+'11.жеке-чет өл.вал.'!N158</f>
        <v>116817.09999999999</v>
      </c>
      <c r="O158" s="21">
        <f>('7.жеке-улут.вал.'!N158*'7.жеке-улут.вал.'!O158+'11.жеке-чет өл.вал.'!N158*'11.жеке-чет өл.вал.'!O158)/('7.жеке-улут.вал.'!N158+'11.жеке-чет өл.вал.'!N158)</f>
        <v>10.478979644247289</v>
      </c>
      <c r="P158" s="22">
        <f>'7.жеке-улут.вал.'!P158+'11.жеке-чет өл.вал.'!P158</f>
        <v>133350.1</v>
      </c>
      <c r="Q158" s="21">
        <f>('7.жеке-улут.вал.'!P158*'7.жеке-улут.вал.'!Q158+'11.жеке-чет өл.вал.'!P158*'11.жеке-чет өл.вал.'!Q158)/('7.жеке-улут.вал.'!P158+'11.жеке-чет өл.вал.'!P158)</f>
        <v>12.27048048707875</v>
      </c>
      <c r="R158" s="23">
        <f>'7.жеке-улут.вал.'!R158+'11.жеке-чет өл.вал.'!R158</f>
        <v>13900.7</v>
      </c>
      <c r="S158" s="24">
        <f>('7.жеке-улут.вал.'!R158*'7.жеке-улут.вал.'!S158+'11.жеке-чет өл.вал.'!R158*'11.жеке-чет өл.вал.'!S158)/('7.жеке-улут.вал.'!R158+'11.жеке-чет өл.вал.'!R158)</f>
        <v>1.1224356327379197</v>
      </c>
    </row>
    <row r="159" spans="1:19" ht="14.25" customHeight="1" x14ac:dyDescent="0.2">
      <c r="A159" s="19" t="s">
        <v>16</v>
      </c>
      <c r="B159" s="20">
        <f>'7.жеке-улут.вал.'!B159+'11.жеке-чет өл.вал.'!B159</f>
        <v>7381406.6000000015</v>
      </c>
      <c r="C159" s="21">
        <f>('7.жеке-улут.вал.'!B159*'7.жеке-улут.вал.'!C159+'11.жеке-чет өл.вал.'!B159*'11.жеке-чет өл.вал.'!C159)/('7.жеке-улут.вал.'!B159+'11.жеке-чет өл.вал.'!B159)</f>
        <v>0.8910399992055712</v>
      </c>
      <c r="D159" s="22">
        <f>'7.жеке-улут.вал.'!D159+'11.жеке-чет өл.вал.'!D159</f>
        <v>6773703.1000000006</v>
      </c>
      <c r="E159" s="21">
        <f>('7.жеке-улут.вал.'!D159*'7.жеке-улут.вал.'!E159+'11.жеке-чет өл.вал.'!D159*'11.жеке-чет өл.вал.'!E159)/('7.жеке-улут.вал.'!D159+'11.жеке-чет өл.вал.'!D159)</f>
        <v>0.12866169481210354</v>
      </c>
      <c r="F159" s="22">
        <f t="shared" si="4"/>
        <v>607703.5</v>
      </c>
      <c r="G159" s="21">
        <f t="shared" si="5"/>
        <v>9.3888095263561926</v>
      </c>
      <c r="H159" s="22">
        <f>'7.жеке-улут.вал.'!H159+'11.жеке-чет өл.вал.'!H159</f>
        <v>42259.4</v>
      </c>
      <c r="I159" s="21">
        <f>('7.жеке-улут.вал.'!H159*'7.жеке-улут.вал.'!I159+'11.жеке-чет өл.вал.'!H159*'11.жеке-чет өл.вал.'!I159)/('7.жеке-улут.вал.'!H159+'11.жеке-чет өл.вал.'!H159)</f>
        <v>1.9623376337572234</v>
      </c>
      <c r="J159" s="22">
        <f>'7.жеке-улут.вал.'!J159+'11.жеке-чет өл.вал.'!J159</f>
        <v>81425.399999999994</v>
      </c>
      <c r="K159" s="21">
        <f>('7.жеке-улут.вал.'!J159*'7.жеке-улут.вал.'!K159+'11.жеке-чет өл.вал.'!J159*'11.жеке-чет өл.вал.'!K159)/('7.жеке-улут.вал.'!J159+'11.жеке-чет өл.вал.'!J159)</f>
        <v>5.0252113959526143</v>
      </c>
      <c r="L159" s="22">
        <f>'7.жеке-улут.вал.'!L159+'11.жеке-чет өл.вал.'!L159</f>
        <v>104001.4</v>
      </c>
      <c r="M159" s="21">
        <f>('7.жеке-улут.вал.'!L159*'7.жеке-улут.вал.'!M159+'11.жеке-чет өл.вал.'!L159*'11.жеке-чет өл.вал.'!M159)/('7.жеке-улут.вал.'!L159+'11.жеке-чет өл.вал.'!L159)</f>
        <v>7.9117076020130481</v>
      </c>
      <c r="N159" s="22">
        <f>'7.жеке-улут.вал.'!N159+'11.жеке-чет өл.вал.'!N159</f>
        <v>130731</v>
      </c>
      <c r="O159" s="21">
        <f>('7.жеке-улут.вал.'!N159*'7.жеке-улут.вал.'!O159+'11.жеке-чет өл.вал.'!N159*'11.жеке-чет өл.вал.'!O159)/('7.жеке-улут.вал.'!N159+'11.жеке-чет өл.вал.'!N159)</f>
        <v>10.601660822605197</v>
      </c>
      <c r="P159" s="22">
        <f>'7.жеке-улут.вал.'!P159+'11.жеке-чет өл.вал.'!P159</f>
        <v>234518.5</v>
      </c>
      <c r="Q159" s="21">
        <f>('7.жеке-улут.вал.'!P159*'7.жеке-улут.вал.'!Q159+'11.жеке-чет өл.вал.'!P159*'11.жеке-чет өл.вал.'!Q159)/('7.жеке-улут.вал.'!P159+'11.жеке-чет өл.вал.'!P159)</f>
        <v>12.64155413325601</v>
      </c>
      <c r="R159" s="23">
        <f>'7.жеке-улут.вал.'!R159+'11.жеке-чет өл.вал.'!R159</f>
        <v>14767.8</v>
      </c>
      <c r="S159" s="24">
        <f>('7.жеке-улут.вал.'!R159*'7.жеке-улут.вал.'!S159+'11.жеке-чет өл.вал.'!R159*'11.жеке-чет өл.вал.'!S159)/('7.жеке-улут.вал.'!R159+'11.жеке-чет өл.вал.'!R159)</f>
        <v>2.7108066198079603</v>
      </c>
    </row>
    <row r="160" spans="1:19" ht="14.25" customHeight="1" x14ac:dyDescent="0.2">
      <c r="A160" s="19" t="s">
        <v>17</v>
      </c>
      <c r="B160" s="20">
        <f>'7.жеке-улут.вал.'!B160+'11.жеке-чет өл.вал.'!B160</f>
        <v>6624027.7999999989</v>
      </c>
      <c r="C160" s="21">
        <f>('7.жеке-улут.вал.'!B160*'7.жеке-улут.вал.'!C160+'11.жеке-чет өл.вал.'!B160*'11.жеке-чет өл.вал.'!C160)/('7.жеке-улут.вал.'!B160+'11.жеке-чет өл.вал.'!B160)</f>
        <v>0.75587137979704733</v>
      </c>
      <c r="D160" s="22">
        <f>'7.жеке-улут.вал.'!D160+'11.жеке-чет өл.вал.'!D160</f>
        <v>6152049.3999999994</v>
      </c>
      <c r="E160" s="21">
        <f>('7.жеке-улут.вал.'!D160*'7.жеке-улут.вал.'!E160+'11.жеке-чет өл.вал.'!D160*'11.жеке-чет өл.вал.'!E160)/('7.жеке-улут.вал.'!D160+'11.жеке-чет өл.вал.'!D160)</f>
        <v>0.11478176378102557</v>
      </c>
      <c r="F160" s="22">
        <f t="shared" si="4"/>
        <v>471978.4</v>
      </c>
      <c r="G160" s="21">
        <f t="shared" si="5"/>
        <v>9.1122177455578459</v>
      </c>
      <c r="H160" s="22">
        <f>'7.жеке-улут.вал.'!H160+'11.жеке-чет өл.вал.'!H160</f>
        <v>31575.300000000003</v>
      </c>
      <c r="I160" s="21">
        <f>('7.жеке-улут.вал.'!H160*'7.жеке-улут.вал.'!I160+'11.жеке-чет өл.вал.'!H160*'11.жеке-чет өл.вал.'!I160)/('7.жеке-улут.вал.'!H160+'11.жеке-чет өл.вал.'!H160)</f>
        <v>1.3883184007752891</v>
      </c>
      <c r="J160" s="22">
        <f>'7.жеке-улут.вал.'!J160+'11.жеке-чет өл.вал.'!J160</f>
        <v>71769.899999999994</v>
      </c>
      <c r="K160" s="21">
        <f>('7.жеке-улут.вал.'!J160*'7.жеке-улут.вал.'!K160+'11.жеке-чет өл.вал.'!J160*'11.жеке-чет өл.вал.'!K160)/('7.жеке-улут.вал.'!J160+'11.жеке-чет өл.вал.'!J160)</f>
        <v>4.8092854664699267</v>
      </c>
      <c r="L160" s="22">
        <f>'7.жеке-улут.вал.'!L160+'11.жеке-чет өл.вал.'!L160</f>
        <v>79029.200000000012</v>
      </c>
      <c r="M160" s="21">
        <f>('7.жеке-улут.вал.'!L160*'7.жеке-улут.вал.'!M160+'11.жеке-чет өл.вал.'!L160*'11.жеке-чет өл.вал.'!M160)/('7.жеке-улут.вал.'!L160+'11.жеке-чет өл.вал.'!L160)</f>
        <v>8.5398438551826388</v>
      </c>
      <c r="N160" s="22">
        <f>'7.жеке-улут.вал.'!N160+'11.жеке-чет өл.вал.'!N160</f>
        <v>137000.70000000001</v>
      </c>
      <c r="O160" s="21">
        <f>('7.жеке-улут.вал.'!N160*'7.жеке-улут.вал.'!O160+'11.жеке-чет өл.вал.'!N160*'11.жеке-чет өл.вал.'!O160)/('7.жеке-улут.вал.'!N160+'11.жеке-чет өл.вал.'!N160)</f>
        <v>10.46843564302956</v>
      </c>
      <c r="P160" s="22">
        <f>'7.жеке-улут.вал.'!P160+'11.жеке-чет өл.вал.'!P160</f>
        <v>144855.29999999999</v>
      </c>
      <c r="Q160" s="21">
        <f>('7.жеке-улут.вал.'!P160*'7.жеке-улут.вал.'!Q160+'11.жеке-чет өл.вал.'!P160*'11.жеке-чет өл.вал.'!Q160)/('7.жеке-улут.вал.'!P160+'11.жеке-чет өл.вал.'!P160)</f>
        <v>12.315847787412679</v>
      </c>
      <c r="R160" s="23">
        <f>'7.жеке-улут.вал.'!R160+'11.жеке-чет өл.вал.'!R160</f>
        <v>7748</v>
      </c>
      <c r="S160" s="24">
        <f>('7.жеке-улут.вал.'!R160*'7.жеке-улут.вал.'!S160+'11.жеке-чет өл.вал.'!R160*'11.жеке-чет өл.вал.'!S160)/('7.жеке-улут.вал.'!R160+'11.жеке-чет өл.вал.'!R160)</f>
        <v>2.4103742901393912</v>
      </c>
    </row>
    <row r="161" spans="1:19" ht="14.25" customHeight="1" x14ac:dyDescent="0.2">
      <c r="A161" s="19" t="s">
        <v>18</v>
      </c>
      <c r="B161" s="20">
        <f>'7.жеке-улут.вал.'!B161+'11.жеке-чет өл.вал.'!B161</f>
        <v>6880736.5</v>
      </c>
      <c r="C161" s="21">
        <f>('7.жеке-улут.вал.'!B161*'7.жеке-улут.вал.'!C161+'11.жеке-чет өл.вал.'!B161*'11.жеке-чет өл.вал.'!C161)/('7.жеке-улут.вал.'!B161+'11.жеке-чет өл.вал.'!B161)</f>
        <v>1.1452463789305114</v>
      </c>
      <c r="D161" s="22">
        <f>'7.жеке-улут.вал.'!D161+'11.жеке-чет өл.вал.'!D161</f>
        <v>6096772.2999999998</v>
      </c>
      <c r="E161" s="21">
        <f>('7.жеке-улут.вал.'!D161*'7.жеке-улут.вал.'!E161+'11.жеке-чет өл.вал.'!D161*'11.жеке-чет өл.вал.'!E161)/('7.жеке-улут.вал.'!D161+'11.жеке-чет өл.вал.'!D161)</f>
        <v>0.1148639034788949</v>
      </c>
      <c r="F161" s="22">
        <f t="shared" si="4"/>
        <v>783964.20000000019</v>
      </c>
      <c r="G161" s="21">
        <f t="shared" si="5"/>
        <v>9.1583767422032771</v>
      </c>
      <c r="H161" s="22">
        <f>'7.жеке-улут.вал.'!H161+'11.жеке-чет өл.вал.'!H161</f>
        <v>76317.3</v>
      </c>
      <c r="I161" s="21">
        <f>('7.жеке-улут.вал.'!H161*'7.жеке-улут.вал.'!I161+'11.жеке-чет өл.вал.'!H161*'11.жеке-чет өл.вал.'!I161)/('7.жеке-улут.вал.'!H161+'11.жеке-чет өл.вал.'!H161)</f>
        <v>0.75393596209509506</v>
      </c>
      <c r="J161" s="22">
        <f>'7.жеке-улут.вал.'!J161+'11.жеке-чет өл.вал.'!J161</f>
        <v>80382.899999999994</v>
      </c>
      <c r="K161" s="21">
        <f>('7.жеке-улут.вал.'!J161*'7.жеке-улут.вал.'!K161+'11.жеке-чет өл.вал.'!J161*'11.жеке-чет өл.вал.'!K161)/('7.жеке-улут.вал.'!J161+'11.жеке-чет өл.вал.'!J161)</f>
        <v>4.7193023516195627</v>
      </c>
      <c r="L161" s="22">
        <f>'7.жеке-улут.вал.'!L161+'11.жеке-чет өл.вал.'!L161</f>
        <v>113621.6</v>
      </c>
      <c r="M161" s="21">
        <f>('7.жеке-улут.вал.'!L161*'7.жеке-улут.вал.'!M161+'11.жеке-чет өл.вал.'!L161*'11.жеке-чет өл.вал.'!M161)/('7.жеке-улут.вал.'!L161+'11.жеке-чет өл.вал.'!L161)</f>
        <v>7.7221887387609387</v>
      </c>
      <c r="N161" s="22">
        <f>'7.жеке-улут.вал.'!N161+'11.жеке-чет өл.вал.'!N161</f>
        <v>195931.7</v>
      </c>
      <c r="O161" s="21">
        <f>('7.жеке-улут.вал.'!N161*'7.жеке-улут.вал.'!O161+'11.жеке-чет өл.вал.'!N161*'11.жеке-чет өл.вал.'!O161)/('7.жеке-улут.вал.'!N161+'11.жеке-чет өл.вал.'!N161)</f>
        <v>9.821485221635907</v>
      </c>
      <c r="P161" s="22">
        <f>'7.жеке-улут.вал.'!P161+'11.жеке-чет өл.вал.'!P161</f>
        <v>312475.90000000002</v>
      </c>
      <c r="Q161" s="21">
        <f>('7.жеке-улут.вал.'!P161*'7.жеке-улут.вал.'!Q161+'11.жеке-чет өл.вал.'!P161*'11.жеке-чет өл.вал.'!Q161)/('7.жеке-улут.вал.'!P161+'11.жеке-чет өл.вал.'!P161)</f>
        <v>12.584548926813236</v>
      </c>
      <c r="R161" s="23">
        <f>'7.жеке-улут.вал.'!R161+'11.жеке-чет өл.вал.'!R161</f>
        <v>5234.7999999999993</v>
      </c>
      <c r="S161" s="24">
        <f>('7.жеке-улут.вал.'!R161*'7.жеке-улут.вал.'!S161+'11.жеке-чет өл.вал.'!R161*'11.жеке-чет өл.вал.'!S161)/('7.жеке-улут.вал.'!R161+'11.жеке-чет өл.вал.'!R161)</f>
        <v>1.6875414533506534</v>
      </c>
    </row>
    <row r="162" spans="1:19" ht="14.25" customHeight="1" x14ac:dyDescent="0.2">
      <c r="A162" s="19" t="s">
        <v>19</v>
      </c>
      <c r="B162" s="20">
        <f>'7.жеке-улут.вал.'!B162+'11.жеке-чет өл.вал.'!B162</f>
        <v>6204503.5999999996</v>
      </c>
      <c r="C162" s="21">
        <f>('7.жеке-улут.вал.'!B162*'7.жеке-улут.вал.'!C162+'11.жеке-чет өл.вал.'!B162*'11.жеке-чет өл.вал.'!C162)/('7.жеке-улут.вал.'!B162+'11.жеке-чет өл.вал.'!B162)</f>
        <v>1.2371003731869861</v>
      </c>
      <c r="D162" s="22">
        <f>'7.жеке-улут.вал.'!D162+'11.жеке-чет өл.вал.'!D162</f>
        <v>5474799</v>
      </c>
      <c r="E162" s="21">
        <f>('7.жеке-улут.вал.'!D162*'7.жеке-улут.вал.'!E162+'11.жеке-чет өл.вал.'!D162*'11.жеке-чет өл.вал.'!E162)/('7.жеке-улут.вал.'!D162+'11.жеке-чет өл.вал.'!D162)</f>
        <v>0.12505578962807584</v>
      </c>
      <c r="F162" s="22">
        <f t="shared" si="4"/>
        <v>729704.6</v>
      </c>
      <c r="G162" s="21">
        <f t="shared" si="5"/>
        <v>9.580504778234916</v>
      </c>
      <c r="H162" s="22">
        <f>'7.жеке-улут.вал.'!H162+'11.жеке-чет өл.вал.'!H162</f>
        <v>21108.3</v>
      </c>
      <c r="I162" s="21">
        <f>('7.жеке-улут.вал.'!H162*'7.жеке-улут.вал.'!I162+'11.жеке-чет өл.вал.'!H162*'11.жеке-чет өл.вал.'!I162)/('7.жеке-улут.вал.'!H162+'11.жеке-чет өл.вал.'!H162)</f>
        <v>1.5084112884505148</v>
      </c>
      <c r="J162" s="22">
        <f>'7.жеке-улут.вал.'!J162+'11.жеке-чет өл.вал.'!J162</f>
        <v>143995.9</v>
      </c>
      <c r="K162" s="21">
        <f>('7.жеке-улут.вал.'!J162*'7.жеке-улут.вал.'!K162+'11.жеке-чет өл.вал.'!J162*'11.жеке-чет өл.вал.'!K162)/('7.жеке-улут.вал.'!J162+'11.жеке-чет өл.вал.'!J162)</f>
        <v>4.6520397664100157</v>
      </c>
      <c r="L162" s="22">
        <f>'7.жеке-улут.вал.'!L162+'11.жеке-чет өл.вал.'!L162</f>
        <v>129582.6</v>
      </c>
      <c r="M162" s="21">
        <f>('7.жеке-улут.вал.'!L162*'7.жеке-улут.вал.'!M162+'11.жеке-чет өл.вал.'!L162*'11.жеке-чет өл.вал.'!M162)/('7.жеке-улут.вал.'!L162+'11.жеке-чет өл.вал.'!L162)</f>
        <v>8.2024181564500189</v>
      </c>
      <c r="N162" s="22">
        <f>'7.жеке-улут.вал.'!N162+'11.жеке-чет өл.вал.'!N162</f>
        <v>144994.9</v>
      </c>
      <c r="O162" s="21">
        <f>('7.жеке-улут.вал.'!N162*'7.жеке-улут.вал.'!O162+'11.жеке-чет өл.вал.'!N162*'11.жеке-чет өл.вал.'!O162)/('7.жеке-улут.вал.'!N162+'11.жеке-чет өл.вал.'!N162)</f>
        <v>10.715719828766389</v>
      </c>
      <c r="P162" s="22">
        <f>'7.жеке-улут.вал.'!P162+'11.жеке-чет өл.вал.'!P162</f>
        <v>281999</v>
      </c>
      <c r="Q162" s="21">
        <f>('7.жеке-улут.вал.'!P162*'7.жеке-улут.вал.'!Q162+'11.жеке-чет өл.вал.'!P162*'11.жеке-чет өл.вал.'!Q162)/('7.жеке-улут.вал.'!P162+'11.жеке-чет өл.вал.'!P162)</f>
        <v>12.939574122603267</v>
      </c>
      <c r="R162" s="22">
        <f>'7.жеке-улут.вал.'!R162+'11.жеке-чет өл.вал.'!R162</f>
        <v>8023.9000000000005</v>
      </c>
      <c r="S162" s="21">
        <f>('7.жеке-улут.вал.'!R162*'7.жеке-улут.вал.'!S162+'11.жеке-чет өл.вал.'!R162*'11.жеке-чет өл.вал.'!S162)/('7.жеке-улут.вал.'!R162+'11.жеке-чет өл.вал.'!R162)</f>
        <v>2.9488648911377262</v>
      </c>
    </row>
    <row r="163" spans="1:19" ht="14.25" customHeight="1" x14ac:dyDescent="0.2">
      <c r="A163" s="19" t="s">
        <v>20</v>
      </c>
      <c r="B163" s="20">
        <f>'7.жеке-улут.вал.'!B163+'11.жеке-чет өл.вал.'!B163</f>
        <v>5539409.7999999998</v>
      </c>
      <c r="C163" s="21">
        <f>('7.жеке-улут.вал.'!B163*'7.жеке-улут.вал.'!C163+'11.жеке-чет өл.вал.'!B163*'11.жеке-чет өл.вал.'!C163)/('7.жеке-улут.вал.'!B163+'11.жеке-чет өл.вал.'!B163)</f>
        <v>1.0712393257130031</v>
      </c>
      <c r="D163" s="22">
        <f>'7.жеке-улут.вал.'!D163+'11.жеке-чет өл.вал.'!D163</f>
        <v>4930610.4000000004</v>
      </c>
      <c r="E163" s="21">
        <f>('7.жеке-улут.вал.'!D163*'7.жеке-улут.вал.'!E163+'11.жеке-чет өл.вал.'!D163*'11.жеке-чет өл.вал.'!E163)/('7.жеке-улут.вал.'!D163+'11.жеке-чет өл.вал.'!D163)</f>
        <v>0.11533799162067238</v>
      </c>
      <c r="F163" s="22">
        <f t="shared" si="4"/>
        <v>608799.39999999991</v>
      </c>
      <c r="G163" s="21">
        <f t="shared" si="5"/>
        <v>8.8129963958571604</v>
      </c>
      <c r="H163" s="22">
        <f>'7.жеке-улут.вал.'!H163+'11.жеке-чет өл.вал.'!H163</f>
        <v>12106.2</v>
      </c>
      <c r="I163" s="21">
        <f>('7.жеке-улут.вал.'!H163*'7.жеке-улут.вал.'!I163+'11.жеке-чет өл.вал.'!H163*'11.жеке-чет өл.вал.'!I163)/('7.жеке-улут.вал.'!H163+'11.жеке-чет өл.вал.'!H163)</f>
        <v>2.203390824536188</v>
      </c>
      <c r="J163" s="22">
        <f>'7.жеке-улут.вал.'!J163+'11.жеке-чет өл.вал.'!J163</f>
        <v>132182.1</v>
      </c>
      <c r="K163" s="21">
        <f>('7.жеке-улут.вал.'!J163*'7.жеке-улут.вал.'!K163+'11.жеке-чет өл.вал.'!J163*'11.жеке-чет өл.вал.'!K163)/('7.жеке-улут.вал.'!J163+'11.жеке-чет өл.вал.'!J163)</f>
        <v>5.2400314793001481</v>
      </c>
      <c r="L163" s="22">
        <f>'7.жеке-улут.вал.'!L163+'11.жеке-чет өл.вал.'!L163</f>
        <v>116608.5</v>
      </c>
      <c r="M163" s="21">
        <f>('7.жеке-улут.вал.'!L163*'7.жеке-улут.вал.'!M163+'11.жеке-чет өл.вал.'!L163*'11.жеке-чет өл.вал.'!M163)/('7.жеке-улут.вал.'!L163+'11.жеке-чет өл.вал.'!L163)</f>
        <v>8.0998268736841652</v>
      </c>
      <c r="N163" s="22">
        <f>'7.жеке-улут.вал.'!N163+'11.жеке-чет өл.вал.'!N163</f>
        <v>123080.6</v>
      </c>
      <c r="O163" s="21">
        <f>('7.жеке-улут.вал.'!N163*'7.жеке-улут.вал.'!O163+'11.жеке-чет өл.вал.'!N163*'11.жеке-чет өл.вал.'!O163)/('7.жеке-улут.вал.'!N163+'11.жеке-чет өл.вал.'!N163)</f>
        <v>10.423502355367134</v>
      </c>
      <c r="P163" s="22">
        <f>'7.жеке-улут.вал.'!P163+'11.жеке-чет өл.вал.'!P163</f>
        <v>218122.3</v>
      </c>
      <c r="Q163" s="21">
        <f>('7.жеке-улут.вал.'!P163*'7.жеке-улут.вал.'!Q163+'11.жеке-чет өл.вал.'!P163*'11.жеке-чет өл.вал.'!Q163)/('7.жеке-улут.вал.'!P163+'11.жеке-чет өл.вал.'!P163)</f>
        <v>11.023975022269617</v>
      </c>
      <c r="R163" s="23">
        <f>'7.жеке-улут.вал.'!R163+'11.жеке-чет өл.вал.'!R163</f>
        <v>6699.7</v>
      </c>
      <c r="S163" s="24">
        <f>('7.жеке-улут.вал.'!R163*'7.жеке-улут.вал.'!S163+'11.жеке-чет өл.вал.'!R163*'11.жеке-чет өл.вал.'!S163)/('7.жеке-улут.вал.'!R163+'11.жеке-чет өл.вал.'!R163)</f>
        <v>2.0925548905174858</v>
      </c>
    </row>
    <row r="164" spans="1:19" ht="14.25" customHeight="1" thickBot="1" x14ac:dyDescent="0.25">
      <c r="A164" s="25" t="s">
        <v>21</v>
      </c>
      <c r="B164" s="26">
        <f>'7.жеке-улут.вал.'!B164+'11.жеке-чет өл.вал.'!B164</f>
        <v>6341164.6999999993</v>
      </c>
      <c r="C164" s="27">
        <f>('7.жеке-улут.вал.'!B164*'7.жеке-улут.вал.'!C164+'11.жеке-чет өл.вал.'!B164*'11.жеке-чет өл.вал.'!C164)/('7.жеке-улут.вал.'!B164+'11.жеке-чет өл.вал.'!B164)</f>
        <v>1.2466394982612581</v>
      </c>
      <c r="D164" s="28">
        <f>'7.жеке-улут.вал.'!D164+'11.жеке-чет өл.вал.'!D164</f>
        <v>5634050.5999999996</v>
      </c>
      <c r="E164" s="27">
        <f>('7.жеке-улут.вал.'!D164*'7.жеке-улут.вал.'!E164+'11.жеке-чет өл.вал.'!D164*'11.жеке-чет өл.вал.'!E164)/('7.жеке-улут.вал.'!D164+'11.жеке-чет өл.вал.'!D164)</f>
        <v>0.22228995138950303</v>
      </c>
      <c r="F164" s="28">
        <f t="shared" si="4"/>
        <v>707114.10000000009</v>
      </c>
      <c r="G164" s="27">
        <f t="shared" si="5"/>
        <v>9.4083169123625172</v>
      </c>
      <c r="H164" s="28">
        <f>'7.жеке-улут.вал.'!H164+'11.жеке-чет өл.вал.'!H164</f>
        <v>38524.700000000004</v>
      </c>
      <c r="I164" s="27">
        <f>('7.жеке-улут.вал.'!H164*'7.жеке-улут.вал.'!I164+'11.жеке-чет өл.вал.'!H164*'11.жеке-чет өл.вал.'!I164)/('7.жеке-улут.вал.'!H164+'11.жеке-чет өл.вал.'!H164)</f>
        <v>1.328063865520043</v>
      </c>
      <c r="J164" s="28">
        <f>'7.жеке-улут.вал.'!J164+'11.жеке-чет өл.вал.'!J164</f>
        <v>140310.40000000002</v>
      </c>
      <c r="K164" s="27">
        <f>('7.жеке-улут.вал.'!J164*'7.жеке-улут.вал.'!K164+'11.жеке-чет өл.вал.'!J164*'11.жеке-чет өл.вал.'!K164)/('7.жеке-улут.вал.'!J164+'11.жеке-чет өл.вал.'!J164)</f>
        <v>4.4962397370401623</v>
      </c>
      <c r="L164" s="28">
        <f>'7.жеке-улут.вал.'!L164+'11.жеке-чет өл.вал.'!L164</f>
        <v>108205.5</v>
      </c>
      <c r="M164" s="27">
        <f>('7.жеке-улут.вал.'!L164*'7.жеке-улут.вал.'!M164+'11.жеке-чет өл.вал.'!L164*'11.жеке-чет өл.вал.'!M164)/('7.жеке-улут.вал.'!L164+'11.жеке-чет өл.вал.'!L164)</f>
        <v>8.3400792011496634</v>
      </c>
      <c r="N164" s="28">
        <f>'7.жеке-улут.вал.'!N164+'11.жеке-чет өл.вал.'!N164</f>
        <v>106471.09999999999</v>
      </c>
      <c r="O164" s="27">
        <f>('7.жеке-улут.вал.'!N164*'7.жеке-улут.вал.'!O164+'11.жеке-чет өл.вал.'!N164*'11.жеке-чет өл.вал.'!O164)/('7.жеке-улут.вал.'!N164+'11.жеке-чет өл.вал.'!N164)</f>
        <v>10.610916323772367</v>
      </c>
      <c r="P164" s="28">
        <f>'7.жеке-улут.вал.'!P164+'11.жеке-чет өл.вал.'!P164</f>
        <v>308368.09999999998</v>
      </c>
      <c r="Q164" s="27">
        <f>('7.жеке-улут.вал.'!P164*'7.жеке-улут.вал.'!Q164+'11.жеке-чет өл.вал.'!P164*'11.жеке-чет өл.вал.'!Q164)/('7.жеке-улут.вал.'!P164+'11.жеке-чет өл.вал.'!P164)</f>
        <v>12.724711359573188</v>
      </c>
      <c r="R164" s="28">
        <f>'7.жеке-улут.вал.'!R164+'11.жеке-чет өл.вал.'!R164</f>
        <v>5234.3</v>
      </c>
      <c r="S164" s="27">
        <f>('7.жеке-улут.вал.'!R164*'7.жеке-улут.вал.'!S164+'11.жеке-чет өл.вал.'!R164*'11.жеке-чет өл.вал.'!S164)/('7.жеке-улут.вал.'!R164+'11.жеке-чет өл.вал.'!R164)</f>
        <v>2.7945761610912632</v>
      </c>
    </row>
    <row r="165" spans="1:19" ht="14.25" customHeight="1" x14ac:dyDescent="0.2">
      <c r="A165" s="19" t="s">
        <v>34</v>
      </c>
      <c r="B165" s="20">
        <f>'7.жеке-улут.вал.'!B165+'11.жеке-чет өл.вал.'!B165</f>
        <v>5419955.0999999996</v>
      </c>
      <c r="C165" s="21">
        <f>('7.жеке-улут.вал.'!B165*'7.жеке-улут.вал.'!C165+'11.жеке-чет өл.вал.'!B165*'11.жеке-чет өл.вал.'!C165)/('7.жеке-улут.вал.'!B165+'11.жеке-чет өл.вал.'!B165)</f>
        <v>1.4710728981869241</v>
      </c>
      <c r="D165" s="22">
        <f>'7.жеке-улут.вал.'!D165+'11.жеке-чет өл.вал.'!D165</f>
        <v>4692812.0999999996</v>
      </c>
      <c r="E165" s="21">
        <f>('7.жеке-улут.вал.'!D165*'7.жеке-улут.вал.'!E165+'11.жеке-чет өл.вал.'!D165*'11.жеке-чет өл.вал.'!E165)/('7.жеке-улут.вал.'!D165+'11.жеке-чет өл.вал.'!D165)</f>
        <v>0.13644150870647476</v>
      </c>
      <c r="F165" s="22">
        <f t="shared" si="4"/>
        <v>727143</v>
      </c>
      <c r="G165" s="21">
        <f t="shared" si="5"/>
        <v>10.084474022303731</v>
      </c>
      <c r="H165" s="22">
        <f>'7.жеке-улут.вал.'!H165+'11.жеке-чет өл.вал.'!H165</f>
        <v>42249</v>
      </c>
      <c r="I165" s="21">
        <f>('7.жеке-улут.вал.'!H165*'7.жеке-улут.вал.'!I165+'11.жеке-чет өл.вал.'!H165*'11.жеке-чет өл.вал.'!I165)/('7.жеке-улут.вал.'!H165+'11.жеке-чет өл.вал.'!H165)</f>
        <v>1.5956799924258567</v>
      </c>
      <c r="J165" s="22">
        <f>'7.жеке-улут.вал.'!J165+'11.жеке-чет өл.вал.'!J165</f>
        <v>126662.79999999999</v>
      </c>
      <c r="K165" s="21">
        <f>('7.жеке-улут.вал.'!J165*'7.жеке-улут.вал.'!K165+'11.жеке-чет өл.вал.'!J165*'11.жеке-чет өл.вал.'!K165)/('7.жеке-улут.вал.'!J165+'11.жеке-чет өл.вал.'!J165)</f>
        <v>5.4318265189147894</v>
      </c>
      <c r="L165" s="22">
        <f>'7.жеке-улут.вал.'!L165+'11.жеке-чет өл.вал.'!L165</f>
        <v>127456.9</v>
      </c>
      <c r="M165" s="21">
        <f>('7.жеке-улут.вал.'!L165*'7.жеке-улут.вал.'!M165+'11.жеке-чет өл.вал.'!L165*'11.жеке-чет өл.вал.'!M165)/('7.жеке-улут.вал.'!L165+'11.жеке-чет өл.вал.'!L165)</f>
        <v>8.6704305063123304</v>
      </c>
      <c r="N165" s="22">
        <f>'7.жеке-улут.вал.'!N165+'11.жеке-чет өл.вал.'!N165</f>
        <v>138545.1</v>
      </c>
      <c r="O165" s="21">
        <f>('7.жеке-улут.вал.'!N165*'7.жеке-улут.вал.'!O165+'11.жеке-чет өл.вал.'!N165*'11.жеке-чет өл.вал.'!O165)/('7.жеке-улут.вал.'!N165+'11.жеке-чет өл.вал.'!N165)</f>
        <v>11.613547812228655</v>
      </c>
      <c r="P165" s="22">
        <f>'7.жеке-улут.вал.'!P165+'11.жеке-чет өл.вал.'!P165</f>
        <v>290793.90000000002</v>
      </c>
      <c r="Q165" s="21">
        <f>('7.жеке-улут.вал.'!P165*'7.жеке-улут.вал.'!Q165+'11.жеке-чет өл.вал.'!P165*'11.жеке-чет өл.вал.'!Q165)/('7.жеке-улут.вал.'!P165+'11.жеке-чет өл.вал.'!P165)</f>
        <v>13.223617025666632</v>
      </c>
      <c r="R165" s="23">
        <f>'7.жеке-улут.вал.'!R165+'11.жеке-чет өл.вал.'!R165</f>
        <v>1435.3</v>
      </c>
      <c r="S165" s="24">
        <f>('7.жеке-улут.вал.'!R165*'7.жеке-улут.вал.'!S165+'11.жеке-чет өл.вал.'!R165*'11.жеке-чет өл.вал.'!S165)/('7.жеке-улут.вал.'!R165+'11.жеке-чет өл.вал.'!R165)</f>
        <v>12.523479411969621</v>
      </c>
    </row>
    <row r="166" spans="1:19" ht="14.25" customHeight="1" x14ac:dyDescent="0.2">
      <c r="A166" s="19" t="s">
        <v>11</v>
      </c>
      <c r="B166" s="20">
        <f>'7.жеке-улут.вал.'!B166+'11.жеке-чет өл.вал.'!B166</f>
        <v>5784562.4000000004</v>
      </c>
      <c r="C166" s="21">
        <f>('7.жеке-улут.вал.'!B166*'7.жеке-улут.вал.'!C166+'11.жеке-чет өл.вал.'!B166*'11.жеке-чет өл.вал.'!C166)/('7.жеке-улут.вал.'!B166+'11.жеке-чет өл.вал.'!B166)</f>
        <v>1.1503572313438954</v>
      </c>
      <c r="D166" s="22">
        <f>'7.жеке-улут.вал.'!D166+'11.жеке-чет өл.вал.'!D166</f>
        <v>5184428.8</v>
      </c>
      <c r="E166" s="21">
        <f>('7.жеке-улут.вал.'!D166*'7.жеке-улут.вал.'!E166+'11.жеке-чет өл.вал.'!D166*'11.жеке-чет өл.вал.'!E166)/('7.жеке-улут.вал.'!D166+'11.жеке-чет өл.вал.'!D166)</f>
        <v>0.13903721679040132</v>
      </c>
      <c r="F166" s="22">
        <f t="shared" si="4"/>
        <v>600133.6</v>
      </c>
      <c r="G166" s="21">
        <f t="shared" si="5"/>
        <v>9.8869395681228305</v>
      </c>
      <c r="H166" s="22">
        <f>'7.жеке-улут.вал.'!H166+'11.жеке-чет өл.вал.'!H166</f>
        <v>29049.200000000001</v>
      </c>
      <c r="I166" s="21">
        <f>('7.жеке-улут.вал.'!H166*'7.жеке-улут.вал.'!I166+'11.жеке-чет өл.вал.'!H166*'11.жеке-чет өл.вал.'!I166)/('7.жеке-улут.вал.'!H166+'11.жеке-чет өл.вал.'!H166)</f>
        <v>2.0508204700990049</v>
      </c>
      <c r="J166" s="22">
        <f>'7.жеке-улут.вал.'!J166+'11.жеке-чет өл.вал.'!J166</f>
        <v>116391.90000000001</v>
      </c>
      <c r="K166" s="21">
        <f>('7.жеке-улут.вал.'!J166*'7.жеке-улут.вал.'!K166+'11.жеке-чет өл.вал.'!J166*'11.жеке-чет өл.вал.'!K166)/('7.жеке-улут.вал.'!J166+'11.жеке-чет өл.вал.'!J166)</f>
        <v>5.0591959062443346</v>
      </c>
      <c r="L166" s="22">
        <f>'7.жеке-улут.вал.'!L166+'11.жеке-чет өл.вал.'!L166</f>
        <v>116441.29999999999</v>
      </c>
      <c r="M166" s="21">
        <f>('7.жеке-улут.вал.'!L166*'7.жеке-улут.вал.'!M166+'11.жеке-чет өл.вал.'!L166*'11.жеке-чет өл.вал.'!M166)/('7.жеке-улут.вал.'!L166+'11.жеке-чет өл.вал.'!L166)</f>
        <v>8.4823154155784941</v>
      </c>
      <c r="N166" s="22">
        <f>'7.жеке-улут.вал.'!N166+'11.жеке-чет өл.вал.'!N166</f>
        <v>134846.70000000001</v>
      </c>
      <c r="O166" s="21">
        <f>('7.жеке-улут.вал.'!N166*'7.жеке-улут.вал.'!O166+'11.жеке-чет өл.вал.'!N166*'11.жеке-чет өл.вал.'!O166)/('7.жеке-улут.вал.'!N166+'11.жеке-чет өл.вал.'!N166)</f>
        <v>12.066083263439147</v>
      </c>
      <c r="P166" s="22">
        <f>'7.жеке-улут.вал.'!P166+'11.жеке-чет өл.вал.'!P166</f>
        <v>202379.5</v>
      </c>
      <c r="Q166" s="21">
        <f>('7.жеке-улут.вал.'!P166*'7.жеке-улут.вал.'!Q166+'11.жеке-чет өл.вал.'!P166*'11.жеке-чет өл.вал.'!Q166)/('7.жеке-улут.вал.'!P166+'11.жеке-чет өл.вал.'!P166)</f>
        <v>13.180635429971908</v>
      </c>
      <c r="R166" s="23">
        <f>'7.жеке-улут.вал.'!R166+'11.жеке-чет өл.вал.'!R166</f>
        <v>1025</v>
      </c>
      <c r="S166" s="24">
        <f>('7.жеке-улут.вал.'!R166*'7.жеке-улут.вал.'!S166+'11.жеке-чет өл.вал.'!R166*'11.жеке-чет өл.вал.'!S166)/('7.жеке-улут.вал.'!R166+'11.жеке-чет өл.вал.'!R166)</f>
        <v>2.7383082926829267</v>
      </c>
    </row>
    <row r="167" spans="1:19" ht="14.25" customHeight="1" x14ac:dyDescent="0.2">
      <c r="A167" s="19" t="s">
        <v>12</v>
      </c>
      <c r="B167" s="20">
        <f>'7.жеке-улут.вал.'!B167+'11.жеке-чет өл.вал.'!B167</f>
        <v>5826174.5999999996</v>
      </c>
      <c r="C167" s="21">
        <f>('7.жеке-улут.вал.'!B167*'7.жеке-улут.вал.'!C167+'11.жеке-чет өл.вал.'!B167*'11.жеке-чет өл.вал.'!C167)/('7.жеке-улут.вал.'!B167+'11.жеке-чет өл.вал.'!B167)</f>
        <v>1.0956142867740351</v>
      </c>
      <c r="D167" s="22">
        <f>'7.жеке-улут.вал.'!D167+'11.жеке-чет өл.вал.'!D167</f>
        <v>5254620.3</v>
      </c>
      <c r="E167" s="21">
        <f>('7.жеке-улут.вал.'!D167*'7.жеке-улут.вал.'!E167+'11.жеке-чет өл.вал.'!D167*'11.жеке-чет өл.вал.'!E167)/('7.жеке-улут.вал.'!D167+'11.жеке-чет өл.вал.'!D167)</f>
        <v>0.15824983871812778</v>
      </c>
      <c r="F167" s="22">
        <f t="shared" si="4"/>
        <v>571554.29999999993</v>
      </c>
      <c r="G167" s="21">
        <f t="shared" si="5"/>
        <v>9.7133331233795293</v>
      </c>
      <c r="H167" s="22">
        <f>'7.жеке-улут.вал.'!H167+'11.жеке-чет өл.вал.'!H167</f>
        <v>18186.5</v>
      </c>
      <c r="I167" s="21">
        <f>('7.жеке-улут.вал.'!H167*'7.жеке-улут.вал.'!I167+'11.жеке-чет өл.вал.'!H167*'11.жеке-чет өл.вал.'!I167)/('7.жеке-улут.вал.'!H167+'11.жеке-чет өл.вал.'!H167)</f>
        <v>2.3148586039094932</v>
      </c>
      <c r="J167" s="22">
        <f>'7.жеке-улут.вал.'!J167+'11.жеке-чет өл.вал.'!J167</f>
        <v>133648.4</v>
      </c>
      <c r="K167" s="21">
        <f>('7.жеке-улут.вал.'!J167*'7.жеке-улут.вал.'!K167+'11.жеке-чет өл.вал.'!J167*'11.жеке-чет өл.вал.'!K167)/('7.жеке-улут.вал.'!J167+'11.жеке-чет өл.вал.'!J167)</f>
        <v>5.2342879974619985</v>
      </c>
      <c r="L167" s="22">
        <f>'7.жеке-улут.вал.'!L167+'11.жеке-чет өл.вал.'!L167</f>
        <v>94411.199999999997</v>
      </c>
      <c r="M167" s="21">
        <f>('7.жеке-улут.вал.'!L167*'7.жеке-улут.вал.'!M167+'11.жеке-чет өл.вал.'!L167*'11.жеке-чет өл.вал.'!M167)/('7.жеке-улут.вал.'!L167+'11.жеке-чет өл.вал.'!L167)</f>
        <v>8.8427115426983232</v>
      </c>
      <c r="N167" s="22">
        <f>'7.жеке-улут.вал.'!N167+'11.жеке-чет өл.вал.'!N167</f>
        <v>157873.70000000001</v>
      </c>
      <c r="O167" s="21">
        <f>('7.жеке-улут.вал.'!N167*'7.жеке-улут.вал.'!O167+'11.жеке-чет өл.вал.'!N167*'11.жеке-чет өл.вал.'!O167)/('7.жеке-улут.вал.'!N167+'11.жеке-чет өл.вал.'!N167)</f>
        <v>11.61336318208796</v>
      </c>
      <c r="P167" s="22">
        <f>'7.жеке-улут.вал.'!P167+'11.жеке-чет өл.вал.'!P167</f>
        <v>166742.39999999999</v>
      </c>
      <c r="Q167" s="21">
        <f>('7.жеке-улут.вал.'!P167*'7.жеке-улут.вал.'!Q167+'11.жеке-чет өл.вал.'!P167*'11.жеке-чет өл.вал.'!Q167)/('7.жеке-улут.вал.'!P167+'11.жеке-чет өл.вал.'!P167)</f>
        <v>12.815057549849346</v>
      </c>
      <c r="R167" s="22">
        <f>'7.жеке-улут.вал.'!R167+'11.жеке-чет өл.вал.'!R167</f>
        <v>692.1</v>
      </c>
      <c r="S167" s="21">
        <f>('7.жеке-улут.вал.'!R167*'7.жеке-улут.вал.'!S167+'11.жеке-чет өл.вал.'!R167*'11.жеке-чет өл.вал.'!S167)/('7.жеке-улут.вал.'!R167+'11.жеке-чет өл.вал.'!R167)</f>
        <v>7.1302514087559583</v>
      </c>
    </row>
    <row r="168" spans="1:19" ht="14.25" customHeight="1" x14ac:dyDescent="0.2">
      <c r="A168" s="19" t="s">
        <v>13</v>
      </c>
      <c r="B168" s="20">
        <f>'7.жеке-улут.вал.'!B168+'11.жеке-чет өл.вал.'!B168</f>
        <v>5688131.5</v>
      </c>
      <c r="C168" s="21">
        <f>('7.жеке-улут.вал.'!B168*'7.жеке-улут.вал.'!C168+'11.жеке-чет өл.вал.'!B168*'11.жеке-чет өл.вал.'!C168)/('7.жеке-улут.вал.'!B168+'11.жеке-чет өл.вал.'!B168)</f>
        <v>1.5572119248649579</v>
      </c>
      <c r="D168" s="22">
        <f>'7.жеке-улут.вал.'!D168+'11.жеке-чет өл.вал.'!D168</f>
        <v>4922954.4000000004</v>
      </c>
      <c r="E168" s="21">
        <f>('7.жеке-улут.вал.'!D168*'7.жеке-улут.вал.'!E168+'11.жеке-чет өл.вал.'!D168*'11.жеке-чет өл.вал.'!E168)/('7.жеке-улут.вал.'!D168+'11.жеке-чет өл.вал.'!D168)</f>
        <v>0.22215390437092006</v>
      </c>
      <c r="F168" s="22">
        <f t="shared" si="4"/>
        <v>765177.10000000009</v>
      </c>
      <c r="G168" s="21">
        <f t="shared" si="5"/>
        <v>10.146634891451923</v>
      </c>
      <c r="H168" s="22">
        <f>'7.жеке-улут.вал.'!H168+'11.жеке-чет өл.вал.'!H168</f>
        <v>20550.400000000001</v>
      </c>
      <c r="I168" s="21">
        <f>('7.жеке-улут.вал.'!H168*'7.жеке-улут.вал.'!I168+'11.жеке-чет өл.вал.'!H168*'11.жеке-чет өл.вал.'!I168)/('7.жеке-улут.вал.'!H168+'11.жеке-чет өл.вал.'!H168)</f>
        <v>2.1918193806446591</v>
      </c>
      <c r="J168" s="22">
        <f>'7.жеке-улут.вал.'!J168+'11.жеке-чет өл.вал.'!J168</f>
        <v>180058.2</v>
      </c>
      <c r="K168" s="21">
        <f>('7.жеке-улут.вал.'!J168*'7.жеке-улут.вал.'!K168+'11.жеке-чет өл.вал.'!J168*'11.жеке-чет өл.вал.'!K168)/('7.жеке-улут.вал.'!J168+'11.жеке-чет өл.вал.'!J168)</f>
        <v>5.0474805035260806</v>
      </c>
      <c r="L168" s="22">
        <f>'7.жеке-улут.вал.'!L168+'11.жеке-чет өл.вал.'!L168</f>
        <v>125821.70000000001</v>
      </c>
      <c r="M168" s="21">
        <f>('7.жеке-улут.вал.'!L168*'7.жеке-улут.вал.'!M168+'11.жеке-чет өл.вал.'!L168*'11.жеке-чет өл.вал.'!M168)/('7.жеке-улут.вал.'!L168+'11.жеке-чет өл.вал.'!L168)</f>
        <v>9.1517864962880022</v>
      </c>
      <c r="N168" s="22">
        <f>'7.жеке-улут.вал.'!N168+'11.жеке-чет өл.вал.'!N168</f>
        <v>203553.30000000002</v>
      </c>
      <c r="O168" s="21">
        <f>('7.жеке-улут.вал.'!N168*'7.жеке-улут.вал.'!O168+'11.жеке-чет өл.вал.'!N168*'11.жеке-чет өл.вал.'!O168)/('7.жеке-улут.вал.'!N168+'11.жеке-чет өл.вал.'!N168)</f>
        <v>12.065947199087413</v>
      </c>
      <c r="P168" s="22">
        <f>'7.жеке-улут.вал.'!P168+'11.жеке-чет өл.вал.'!P168</f>
        <v>233003</v>
      </c>
      <c r="Q168" s="21">
        <f>('7.жеке-улут.вал.'!P168*'7.жеке-улут.вал.'!Q168+'11.жеке-чет өл.вал.'!P168*'11.жеке-чет өл.вал.'!Q168)/('7.жеке-улут.вал.'!P168+'11.жеке-чет өл.вал.'!P168)</f>
        <v>13.729566087131925</v>
      </c>
      <c r="R168" s="23">
        <f>'7.жеке-улут.вал.'!R168+'11.жеке-чет өл.вал.'!R168</f>
        <v>2190.5</v>
      </c>
      <c r="S168" s="24">
        <f>('7.жеке-улут.вал.'!R168*'7.жеке-улут.вал.'!S168+'11.жеке-чет өл.вал.'!R168*'11.жеке-чет өл.вал.'!S168)/('7.жеке-улут.вал.'!R168+'11.жеке-чет өл.вал.'!R168)</f>
        <v>1.5991097922848669</v>
      </c>
    </row>
    <row r="169" spans="1:19" ht="14.25" customHeight="1" x14ac:dyDescent="0.2">
      <c r="A169" s="19" t="s">
        <v>14</v>
      </c>
      <c r="B169" s="20">
        <f>'7.жеке-улут.вал.'!B169+'11.жеке-чет өл.вал.'!B169</f>
        <v>5000390.7</v>
      </c>
      <c r="C169" s="21">
        <f>('7.жеке-улут.вал.'!B169*'7.жеке-улут.вал.'!C169+'11.жеке-чет өл.вал.'!B169*'11.жеке-чет өл.вал.'!C169)/('7.жеке-улут.вал.'!B169+'11.жеке-чет өл.вал.'!B169)</f>
        <v>1.3176589973259489</v>
      </c>
      <c r="D169" s="22">
        <f>'7.жеке-улут.вал.'!D169+'11.жеке-чет өл.вал.'!D169</f>
        <v>4392336</v>
      </c>
      <c r="E169" s="21">
        <f>('7.жеке-улут.вал.'!D169*'7.жеке-улут.вал.'!E169+'11.жеке-чет өл.вал.'!D169*'11.жеке-чет өл.вал.'!E169)/('7.жеке-улут.вал.'!D169+'11.жеке-чет өл.вал.'!D169)</f>
        <v>0.16384634053496824</v>
      </c>
      <c r="F169" s="22">
        <f t="shared" si="4"/>
        <v>608054.70000000007</v>
      </c>
      <c r="G169" s="21">
        <f t="shared" si="5"/>
        <v>9.6523250556241056</v>
      </c>
      <c r="H169" s="22">
        <f>'7.жеке-улут.вал.'!H169+'11.жеке-чет өл.вал.'!H169</f>
        <v>33406.799999999996</v>
      </c>
      <c r="I169" s="21">
        <f>('7.жеке-улут.вал.'!H169*'7.жеке-улут.вал.'!I169+'11.жеке-чет өл.вал.'!H169*'11.жеке-чет өл.вал.'!I169)/('7.жеке-улут.вал.'!H169+'11.жеке-чет өл.вал.'!H169)</f>
        <v>2.5588419423590412</v>
      </c>
      <c r="J169" s="22">
        <f>'7.жеке-улут.вал.'!J169+'11.жеке-чет өл.вал.'!J169</f>
        <v>111049.59999999999</v>
      </c>
      <c r="K169" s="21">
        <f>('7.жеке-улут.вал.'!J169*'7.жеке-улут.вал.'!K169+'11.жеке-чет өл.вал.'!J169*'11.жеке-чет өл.вал.'!K169)/('7.жеке-улут.вал.'!J169+'11.жеке-чет өл.вал.'!J169)</f>
        <v>5.1521510568250566</v>
      </c>
      <c r="L169" s="22">
        <f>'7.жеке-улут.вал.'!L169+'11.жеке-чет өл.вал.'!L169</f>
        <v>110712.1</v>
      </c>
      <c r="M169" s="21">
        <f>('7.жеке-улут.вал.'!L169*'7.жеке-улут.вал.'!M169+'11.жеке-чет өл.вал.'!L169*'11.жеке-чет өл.вал.'!M169)/('7.жеке-улут.вал.'!L169+'11.жеке-чет өл.вал.'!L169)</f>
        <v>8.4503718292761132</v>
      </c>
      <c r="N169" s="22">
        <f>'7.жеке-улут.вал.'!N169+'11.жеке-чет өл.вал.'!N169</f>
        <v>202708.3</v>
      </c>
      <c r="O169" s="21">
        <f>('7.жеке-улут.вал.'!N169*'7.жеке-улут.вал.'!O169+'11.жеке-чет өл.вал.'!N169*'11.жеке-чет өл.вал.'!O169)/('7.жеке-улут.вал.'!N169+'11.жеке-чет өл.вал.'!N169)</f>
        <v>11.439560235076708</v>
      </c>
      <c r="P169" s="22">
        <f>'7.жеке-улут.вал.'!P169+'11.жеке-чет өл.вал.'!P169</f>
        <v>148433.5</v>
      </c>
      <c r="Q169" s="21">
        <f>('7.жеке-улут.вал.'!P169*'7.жеке-улут.вал.'!Q169+'11.жеке-чет өл.вал.'!P169*'11.жеке-чет өл.вал.'!Q169)/('7.жеке-улут.вал.'!P169+'11.жеке-чет өл.вал.'!P169)</f>
        <v>13.173050975689451</v>
      </c>
      <c r="R169" s="23">
        <f>'7.жеке-улут.вал.'!R169+'11.жеке-чет өл.вал.'!R169</f>
        <v>1744.4</v>
      </c>
      <c r="S169" s="24">
        <f>('7.жеке-улут.вал.'!R169*'7.жеке-улут.вал.'!S169+'11.жеке-чет өл.вал.'!R169*'11.жеке-чет өл.вал.'!S169)/('7.жеке-улут.вал.'!R169+'11.жеке-чет өл.вал.'!R169)</f>
        <v>0.99764962164641124</v>
      </c>
    </row>
    <row r="170" spans="1:19" ht="14.25" customHeight="1" x14ac:dyDescent="0.2">
      <c r="A170" s="19" t="s">
        <v>15</v>
      </c>
      <c r="B170" s="20">
        <f>'7.жеке-улут.вал.'!B170+'11.жеке-чет өл.вал.'!B170</f>
        <v>5852227.2999999998</v>
      </c>
      <c r="C170" s="21">
        <f>('7.жеке-улут.вал.'!B170*'7.жеке-улут.вал.'!C170+'11.жеке-чет өл.вал.'!B170*'11.жеке-чет өл.вал.'!C170)/('7.жеке-улут.вал.'!B170+'11.жеке-чет өл.вал.'!B170)</f>
        <v>1.3570962424853183</v>
      </c>
      <c r="D170" s="22">
        <f>'7.жеке-улут.вал.'!D170+'11.жеке-чет өл.вал.'!D170</f>
        <v>5163320.5999999996</v>
      </c>
      <c r="E170" s="21">
        <f>('7.жеке-улут.вал.'!D170*'7.жеке-улут.вал.'!E170+'11.жеке-чет өл.вал.'!D170*'11.жеке-чет өл.вал.'!E170)/('7.жеке-улут.вал.'!D170+'11.жеке-чет өл.вал.'!D170)</f>
        <v>0.17811902189455367</v>
      </c>
      <c r="F170" s="22">
        <f t="shared" si="4"/>
        <v>688906.7</v>
      </c>
      <c r="G170" s="21">
        <f t="shared" si="5"/>
        <v>10.19347041333754</v>
      </c>
      <c r="H170" s="22">
        <f>'7.жеке-улут.вал.'!H170+'11.жеке-чет өл.вал.'!H170</f>
        <v>50446.400000000001</v>
      </c>
      <c r="I170" s="21">
        <f>('7.жеке-улут.вал.'!H170*'7.жеке-улут.вал.'!I170+'11.жеке-чет өл.вал.'!H170*'11.жеке-чет өл.вал.'!I170)/('7.жеке-улут.вал.'!H170+'11.жеке-чет өл.вал.'!H170)</f>
        <v>3.2483750475752484</v>
      </c>
      <c r="J170" s="22">
        <f>'7.жеке-улут.вал.'!J170+'11.жеке-чет өл.вал.'!J170</f>
        <v>89152.6</v>
      </c>
      <c r="K170" s="21">
        <f>('7.жеке-улут.вал.'!J170*'7.жеке-улут.вал.'!K170+'11.жеке-чет өл.вал.'!J170*'11.жеке-чет өл.вал.'!K170)/('7.жеке-улут.вал.'!J170+'11.жеке-чет өл.вал.'!J170)</f>
        <v>5.5626185215013368</v>
      </c>
      <c r="L170" s="22">
        <f>'7.жеке-улут.вал.'!L170+'11.жеке-чет өл.вал.'!L170</f>
        <v>108568.79999999999</v>
      </c>
      <c r="M170" s="21">
        <f>('7.жеке-улут.вал.'!L170*'7.жеке-улут.вал.'!M170+'11.жеке-чет өл.вал.'!L170*'11.жеке-чет өл.вал.'!M170)/('7.жеке-улут.вал.'!L170+'11.жеке-чет өл.вал.'!L170)</f>
        <v>8.9225639410217319</v>
      </c>
      <c r="N170" s="22">
        <f>'7.жеке-улут.вал.'!N170+'11.жеке-чет өл.вал.'!N170</f>
        <v>249566.19999999998</v>
      </c>
      <c r="O170" s="21">
        <f>('7.жеке-улут.вал.'!N170*'7.жеке-улут.вал.'!O170+'11.жеке-чет өл.вал.'!N170*'11.жеке-чет өл.вал.'!O170)/('7.жеке-улут.вал.'!N170+'11.жеке-чет өл.вал.'!N170)</f>
        <v>11.492510997082135</v>
      </c>
      <c r="P170" s="22">
        <f>'7.жеке-улут.вал.'!P170+'11.жеке-чет өл.вал.'!P170</f>
        <v>189773.7</v>
      </c>
      <c r="Q170" s="21">
        <f>('7.жеке-улут.вал.'!P170*'7.жеке-улут.вал.'!Q170+'11.жеке-чет өл.вал.'!P170*'11.жеке-чет өл.вал.'!Q170)/('7.жеке-улут.вал.'!P170+'11.жеке-чет өл.вал.'!P170)</f>
        <v>13.249478141597072</v>
      </c>
      <c r="R170" s="23">
        <f>'7.жеке-улут.вал.'!R170+'11.жеке-чет өл.вал.'!R170</f>
        <v>1399</v>
      </c>
      <c r="S170" s="24">
        <f>('7.жеке-улут.вал.'!R170*'7.жеке-улут.вал.'!S170+'11.жеке-чет өл.вал.'!R170*'11.жеке-чет өл.вал.'!S170)/('7.жеке-улут.вал.'!R170+'11.жеке-чет өл.вал.'!R170)</f>
        <v>8.078974267333809</v>
      </c>
    </row>
    <row r="171" spans="1:19" ht="14.25" customHeight="1" x14ac:dyDescent="0.2">
      <c r="A171" s="19" t="s">
        <v>16</v>
      </c>
      <c r="B171" s="20">
        <f>'7.жеке-улут.вал.'!B171+'11.жеке-чет өл.вал.'!B171</f>
        <v>6363501.4999999991</v>
      </c>
      <c r="C171" s="21">
        <f>('7.жеке-улут.вал.'!B171*'7.жеке-улут.вал.'!C171+'11.жеке-чет өл.вал.'!B171*'11.жеке-чет өл.вал.'!C171)/('7.жеке-улут.вал.'!B171+'11.жеке-чет өл.вал.'!B171)</f>
        <v>1.5520595811912674</v>
      </c>
      <c r="D171" s="22">
        <f>'7.жеке-улут.вал.'!D171+'11.жеке-чет өл.вал.'!D171</f>
        <v>5473798.6999999993</v>
      </c>
      <c r="E171" s="21">
        <f>('7.жеке-улут.вал.'!D171*'7.жеке-улут.вал.'!E171+'11.жеке-чет өл.вал.'!D171*'11.жеке-чет өл.вал.'!E171)/('7.жеке-улут.вал.'!D171+'11.жеке-чет өл.вал.'!D171)</f>
        <v>0.20448366890072159</v>
      </c>
      <c r="F171" s="22">
        <f t="shared" si="4"/>
        <v>889702.8</v>
      </c>
      <c r="G171" s="21">
        <f t="shared" si="5"/>
        <v>9.8428722849922465</v>
      </c>
      <c r="H171" s="22">
        <f>'7.жеке-улут.вал.'!H171+'11.жеке-чет өл.вал.'!H171</f>
        <v>50441.8</v>
      </c>
      <c r="I171" s="21">
        <f>('7.жеке-улут.вал.'!H171*'7.жеке-улут.вал.'!I171+'11.жеке-чет өл.вал.'!H171*'11.жеке-чет өл.вал.'!I171)/('7.жеке-улут.вал.'!H171+'11.жеке-чет өл.вал.'!H171)</f>
        <v>2.6866554127727396</v>
      </c>
      <c r="J171" s="22">
        <f>'7.жеке-улут.вал.'!J171+'11.жеке-чет өл.вал.'!J171</f>
        <v>125484.7</v>
      </c>
      <c r="K171" s="21">
        <f>('7.жеке-улут.вал.'!J171*'7.жеке-улут.вал.'!K171+'11.жеке-чет өл.вал.'!J171*'11.жеке-чет өл.вал.'!K171)/('7.жеке-улут.вал.'!J171+'11.жеке-чет өл.вал.'!J171)</f>
        <v>5.5769032957802827</v>
      </c>
      <c r="L171" s="22">
        <f>'7.жеке-улут.вал.'!L171+'11.жеке-чет өл.вал.'!L171</f>
        <v>154134.90000000002</v>
      </c>
      <c r="M171" s="21">
        <f>('7.жеке-улут.вал.'!L171*'7.жеке-улут.вал.'!M171+'11.жеке-чет өл.вал.'!L171*'11.жеке-чет өл.вал.'!M171)/('7.жеке-улут.вал.'!L171+'11.жеке-чет өл.вал.'!L171)</f>
        <v>8.3676181254213038</v>
      </c>
      <c r="N171" s="22">
        <f>'7.жеке-улут.вал.'!N171+'11.жеке-чет өл.вал.'!N171</f>
        <v>292169.7</v>
      </c>
      <c r="O171" s="21">
        <f>('7.жеке-улут.вал.'!N171*'7.жеке-улут.вал.'!O171+'11.жеке-чет өл.вал.'!N171*'11.жеке-чет өл.вал.'!O171)/('7.жеке-улут.вал.'!N171+'11.жеке-чет өл.вал.'!N171)</f>
        <v>10.866634753706494</v>
      </c>
      <c r="P171" s="22">
        <f>'7.жеке-улут.вал.'!P171+'11.жеке-чет өл.вал.'!P171</f>
        <v>265598.5</v>
      </c>
      <c r="Q171" s="21">
        <f>('7.жеке-улут.вал.'!P171*'7.жеке-улут.вал.'!Q171+'11.жеке-чет өл.вал.'!P171*'11.жеке-чет өл.вал.'!Q171)/('7.жеке-улут.вал.'!P171+'11.жеке-чет өл.вал.'!P171)</f>
        <v>12.992300743415342</v>
      </c>
      <c r="R171" s="23">
        <f>'7.жеке-улут.вал.'!R171+'11.жеке-чет өл.вал.'!R171</f>
        <v>1873.2</v>
      </c>
      <c r="S171" s="24">
        <f>('7.жеке-улут.вал.'!R171*'7.жеке-улут.вал.'!S171+'11.жеке-чет өл.вал.'!R171*'11.жеке-чет өл.вал.'!S171)/('7.жеке-улут.вал.'!R171+'11.жеке-чет өл.вал.'!R171)</f>
        <v>3.4786846038863977</v>
      </c>
    </row>
    <row r="172" spans="1:19" ht="14.25" customHeight="1" x14ac:dyDescent="0.2">
      <c r="A172" s="19" t="s">
        <v>17</v>
      </c>
      <c r="B172" s="20">
        <f>'7.жеке-улут.вал.'!B172+'11.жеке-чет өл.вал.'!B172</f>
        <v>5731305.2000000002</v>
      </c>
      <c r="C172" s="21">
        <f>('7.жеке-улут.вал.'!B172*'7.жеке-улут.вал.'!C172+'11.жеке-чет өл.вал.'!B172*'11.жеке-чет өл.вал.'!C172)/('7.жеке-улут.вал.'!B172+'11.жеке-чет өл.вал.'!B172)</f>
        <v>1.4331241129856425</v>
      </c>
      <c r="D172" s="22">
        <f>'7.жеке-улут.вал.'!D172+'11.жеке-чет өл.вал.'!D172</f>
        <v>5006671.5999999996</v>
      </c>
      <c r="E172" s="21">
        <f>('7.жеке-улут.вал.'!D172*'7.жеке-улут.вал.'!E172+'11.жеке-чет өл.вал.'!D172*'11.жеке-чет өл.вал.'!E172)/('7.жеке-улут.вал.'!D172+'11.жеке-чет өл.вал.'!D172)</f>
        <v>0.18968340264218647</v>
      </c>
      <c r="F172" s="22">
        <f t="shared" si="4"/>
        <v>724633.60000000009</v>
      </c>
      <c r="G172" s="21">
        <f t="shared" si="5"/>
        <v>10.02436152008408</v>
      </c>
      <c r="H172" s="22">
        <f>'7.жеке-улут.вал.'!H172+'11.жеке-чет өл.вал.'!H172</f>
        <v>48457.3</v>
      </c>
      <c r="I172" s="21">
        <f>('7.жеке-улут.вал.'!H172*'7.жеке-улут.вал.'!I172+'11.жеке-чет өл.вал.'!H172*'11.жеке-чет өл.вал.'!I172)/('7.жеке-улут.вал.'!H172+'11.жеке-чет өл.вал.'!H172)</f>
        <v>3.0458607887769222</v>
      </c>
      <c r="J172" s="22">
        <f>'7.жеке-улут.вал.'!J172+'11.жеке-чет өл.вал.'!J172</f>
        <v>130408.5</v>
      </c>
      <c r="K172" s="21">
        <f>('7.жеке-улут.вал.'!J172*'7.жеке-улут.вал.'!K172+'11.жеке-чет өл.вал.'!J172*'11.жеке-чет өл.вал.'!K172)/('7.жеке-улут.вал.'!J172+'11.жеке-чет өл.вал.'!J172)</f>
        <v>5.5239640974322972</v>
      </c>
      <c r="L172" s="22">
        <f>'7.жеке-улут.вал.'!L172+'11.жеке-чет өл.вал.'!L172</f>
        <v>112575.3</v>
      </c>
      <c r="M172" s="21">
        <f>('7.жеке-улут.вал.'!L172*'7.жеке-улут.вал.'!M172+'11.жеке-чет өл.вал.'!L172*'11.жеке-чет өл.вал.'!M172)/('7.жеке-улут.вал.'!L172+'11.жеке-чет өл.вал.'!L172)</f>
        <v>9.0961057354499602</v>
      </c>
      <c r="N172" s="22">
        <f>'7.жеке-улут.вал.'!N172+'11.жеке-чет өл.вал.'!N172</f>
        <v>247778.90000000002</v>
      </c>
      <c r="O172" s="21">
        <f>('7.жеке-улут.вал.'!N172*'7.жеке-улут.вал.'!O172+'11.жеке-чет өл.вал.'!N172*'11.жеке-чет өл.вал.'!O172)/('7.жеке-улут.вал.'!N172+'11.жеке-чет өл.вал.'!N172)</f>
        <v>11.950787379393484</v>
      </c>
      <c r="P172" s="22">
        <f>'7.жеке-улут.вал.'!P172+'11.жеке-чет өл.вал.'!P172</f>
        <v>184209.8</v>
      </c>
      <c r="Q172" s="21">
        <f>('7.жеке-улут.вал.'!P172*'7.жеке-улут.вал.'!Q172+'11.жеке-чет өл.вал.'!P172*'11.жеке-чет өл.вал.'!Q172)/('7.жеке-улут.вал.'!P172+'11.жеке-чет өл.вал.'!P172)</f>
        <v>13.042992050368658</v>
      </c>
      <c r="R172" s="23">
        <f>'7.жеке-улут.вал.'!R172+'11.жеке-чет өл.вал.'!R172</f>
        <v>1203.8000000000002</v>
      </c>
      <c r="S172" s="24">
        <f>('7.жеке-улут.вал.'!R172*'7.жеке-улут.вал.'!S172+'11.жеке-чет өл.вал.'!R172*'11.жеке-чет өл.вал.'!S172)/('7.жеке-улут.вал.'!R172+'11.жеке-чет өл.вал.'!R172)</f>
        <v>6.8336717062634973</v>
      </c>
    </row>
    <row r="173" spans="1:19" ht="14.25" customHeight="1" x14ac:dyDescent="0.2">
      <c r="A173" s="19" t="s">
        <v>18</v>
      </c>
      <c r="B173" s="20">
        <f>'7.жеке-улут.вал.'!B173+'11.жеке-чет өл.вал.'!B173</f>
        <v>6929223.3000000007</v>
      </c>
      <c r="C173" s="21">
        <f>('7.жеке-улут.вал.'!B173*'7.жеке-улут.вал.'!C173+'11.жеке-чет өл.вал.'!B173*'11.жеке-чет өл.вал.'!C173)/('7.жеке-улут.вал.'!B173+'11.жеке-чет өл.вал.'!B173)</f>
        <v>1.4811260156675856</v>
      </c>
      <c r="D173" s="22">
        <f>'7.жеке-улут.вал.'!D173+'11.жеке-чет өл.вал.'!D173</f>
        <v>6051915.2999999998</v>
      </c>
      <c r="E173" s="21">
        <f>('7.жеке-улут.вал.'!D173*'7.жеке-улут.вал.'!E173+'11.жеке-чет өл.вал.'!D173*'11.жеке-чет өл.вал.'!E173)/('7.жеке-улут.вал.'!D173+'11.жеке-чет өл.вал.'!D173)</f>
        <v>0.17109370962280318</v>
      </c>
      <c r="F173" s="22">
        <f t="shared" si="4"/>
        <v>877308</v>
      </c>
      <c r="G173" s="21">
        <f t="shared" si="5"/>
        <v>10.518094282737646</v>
      </c>
      <c r="H173" s="22">
        <f>'7.жеке-улут.вал.'!H173+'11.жеке-чет өл.вал.'!H173</f>
        <v>64400.7</v>
      </c>
      <c r="I173" s="21">
        <f>('7.жеке-улут.вал.'!H173*'7.жеке-улут.вал.'!I173+'11.жеке-чет өл.вал.'!H173*'11.жеке-чет өл.вал.'!I173)/('7.жеке-улут.вал.'!H173+'11.жеке-чет өл.вал.'!H173)</f>
        <v>3.0426389464710795</v>
      </c>
      <c r="J173" s="22">
        <f>'7.жеке-улут.вал.'!J173+'11.жеке-чет өл.вал.'!J173</f>
        <v>110250.5</v>
      </c>
      <c r="K173" s="21">
        <f>('7.жеке-улут.вал.'!J173*'7.жеке-улут.вал.'!K173+'11.жеке-чет өл.вал.'!J173*'11.жеке-чет өл.вал.'!K173)/('7.жеке-улут.вал.'!J173+'11.жеке-чет өл.вал.'!J173)</f>
        <v>5.2789993786876241</v>
      </c>
      <c r="L173" s="22">
        <f>'7.жеке-улут.вал.'!L173+'11.жеке-чет өл.вал.'!L173</f>
        <v>245035.8</v>
      </c>
      <c r="M173" s="21">
        <f>('7.жеке-улут.вал.'!L173*'7.жеке-улут.вал.'!M173+'11.жеке-чет өл.вал.'!L173*'11.жеке-чет өл.вал.'!M173)/('7.жеке-улут.вал.'!L173+'11.жеке-чет өл.вал.'!L173)</f>
        <v>10.479321641980478</v>
      </c>
      <c r="N173" s="22">
        <f>'7.жеке-улут.вал.'!N173+'11.жеке-чет өл.вал.'!N173</f>
        <v>233779.8</v>
      </c>
      <c r="O173" s="21">
        <f>('7.жеке-улут.вал.'!N173*'7.жеке-улут.вал.'!O173+'11.жеке-чет өл.вал.'!N173*'11.жеке-чет өл.вал.'!O173)/('7.жеке-улут.вал.'!N173+'11.жеке-чет өл.вал.'!N173)</f>
        <v>12.089724642591021</v>
      </c>
      <c r="P173" s="22">
        <f>'7.жеке-улут.вал.'!P173+'11.жеке-чет өл.вал.'!P173</f>
        <v>223123.20000000001</v>
      </c>
      <c r="Q173" s="21">
        <f>('7.жеке-улут.вал.'!P173*'7.жеке-улут.вал.'!Q173+'11.жеке-чет өл.вал.'!P173*'11.жеке-чет өл.вал.'!Q173)/('7.жеке-улут.вал.'!P173+'11.жеке-чет өл.вал.'!P173)</f>
        <v>13.687169084165163</v>
      </c>
      <c r="R173" s="23">
        <f>'7.жеке-улут.вал.'!R173+'11.жеке-чет өл.вал.'!R173</f>
        <v>718</v>
      </c>
      <c r="S173" s="24">
        <f>('7.жеке-улут.вал.'!R173*'7.жеке-улут.вал.'!S173+'11.жеке-чет өл.вал.'!R173*'11.жеке-чет өл.вал.'!S173)/('7.жеке-улут.вал.'!R173+'11.жеке-чет өл.вал.'!R173)</f>
        <v>2.2012869080779951</v>
      </c>
    </row>
    <row r="174" spans="1:19" ht="14.25" customHeight="1" x14ac:dyDescent="0.2">
      <c r="A174" s="19" t="s">
        <v>19</v>
      </c>
      <c r="B174" s="20">
        <f>'7.жеке-улут.вал.'!B174+'11.жеке-чет өл.вал.'!B174</f>
        <v>5542013.4000000004</v>
      </c>
      <c r="C174" s="21">
        <f>('7.жеке-улут.вал.'!B174*'7.жеке-улут.вал.'!C174+'11.жеке-чет өл.вал.'!B174*'11.жеке-чет өл.вал.'!C174)/('7.жеке-улут.вал.'!B174+'11.жеке-чет өл.вал.'!B174)</f>
        <v>1.6946440871110127</v>
      </c>
      <c r="D174" s="22">
        <f>'7.жеке-улут.вал.'!D174+'11.жеке-чет өл.вал.'!D174</f>
        <v>4726468.1999999993</v>
      </c>
      <c r="E174" s="21">
        <f>('7.жеке-улут.вал.'!D174*'7.жеке-улут.вал.'!E174+'11.жеке-чет өл.вал.'!D174*'11.жеке-чет өл.вал.'!E174)/('7.жеке-улут.вал.'!D174+'11.жеке-чет өл.вал.'!D174)</f>
        <v>0.22597940593358909</v>
      </c>
      <c r="F174" s="22">
        <f t="shared" si="4"/>
        <v>815545.2</v>
      </c>
      <c r="G174" s="21">
        <f t="shared" si="5"/>
        <v>10.206247014880354</v>
      </c>
      <c r="H174" s="22">
        <f>'7.жеке-улут.вал.'!H174+'11.жеке-чет өл.вал.'!H174</f>
        <v>49176.6</v>
      </c>
      <c r="I174" s="21">
        <f>('7.жеке-улут.вал.'!H174*'7.жеке-улут.вал.'!I174+'11.жеке-чет өл.вал.'!H174*'11.жеке-чет өл.вал.'!I174)/('7.жеке-улут.вал.'!H174+'11.жеке-чет өл.вал.'!H174)</f>
        <v>2.1275333186922243</v>
      </c>
      <c r="J174" s="22">
        <f>'7.жеке-улут.вал.'!J174+'11.жеке-чет өл.вал.'!J174</f>
        <v>90437.7</v>
      </c>
      <c r="K174" s="21">
        <f>('7.жеке-улут.вал.'!J174*'7.жеке-улут.вал.'!K174+'11.жеке-чет өл.вал.'!J174*'11.жеке-чет өл.вал.'!K174)/('7.жеке-улут.вал.'!J174+'11.жеке-чет өл.вал.'!J174)</f>
        <v>5.1916842091296003</v>
      </c>
      <c r="L174" s="22">
        <f>'7.жеке-улут.вал.'!L174+'11.жеке-чет өл.вал.'!L174</f>
        <v>224485.7</v>
      </c>
      <c r="M174" s="21">
        <f>('7.жеке-улут.вал.'!L174*'7.жеке-улут.вал.'!M174+'11.жеке-чет өл.вал.'!L174*'11.жеке-чет өл.вал.'!M174)/('7.жеке-улут.вал.'!L174+'11.жеке-чет өл.вал.'!L174)</f>
        <v>9.3068228043033461</v>
      </c>
      <c r="N174" s="22">
        <f>'7.жеке-улут.вал.'!N174+'11.жеке-чет өл.вал.'!N174</f>
        <v>204287.2</v>
      </c>
      <c r="O174" s="21">
        <f>('7.жеке-улут.вал.'!N174*'7.жеке-улут.вал.'!O174+'11.жеке-чет өл.вал.'!N174*'11.жеке-чет өл.вал.'!O174)/('7.жеке-улут.вал.'!N174+'11.жеке-чет өл.вал.'!N174)</f>
        <v>11.524736694222641</v>
      </c>
      <c r="P174" s="22">
        <f>'7.жеке-улут.вал.'!P174+'11.жеке-чет өл.вал.'!P174</f>
        <v>246461.59999999998</v>
      </c>
      <c r="Q174" s="21">
        <f>('7.жеке-улут.вал.'!P174*'7.жеке-улут.вал.'!Q174+'11.жеке-чет өл.вал.'!P174*'11.жеке-чет өл.вал.'!Q174)/('7.жеке-улут.вал.'!P174+'11.жеке-чет өл.вал.'!P174)</f>
        <v>13.402616151968504</v>
      </c>
      <c r="R174" s="22">
        <f>'7.жеке-улут.вал.'!R174+'11.жеке-чет өл.вал.'!R174</f>
        <v>696.4</v>
      </c>
      <c r="S174" s="21">
        <f>('7.жеке-улут.вал.'!R174*'7.жеке-улут.вал.'!S174+'11.жеке-чет өл.вал.'!R174*'11.жеке-чет өл.вал.'!S174)/('7.жеке-улут.вал.'!R174+'11.жеке-чет өл.вал.'!R174)</f>
        <v>3.8367116599655371</v>
      </c>
    </row>
    <row r="175" spans="1:19" ht="14.25" customHeight="1" x14ac:dyDescent="0.2">
      <c r="A175" s="19" t="s">
        <v>20</v>
      </c>
      <c r="B175" s="20">
        <f>'7.жеке-улут.вал.'!B175+'11.жеке-чет өл.вал.'!B175</f>
        <v>6433503.0999999996</v>
      </c>
      <c r="C175" s="21">
        <f>('7.жеке-улут.вал.'!B175*'7.жеке-улут.вал.'!C175+'11.жеке-чет өл.вал.'!B175*'11.жеке-чет өл.вал.'!C175)/('7.жеке-улут.вал.'!B175+'11.жеке-чет өл.вал.'!B175)</f>
        <v>1.7905080533807469</v>
      </c>
      <c r="D175" s="22">
        <f>'7.жеке-улут.вал.'!D175+'11.жеке-чет өл.вал.'!D175</f>
        <v>5417478.0999999996</v>
      </c>
      <c r="E175" s="21">
        <f>('7.жеке-улут.вал.'!D175*'7.жеке-улут.вал.'!E175+'11.жеке-чет өл.вал.'!D175*'11.жеке-чет өл.вал.'!E175)/('7.жеке-улут.вал.'!D175+'11.жеке-чет өл.вал.'!D175)</f>
        <v>0.19695352400224747</v>
      </c>
      <c r="F175" s="22">
        <f t="shared" si="4"/>
        <v>1016025</v>
      </c>
      <c r="G175" s="21">
        <f t="shared" si="5"/>
        <v>10.28739224822224</v>
      </c>
      <c r="H175" s="22">
        <f>'7.жеке-улут.вал.'!H175+'11.жеке-чет өл.вал.'!H175</f>
        <v>38924.300000000003</v>
      </c>
      <c r="I175" s="21">
        <f>('7.жеке-улут.вал.'!H175*'7.жеке-улут.вал.'!I175+'11.жеке-чет өл.вал.'!H175*'11.жеке-чет өл.вал.'!I175)/('7.жеке-улут.вал.'!H175+'11.жеке-чет өл.вал.'!H175)</f>
        <v>2.817916468632705</v>
      </c>
      <c r="J175" s="22">
        <f>'7.жеке-улут.вал.'!J175+'11.жеке-чет өл.вал.'!J175</f>
        <v>163068.20000000001</v>
      </c>
      <c r="K175" s="21">
        <f>('7.жеке-улут.вал.'!J175*'7.жеке-улут.вал.'!K175+'11.жеке-чет өл.вал.'!J175*'11.жеке-чет өл.вал.'!K175)/('7.жеке-улут.вал.'!J175+'11.жеке-чет өл.вал.'!J175)</f>
        <v>5.5552100777466116</v>
      </c>
      <c r="L175" s="22">
        <f>'7.жеке-улут.вал.'!L175+'11.жеке-чет өл.вал.'!L175</f>
        <v>247747.40000000002</v>
      </c>
      <c r="M175" s="21">
        <f>('7.жеке-улут.вал.'!L175*'7.жеке-улут.вал.'!M175+'11.жеке-чет өл.вал.'!L175*'11.жеке-чет өл.вал.'!M175)/('7.жеке-улут.вал.'!L175+'11.жеке-чет өл.вал.'!L175)</f>
        <v>9.4517700690299868</v>
      </c>
      <c r="N175" s="22">
        <f>'7.жеке-улут.вал.'!N175+'11.жеке-чет өл.вал.'!N175</f>
        <v>243613.30000000002</v>
      </c>
      <c r="O175" s="21">
        <f>('7.жеке-улут.вал.'!N175*'7.жеке-улут.вал.'!O175+'11.жеке-чет өл.вал.'!N175*'11.жеке-чет өл.вал.'!O175)/('7.жеке-улут.вал.'!N175+'11.жеке-чет өл.вал.'!N175)</f>
        <v>11.497285053812744</v>
      </c>
      <c r="P175" s="22">
        <f>'7.жеке-улут.вал.'!P175+'11.жеке-чет өл.вал.'!P175</f>
        <v>322138.59999999998</v>
      </c>
      <c r="Q175" s="21">
        <f>('7.жеке-улут.вал.'!P175*'7.жеке-улут.вал.'!Q175+'11.жеке-чет өл.вал.'!P175*'11.жеке-чет өл.вал.'!Q175)/('7.жеке-улут.вал.'!P175+'11.жеке-чет өл.вал.'!P175)</f>
        <v>13.308180218080045</v>
      </c>
      <c r="R175" s="23">
        <f>'7.жеке-улут.вал.'!R175+'11.жеке-чет өл.вал.'!R175</f>
        <v>533.20000000000005</v>
      </c>
      <c r="S175" s="24">
        <f>('7.жеке-улут.вал.'!R175*'7.жеке-улут.вал.'!S175+'11.жеке-чет өл.вал.'!R175*'11.жеке-чет өл.вал.'!S175)/('7.жеке-улут.вал.'!R175+'11.жеке-чет өл.вал.'!R175)</f>
        <v>13.24572018004501</v>
      </c>
    </row>
    <row r="176" spans="1:19" ht="14.25" customHeight="1" thickBot="1" x14ac:dyDescent="0.25">
      <c r="A176" s="25" t="s">
        <v>21</v>
      </c>
      <c r="B176" s="26">
        <f>'7.жеке-улут.вал.'!B176+'11.жеке-чет өл.вал.'!B176</f>
        <v>7294841.2000000011</v>
      </c>
      <c r="C176" s="27">
        <f>('7.жеке-улут.вал.'!B176*'7.жеке-улут.вал.'!C176+'11.жеке-чет өл.вал.'!B176*'11.жеке-чет өл.вал.'!C176)/('7.жеке-улут.вал.'!B176+'11.жеке-чет өл.вал.'!B176)</f>
        <v>1.5557064190787318</v>
      </c>
      <c r="D176" s="28">
        <f>'7.жеке-улут.вал.'!D176+'11.жеке-чет өл.вал.'!D176</f>
        <v>6320772.5999999996</v>
      </c>
      <c r="E176" s="27">
        <f>('7.жеке-улут.вал.'!D176*'7.жеке-улут.вал.'!E176+'11.жеке-чет өл.вал.'!D176*'11.жеке-чет өл.вал.'!E176)/('7.жеке-улут.вал.'!D176+'11.жеке-чет өл.вал.'!D176)</f>
        <v>0.27429923076175844</v>
      </c>
      <c r="F176" s="28">
        <f t="shared" si="4"/>
        <v>974068.59999999986</v>
      </c>
      <c r="G176" s="27">
        <f t="shared" si="5"/>
        <v>9.8708121984426995</v>
      </c>
      <c r="H176" s="28">
        <f>'7.жеке-улут.вал.'!H176+'11.жеке-чет өл.вал.'!H176</f>
        <v>77065.100000000006</v>
      </c>
      <c r="I176" s="27">
        <f>('7.жеке-улут.вал.'!H176*'7.жеке-улут.вал.'!I176+'11.жеке-чет өл.вал.'!H176*'11.жеке-чет өл.вал.'!I176)/('7.жеке-улут.вал.'!H176+'11.жеке-чет өл.вал.'!H176)</f>
        <v>2.3909146942000978</v>
      </c>
      <c r="J176" s="28">
        <f>'7.жеке-улут.вал.'!J176+'11.жеке-чет өл.вал.'!J176</f>
        <v>198279.09999999998</v>
      </c>
      <c r="K176" s="27">
        <f>('7.жеке-улут.вал.'!J176*'7.жеке-улут.вал.'!K176+'11.жеке-чет өл.вал.'!J176*'11.жеке-чет өл.вал.'!K176)/('7.жеке-улут.вал.'!J176+'11.жеке-чет өл.вал.'!J176)</f>
        <v>7.0975589661240139</v>
      </c>
      <c r="L176" s="28">
        <f>'7.жеке-улут.вал.'!L176+'11.жеке-чет өл.вал.'!L176</f>
        <v>185894.7</v>
      </c>
      <c r="M176" s="27">
        <f>('7.жеке-улут.вал.'!L176*'7.жеке-улут.вал.'!M176+'11.жеке-чет өл.вал.'!L176*'11.жеке-чет өл.вал.'!M176)/('7.жеке-улут.вал.'!L176+'11.жеке-чет өл.вал.'!L176)</f>
        <v>8.5158186812211412</v>
      </c>
      <c r="N176" s="28">
        <f>'7.жеке-улут.вал.'!N176+'11.жеке-чет өл.вал.'!N176</f>
        <v>232290</v>
      </c>
      <c r="O176" s="27">
        <f>('7.жеке-улут.вал.'!N176*'7.жеке-улут.вал.'!O176+'11.жеке-чет өл.вал.'!N176*'11.жеке-чет өл.вал.'!O176)/('7.жеке-улут.вал.'!N176+'11.жеке-чет өл.вал.'!N176)</f>
        <v>11.591281725429422</v>
      </c>
      <c r="P176" s="28">
        <f>'7.жеке-улут.вал.'!P176+'11.жеке-чет өл.вал.'!P176</f>
        <v>279070.09999999998</v>
      </c>
      <c r="Q176" s="27">
        <f>('7.жеке-улут.вал.'!P176*'7.жеке-улут.вал.'!Q176+'11.жеке-чет өл.вал.'!P176*'11.жеке-чет өл.вал.'!Q176)/('7.жеке-улут.вал.'!P176+'11.жеке-чет өл.вал.'!P176)</f>
        <v>13.417870219704657</v>
      </c>
      <c r="R176" s="28">
        <f>'7.жеке-улут.вал.'!R176+'11.жеке-чет өл.вал.'!R176</f>
        <v>1469.6</v>
      </c>
      <c r="S176" s="27">
        <f>('7.жеке-улут.вал.'!R176*'7.жеке-улут.вал.'!S176+'11.жеке-чет өл.вал.'!R176*'11.жеке-чет өл.вал.'!S176)/('7.жеке-улут.вал.'!R176+'11.жеке-чет өл.вал.'!R176)</f>
        <v>2.1664126292868806</v>
      </c>
    </row>
    <row r="177" spans="1:19" ht="14.25" customHeight="1" x14ac:dyDescent="0.2">
      <c r="A177" s="19" t="s">
        <v>35</v>
      </c>
      <c r="B177" s="20">
        <f>'7.жеке-улут.вал.'!B177+'11.жеке-чет өл.вал.'!B177</f>
        <v>4843129.4000000004</v>
      </c>
      <c r="C177" s="21">
        <f>('7.жеке-улут.вал.'!B177*'7.жеке-улут.вал.'!C177+'11.жеке-чет өл.вал.'!B177*'11.жеке-чет өл.вал.'!C177)/('7.жеке-улут.вал.'!B177+'11.жеке-чет өл.вал.'!B177)</f>
        <v>2.1570132906215549</v>
      </c>
      <c r="D177" s="22">
        <f>'7.жеке-улут.вал.'!D177+'11.жеке-чет өл.вал.'!D177</f>
        <v>3858476.3000000003</v>
      </c>
      <c r="E177" s="21">
        <f>('7.жеке-улут.вал.'!D177*'7.жеке-улут.вал.'!E177+'11.жеке-чет өл.вал.'!D177*'11.жеке-чет өл.вал.'!E177)/('7.жеке-улут.вал.'!D177+'11.жеке-чет өл.вал.'!D177)</f>
        <v>0.20584828498233898</v>
      </c>
      <c r="F177" s="22">
        <f t="shared" si="4"/>
        <v>984653.1</v>
      </c>
      <c r="G177" s="21">
        <f t="shared" si="5"/>
        <v>9.8028775362612475</v>
      </c>
      <c r="H177" s="22">
        <f>'7.жеке-улут.вал.'!H177+'11.жеке-чет өл.вал.'!H177</f>
        <v>34023.5</v>
      </c>
      <c r="I177" s="21">
        <f>('7.жеке-улут.вал.'!H177*'7.жеке-улут.вал.'!I177+'11.жеке-чет өл.вал.'!H177*'11.жеке-чет өл.вал.'!I177)/('7.жеке-улут.вал.'!H177+'11.жеке-чет өл.вал.'!H177)</f>
        <v>2.866591649889048</v>
      </c>
      <c r="J177" s="22">
        <f>'7.жеке-улут.вал.'!J177+'11.жеке-чет өл.вал.'!J177</f>
        <v>183359.7</v>
      </c>
      <c r="K177" s="21">
        <f>('7.жеке-улут.вал.'!J177*'7.жеке-улут.вал.'!K177+'11.жеке-чет өл.вал.'!J177*'11.жеке-чет өл.вал.'!K177)/('7.жеке-улут.вал.'!J177+'11.жеке-чет өл.вал.'!J177)</f>
        <v>5.9679169359461213</v>
      </c>
      <c r="L177" s="22">
        <f>'7.жеке-улут.вал.'!L177+'11.жеке-чет өл.вал.'!L177</f>
        <v>192713.8</v>
      </c>
      <c r="M177" s="21">
        <f>('7.жеке-улут.вал.'!L177*'7.жеке-улут.вал.'!M177+'11.жеке-чет өл.вал.'!L177*'11.жеке-чет өл.вал.'!M177)/('7.жеке-улут.вал.'!L177+'11.жеке-чет өл.вал.'!L177)</f>
        <v>8.6868008674002635</v>
      </c>
      <c r="N177" s="22">
        <f>'7.жеке-улут.вал.'!N177+'11.жеке-чет өл.вал.'!N177</f>
        <v>274136</v>
      </c>
      <c r="O177" s="21">
        <f>('7.жеке-улут.вал.'!N177*'7.жеке-улут.вал.'!O177+'11.жеке-чет өл.вал.'!N177*'11.жеке-чет өл.вал.'!O177)/('7.жеке-улут.вал.'!N177+'11.жеке-чет өл.вал.'!N177)</f>
        <v>10.82105583724867</v>
      </c>
      <c r="P177" s="22">
        <f>'7.жеке-улут.вал.'!P177+'11.жеке-чет өл.вал.'!P177</f>
        <v>260645.7</v>
      </c>
      <c r="Q177" s="21">
        <f>('7.жеке-улут.вал.'!P177*'7.жеке-улут.вал.'!Q177+'11.жеке-чет өл.вал.'!P177*'11.жеке-чет өл.вал.'!Q177)/('7.жеке-улут.вал.'!P177+'11.жеке-чет өл.вал.'!P177)</f>
        <v>12.96215347884119</v>
      </c>
      <c r="R177" s="23">
        <f>'7.жеке-улут.вал.'!R177+'11.жеке-чет өл.вал.'!R177</f>
        <v>39774.400000000001</v>
      </c>
      <c r="S177" s="24">
        <f>('7.жеке-улут.вал.'!R177*'7.жеке-улут.вал.'!S177+'11.жеке-чет өл.вал.'!R177*'11.жеке-чет өл.вал.'!S177)/('7.жеке-улут.вал.'!R177+'11.жеке-чет өл.вал.'!R177)</f>
        <v>11.102364334848502</v>
      </c>
    </row>
    <row r="178" spans="1:19" ht="14.25" customHeight="1" x14ac:dyDescent="0.2">
      <c r="A178" s="19" t="s">
        <v>11</v>
      </c>
      <c r="B178" s="20">
        <f>'7.жеке-улут.вал.'!B178+'11.жеке-чет өл.вал.'!B178</f>
        <v>4777488</v>
      </c>
      <c r="C178" s="21">
        <f>('7.жеке-улут.вал.'!B178*'7.жеке-улут.вал.'!C178+'11.жеке-чет өл.вал.'!B178*'11.жеке-чет өл.вал.'!C178)/('7.жеке-улут.вал.'!B178+'11.жеке-чет өл.вал.'!B178)</f>
        <v>1.7789660840592356</v>
      </c>
      <c r="D178" s="22">
        <f>'7.жеке-улут.вал.'!D178+'11.жеке-чет өл.вал.'!D178</f>
        <v>3992123.7</v>
      </c>
      <c r="E178" s="21">
        <f>('7.жеке-улут.вал.'!D178*'7.жеке-улут.вал.'!E178+'11.жеке-чет өл.вал.'!D178*'11.жеке-чет өл.вал.'!E178)/('7.жеке-улут.вал.'!D178+'11.жеке-чет өл.вал.'!D178)</f>
        <v>0.21993682009402649</v>
      </c>
      <c r="F178" s="22">
        <f t="shared" si="4"/>
        <v>785364.29999999993</v>
      </c>
      <c r="G178" s="21">
        <f t="shared" si="5"/>
        <v>9.7037440166302318</v>
      </c>
      <c r="H178" s="22">
        <f>'7.жеке-улут.вал.'!H178+'11.жеке-чет өл.вал.'!H178</f>
        <v>30128</v>
      </c>
      <c r="I178" s="21">
        <f>('7.жеке-улут.вал.'!H178*'7.жеке-улут.вал.'!I178+'11.жеке-чет өл.вал.'!H178*'11.жеке-чет өл.вал.'!I178)/('7.жеке-улут.вал.'!H178+'11.жеке-чет өл.вал.'!H178)</f>
        <v>3.5356357541157735</v>
      </c>
      <c r="J178" s="22">
        <f>'7.жеке-улут.вал.'!J178+'11.жеке-чет өл.вал.'!J178</f>
        <v>138418.1</v>
      </c>
      <c r="K178" s="21">
        <f>('7.жеке-улут.вал.'!J178*'7.жеке-улут.вал.'!K178+'11.жеке-чет өл.вал.'!J178*'11.жеке-чет өл.вал.'!K178)/('7.жеке-улут.вал.'!J178+'11.жеке-чет өл.вал.'!J178)</f>
        <v>5.1587182312139763</v>
      </c>
      <c r="L178" s="22">
        <f>'7.жеке-улут.вал.'!L178+'11.жеке-чет өл.вал.'!L178</f>
        <v>144948.9</v>
      </c>
      <c r="M178" s="21">
        <f>('7.жеке-улут.вал.'!L178*'7.жеке-улут.вал.'!M178+'11.жеке-чет өл.вал.'!L178*'11.жеке-чет өл.вал.'!M178)/('7.жеке-улут.вал.'!L178+'11.жеке-чет өл.вал.'!L178)</f>
        <v>8.556285325380184</v>
      </c>
      <c r="N178" s="22">
        <f>'7.жеке-улут.вал.'!N178+'11.жеке-чет өл.вал.'!N178</f>
        <v>215978</v>
      </c>
      <c r="O178" s="21">
        <f>('7.жеке-улут.вал.'!N178*'7.жеке-улут.вал.'!O178+'11.жеке-чет өл.вал.'!N178*'11.жеке-чет өл.вал.'!O178)/('7.жеке-улут.вал.'!N178+'11.жеке-чет өл.вал.'!N178)</f>
        <v>10.975556343701646</v>
      </c>
      <c r="P178" s="22">
        <f>'7.жеке-улут.вал.'!P178+'11.жеке-чет өл.вал.'!P178</f>
        <v>255800.2</v>
      </c>
      <c r="Q178" s="21">
        <f>('7.жеке-улут.вал.'!P178*'7.жеке-улут.вал.'!Q178+'11.жеке-чет өл.вал.'!P178*'11.жеке-чет өл.вал.'!Q178)/('7.жеке-улут.вал.'!P178+'11.жеке-чет өл.вал.'!P178)</f>
        <v>12.464745973615331</v>
      </c>
      <c r="R178" s="23">
        <f>'7.жеке-улут.вал.'!R178+'11.жеке-чет өл.вал.'!R178</f>
        <v>91.1</v>
      </c>
      <c r="S178" s="24">
        <f>('7.жеке-улут.вал.'!R178*'7.жеке-улут.вал.'!S178+'11.жеке-чет өл.вал.'!R178*'11.жеке-чет өл.вал.'!S178)/('7.жеке-улут.вал.'!R178+'11.жеке-чет өл.вал.'!R178)</f>
        <v>13.228869374313943</v>
      </c>
    </row>
    <row r="179" spans="1:19" ht="14.25" customHeight="1" x14ac:dyDescent="0.2">
      <c r="A179" s="19" t="s">
        <v>12</v>
      </c>
      <c r="B179" s="20">
        <f>'7.жеке-улут.вал.'!B179+'11.жеке-чет өл.вал.'!B179</f>
        <v>6158018.9000000004</v>
      </c>
      <c r="C179" s="21">
        <f>('7.жеке-улут.вал.'!B179*'7.жеке-улут.вал.'!C179+'11.жеке-чет өл.вал.'!B179*'11.жеке-чет өл.вал.'!C179)/('7.жеке-улут.вал.'!B179+'11.жеке-чет өл.вал.'!B179)</f>
        <v>1.8370884784065868</v>
      </c>
      <c r="D179" s="22">
        <f>'7.жеке-улут.вал.'!D179+'11.жеке-чет өл.вал.'!D179</f>
        <v>5099917.0999999996</v>
      </c>
      <c r="E179" s="21">
        <f>('7.жеке-улут.вал.'!D179*'7.жеке-улут.вал.'!E179+'11.жеке-чет өл.вал.'!D179*'11.жеке-чет өл.вал.'!E179)/('7.жеке-улут.вал.'!D179+'11.жеке-чет өл.вал.'!D179)</f>
        <v>0.25507001809892171</v>
      </c>
      <c r="F179" s="22">
        <f t="shared" si="4"/>
        <v>1058101.8</v>
      </c>
      <c r="G179" s="21">
        <f t="shared" si="5"/>
        <v>9.4622177412419148</v>
      </c>
      <c r="H179" s="22">
        <f>'7.жеке-улут.вал.'!H179+'11.жеке-чет өл.вал.'!H179</f>
        <v>59760.5</v>
      </c>
      <c r="I179" s="21">
        <f>('7.жеке-улут.вал.'!H179*'7.жеке-улут.вал.'!I179+'11.жеке-чет өл.вал.'!H179*'11.жеке-чет өл.вал.'!I179)/('7.жеке-улут.вал.'!H179+'11.жеке-чет өл.вал.'!H179)</f>
        <v>4.0855741668828101</v>
      </c>
      <c r="J179" s="22">
        <f>'7.жеке-улут.вал.'!J179+'11.жеке-чет өл.вал.'!J179</f>
        <v>180874.4</v>
      </c>
      <c r="K179" s="21">
        <f>('7.жеке-улут.вал.'!J179*'7.жеке-улут.вал.'!K179+'11.жеке-чет өл.вал.'!J179*'11.жеке-чет өл.вал.'!K179)/('7.жеке-улут.вал.'!J179+'11.жеке-чет өл.вал.'!J179)</f>
        <v>4.8490380783571334</v>
      </c>
      <c r="L179" s="22">
        <f>'7.жеке-улут.вал.'!L179+'11.жеке-чет өл.вал.'!L179</f>
        <v>197638.5</v>
      </c>
      <c r="M179" s="21">
        <f>('7.жеке-улут.вал.'!L179*'7.жеке-улут.вал.'!M179+'11.жеке-чет өл.вал.'!L179*'11.жеке-чет өл.вал.'!M179)/('7.жеке-улут.вал.'!L179+'11.жеке-чет өл.вал.'!L179)</f>
        <v>8.3680743579818699</v>
      </c>
      <c r="N179" s="22">
        <f>'7.жеке-улут.вал.'!N179+'11.жеке-чет өл.вал.'!N179</f>
        <v>223317.09999999998</v>
      </c>
      <c r="O179" s="21">
        <f>('7.жеке-улут.вал.'!N179*'7.жеке-улут.вал.'!O179+'11.жеке-чет өл.вал.'!N179*'11.жеке-чет өл.вал.'!O179)/('7.жеке-улут.вал.'!N179+'11.жеке-чет өл.вал.'!N179)</f>
        <v>11.466340808652818</v>
      </c>
      <c r="P179" s="22">
        <f>'7.жеке-улут.вал.'!P179+'11.жеке-чет өл.вал.'!P179</f>
        <v>349299.9</v>
      </c>
      <c r="Q179" s="21">
        <f>('7.жеке-улут.вал.'!P179*'7.жеке-улут.вал.'!Q179+'11.жеке-чет өл.вал.'!P179*'11.жеке-чет өл.вал.'!Q179)/('7.жеке-улут.вал.'!P179+'11.жеке-чет өл.вал.'!P179)</f>
        <v>12.59738712493191</v>
      </c>
      <c r="R179" s="22">
        <f>'7.жеке-улут.вал.'!R179+'11.жеке-чет өл.вал.'!R179</f>
        <v>47211.4</v>
      </c>
      <c r="S179" s="21">
        <f>('7.жеке-улут.вал.'!R179*'7.жеке-улут.вал.'!S179+'11.жеке-чет өл.вал.'!R179*'11.жеке-чет өл.вал.'!S179)/('7.жеке-улут.вал.'!R179+'11.жеке-чет өл.вал.'!R179)</f>
        <v>5.8464081132946735</v>
      </c>
    </row>
    <row r="180" spans="1:19" ht="14.25" customHeight="1" x14ac:dyDescent="0.2">
      <c r="A180" s="19" t="s">
        <v>13</v>
      </c>
      <c r="B180" s="20">
        <f>'7.жеке-улут.вал.'!B180+'11.жеке-чет өл.вал.'!B180</f>
        <v>5309654</v>
      </c>
      <c r="C180" s="21">
        <f>('7.жеке-улут.вал.'!B180*'7.жеке-улут.вал.'!C180+'11.жеке-чет өл.вал.'!B180*'11.жеке-чет өл.вал.'!C180)/('7.жеке-улут.вал.'!B180+'11.жеке-чет өл.вал.'!B180)</f>
        <v>1.6065971372145897</v>
      </c>
      <c r="D180" s="22">
        <f>'7.жеке-улут.вал.'!D180+'11.жеке-чет өл.вал.'!D180</f>
        <v>4550644.0999999996</v>
      </c>
      <c r="E180" s="21">
        <f>('7.жеке-улут.вал.'!D180*'7.жеке-улут.вал.'!E180+'11.жеке-чет өл.вал.'!D180*'11.жеке-чет өл.вал.'!E180)/('7.жеке-улут.вал.'!D180+'11.жеке-чет өл.вал.'!D180)</f>
        <v>0.27776223128501726</v>
      </c>
      <c r="F180" s="22">
        <f t="shared" si="4"/>
        <v>759009.89999999991</v>
      </c>
      <c r="G180" s="21">
        <f t="shared" si="5"/>
        <v>9.5736272438607166</v>
      </c>
      <c r="H180" s="22">
        <f>'7.жеке-улут.вал.'!H180+'11.жеке-чет өл.вал.'!H180</f>
        <v>42066.3</v>
      </c>
      <c r="I180" s="21">
        <f>('7.жеке-улут.вал.'!H180*'7.жеке-улут.вал.'!I180+'11.жеке-чет өл.вал.'!H180*'11.жеке-чет өл.вал.'!I180)/('7.жеке-улут.вал.'!H180+'11.жеке-чет өл.вал.'!H180)</f>
        <v>1.8762541749571535</v>
      </c>
      <c r="J180" s="22">
        <f>'7.жеке-улут.вал.'!J180+'11.жеке-чет өл.вал.'!J180</f>
        <v>127868.70000000001</v>
      </c>
      <c r="K180" s="21">
        <f>('7.жеке-улут.вал.'!J180*'7.жеке-улут.вал.'!K180+'11.жеке-чет өл.вал.'!J180*'11.жеке-чет өл.вал.'!K180)/('7.жеке-улут.вал.'!J180+'11.жеке-чет өл.вал.'!J180)</f>
        <v>4.5685349894071008</v>
      </c>
      <c r="L180" s="22">
        <f>'7.жеке-улут.вал.'!L180+'11.жеке-чет өл.вал.'!L180</f>
        <v>159895.70000000001</v>
      </c>
      <c r="M180" s="21">
        <f>('7.жеке-улут.вал.'!L180*'7.жеке-улут.вал.'!M180+'11.жеке-чет өл.вал.'!L180*'11.жеке-чет өл.вал.'!M180)/('7.жеке-улут.вал.'!L180+'11.жеке-чет өл.вал.'!L180)</f>
        <v>8.7986259605480335</v>
      </c>
      <c r="N180" s="22">
        <f>'7.жеке-улут.вал.'!N180+'11.жеке-чет өл.вал.'!N180</f>
        <v>165478</v>
      </c>
      <c r="O180" s="21">
        <f>('7.жеке-улут.вал.'!N180*'7.жеке-улут.вал.'!O180+'11.жеке-чет өл.вал.'!N180*'11.жеке-чет өл.вал.'!O180)/('7.жеке-улут.вал.'!N180+'11.жеке-чет өл.вал.'!N180)</f>
        <v>11.505174228598355</v>
      </c>
      <c r="P180" s="22">
        <f>'7.жеке-улут.вал.'!P180+'11.жеке-чет өл.вал.'!P180</f>
        <v>263540.5</v>
      </c>
      <c r="Q180" s="21">
        <f>('7.жеке-улут.вал.'!P180*'7.жеке-улут.вал.'!Q180+'11.жеке-чет өл.вал.'!P180*'11.жеке-чет өл.вал.'!Q180)/('7.жеке-улут.вал.'!P180+'11.жеке-чет өл.вал.'!P180)</f>
        <v>12.485003857092165</v>
      </c>
      <c r="R180" s="23">
        <f>'7.жеке-улут.вал.'!R180+'11.жеке-чет өл.вал.'!R180</f>
        <v>160.69999999999999</v>
      </c>
      <c r="S180" s="24">
        <f>('7.жеке-улут.вал.'!R180*'7.жеке-улут.вал.'!S180+'11.жеке-чет өл.вал.'!R180*'11.жеке-чет өл.вал.'!S180)/('7.жеке-улут.вал.'!R180+'11.жеке-чет өл.вал.'!R180)</f>
        <v>14.675289359054176</v>
      </c>
    </row>
    <row r="181" spans="1:19" ht="14.25" customHeight="1" x14ac:dyDescent="0.2">
      <c r="A181" s="19" t="s">
        <v>14</v>
      </c>
      <c r="B181" s="20">
        <f>'7.жеке-улут.вал.'!B181+'11.жеке-чет өл.вал.'!B181</f>
        <v>5157673.5</v>
      </c>
      <c r="C181" s="21">
        <f>('7.жеке-улут.вал.'!B181*'7.жеке-улут.вал.'!C181+'11.жеке-чет өл.вал.'!B181*'11.жеке-чет өл.вал.'!C181)/('7.жеке-улут.вал.'!B181+'11.жеке-чет өл.вал.'!B181)</f>
        <v>1.4744926007821171</v>
      </c>
      <c r="D181" s="22">
        <f>'7.жеке-улут.вал.'!D181+'11.жеке-чет өл.вал.'!D181</f>
        <v>4495163.5</v>
      </c>
      <c r="E181" s="21">
        <f>('7.жеке-улут.вал.'!D181*'7.жеке-улут.вал.'!E181+'11.жеке-чет өл.вал.'!D181*'11.жеке-чет өл.вал.'!E181)/('7.жеке-улут.вал.'!D181+'11.жеке-чет өл.вал.'!D181)</f>
        <v>0.34816123484718625</v>
      </c>
      <c r="F181" s="22">
        <f t="shared" si="4"/>
        <v>662510</v>
      </c>
      <c r="G181" s="21">
        <f t="shared" si="5"/>
        <v>9.1167072768713009</v>
      </c>
      <c r="H181" s="22">
        <f>'7.жеке-улут.вал.'!H181+'11.жеке-чет өл.вал.'!H181</f>
        <v>58385.9</v>
      </c>
      <c r="I181" s="21">
        <f>('7.жеке-улут.вал.'!H181*'7.жеке-улут.вал.'!I181+'11.жеке-чет өл.вал.'!H181*'11.жеке-чет өл.вал.'!I181)/('7.жеке-улут.вал.'!H181+'11.жеке-чет өл.вал.'!H181)</f>
        <v>2.1965314056989746</v>
      </c>
      <c r="J181" s="22">
        <f>'7.жеке-улут.вал.'!J181+'11.жеке-чет өл.вал.'!J181</f>
        <v>121843.1</v>
      </c>
      <c r="K181" s="21">
        <f>('7.жеке-улут.вал.'!J181*'7.жеке-улут.вал.'!K181+'11.жеке-чет өл.вал.'!J181*'11.жеке-чет өл.вал.'!K181)/('7.жеке-улут.вал.'!J181+'11.жеке-чет өл.вал.'!J181)</f>
        <v>5.1663038284482266</v>
      </c>
      <c r="L181" s="22">
        <f>'7.жеке-улут.вал.'!L181+'11.жеке-чет өл.вал.'!L181</f>
        <v>119450.8</v>
      </c>
      <c r="M181" s="21">
        <f>('7.жеке-улут.вал.'!L181*'7.жеке-улут.вал.'!M181+'11.жеке-чет өл.вал.'!L181*'11.жеке-чет өл.вал.'!M181)/('7.жеке-улут.вал.'!L181+'11.жеке-чет өл.вал.'!L181)</f>
        <v>8.3393523358571056</v>
      </c>
      <c r="N181" s="22">
        <f>'7.жеке-улут.вал.'!N181+'11.жеке-чет өл.вал.'!N181</f>
        <v>111348.20000000001</v>
      </c>
      <c r="O181" s="21">
        <f>('7.жеке-улут.вал.'!N181*'7.жеке-улут.вал.'!O181+'11.жеке-чет өл.вал.'!N181*'11.жеке-чет өл.вал.'!O181)/('7.жеке-улут.вал.'!N181+'11.жеке-чет өл.вал.'!N181)</f>
        <v>10.984179995725144</v>
      </c>
      <c r="P181" s="22">
        <f>'7.жеке-улут.вал.'!P181+'11.жеке-чет өл.вал.'!P181</f>
        <v>251255.9</v>
      </c>
      <c r="Q181" s="21">
        <f>('7.жеке-улут.вал.'!P181*'7.жеке-улут.вал.'!Q181+'11.жеке-чет өл.вал.'!P181*'11.жеке-чет өл.вал.'!Q181)/('7.жеке-улут.вал.'!P181+'11.жеке-чет өл.вал.'!P181)</f>
        <v>12.17990073864933</v>
      </c>
      <c r="R181" s="23">
        <f>'7.жеке-улут.вал.'!R181+'11.жеке-чет өл.вал.'!R181</f>
        <v>226.10000000000002</v>
      </c>
      <c r="S181" s="24">
        <f>('7.жеке-улут.вал.'!R181*'7.жеке-улут.вал.'!S181+'11.жеке-чет өл.вал.'!R181*'11.жеке-чет өл.вал.'!S181)/('7.жеке-улут.вал.'!R181+'11.жеке-чет өл.вал.'!R181)</f>
        <v>11.950022114108835</v>
      </c>
    </row>
    <row r="182" spans="1:19" ht="14.25" customHeight="1" x14ac:dyDescent="0.2">
      <c r="A182" s="19" t="s">
        <v>15</v>
      </c>
      <c r="B182" s="20">
        <f>'7.жеке-улут.вал.'!B182+'11.жеке-чет өл.вал.'!B182</f>
        <v>5538966.0999999996</v>
      </c>
      <c r="C182" s="21">
        <f>('7.жеке-улут.вал.'!B182*'7.жеке-улут.вал.'!C182+'11.жеке-чет өл.вал.'!B182*'11.жеке-чет өл.вал.'!C182)/('7.жеке-улут.вал.'!B182+'11.жеке-чет өл.вал.'!B182)</f>
        <v>1.4019012669169451</v>
      </c>
      <c r="D182" s="22">
        <f>'7.жеке-улут.вал.'!D182+'11.жеке-чет өл.вал.'!D182</f>
        <v>4888490.5999999996</v>
      </c>
      <c r="E182" s="21">
        <f>('7.жеке-улут.вал.'!D182*'7.жеке-улут.вал.'!E182+'11.жеке-чет өл.вал.'!D182*'11.жеке-чет өл.вал.'!E182)/('7.жеке-улут.вал.'!D182+'11.жеке-чет өл.вал.'!D182)</f>
        <v>0.37977992879847211</v>
      </c>
      <c r="F182" s="22">
        <f t="shared" si="4"/>
        <v>650475.5</v>
      </c>
      <c r="G182" s="21">
        <f t="shared" si="5"/>
        <v>9.0834058792375885</v>
      </c>
      <c r="H182" s="22">
        <f>'7.жеке-улут.вал.'!H182+'11.жеке-чет өл.вал.'!H182</f>
        <v>79512.299999999988</v>
      </c>
      <c r="I182" s="21">
        <f>('7.жеке-улут.вал.'!H182*'7.жеке-улут.вал.'!I182+'11.жеке-чет өл.вал.'!H182*'11.жеке-чет өл.вал.'!I182)/('7.жеке-улут.вал.'!H182+'11.жеке-чет өл.вал.'!H182)</f>
        <v>1.79622670957827</v>
      </c>
      <c r="J182" s="22">
        <f>'7.жеке-улут.вал.'!J182+'11.жеке-чет өл.вал.'!J182</f>
        <v>91218.9</v>
      </c>
      <c r="K182" s="21">
        <f>('7.жеке-улут.вал.'!J182*'7.жеке-улут.вал.'!K182+'11.жеке-чет өл.вал.'!J182*'11.жеке-чет өл.вал.'!K182)/('7.жеке-улут.вал.'!J182+'11.жеке-чет өл.вал.'!J182)</f>
        <v>4.6941342528796097</v>
      </c>
      <c r="L182" s="22">
        <f>'7.жеке-улут.вал.'!L182+'11.жеке-чет өл.вал.'!L182</f>
        <v>100080</v>
      </c>
      <c r="M182" s="21">
        <f>('7.жеке-улут.вал.'!L182*'7.жеке-улут.вал.'!M182+'11.жеке-чет өл.вал.'!L182*'11.жеке-чет өл.вал.'!M182)/('7.жеке-улут.вал.'!L182+'11.жеке-чет өл.вал.'!L182)</f>
        <v>8.0670617605915265</v>
      </c>
      <c r="N182" s="22">
        <f>'7.жеке-улут.вал.'!N182+'11.жеке-чет өл.вал.'!N182</f>
        <v>149423.5</v>
      </c>
      <c r="O182" s="21">
        <f>('7.жеке-улут.вал.'!N182*'7.жеке-улут.вал.'!O182+'11.жеке-чет өл.вал.'!N182*'11.жеке-чет өл.вал.'!O182)/('7.жеке-улут.вал.'!N182+'11.жеке-чет өл.вал.'!N182)</f>
        <v>11.070987254347573</v>
      </c>
      <c r="P182" s="22">
        <f>'7.жеке-улут.вал.'!P182+'11.жеке-чет өл.вал.'!P182</f>
        <v>229468.40000000002</v>
      </c>
      <c r="Q182" s="21">
        <f>('7.жеке-улут.вал.'!P182*'7.жеке-улут.вал.'!Q182+'11.жеке-чет өл.вал.'!P182*'11.жеке-чет өл.вал.'!Q182)/('7.жеке-улут.вал.'!P182+'11.жеке-чет өл.вал.'!P182)</f>
        <v>12.495038637128269</v>
      </c>
      <c r="R182" s="23">
        <f>'7.жеке-улут.вал.'!R182+'11.жеке-чет өл.вал.'!R182</f>
        <v>772.4</v>
      </c>
      <c r="S182" s="24">
        <f>('7.жеке-улут.вал.'!R182*'7.жеке-улут.вал.'!S182+'11.жеке-чет өл.вал.'!R182*'11.жеке-чет өл.вал.'!S182)/('7.жеке-улут.вал.'!R182+'11.жеке-чет өл.вал.'!R182)</f>
        <v>11.242066286898012</v>
      </c>
    </row>
    <row r="183" spans="1:19" ht="14.25" customHeight="1" x14ac:dyDescent="0.2">
      <c r="A183" s="19" t="s">
        <v>16</v>
      </c>
      <c r="B183" s="20">
        <f>'7.жеке-улут.вал.'!B183+'11.жеке-чет өл.вал.'!B183</f>
        <v>6283646.2000000011</v>
      </c>
      <c r="C183" s="21">
        <f>('7.жеке-улут.вал.'!B183*'7.жеке-улут.вал.'!C183+'11.жеке-чет өл.вал.'!B183*'11.жеке-чет өл.вал.'!C183)/('7.жеке-улут.вал.'!B183+'11.жеке-чет өл.вал.'!B183)</f>
        <v>1.5555734735669884</v>
      </c>
      <c r="D183" s="22">
        <f>'7.жеке-улут.вал.'!D183+'11.жеке-чет өл.вал.'!D183</f>
        <v>5395127.7999999998</v>
      </c>
      <c r="E183" s="21">
        <f>('7.жеке-улут.вал.'!D183*'7.жеке-улут.вал.'!E183+'11.жеке-чет өл.вал.'!D183*'11.жеке-чет өл.вал.'!E183)/('7.жеке-улут.вал.'!D183+'11.жеке-чет өл.вал.'!D183)</f>
        <v>0.33940937043233743</v>
      </c>
      <c r="F183" s="22">
        <f t="shared" si="4"/>
        <v>888518.39999999991</v>
      </c>
      <c r="G183" s="21">
        <f t="shared" si="5"/>
        <v>8.9401822359559553</v>
      </c>
      <c r="H183" s="22">
        <f>'7.жеке-улут.вал.'!H183+'11.жеке-чет өл.вал.'!H183</f>
        <v>57846.399999999994</v>
      </c>
      <c r="I183" s="21">
        <f>('7.жеке-улут.вал.'!H183*'7.жеке-улут.вал.'!I183+'11.жеке-чет өл.вал.'!H183*'11.жеке-чет өл.вал.'!I183)/('7.жеке-улут.вал.'!H183+'11.жеке-чет өл.вал.'!H183)</f>
        <v>2.7952935014106304</v>
      </c>
      <c r="J183" s="22">
        <f>'7.жеке-улут.вал.'!J183+'11.жеке-чет өл.вал.'!J183</f>
        <v>175694.5</v>
      </c>
      <c r="K183" s="21">
        <f>('7.жеке-улут.вал.'!J183*'7.жеке-улут.вал.'!K183+'11.жеке-чет өл.вал.'!J183*'11.жеке-чет өл.вал.'!K183)/('7.жеке-улут.вал.'!J183+'11.жеке-чет өл.вал.'!J183)</f>
        <v>4.828432096622266</v>
      </c>
      <c r="L183" s="22">
        <f>'7.жеке-улут.вал.'!L183+'11.жеке-чет өл.вал.'!L183</f>
        <v>172946.5</v>
      </c>
      <c r="M183" s="21">
        <f>('7.жеке-улут.вал.'!L183*'7.жеке-улут.вал.'!M183+'11.жеке-чет өл.вал.'!L183*'11.жеке-чет өл.вал.'!M183)/('7.жеке-улут.вал.'!L183+'11.жеке-чет өл.вал.'!L183)</f>
        <v>7.3176538814026326</v>
      </c>
      <c r="N183" s="22">
        <f>'7.жеке-улут.вал.'!N183+'11.жеке-чет өл.вал.'!N183</f>
        <v>221312.3</v>
      </c>
      <c r="O183" s="21">
        <f>('7.жеке-улут.вал.'!N183*'7.жеке-улут.вал.'!O183+'11.жеке-чет өл.вал.'!N183*'11.жеке-чет өл.вал.'!O183)/('7.жеке-улут.вал.'!N183+'11.жеке-чет өл.вал.'!N183)</f>
        <v>10.994320609383228</v>
      </c>
      <c r="P183" s="22">
        <f>'7.жеке-улут.вал.'!P183+'11.жеке-чет өл.вал.'!P183</f>
        <v>259763.20000000001</v>
      </c>
      <c r="Q183" s="21">
        <f>('7.жеке-улут.вал.'!P183*'7.жеке-улут.вал.'!Q183+'11.жеке-чет өл.вал.'!P183*'11.жеке-чет өл.вал.'!Q183)/('7.жеке-улут.вал.'!P183+'11.жеке-чет өл.вал.'!P183)</f>
        <v>12.414811216523365</v>
      </c>
      <c r="R183" s="23">
        <f>'7.жеке-улут.вал.'!R183+'11.жеке-чет өл.вал.'!R183</f>
        <v>955.5</v>
      </c>
      <c r="S183" s="24">
        <f>('7.жеке-улут.вал.'!R183*'7.жеке-улут.вал.'!S183+'11.жеке-чет өл.вал.'!R183*'11.жеке-чет өл.вал.'!S183)/('7.жеке-улут.вал.'!R183+'11.жеке-чет өл.вал.'!R183)</f>
        <v>10.29585557299843</v>
      </c>
    </row>
    <row r="184" spans="1:19" ht="14.25" customHeight="1" x14ac:dyDescent="0.2">
      <c r="A184" s="19" t="s">
        <v>17</v>
      </c>
      <c r="B184" s="20">
        <f>'7.жеке-улут.вал.'!B184+'11.жеке-чет өл.вал.'!B184</f>
        <v>6340295</v>
      </c>
      <c r="C184" s="21">
        <f>('7.жеке-улут.вал.'!B184*'7.жеке-улут.вал.'!C184+'11.жеке-чет өл.вал.'!B184*'11.жеке-чет өл.вал.'!C184)/('7.жеке-улут.вал.'!B184+'11.жеке-чет өл.вал.'!B184)</f>
        <v>1.5584605222627672</v>
      </c>
      <c r="D184" s="22">
        <f>'7.жеке-улут.вал.'!D184+'11.жеке-чет өл.вал.'!D184</f>
        <v>5577316.1999999993</v>
      </c>
      <c r="E184" s="21">
        <f>('7.жеке-улут.вал.'!D184*'7.жеке-улут.вал.'!E184+'11.жеке-чет өл.вал.'!D184*'11.жеке-чет өл.вал.'!E184)/('7.жеке-улут.вал.'!D184+'11.жеке-чет өл.вал.'!D184)</f>
        <v>0.56232522122378581</v>
      </c>
      <c r="F184" s="22">
        <f t="shared" si="4"/>
        <v>762978.79999999993</v>
      </c>
      <c r="G184" s="21">
        <f t="shared" si="5"/>
        <v>8.8401327677780941</v>
      </c>
      <c r="H184" s="22">
        <f>'7.жеке-улут.вал.'!H184+'11.жеке-чет өл.вал.'!H184</f>
        <v>42128</v>
      </c>
      <c r="I184" s="21">
        <f>('7.жеке-улут.вал.'!H184*'7.жеке-улут.вал.'!I184+'11.жеке-чет өл.вал.'!H184*'11.жеке-чет өл.вал.'!I184)/('7.жеке-улут.вал.'!H184+'11.жеке-чет өл.вал.'!H184)</f>
        <v>2.2719104158754311</v>
      </c>
      <c r="J184" s="22">
        <f>'7.жеке-улут.вал.'!J184+'11.жеке-чет өл.вал.'!J184</f>
        <v>151064.70000000001</v>
      </c>
      <c r="K184" s="21">
        <f>('7.жеке-улут.вал.'!J184*'7.жеке-улут.вал.'!K184+'11.жеке-чет өл.вал.'!J184*'11.жеке-чет өл.вал.'!K184)/('7.жеке-улут.вал.'!J184+'11.жеке-чет өл.вал.'!J184)</f>
        <v>4.0170354953870717</v>
      </c>
      <c r="L184" s="22">
        <f>'7.жеке-улут.вал.'!L184+'11.жеке-чет өл.вал.'!L184</f>
        <v>141209.9</v>
      </c>
      <c r="M184" s="21">
        <f>('7.жеке-улут.вал.'!L184*'7.жеке-улут.вал.'!M184+'11.жеке-чет өл.вал.'!L184*'11.жеке-чет өл.вал.'!M184)/('7.жеке-улут.вал.'!L184+'11.жеке-чет өл.вал.'!L184)</f>
        <v>7.1478673804032127</v>
      </c>
      <c r="N184" s="22">
        <f>'7.жеке-улут.вал.'!N184+'11.жеке-чет өл.вал.'!N184</f>
        <v>198198</v>
      </c>
      <c r="O184" s="21">
        <f>('7.жеке-улут.вал.'!N184*'7.жеке-улут.вал.'!O184+'11.жеке-чет өл.вал.'!N184*'11.жеке-чет өл.вал.'!O184)/('7.жеке-улут.вал.'!N184+'11.жеке-чет өл.вал.'!N184)</f>
        <v>11.126619683346979</v>
      </c>
      <c r="P184" s="22">
        <f>'7.жеке-улут.вал.'!P184+'11.жеке-чет өл.вал.'!P184</f>
        <v>230268.10000000003</v>
      </c>
      <c r="Q184" s="21">
        <f>('7.жеке-улут.вал.'!P184*'7.жеке-улут.вал.'!Q184+'11.жеке-чет өл.вал.'!P184*'11.жеке-чет өл.вал.'!Q184)/('7.жеке-улут.вал.'!P184+'11.жеке-чет өл.вал.'!P184)</f>
        <v>12.275806192868245</v>
      </c>
      <c r="R184" s="23">
        <f>'7.жеке-улут.вал.'!R184+'11.жеке-чет өл.вал.'!R184</f>
        <v>110.1</v>
      </c>
      <c r="S184" s="24">
        <f>('7.жеке-улут.вал.'!R184*'7.жеке-улут.вал.'!S184+'11.жеке-чет өл.вал.'!R184*'11.жеке-чет өл.вал.'!S184)/('7.жеке-улут.вал.'!R184+'11.жеке-чет өл.вал.'!R184)</f>
        <v>8.5432606721162418</v>
      </c>
    </row>
    <row r="185" spans="1:19" ht="14.25" customHeight="1" x14ac:dyDescent="0.2">
      <c r="A185" s="19" t="s">
        <v>18</v>
      </c>
      <c r="B185" s="20">
        <f>'7.жеке-улут.вал.'!B185+'11.жеке-чет өл.вал.'!B185</f>
        <v>7184645.4000000004</v>
      </c>
      <c r="C185" s="21">
        <f>('7.жеке-улут.вал.'!B185*'7.жеке-улут.вал.'!C185+'11.жеке-чет өл.вал.'!B185*'11.жеке-чет өл.вал.'!C185)/('7.жеке-улут.вал.'!B185+'11.жеке-чет өл.вал.'!B185)</f>
        <v>1.388113934753133</v>
      </c>
      <c r="D185" s="22">
        <f>'7.жеке-улут.вал.'!D185+'11.жеке-чет өл.вал.'!D185</f>
        <v>6339060.2999999998</v>
      </c>
      <c r="E185" s="21">
        <f>('7.жеке-улут.вал.'!D185*'7.жеке-улут.вал.'!E185+'11.жеке-чет өл.вал.'!D185*'11.жеке-чет өл.вал.'!E185)/('7.жеке-улут.вал.'!D185+'11.жеке-чет өл.вал.'!D185)</f>
        <v>0.44442281847358334</v>
      </c>
      <c r="F185" s="22">
        <f t="shared" si="4"/>
        <v>845585.1</v>
      </c>
      <c r="G185" s="21">
        <f t="shared" si="5"/>
        <v>8.4626412539672238</v>
      </c>
      <c r="H185" s="22">
        <f>'7.жеке-улут.вал.'!H185+'11.жеке-чет өл.вал.'!H185</f>
        <v>107349.2</v>
      </c>
      <c r="I185" s="21">
        <f>('7.жеке-улут.вал.'!H185*'7.жеке-улут.вал.'!I185+'11.жеке-чет өл.вал.'!H185*'11.жеке-чет өл.вал.'!I185)/('7.жеке-улут.вал.'!H185+'11.жеке-чет өл.вал.'!H185)</f>
        <v>2.0178813535638862</v>
      </c>
      <c r="J185" s="22">
        <f>'7.жеке-улут.вал.'!J185+'11.жеке-чет өл.вал.'!J185</f>
        <v>134269.1</v>
      </c>
      <c r="K185" s="21">
        <f>('7.жеке-улут.вал.'!J185*'7.жеке-улут.вал.'!K185+'11.жеке-чет өл.вал.'!J185*'11.жеке-чет өл.вал.'!K185)/('7.жеке-улут.вал.'!J185+'11.жеке-чет өл.вал.'!J185)</f>
        <v>4.7663553863100319</v>
      </c>
      <c r="L185" s="22">
        <f>'7.жеке-улут.вал.'!L185+'11.жеке-чет өл.вал.'!L185</f>
        <v>170597.8</v>
      </c>
      <c r="M185" s="21">
        <f>('7.жеке-улут.вал.'!L185*'7.жеке-улут.вал.'!M185+'11.жеке-чет өл.вал.'!L185*'11.жеке-чет өл.вал.'!M185)/('7.жеке-улут.вал.'!L185+'11.жеке-чет өл.вал.'!L185)</f>
        <v>7.3171437849726084</v>
      </c>
      <c r="N185" s="22">
        <f>'7.жеке-улут.вал.'!N185+'11.жеке-чет өл.вал.'!N185</f>
        <v>192605.9</v>
      </c>
      <c r="O185" s="21">
        <f>('7.жеке-улут.вал.'!N185*'7.жеке-улут.вал.'!O185+'11.жеке-чет өл.вал.'!N185*'11.жеке-чет өл.вал.'!O185)/('7.жеке-улут.вал.'!N185+'11.жеке-чет өл.вал.'!N185)</f>
        <v>10.903171502015232</v>
      </c>
      <c r="P185" s="22">
        <f>'7.жеке-улут.вал.'!P185+'11.жеке-чет өл.вал.'!P185</f>
        <v>240685.5</v>
      </c>
      <c r="Q185" s="21">
        <f>('7.жеке-улут.вал.'!P185*'7.жеке-улут.вал.'!Q185+'11.жеке-чет өл.вал.'!P185*'11.жеке-чет өл.вал.'!Q185)/('7.жеке-улут.вал.'!P185+'11.жеке-чет өл.вал.'!P185)</f>
        <v>12.257607986355652</v>
      </c>
      <c r="R185" s="23">
        <f>'7.жеке-улут.вал.'!R185+'11.жеке-чет өл.вал.'!R185</f>
        <v>77.599999999999994</v>
      </c>
      <c r="S185" s="24">
        <f>('7.жеке-улут.вал.'!R185*'7.жеке-улут.вал.'!S185+'11.жеке-чет өл.вал.'!R185*'11.жеке-чет өл.вал.'!S185)/('7.жеке-улут.вал.'!R185+'11.жеке-чет өл.вал.'!R185)</f>
        <v>9.7790592783505286</v>
      </c>
    </row>
    <row r="186" spans="1:19" ht="14.25" customHeight="1" x14ac:dyDescent="0.2">
      <c r="A186" s="19" t="s">
        <v>19</v>
      </c>
      <c r="B186" s="20">
        <f>'7.жеке-улут.вал.'!B186+'11.жеке-чет өл.вал.'!B186</f>
        <v>7237319.1000000015</v>
      </c>
      <c r="C186" s="21">
        <f>('7.жеке-улут.вал.'!B186*'7.жеке-улут.вал.'!C186+'11.жеке-чет өл.вал.'!B186*'11.жеке-чет өл.вал.'!C186)/('7.жеке-улут.вал.'!B186+'11.жеке-чет өл.вал.'!B186)</f>
        <v>1.4958342967080183</v>
      </c>
      <c r="D186" s="22">
        <f>'7.жеке-улут.вал.'!D186+'11.жеке-чет өл.вал.'!D186</f>
        <v>6359315.3000000007</v>
      </c>
      <c r="E186" s="21">
        <f>('7.жеке-улут.вал.'!D186*'7.жеке-улут.вал.'!E186+'11.жеке-чет өл.вал.'!D186*'11.жеке-чет өл.вал.'!E186)/('7.жеке-улут.вал.'!D186+'11.жеке-чет өл.вал.'!D186)</f>
        <v>0.42399143395201661</v>
      </c>
      <c r="F186" s="22">
        <f t="shared" si="4"/>
        <v>878003.8</v>
      </c>
      <c r="G186" s="21">
        <f t="shared" si="5"/>
        <v>9.2591113079465135</v>
      </c>
      <c r="H186" s="22">
        <f>'7.жеке-улут.вал.'!H186+'11.жеке-чет өл.вал.'!H186</f>
        <v>52617.399999999994</v>
      </c>
      <c r="I186" s="21">
        <f>('7.жеке-улут.вал.'!H186*'7.жеке-улут.вал.'!I186+'11.жеке-чет өл.вал.'!H186*'11.жеке-чет өл.вал.'!I186)/('7.жеке-улут.вал.'!H186+'11.жеке-чет өл.вал.'!H186)</f>
        <v>1.9657191157297766</v>
      </c>
      <c r="J186" s="22">
        <f>'7.жеке-улут.вал.'!J186+'11.жеке-чет өл.вал.'!J186</f>
        <v>105711.6</v>
      </c>
      <c r="K186" s="21">
        <f>('7.жеке-улут.вал.'!J186*'7.жеке-улут.вал.'!K186+'11.жеке-чет өл.вал.'!J186*'11.жеке-чет өл.вал.'!K186)/('7.жеке-улут.вал.'!J186+'11.жеке-чет өл.вал.'!J186)</f>
        <v>3.9828653052266749</v>
      </c>
      <c r="L186" s="22">
        <f>'7.жеке-улут.вал.'!L186+'11.жеке-чет өл.вал.'!L186</f>
        <v>190370.8</v>
      </c>
      <c r="M186" s="21">
        <f>('7.жеке-улут.вал.'!L186*'7.жеке-улут.вал.'!M186+'11.жеке-чет өл.вал.'!L186*'11.жеке-чет өл.вал.'!M186)/('7.жеке-улут.вал.'!L186+'11.жеке-чет өл.вал.'!L186)</f>
        <v>7.4855668201215728</v>
      </c>
      <c r="N186" s="22">
        <f>'7.жеке-улут.вал.'!N186+'11.жеке-чет өл.вал.'!N186</f>
        <v>210887.3</v>
      </c>
      <c r="O186" s="21">
        <f>('7.жеке-улут.вал.'!N186*'7.жеке-улут.вал.'!O186+'11.жеке-чет өл.вал.'!N186*'11.жеке-чет өл.вал.'!O186)/('7.жеке-улут.вал.'!N186+'11.жеке-чет өл.вал.'!N186)</f>
        <v>10.783809053461239</v>
      </c>
      <c r="P186" s="22">
        <f>'7.жеке-улут.вал.'!P186+'11.жеке-чет өл.вал.'!P186</f>
        <v>318342.2</v>
      </c>
      <c r="Q186" s="21">
        <f>('7.жеке-улут.вал.'!P186*'7.жеке-улут.вал.'!Q186+'11.жеке-чет өл.вал.'!P186*'11.жеке-чет өл.вал.'!Q186)/('7.жеке-улут.вал.'!P186+'11.жеке-чет өл.вал.'!P186)</f>
        <v>12.266448472744154</v>
      </c>
      <c r="R186" s="22">
        <f>'7.жеке-улут.вал.'!R186+'11.жеке-чет өл.вал.'!R186</f>
        <v>74.5</v>
      </c>
      <c r="S186" s="21">
        <f>('7.жеке-улут.вал.'!R186*'7.жеке-улут.вал.'!S186+'11.жеке-чет өл.вал.'!R186*'11.жеке-чет өл.вал.'!S186)/('7.жеке-улут.вал.'!R186+'11.жеке-чет өл.вал.'!R186)</f>
        <v>12.602791946308741</v>
      </c>
    </row>
    <row r="187" spans="1:19" ht="14.25" customHeight="1" x14ac:dyDescent="0.2">
      <c r="A187" s="19" t="s">
        <v>20</v>
      </c>
      <c r="B187" s="20">
        <f>'7.жеке-улут.вал.'!B187+'11.жеке-чет өл.вал.'!B187</f>
        <v>8172083.7999999989</v>
      </c>
      <c r="C187" s="21">
        <f>('7.жеке-улут.вал.'!B187*'7.жеке-улут.вал.'!C187+'11.жеке-чет өл.вал.'!B187*'11.жеке-чет өл.вал.'!C187)/('7.жеке-улут.вал.'!B187+'11.жеке-чет өл.вал.'!B187)</f>
        <v>1.5442757487386511</v>
      </c>
      <c r="D187" s="22">
        <f>'7.жеке-улут.вал.'!D187+'11.жеке-чет өл.вал.'!D187</f>
        <v>7123278.5999999996</v>
      </c>
      <c r="E187" s="21">
        <f>('7.жеке-улут.вал.'!D187*'7.жеке-улут.вал.'!E187+'11.жеке-чет өл.вал.'!D187*'11.жеке-чет өл.вал.'!E187)/('7.жеке-улут.вал.'!D187+'11.жеке-чет өл.вал.'!D187)</f>
        <v>0.42978783056442593</v>
      </c>
      <c r="F187" s="22">
        <f t="shared" si="4"/>
        <v>1048805.2000000002</v>
      </c>
      <c r="G187" s="21">
        <f t="shared" si="5"/>
        <v>9.1136584496339221</v>
      </c>
      <c r="H187" s="22">
        <f>'7.жеке-улут.вал.'!H187+'11.жеке-чет өл.вал.'!H187</f>
        <v>50706</v>
      </c>
      <c r="I187" s="21">
        <f>('7.жеке-улут.вал.'!H187*'7.жеке-улут.вал.'!I187+'11.жеке-чет өл.вал.'!H187*'11.жеке-чет өл.вал.'!I187)/('7.жеке-улут.вал.'!H187+'11.жеке-чет өл.вал.'!H187)</f>
        <v>3.420636118013646</v>
      </c>
      <c r="J187" s="22">
        <f>'7.жеке-улут.вал.'!J187+'11.жеке-чет өл.вал.'!J187</f>
        <v>130737.79999999999</v>
      </c>
      <c r="K187" s="21">
        <f>('7.жеке-улут.вал.'!J187*'7.жеке-улут.вал.'!K187+'11.жеке-чет өл.вал.'!J187*'11.жеке-чет өл.вал.'!K187)/('7.жеке-улут.вал.'!J187+'11.жеке-чет өл.вал.'!J187)</f>
        <v>4.3185529816166408</v>
      </c>
      <c r="L187" s="22">
        <f>'7.жеке-улут.вал.'!L187+'11.жеке-чет өл.вал.'!L187</f>
        <v>228423.30000000002</v>
      </c>
      <c r="M187" s="21">
        <f>('7.жеке-улут.вал.'!L187*'7.жеке-улут.вал.'!M187+'11.жеке-чет өл.вал.'!L187*'11.жеке-чет өл.вал.'!M187)/('7.жеке-улут.вал.'!L187+'11.жеке-чет өл.вал.'!L187)</f>
        <v>7.3289358659996608</v>
      </c>
      <c r="N187" s="22">
        <f>'7.жеке-улут.вал.'!N187+'11.жеке-чет өл.вал.'!N187</f>
        <v>302362.2</v>
      </c>
      <c r="O187" s="21">
        <f>('7.жеке-улут.вал.'!N187*'7.жеке-улут.вал.'!O187+'11.жеке-чет өл.вал.'!N187*'11.жеке-чет өл.вал.'!O187)/('7.жеке-улут.вал.'!N187+'11.жеке-чет өл.вал.'!N187)</f>
        <v>10.187005485474044</v>
      </c>
      <c r="P187" s="22">
        <f>'7.жеке-улут.вал.'!P187+'11.жеке-чет өл.вал.'!P187</f>
        <v>336174.9</v>
      </c>
      <c r="Q187" s="21">
        <f>('7.жеке-улут.вал.'!P187*'7.жеке-улут.вал.'!Q187+'11.жеке-чет өл.вал.'!P187*'11.жеке-чет өл.вал.'!Q187)/('7.жеке-улут.вал.'!P187+'11.жеке-чет өл.вал.'!P187)</f>
        <v>12.079968034496323</v>
      </c>
      <c r="R187" s="23">
        <f>'7.жеке-улут.вал.'!R187+'11.жеке-чет өл.вал.'!R187</f>
        <v>401.00000000000006</v>
      </c>
      <c r="S187" s="24">
        <f>('7.жеке-улут.вал.'!R187*'7.жеке-улут.вал.'!S187+'11.жеке-чет өл.вал.'!R187*'11.жеке-чет өл.вал.'!S187)/('7.жеке-улут.вал.'!R187+'11.жеке-чет өл.вал.'!R187)</f>
        <v>12.868653366583526</v>
      </c>
    </row>
    <row r="188" spans="1:19" ht="14.25" customHeight="1" thickBot="1" x14ac:dyDescent="0.25">
      <c r="A188" s="25" t="s">
        <v>21</v>
      </c>
      <c r="B188" s="26">
        <f>'7.жеке-улут.вал.'!B188+'11.жеке-чет өл.вал.'!B188</f>
        <v>9182673.9000000004</v>
      </c>
      <c r="C188" s="27">
        <f>('7.жеке-улут.вал.'!B188*'7.жеке-улут.вал.'!C188+'11.жеке-чет өл.вал.'!B188*'11.жеке-чет өл.вал.'!C188)/('7.жеке-улут.вал.'!B188+'11.жеке-чет өл.вал.'!B188)</f>
        <v>1.8006799102383457</v>
      </c>
      <c r="D188" s="28">
        <f>'7.жеке-улут.вал.'!D188+'11.жеке-чет өл.вал.'!D188</f>
        <v>7945338.9000000004</v>
      </c>
      <c r="E188" s="27">
        <f>('7.жеке-улут.вал.'!D188*'7.жеке-улут.вал.'!E188+'11.жеке-чет өл.вал.'!D188*'11.жеке-чет өл.вал.'!E188)/('7.жеке-улут.вал.'!D188+'11.жеке-чет өл.вал.'!D188)</f>
        <v>0.68015100904002845</v>
      </c>
      <c r="F188" s="28">
        <f t="shared" si="4"/>
        <v>1237335</v>
      </c>
      <c r="G188" s="27">
        <f t="shared" si="5"/>
        <v>8.9959680636206123</v>
      </c>
      <c r="H188" s="28">
        <f>'7.жеке-улут.вал.'!H188+'11.жеке-чет өл.вал.'!H188</f>
        <v>78178.5</v>
      </c>
      <c r="I188" s="27">
        <f>('7.жеке-улут.вал.'!H188*'7.жеке-улут.вал.'!I188+'11.жеке-чет өл.вал.'!H188*'11.жеке-чет өл.вал.'!I188)/('7.жеке-улут.вал.'!H188+'11.жеке-чет өл.вал.'!H188)</f>
        <v>2.3223907596078202</v>
      </c>
      <c r="J188" s="28">
        <f>'7.жеке-улут.вал.'!J188+'11.жеке-чет өл.вал.'!J188</f>
        <v>224266.3</v>
      </c>
      <c r="K188" s="27">
        <f>('7.жеке-улут.вал.'!J188*'7.жеке-улут.вал.'!K188+'11.жеке-чет өл.вал.'!J188*'11.жеке-чет өл.вал.'!K188)/('7.жеке-улут.вал.'!J188+'11.жеке-чет өл.вал.'!J188)</f>
        <v>4.281123624013059</v>
      </c>
      <c r="L188" s="28">
        <f>'7.жеке-улут.вал.'!L188+'11.жеке-чет өл.вал.'!L188</f>
        <v>227294.3</v>
      </c>
      <c r="M188" s="27">
        <f>('7.жеке-улут.вал.'!L188*'7.жеке-улут.вал.'!M188+'11.жеке-чет өл.вал.'!L188*'11.жеке-чет өл.вал.'!M188)/('7.жеке-улут.вал.'!L188+'11.жеке-чет өл.вал.'!L188)</f>
        <v>8.229278314502384</v>
      </c>
      <c r="N188" s="28">
        <f>'7.жеке-улут.вал.'!N188+'11.жеке-чет өл.вал.'!N188</f>
        <v>239082.7</v>
      </c>
      <c r="O188" s="27">
        <f>('7.жеке-улут.вал.'!N188*'7.жеке-улут.вал.'!O188+'11.жеке-чет өл.вал.'!N188*'11.жеке-чет өл.вал.'!O188)/('7.жеке-улут.вал.'!N188+'11.жеке-чет өл.вал.'!N188)</f>
        <v>11.068497971622385</v>
      </c>
      <c r="P188" s="28">
        <f>'7.жеке-улут.вал.'!P188+'11.жеке-чет өл.вал.'!P188</f>
        <v>467741.5</v>
      </c>
      <c r="Q188" s="27">
        <f>('7.жеке-улут.вал.'!P188*'7.жеке-улут.вал.'!Q188+'11.жеке-чет өл.вал.'!P188*'11.жеке-чет өл.вал.'!Q188)/('7.жеке-улут.вал.'!P188+'11.жеке-чет өл.вал.'!P188)</f>
        <v>11.695029540889593</v>
      </c>
      <c r="R188" s="28">
        <f>'7.жеке-улут.вал.'!R188+'11.жеке-чет өл.вал.'!R188</f>
        <v>771.69999999999993</v>
      </c>
      <c r="S188" s="27">
        <f>('7.жеке-улут.вал.'!R188*'7.жеке-улут.вал.'!S188+'11.жеке-чет өл.вал.'!R188*'11.жеке-чет өл.вал.'!S188)/('7.жеке-улут.вал.'!R188+'11.жеке-чет өл.вал.'!R188)</f>
        <v>3.0429817286510308</v>
      </c>
    </row>
    <row r="189" spans="1:19" ht="14.25" customHeight="1" x14ac:dyDescent="0.2">
      <c r="A189" s="19" t="s">
        <v>37</v>
      </c>
      <c r="B189" s="20">
        <f>'7.жеке-улут.вал.'!B189+'11.жеке-чет өл.вал.'!B189</f>
        <v>6884339.5999999996</v>
      </c>
      <c r="C189" s="21">
        <f>('7.жеке-улут.вал.'!B189*'7.жеке-улут.вал.'!C189+'11.жеке-чет өл.вал.'!B189*'11.жеке-чет өл.вал.'!C189)/('7.жеке-улут.вал.'!B189+'11.жеке-чет өл.вал.'!B189)</f>
        <v>1.6324971793953906</v>
      </c>
      <c r="D189" s="22">
        <f>'7.жеке-улут.вал.'!D189+'11.жеке-чет өл.вал.'!D189</f>
        <v>5875012.7000000002</v>
      </c>
      <c r="E189" s="21">
        <f>('7.жеке-улут.вал.'!D189*'7.жеке-улут.вал.'!E189+'11.жеке-чет өл.вал.'!D189*'11.жеке-чет өл.вал.'!E189)/('7.жеке-улут.вал.'!D189+'11.жеке-чет өл.вал.'!D189)</f>
        <v>0.37565006353092639</v>
      </c>
      <c r="F189" s="22">
        <f t="shared" si="4"/>
        <v>1009326.9</v>
      </c>
      <c r="G189" s="21">
        <f t="shared" si="5"/>
        <v>8.9482565906050766</v>
      </c>
      <c r="H189" s="22">
        <f>'7.жеке-улут.вал.'!H189+'11.жеке-чет өл.вал.'!H189</f>
        <v>71828.3</v>
      </c>
      <c r="I189" s="21">
        <f>('7.жеке-улут.вал.'!H189*'7.жеке-улут.вал.'!I189+'11.жеке-чет өл.вал.'!H189*'11.жеке-чет өл.вал.'!I189)/('7.жеке-улут.вал.'!H189+'11.жеке-чет өл.вал.'!H189)</f>
        <v>2.7296565838255931</v>
      </c>
      <c r="J189" s="22">
        <f>'7.жеке-улут.вал.'!J189+'11.жеке-чет өл.вал.'!J189</f>
        <v>156193.9</v>
      </c>
      <c r="K189" s="21">
        <f>('7.жеке-улут.вал.'!J189*'7.жеке-улут.вал.'!K189+'11.жеке-чет өл.вал.'!J189*'11.жеке-чет өл.вал.'!K189)/('7.жеке-улут.вал.'!J189+'11.жеке-чет өл.вал.'!J189)</f>
        <v>4.5012994617587498</v>
      </c>
      <c r="L189" s="22">
        <f>'7.жеке-улут.вал.'!L189+'11.жеке-чет өл.вал.'!L189</f>
        <v>260600.7</v>
      </c>
      <c r="M189" s="21">
        <f>('7.жеке-улут.вал.'!L189*'7.жеке-улут.вал.'!M189+'11.жеке-чет өл.вал.'!L189*'11.жеке-чет өл.вал.'!M189)/('7.жеке-улут.вал.'!L189+'11.жеке-чет өл.вал.'!L189)</f>
        <v>7.70602478043996</v>
      </c>
      <c r="N189" s="22">
        <f>'7.жеке-улут.вал.'!N189+'11.жеке-чет өл.вал.'!N189</f>
        <v>244127.40000000002</v>
      </c>
      <c r="O189" s="21">
        <f>('7.жеке-улут.вал.'!N189*'7.жеке-улут.вал.'!O189+'11.жеке-чет өл.вал.'!N189*'11.жеке-чет өл.вал.'!O189)/('7.жеке-улут.вал.'!N189+'11.жеке-чет өл.вал.'!N189)</f>
        <v>10.598921227195287</v>
      </c>
      <c r="P189" s="22">
        <f>'7.жеке-улут.вал.'!P189+'11.жеке-чет өл.вал.'!P189</f>
        <v>275476.69999999995</v>
      </c>
      <c r="Q189" s="21">
        <f>('7.жеке-улут.вал.'!P189*'7.жеке-улут.вал.'!Q189+'11.жеке-чет өл.вал.'!P189*'11.жеке-чет өл.вал.'!Q189)/('7.жеке-улут.вал.'!P189+'11.жеке-чет өл.вал.'!P189)</f>
        <v>12.780312389396267</v>
      </c>
      <c r="R189" s="23">
        <f>'7.жеке-улут.вал.'!R189+'11.жеке-чет өл.вал.'!R189</f>
        <v>1099.9000000000001</v>
      </c>
      <c r="S189" s="24">
        <f>('7.жеке-улут.вал.'!R189*'7.жеке-улут.вал.'!S189+'11.жеке-чет өл.вал.'!R189*'11.жеке-чет өл.вал.'!S189)/('7.жеке-улут.вал.'!R189+'11.жеке-чет өл.вал.'!R189)</f>
        <v>14.740575506864282</v>
      </c>
    </row>
    <row r="190" spans="1:19" ht="14.25" customHeight="1" x14ac:dyDescent="0.2">
      <c r="A190" s="19" t="s">
        <v>11</v>
      </c>
      <c r="B190" s="20">
        <f>'7.жеке-улут.вал.'!B190+'11.жеке-чет өл.вал.'!B190</f>
        <v>7545501.2000000011</v>
      </c>
      <c r="C190" s="21">
        <f>('7.жеке-улут.вал.'!B190*'7.жеке-улут.вал.'!C190+'11.жеке-чет өл.вал.'!B190*'11.жеке-чет өл.вал.'!C190)/('7.жеке-улут.вал.'!B190+'11.жеке-чет өл.вал.'!B190)</f>
        <v>1.607933074611398</v>
      </c>
      <c r="D190" s="22">
        <f>'7.жеке-улут.вал.'!D190+'11.жеке-чет өл.вал.'!D190</f>
        <v>6519340</v>
      </c>
      <c r="E190" s="21">
        <f>('7.жеке-улут.вал.'!D190*'7.жеке-улут.вал.'!E190+'11.жеке-чет өл.вал.'!D190*'11.жеке-чет өл.вал.'!E190)/('7.жеке-улут.вал.'!D190+'11.жеке-чет өл.вал.'!D190)</f>
        <v>0.43353332515254583</v>
      </c>
      <c r="F190" s="22">
        <f t="shared" si="4"/>
        <v>1026161.2</v>
      </c>
      <c r="G190" s="21">
        <f t="shared" si="5"/>
        <v>9.0690524997437016</v>
      </c>
      <c r="H190" s="22">
        <f>'7.жеке-улут.вал.'!H190+'11.жеке-чет өл.вал.'!H190</f>
        <v>67418.8</v>
      </c>
      <c r="I190" s="21">
        <f>('7.жеке-улут.вал.'!H190*'7.жеке-улут.вал.'!I190+'11.жеке-чет өл.вал.'!H190*'11.жеке-чет өл.вал.'!I190)/('7.жеке-улут.вал.'!H190+'11.жеке-чет өл.вал.'!H190)</f>
        <v>2.0042688092935541</v>
      </c>
      <c r="J190" s="22">
        <f>'7.жеке-улут.вал.'!J190+'11.жеке-чет өл.вал.'!J190</f>
        <v>181471</v>
      </c>
      <c r="K190" s="21">
        <f>('7.жеке-улут.вал.'!J190*'7.жеке-улут.вал.'!K190+'11.жеке-чет өл.вал.'!J190*'11.жеке-чет өл.вал.'!K190)/('7.жеке-улут.вал.'!J190+'11.жеке-чет өл.вал.'!J190)</f>
        <v>4.5511059563235987</v>
      </c>
      <c r="L190" s="22">
        <f>'7.жеке-улут.вал.'!L190+'11.жеке-чет өл.вал.'!L190</f>
        <v>167484.4</v>
      </c>
      <c r="M190" s="21">
        <f>('7.жеке-улут.вал.'!L190*'7.жеке-улут.вал.'!M190+'11.жеке-чет өл.вал.'!L190*'11.жеке-чет өл.вал.'!M190)/('7.жеке-улут.вал.'!L190+'11.жеке-чет өл.вал.'!L190)</f>
        <v>7.4862381929302035</v>
      </c>
      <c r="N190" s="22">
        <f>'7.жеке-улут.вал.'!N190+'11.жеке-чет өл.вал.'!N190</f>
        <v>269447.7</v>
      </c>
      <c r="O190" s="21">
        <f>('7.жеке-улут.вал.'!N190*'7.жеке-улут.вал.'!O190+'11.жеке-чет өл.вал.'!N190*'11.жеке-чет өл.вал.'!O190)/('7.жеке-улут.вал.'!N190+'11.жеке-чет өл.вал.'!N190)</f>
        <v>10.2648860131298</v>
      </c>
      <c r="P190" s="22">
        <f>'7.жеке-улут.вал.'!P190+'11.жеке-чет өл.вал.'!P190</f>
        <v>339238.5</v>
      </c>
      <c r="Q190" s="21">
        <f>('7.жеке-улут.вал.'!P190*'7.жеке-улут.вал.'!Q190+'11.жеке-чет өл.вал.'!P190*'11.жеке-чет өл.вал.'!Q190)/('7.жеке-улут.вал.'!P190+'11.жеке-чет өл.вал.'!P190)</f>
        <v>12.694233679255159</v>
      </c>
      <c r="R190" s="23">
        <f>'7.жеке-улут.вал.'!R190+'11.жеке-чет өл.вал.'!R190</f>
        <v>1100.8000000000002</v>
      </c>
      <c r="S190" s="24">
        <f>('7.жеке-улут.вал.'!R190*'7.жеке-улут.вал.'!S190+'11.жеке-чет өл.вал.'!R190*'11.жеке-чет өл.вал.'!S190)/('7.жеке-улут.вал.'!R190+'11.жеке-чет өл.вал.'!R190)</f>
        <v>17.478032340116282</v>
      </c>
    </row>
    <row r="191" spans="1:19" ht="14.25" customHeight="1" x14ac:dyDescent="0.2">
      <c r="A191" s="19" t="s">
        <v>12</v>
      </c>
      <c r="B191" s="20">
        <f>'7.жеке-улут.вал.'!B191+'11.жеке-чет өл.вал.'!B191</f>
        <v>8943101.3000000007</v>
      </c>
      <c r="C191" s="21">
        <f>('7.жеке-улут.вал.'!B191*'7.жеке-улут.вал.'!C191+'11.жеке-чет өл.вал.'!B191*'11.жеке-чет өл.вал.'!C191)/('7.жеке-улут.вал.'!B191+'11.жеке-чет өл.вал.'!B191)</f>
        <v>1.5025233670337592</v>
      </c>
      <c r="D191" s="22">
        <f>'7.жеке-улут.вал.'!D191+'11.жеке-чет өл.вал.'!D191</f>
        <v>7832732.8000000007</v>
      </c>
      <c r="E191" s="21">
        <f>('7.жеке-улут.вал.'!D191*'7.жеке-улут.вал.'!E191+'11.жеке-чет өл.вал.'!D191*'11.жеке-чет өл.вал.'!E191)/('7.жеке-улут.вал.'!D191+'11.жеке-чет өл.вал.'!D191)</f>
        <v>0.45440785264626904</v>
      </c>
      <c r="F191" s="22">
        <f t="shared" si="4"/>
        <v>1110368.5000000002</v>
      </c>
      <c r="G191" s="21">
        <f t="shared" si="5"/>
        <v>8.8961127634654478</v>
      </c>
      <c r="H191" s="22">
        <f>'7.жеке-улут.вал.'!H191+'11.жеке-чет өл.вал.'!H191</f>
        <v>47957.9</v>
      </c>
      <c r="I191" s="21">
        <f>('7.жеке-улут.вал.'!H191*'7.жеке-улут.вал.'!I191+'11.жеке-чет өл.вал.'!H191*'11.жеке-чет өл.вал.'!I191)/('7.жеке-улут.вал.'!H191+'11.жеке-чет өл.вал.'!H191)</f>
        <v>3.1970402790781094</v>
      </c>
      <c r="J191" s="22">
        <f>'7.жеке-улут.вал.'!J191+'11.жеке-чет өл.вал.'!J191</f>
        <v>222020.2</v>
      </c>
      <c r="K191" s="21">
        <f>('7.жеке-улут.вал.'!J191*'7.жеке-улут.вал.'!K191+'11.жеке-чет өл.вал.'!J191*'11.жеке-чет өл.вал.'!K191)/('7.жеке-улут.вал.'!J191+'11.жеке-чет өл.вал.'!J191)</f>
        <v>4.4511003863612419</v>
      </c>
      <c r="L191" s="22">
        <f>'7.жеке-улут.вал.'!L191+'11.жеке-чет өл.вал.'!L191</f>
        <v>218901.6</v>
      </c>
      <c r="M191" s="21">
        <f>('7.жеке-улут.вал.'!L191*'7.жеке-улут.вал.'!M191+'11.жеке-чет өл.вал.'!L191*'11.жеке-чет өл.вал.'!M191)/('7.жеке-улут.вал.'!L191+'11.жеке-чет өл.вал.'!L191)</f>
        <v>7.4885016875162176</v>
      </c>
      <c r="N191" s="22">
        <f>'7.жеке-улут.вал.'!N191+'11.жеке-чет өл.вал.'!N191</f>
        <v>283837.7</v>
      </c>
      <c r="O191" s="21">
        <f>('7.жеке-улут.вал.'!N191*'7.жеке-улут.вал.'!O191+'11.жеке-чет өл.вал.'!N191*'11.жеке-чет өл.вал.'!O191)/('7.жеке-улут.вал.'!N191+'11.жеке-чет өл.вал.'!N191)</f>
        <v>10.494041461018037</v>
      </c>
      <c r="P191" s="22">
        <f>'7.жеке-улут.вал.'!P191+'11.жеке-чет өл.вал.'!P191</f>
        <v>329524.90000000002</v>
      </c>
      <c r="Q191" s="21">
        <f>('7.жеке-улут.вал.'!P191*'7.жеке-улут.вал.'!Q191+'11.жеке-чет өл.вал.'!P191*'11.жеке-чет өл.вал.'!Q191)/('7.жеке-улут.вал.'!P191+'11.жеке-чет өл.вал.'!P191)</f>
        <v>12.05428937540073</v>
      </c>
      <c r="R191" s="22">
        <f>'7.жеке-улут.вал.'!R191+'11.жеке-чет өл.вал.'!R191</f>
        <v>8126.2000000000007</v>
      </c>
      <c r="S191" s="21">
        <f>('7.жеке-улут.вал.'!R191*'7.жеке-улут.вал.'!S191+'11.жеке-чет өл.вал.'!R191*'11.жеке-чет өл.вал.'!S191)/('7.жеке-улут.вал.'!R191+'11.жеке-чет өл.вал.'!R191)</f>
        <v>18.011832713937601</v>
      </c>
    </row>
    <row r="192" spans="1:19" ht="14.25" customHeight="1" x14ac:dyDescent="0.2">
      <c r="A192" s="19" t="s">
        <v>13</v>
      </c>
      <c r="B192" s="20">
        <f>'7.жеке-улут.вал.'!B192+'11.жеке-чет өл.вал.'!B192</f>
        <v>8504639.6999999993</v>
      </c>
      <c r="C192" s="21">
        <f>('7.жеке-улут.вал.'!B192*'7.жеке-улут.вал.'!C192+'11.жеке-чет өл.вал.'!B192*'11.жеке-чет өл.вал.'!C192)/('7.жеке-улут.вал.'!B192+'11.жеке-чет өл.вал.'!B192)</f>
        <v>1.4775939851984554</v>
      </c>
      <c r="D192" s="22">
        <f>'7.жеке-улут.вал.'!D192+'11.жеке-чет өл.вал.'!D192</f>
        <v>7482205.0999999996</v>
      </c>
      <c r="E192" s="21">
        <f>('7.жеке-улут.вал.'!D192*'7.жеке-улут.вал.'!E192+'11.жеке-чет өл.вал.'!D192*'11.жеке-чет өл.вал.'!E192)/('7.жеке-улут.вал.'!D192+'11.жеке-чет өл.вал.'!D192)</f>
        <v>0.47417694885161615</v>
      </c>
      <c r="F192" s="22">
        <f t="shared" si="4"/>
        <v>1022434.6</v>
      </c>
      <c r="G192" s="21">
        <f t="shared" si="5"/>
        <v>8.8206280206088437</v>
      </c>
      <c r="H192" s="22">
        <f>'7.жеке-улут.вал.'!H192+'11.жеке-чет өл.вал.'!H192</f>
        <v>60313.599999999999</v>
      </c>
      <c r="I192" s="21">
        <f>('7.жеке-улут.вал.'!H192*'7.жеке-улут.вал.'!I192+'11.жеке-чет өл.вал.'!H192*'11.жеке-чет өл.вал.'!I192)/('7.жеке-улут.вал.'!H192+'11.жеке-чет өл.вал.'!H192)</f>
        <v>3.3751082342954137</v>
      </c>
      <c r="J192" s="22">
        <f>'7.жеке-улут.вал.'!J192+'11.жеке-чет өл.вал.'!J192</f>
        <v>161743.9</v>
      </c>
      <c r="K192" s="21">
        <f>('7.жеке-улут.вал.'!J192*'7.жеке-улут.вал.'!K192+'11.жеке-чет өл.вал.'!J192*'11.жеке-чет өл.вал.'!K192)/('7.жеке-улут.вал.'!J192+'11.жеке-чет өл.вал.'!J192)</f>
        <v>5.1027269838306113</v>
      </c>
      <c r="L192" s="22">
        <f>'7.жеке-улут.вал.'!L192+'11.жеке-чет өл.вал.'!L192</f>
        <v>227295.19999999998</v>
      </c>
      <c r="M192" s="21">
        <f>('7.жеке-улут.вал.'!L192*'7.жеке-улут.вал.'!M192+'11.жеке-чет өл.вал.'!L192*'11.жеке-чет өл.вал.'!M192)/('7.жеке-улут.вал.'!L192+'11.жеке-чет өл.вал.'!L192)</f>
        <v>6.9913266052252707</v>
      </c>
      <c r="N192" s="22">
        <f>'7.жеке-улут.вал.'!N192+'11.жеке-чет өл.вал.'!N192</f>
        <v>249848.3</v>
      </c>
      <c r="O192" s="21">
        <f>('7.жеке-улут.вал.'!N192*'7.жеке-улут.вал.'!O192+'11.жеке-чет өл.вал.'!N192*'11.жеке-чет өл.вал.'!O192)/('7.жеке-улут.вал.'!N192+'11.жеке-чет өл.вал.'!N192)</f>
        <v>10.057361374882261</v>
      </c>
      <c r="P192" s="22">
        <f>'7.жеке-улут.вал.'!P192+'11.жеке-чет өл.вал.'!P192</f>
        <v>322266.90000000002</v>
      </c>
      <c r="Q192" s="21">
        <f>('7.жеке-улут.вал.'!P192*'7.жеке-улут.вал.'!Q192+'11.жеке-чет өл.вал.'!P192*'11.жеке-чет өл.вал.'!Q192)/('7.жеке-улут.вал.'!P192+'11.жеке-чет өл.вал.'!P192)</f>
        <v>12.011202512575755</v>
      </c>
      <c r="R192" s="23">
        <f>'7.жеке-улут.вал.'!R192+'11.жеке-чет өл.вал.'!R192</f>
        <v>966.7</v>
      </c>
      <c r="S192" s="24">
        <f>('7.жеке-улут.вал.'!R192*'7.жеке-улут.вал.'!S192+'11.жеке-чет өл.вал.'!R192*'11.жеке-чет өл.вал.'!S192)/('7.жеке-улут.вал.'!R192+'11.жеке-чет өл.вал.'!R192)</f>
        <v>17.474677769732079</v>
      </c>
    </row>
    <row r="193" spans="1:19" ht="14.25" customHeight="1" x14ac:dyDescent="0.2">
      <c r="A193" s="19" t="s">
        <v>14</v>
      </c>
      <c r="B193" s="20">
        <f>'7.жеке-улут.вал.'!B193+'11.жеке-чет өл.вал.'!B193</f>
        <v>8840713.4000000004</v>
      </c>
      <c r="C193" s="21">
        <f>('7.жеке-улут.вал.'!B193*'7.жеке-улут.вал.'!C193+'11.жеке-чет өл.вал.'!B193*'11.жеке-чет өл.вал.'!C193)/('7.жеке-улут.вал.'!B193+'11.жеке-чет өл.вал.'!B193)</f>
        <v>1.5178398254602397</v>
      </c>
      <c r="D193" s="22">
        <f>'7.жеке-улут.вал.'!D193+'11.жеке-чет өл.вал.'!D193</f>
        <v>7684675.5999999996</v>
      </c>
      <c r="E193" s="21">
        <f>('7.жеке-улут.вал.'!D193*'7.жеке-улут.вал.'!E193+'11.жеке-чет өл.вал.'!D193*'11.жеке-чет өл.вал.'!E193)/('7.жеке-улут.вал.'!D193+'11.жеке-чет өл.вал.'!D193)</f>
        <v>0.45302979412689848</v>
      </c>
      <c r="F193" s="22">
        <f t="shared" si="4"/>
        <v>1156037.7999999998</v>
      </c>
      <c r="G193" s="21">
        <f t="shared" si="5"/>
        <v>8.5960855942599821</v>
      </c>
      <c r="H193" s="22">
        <f>'7.жеке-улут.вал.'!H193+'11.жеке-чет өл.вал.'!H193</f>
        <v>102414.3</v>
      </c>
      <c r="I193" s="21">
        <f>('7.жеке-улут.вал.'!H193*'7.жеке-улут.вал.'!I193+'11.жеке-чет өл.вал.'!H193*'11.жеке-чет өл.вал.'!I193)/('7.жеке-улут.вал.'!H193+'11.жеке-чет өл.вал.'!H193)</f>
        <v>1.994778033926901</v>
      </c>
      <c r="J193" s="22">
        <f>'7.жеке-улут.вал.'!J193+'11.жеке-чет өл.вал.'!J193</f>
        <v>211900</v>
      </c>
      <c r="K193" s="21">
        <f>('7.жеке-улут.вал.'!J193*'7.жеке-улут.вал.'!K193+'11.жеке-чет өл.вал.'!J193*'11.жеке-чет өл.вал.'!K193)/('7.жеке-улут.вал.'!J193+'11.жеке-чет өл.вал.'!J193)</f>
        <v>4.3974592968381314</v>
      </c>
      <c r="L193" s="22">
        <f>'7.жеке-улут.вал.'!L193+'11.жеке-чет өл.вал.'!L193</f>
        <v>258032.80000000002</v>
      </c>
      <c r="M193" s="21">
        <f>('7.жеке-улут.вал.'!L193*'7.жеке-улут.вал.'!M193+'11.жеке-чет өл.вал.'!L193*'11.жеке-чет өл.вал.'!M193)/('7.жеке-улут.вал.'!L193+'11.жеке-чет өл.вал.'!L193)</f>
        <v>8.0350427775073534</v>
      </c>
      <c r="N193" s="22">
        <f>'7.жеке-улут.вал.'!N193+'11.жеке-чет өл.вал.'!N193</f>
        <v>234473.4</v>
      </c>
      <c r="O193" s="21">
        <f>('7.жеке-улут.вал.'!N193*'7.жеке-улут.вал.'!O193+'11.жеке-чет өл.вал.'!N193*'11.жеке-чет өл.вал.'!O193)/('7.жеке-улут.вал.'!N193+'11.жеке-чет өл.вал.'!N193)</f>
        <v>10.550069850140764</v>
      </c>
      <c r="P193" s="22">
        <f>'7.жеке-улут.вал.'!P193+'11.жеке-чет өл.вал.'!P193</f>
        <v>347151.4</v>
      </c>
      <c r="Q193" s="21">
        <f>('7.жеке-улут.вал.'!P193*'7.жеке-улут.вал.'!Q193+'11.жеке-чет өл.вал.'!P193*'11.жеке-чет өл.вал.'!Q193)/('7.жеке-улут.вал.'!P193+'11.жеке-чет өл.вал.'!P193)</f>
        <v>12.145610577978385</v>
      </c>
      <c r="R193" s="23">
        <f>'7.жеке-улут.вал.'!R193+'11.жеке-чет өл.вал.'!R193</f>
        <v>2065.9</v>
      </c>
      <c r="S193" s="24">
        <f>('7.жеке-улут.вал.'!R193*'7.жеке-улут.вал.'!S193+'11.жеке-чет өл.вал.'!R193*'11.жеке-чет өл.вал.'!S193)/('7.жеке-улут.вал.'!R193+'11.жеке-чет өл.вал.'!R193)</f>
        <v>18.34716491601727</v>
      </c>
    </row>
    <row r="194" spans="1:19" ht="14.25" customHeight="1" x14ac:dyDescent="0.2">
      <c r="A194" s="19" t="s">
        <v>15</v>
      </c>
      <c r="B194" s="20">
        <f>'7.жеке-улут.вал.'!B194+'11.жеке-чет өл.вал.'!B194</f>
        <v>9888707.1999999993</v>
      </c>
      <c r="C194" s="21">
        <f>('7.жеке-улут.вал.'!B194*'7.жеке-улут.вал.'!C194+'11.жеке-чет өл.вал.'!B194*'11.жеке-чет өл.вал.'!C194)/('7.жеке-улут.вал.'!B194+'11.жеке-чет өл.вал.'!B194)</f>
        <v>1.5173297116128583</v>
      </c>
      <c r="D194" s="22">
        <f>'7.жеке-улут.вал.'!D194+'11.жеке-чет өл.вал.'!D194</f>
        <v>8677960.8000000007</v>
      </c>
      <c r="E194" s="21">
        <f>('7.жеке-улут.вал.'!D194*'7.жеке-улут.вал.'!E194+'11.жеке-чет өл.вал.'!D194*'11.жеке-чет өл.вал.'!E194)/('7.жеке-улут.вал.'!D194+'11.жеке-чет өл.вал.'!D194)</f>
        <v>0.43551472253711943</v>
      </c>
      <c r="F194" s="22">
        <f t="shared" si="4"/>
        <v>1210746.4000000001</v>
      </c>
      <c r="G194" s="21">
        <f t="shared" si="5"/>
        <v>9.2711814414645364</v>
      </c>
      <c r="H194" s="22">
        <f>'7.жеке-улут.вал.'!H194+'11.жеке-чет өл.вал.'!H194</f>
        <v>91059.200000000012</v>
      </c>
      <c r="I194" s="21">
        <f>('7.жеке-улут.вал.'!H194*'7.жеке-улут.вал.'!I194+'11.жеке-чет өл.вал.'!H194*'11.жеке-чет өл.вал.'!I194)/('7.жеке-улут.вал.'!H194+'11.жеке-чет өл.вал.'!H194)</f>
        <v>2.2128311362278588</v>
      </c>
      <c r="J194" s="22">
        <f>'7.жеке-улут.вал.'!J194+'11.жеке-чет өл.вал.'!J194</f>
        <v>191566.9</v>
      </c>
      <c r="K194" s="21">
        <f>('7.жеке-улут.вал.'!J194*'7.жеке-улут.вал.'!K194+'11.жеке-чет өл.вал.'!J194*'11.жеке-чет өл.вал.'!K194)/('7.жеке-улут.вал.'!J194+'11.жеке-чет өл.вал.'!J194)</f>
        <v>4.6866421599973718</v>
      </c>
      <c r="L194" s="22">
        <f>'7.жеке-улут.вал.'!L194+'11.жеке-чет өл.вал.'!L194</f>
        <v>191172.1</v>
      </c>
      <c r="M194" s="21">
        <f>('7.жеке-улут.вал.'!L194*'7.жеке-улут.вал.'!M194+'11.жеке-чет өл.вал.'!L194*'11.жеке-чет өл.вал.'!M194)/('7.жеке-улут.вал.'!L194+'11.жеке-чет өл.вал.'!L194)</f>
        <v>8.0592189707598489</v>
      </c>
      <c r="N194" s="22">
        <f>'7.жеке-улут.вал.'!N194+'11.жеке-чет өл.вал.'!N194</f>
        <v>288707.40000000002</v>
      </c>
      <c r="O194" s="21">
        <f>('7.жеке-улут.вал.'!N194*'7.жеке-улут.вал.'!O194+'11.жеке-чет өл.вал.'!N194*'11.жеке-чет өл.вал.'!O194)/('7.жеке-улут.вал.'!N194+'11.жеке-чет өл.вал.'!N194)</f>
        <v>10.723555939335109</v>
      </c>
      <c r="P194" s="22">
        <f>'7.жеке-улут.вал.'!P194+'11.жеке-чет өл.вал.'!P194</f>
        <v>443427.5</v>
      </c>
      <c r="Q194" s="21">
        <f>('7.жеке-улут.вал.'!P194*'7.жеке-улут.вал.'!Q194+'11.жеке-чет өл.вал.'!P194*'11.жеке-чет өл.вал.'!Q194)/('7.жеке-улут.вал.'!P194+'11.жеке-чет өл.вал.'!P194)</f>
        <v>12.269259001753394</v>
      </c>
      <c r="R194" s="23">
        <f>'7.жеке-улут.вал.'!R194+'11.жеке-чет өл.вал.'!R194</f>
        <v>4813.3</v>
      </c>
      <c r="S194" s="24">
        <f>('7.жеке-улут.вал.'!R194*'7.жеке-улут.вал.'!S194+'11.жеке-чет өл.вал.'!R194*'11.жеке-чет өл.вал.'!S194)/('7.жеке-улут.вал.'!R194+'11.жеке-чет өл.вал.'!R194)</f>
        <v>10.086800324101967</v>
      </c>
    </row>
    <row r="195" spans="1:19" ht="14.25" customHeight="1" x14ac:dyDescent="0.2">
      <c r="A195" s="19" t="s">
        <v>16</v>
      </c>
      <c r="B195" s="20">
        <f>'7.жеке-улут.вал.'!B195+'11.жеке-чет өл.вал.'!B195</f>
        <v>9954970.5999999996</v>
      </c>
      <c r="C195" s="21">
        <f>('7.жеке-улут.вал.'!B195*'7.жеке-улут.вал.'!C195+'11.жеке-чет өл.вал.'!B195*'11.жеке-чет өл.вал.'!C195)/('7.жеке-улут.вал.'!B195+'11.жеке-чет өл.вал.'!B195)</f>
        <v>1.5319379355073142</v>
      </c>
      <c r="D195" s="22">
        <f>'7.жеке-улут.вал.'!D195+'11.жеке-чет өл.вал.'!D195</f>
        <v>8778485.5</v>
      </c>
      <c r="E195" s="21">
        <f>('7.жеке-улут.вал.'!D195*'7.жеке-улут.вал.'!E195+'11.жеке-чет өл.вал.'!D195*'11.жеке-чет өл.вал.'!E195)/('7.жеке-улут.вал.'!D195+'11.жеке-чет өл.вал.'!D195)</f>
        <v>0.49845101948394227</v>
      </c>
      <c r="F195" s="22">
        <f t="shared" si="4"/>
        <v>1176485.1000000001</v>
      </c>
      <c r="G195" s="21">
        <f t="shared" si="5"/>
        <v>9.2434252350497275</v>
      </c>
      <c r="H195" s="22">
        <f>'7.жеке-улут.вал.'!H195+'11.жеке-чет өл.вал.'!H195</f>
        <v>77705.600000000006</v>
      </c>
      <c r="I195" s="21">
        <f>('7.жеке-улут.вал.'!H195*'7.жеке-улут.вал.'!I195+'11.жеке-чет өл.вал.'!H195*'11.жеке-чет өл.вал.'!I195)/('7.жеке-улут.вал.'!H195+'11.жеке-чет өл.вал.'!H195)</f>
        <v>2.2765191826586482</v>
      </c>
      <c r="J195" s="22">
        <f>'7.жеке-улут.вал.'!J195+'11.жеке-чет өл.вал.'!J195</f>
        <v>191761.40000000002</v>
      </c>
      <c r="K195" s="21">
        <f>('7.жеке-улут.вал.'!J195*'7.жеке-улут.вал.'!K195+'11.жеке-чет өл.вал.'!J195*'11.жеке-чет өл.вал.'!K195)/('7.жеке-улут.вал.'!J195+'11.жеке-чет өл.вал.'!J195)</f>
        <v>4.8727274467124211</v>
      </c>
      <c r="L195" s="22">
        <f>'7.жеке-улут.вал.'!L195+'11.жеке-чет өл.вал.'!L195</f>
        <v>192157.7</v>
      </c>
      <c r="M195" s="21">
        <f>('7.жеке-улут.вал.'!L195*'7.жеке-улут.вал.'!M195+'11.жеке-чет өл.вал.'!L195*'11.жеке-чет өл.вал.'!M195)/('7.жеке-улут.вал.'!L195+'11.жеке-чет өл.вал.'!L195)</f>
        <v>7.6425203882019836</v>
      </c>
      <c r="N195" s="22">
        <f>'7.жеке-улут.вал.'!N195+'11.жеке-чет өл.вал.'!N195</f>
        <v>323035.59999999998</v>
      </c>
      <c r="O195" s="21">
        <f>('7.жеке-улут.вал.'!N195*'7.жеке-улут.вал.'!O195+'11.жеке-чет өл.вал.'!N195*'11.жеке-чет өл.вал.'!O195)/('7.жеке-улут.вал.'!N195+'11.жеке-чет өл.вал.'!N195)</f>
        <v>10.81241910489123</v>
      </c>
      <c r="P195" s="22">
        <f>'7.жеке-улут.вал.'!P195+'11.жеке-чет өл.вал.'!P195</f>
        <v>386533.7</v>
      </c>
      <c r="Q195" s="21">
        <f>('7.жеке-улут.вал.'!P195*'7.жеке-улут.вал.'!Q195+'11.жеке-чет өл.вал.'!P195*'11.жеке-чет өл.вал.'!Q195)/('7.жеке-улут.вал.'!P195+'11.жеке-чет өл.вал.'!P195)</f>
        <v>12.202846724619356</v>
      </c>
      <c r="R195" s="23">
        <f>'7.жеке-улут.вал.'!R195+'11.жеке-чет өл.вал.'!R195</f>
        <v>5291.0999999999995</v>
      </c>
      <c r="S195" s="24">
        <f>('7.жеке-улут.вал.'!R195*'7.жеке-улут.вал.'!S195+'11.жеке-чет өл.вал.'!R195*'11.жеке-чет өл.вал.'!S195)/('7.жеке-улут.вал.'!R195+'11.жеке-чет өл.вал.'!R195)</f>
        <v>16.116839220577983</v>
      </c>
    </row>
    <row r="196" spans="1:19" ht="14.25" customHeight="1" x14ac:dyDescent="0.2">
      <c r="A196" s="19" t="s">
        <v>17</v>
      </c>
      <c r="B196" s="20">
        <f>'7.жеке-улут.вал.'!B196+'11.жеке-чет өл.вал.'!B196</f>
        <v>10168201.300000001</v>
      </c>
      <c r="C196" s="21">
        <f>('7.жеке-улут.вал.'!B196*'7.жеке-улут.вал.'!C196+'11.жеке-чет өл.вал.'!B196*'11.жеке-чет өл.вал.'!C196)/('7.жеке-улут.вал.'!B196+'11.жеке-чет өл.вал.'!B196)</f>
        <v>1.5411145324198088</v>
      </c>
      <c r="D196" s="22">
        <f>'7.жеке-улут.вал.'!D196+'11.жеке-чет өл.вал.'!D196</f>
        <v>8997416</v>
      </c>
      <c r="E196" s="21">
        <f>('7.жеке-улут.вал.'!D196*'7.жеке-улут.вал.'!E196+'11.жеке-чет өл.вал.'!D196*'11.жеке-чет өл.вал.'!E196)/('7.жеке-улут.вал.'!D196+'11.жеке-чет өл.вал.'!D196)</f>
        <v>0.51562823970793359</v>
      </c>
      <c r="F196" s="22">
        <f t="shared" si="4"/>
        <v>1170785.3</v>
      </c>
      <c r="G196" s="21">
        <f t="shared" si="5"/>
        <v>9.4219162283639832</v>
      </c>
      <c r="H196" s="22">
        <f>'7.жеке-улут.вал.'!H196+'11.жеке-чет өл.вал.'!H196</f>
        <v>129453.2</v>
      </c>
      <c r="I196" s="21">
        <f>('7.жеке-улут.вал.'!H196*'7.жеке-улут.вал.'!I196+'11.жеке-чет өл.вал.'!H196*'11.жеке-чет өл.вал.'!I196)/('7.жеке-улут.вал.'!H196+'11.жеке-чет өл.вал.'!H196)</f>
        <v>2.0405182258916774</v>
      </c>
      <c r="J196" s="22">
        <f>'7.жеке-улут.вал.'!J196+'11.жеке-чет өл.вал.'!J196</f>
        <v>127660.4</v>
      </c>
      <c r="K196" s="21">
        <f>('7.жеке-улут.вал.'!J196*'7.жеке-улут.вал.'!K196+'11.жеке-чет өл.вал.'!J196*'11.жеке-чет өл.вал.'!K196)/('7.жеке-улут.вал.'!J196+'11.жеке-чет өл.вал.'!J196)</f>
        <v>5.4708798813101014</v>
      </c>
      <c r="L196" s="22">
        <f>'7.жеке-улут.вал.'!L196+'11.жеке-чет өл.вал.'!L196</f>
        <v>178481.90000000002</v>
      </c>
      <c r="M196" s="21">
        <f>('7.жеке-улут.вал.'!L196*'7.жеке-улут.вал.'!M196+'11.жеке-чет өл.вал.'!L196*'11.жеке-чет өл.вал.'!M196)/('7.жеке-улут.вал.'!L196+'11.жеке-чет өл.вал.'!L196)</f>
        <v>7.9580633946635499</v>
      </c>
      <c r="N196" s="22">
        <f>'7.жеке-улут.вал.'!N196+'11.жеке-чет өл.вал.'!N196</f>
        <v>375580</v>
      </c>
      <c r="O196" s="21">
        <f>('7.жеке-улут.вал.'!N196*'7.жеке-улут.вал.'!O196+'11.жеке-чет өл.вал.'!N196*'11.жеке-чет өл.вал.'!O196)/('7.жеке-улут.вал.'!N196+'11.жеке-чет өл.вал.'!N196)</f>
        <v>10.980908075509879</v>
      </c>
      <c r="P196" s="22">
        <f>'7.жеке-улут.вал.'!P196+'11.жеке-чет өл.вал.'!P196</f>
        <v>357221.5</v>
      </c>
      <c r="Q196" s="21">
        <f>('7.жеке-улут.вал.'!P196*'7.жеке-улут.вал.'!Q196+'11.жеке-чет өл.вал.'!P196*'11.жеке-чет өл.вал.'!Q196)/('7.жеке-улут.вал.'!P196+'11.жеке-чет өл.вал.'!P196)</f>
        <v>12.550623638274839</v>
      </c>
      <c r="R196" s="23">
        <f>'7.жеке-улут.вал.'!R196+'11.жеке-чет өл.вал.'!R196</f>
        <v>2388.3000000000002</v>
      </c>
      <c r="S196" s="24">
        <f>('7.жеке-улут.вал.'!R196*'7.жеке-улут.вал.'!S196+'11.жеке-чет өл.вал.'!R196*'11.жеке-чет өл.вал.'!S196)/('7.жеке-улут.вал.'!R196+'11.жеке-чет өл.вал.'!R196)</f>
        <v>16.975404262446087</v>
      </c>
    </row>
    <row r="197" spans="1:19" ht="14.25" customHeight="1" x14ac:dyDescent="0.2">
      <c r="A197" s="19" t="s">
        <v>18</v>
      </c>
      <c r="B197" s="20">
        <f>'7.жеке-улут.вал.'!B197+'11.жеке-чет өл.вал.'!B197</f>
        <v>10925482.400000002</v>
      </c>
      <c r="C197" s="21">
        <f>('7.жеке-улут.вал.'!B197*'7.жеке-улут.вал.'!C197+'11.жеке-чет өл.вал.'!B197*'11.жеке-чет өл.вал.'!C197)/('7.жеке-улут.вал.'!B197+'11.жеке-чет өл.вал.'!B197)</f>
        <v>1.307103569175124</v>
      </c>
      <c r="D197" s="22">
        <f>'7.жеке-улут.вал.'!D197+'11.жеке-чет өл.вал.'!D197</f>
        <v>9791859.8000000007</v>
      </c>
      <c r="E197" s="21">
        <f>('7.жеке-улут.вал.'!D197*'7.жеке-улут.вал.'!E197+'11.жеке-чет өл.вал.'!D197*'11.жеке-чет өл.вал.'!E197)/('7.жеке-улут.вал.'!D197+'11.жеке-чет өл.вал.'!D197)</f>
        <v>0.42658541894155794</v>
      </c>
      <c r="F197" s="22">
        <f t="shared" si="4"/>
        <v>1133622.6000000001</v>
      </c>
      <c r="G197" s="21">
        <f t="shared" si="5"/>
        <v>8.9127302375587796</v>
      </c>
      <c r="H197" s="22">
        <f>'7.жеке-улут.вал.'!H197+'11.жеке-чет өл.вал.'!H197</f>
        <v>73032.100000000006</v>
      </c>
      <c r="I197" s="21">
        <f>('7.жеке-улут.вал.'!H197*'7.жеке-улут.вал.'!I197+'11.жеке-чет өл.вал.'!H197*'11.жеке-чет өл.вал.'!I197)/('7.жеке-улут.вал.'!H197+'11.жеке-чет өл.вал.'!H197)</f>
        <v>3.1750483828343987</v>
      </c>
      <c r="J197" s="22">
        <f>'7.жеке-улут.вал.'!J197+'11.жеке-чет өл.вал.'!J197</f>
        <v>178888.3</v>
      </c>
      <c r="K197" s="21">
        <f>('7.жеке-улут.вал.'!J197*'7.жеке-улут.вал.'!K197+'11.жеке-чет өл.вал.'!J197*'11.жеке-чет өл.вал.'!K197)/('7.жеке-улут.вал.'!J197+'11.жеке-чет өл.вал.'!J197)</f>
        <v>4.481576028169532</v>
      </c>
      <c r="L197" s="22">
        <f>'7.жеке-улут.вал.'!L197+'11.жеке-чет өл.вал.'!L197</f>
        <v>269084.59999999998</v>
      </c>
      <c r="M197" s="21">
        <f>('7.жеке-улут.вал.'!L197*'7.жеке-улут.вал.'!M197+'11.жеке-чет өл.вал.'!L197*'11.жеке-чет өл.вал.'!M197)/('7.жеке-улут.вал.'!L197+'11.жеке-чет өл.вал.'!L197)</f>
        <v>7.1234723837781901</v>
      </c>
      <c r="N197" s="22">
        <f>'7.жеке-улут.вал.'!N197+'11.жеке-чет өл.вал.'!N197</f>
        <v>314495.80000000005</v>
      </c>
      <c r="O197" s="21">
        <f>('7.жеке-улут.вал.'!N197*'7.жеке-улут.вал.'!O197+'11.жеке-чет өл.вал.'!N197*'11.жеке-чет өл.вал.'!O197)/('7.жеке-улут.вал.'!N197+'11.жеке-чет өл.вал.'!N197)</f>
        <v>10.967089814871931</v>
      </c>
      <c r="P197" s="22">
        <f>'7.жеке-улут.вал.'!P197+'11.жеке-чет өл.вал.'!P197</f>
        <v>296287.3</v>
      </c>
      <c r="Q197" s="21">
        <f>('7.жеке-улут.вал.'!P197*'7.жеке-улут.вал.'!Q197+'11.жеке-чет өл.вал.'!P197*'11.жеке-чет өл.вал.'!Q197)/('7.жеке-улут.вал.'!P197+'11.жеке-чет өл.вал.'!P197)</f>
        <v>12.381696633639045</v>
      </c>
      <c r="R197" s="23">
        <f>'7.жеке-улут.вал.'!R197+'11.жеке-чет өл.вал.'!R197</f>
        <v>1834.5</v>
      </c>
      <c r="S197" s="24">
        <f>('7.жеке-улут.вал.'!R197*'7.жеке-улут.вал.'!S197+'11.жеке-чет өл.вал.'!R197*'11.жеке-чет өл.вал.'!S197)/('7.жеке-улут.вал.'!R197+'11.жеке-чет өл.вал.'!R197)</f>
        <v>19.422507495230306</v>
      </c>
    </row>
    <row r="198" spans="1:19" ht="14.25" customHeight="1" x14ac:dyDescent="0.2">
      <c r="A198" s="19" t="s">
        <v>19</v>
      </c>
      <c r="B198" s="20">
        <f>'7.жеке-улут.вал.'!B198+'11.жеке-чет өл.вал.'!B198</f>
        <v>12261433.600000001</v>
      </c>
      <c r="C198" s="21">
        <f>('7.жеке-улут.вал.'!B198*'7.жеке-улут.вал.'!C198+'11.жеке-чет өл.вал.'!B198*'11.жеке-чет өл.вал.'!C198)/('7.жеке-улут.вал.'!B198+'11.жеке-чет өл.вал.'!B198)</f>
        <v>1.1356347864575975</v>
      </c>
      <c r="D198" s="22">
        <f>'7.жеке-улут.вал.'!D198+'11.жеке-чет өл.вал.'!D198</f>
        <v>11278919.300000001</v>
      </c>
      <c r="E198" s="21">
        <f>('7.жеке-улут.вал.'!D198*'7.жеке-улут.вал.'!E198+'11.жеке-чет өл.вал.'!D198*'11.жеке-чет өл.вал.'!E198)/('7.жеке-улут.вал.'!D198+'11.жеке-чет өл.вал.'!D198)</f>
        <v>0.43264055626322329</v>
      </c>
      <c r="F198" s="22">
        <f t="shared" si="4"/>
        <v>982514.29999999993</v>
      </c>
      <c r="G198" s="21">
        <f t="shared" si="5"/>
        <v>9.2057617970547678</v>
      </c>
      <c r="H198" s="22">
        <f>'7.жеке-улут.вал.'!H198+'11.жеке-чет өл.вал.'!H198</f>
        <v>97810.1</v>
      </c>
      <c r="I198" s="21">
        <f>('7.жеке-улут.вал.'!H198*'7.жеке-улут.вал.'!I198+'11.жеке-чет өл.вал.'!H198*'11.жеке-чет өл.вал.'!I198)/('7.жеке-улут.вал.'!H198+'11.жеке-чет өл.вал.'!H198)</f>
        <v>3.5206373677156018</v>
      </c>
      <c r="J198" s="22">
        <f>'7.жеке-улут.вал.'!J198+'11.жеке-чет өл.вал.'!J198</f>
        <v>119274.30000000002</v>
      </c>
      <c r="K198" s="21">
        <f>('7.жеке-улут.вал.'!J198*'7.жеке-улут.вал.'!K198+'11.жеке-чет өл.вал.'!J198*'11.жеке-чет өл.вал.'!K198)/('7.жеке-улут.вал.'!J198+'11.жеке-чет өл.вал.'!J198)</f>
        <v>4.8280013548601834</v>
      </c>
      <c r="L198" s="22">
        <f>'7.жеке-улут.вал.'!L198+'11.жеке-чет өл.вал.'!L198</f>
        <v>220639.09999999998</v>
      </c>
      <c r="M198" s="21">
        <f>('7.жеке-улут.вал.'!L198*'7.жеке-улут.вал.'!M198+'11.жеке-чет өл.вал.'!L198*'11.жеке-чет өл.вал.'!M198)/('7.жеке-улут.вал.'!L198+'11.жеке-чет өл.вал.'!L198)</f>
        <v>7.9035210486264686</v>
      </c>
      <c r="N198" s="22">
        <f>'7.жеке-улут.вал.'!N198+'11.жеке-чет өл.вал.'!N198</f>
        <v>259477.1</v>
      </c>
      <c r="O198" s="21">
        <f>('7.жеке-улут.вал.'!N198*'7.жеке-улут.вал.'!O198+'11.жеке-чет өл.вал.'!N198*'11.жеке-чет өл.вал.'!O198)/('7.жеке-улут.вал.'!N198+'11.жеке-чет өл.вал.'!N198)</f>
        <v>10.750656154242527</v>
      </c>
      <c r="P198" s="22">
        <f>'7.жеке-улут.вал.'!P198+'11.жеке-чет өл.вал.'!P198</f>
        <v>282752.8</v>
      </c>
      <c r="Q198" s="21">
        <f>('7.жеке-улут.вал.'!P198*'7.жеке-улут.вал.'!Q198+'11.жеке-чет өл.вал.'!P198*'11.жеке-чет өл.вал.'!Q198)/('7.жеке-улут.вал.'!P198+'11.жеке-чет өл.вал.'!P198)</f>
        <v>12.536312934832132</v>
      </c>
      <c r="R198" s="22">
        <f>'7.жеке-улут.вал.'!R198+'11.жеке-чет өл.вал.'!R198</f>
        <v>2560.9</v>
      </c>
      <c r="S198" s="21">
        <f>('7.жеке-улут.вал.'!R198*'7.жеке-улут.вал.'!S198+'11.жеке-чет өл.вал.'!R198*'11.жеке-чет өл.вал.'!S198)/('7.жеке-улут.вал.'!R198+'11.жеке-чет өл.вал.'!R198)</f>
        <v>18.169313913077438</v>
      </c>
    </row>
    <row r="199" spans="1:19" ht="14.25" customHeight="1" x14ac:dyDescent="0.2">
      <c r="A199" s="19" t="s">
        <v>20</v>
      </c>
      <c r="B199" s="20">
        <f>'7.жеке-улут.вал.'!B199+'11.жеке-чет өл.вал.'!B199</f>
        <v>11576455.6</v>
      </c>
      <c r="C199" s="21">
        <f>('7.жеке-улут.вал.'!B199*'7.жеке-улут.вал.'!C199+'11.жеке-чет өл.вал.'!B199*'11.жеке-чет өл.вал.'!C199)/('7.жеке-улут.вал.'!B199+'11.жеке-чет өл.вал.'!B199)</f>
        <v>1.2901242826863184</v>
      </c>
      <c r="D199" s="22">
        <f>'7.жеке-улут.вал.'!D199+'11.жеке-чет өл.вал.'!D199</f>
        <v>10438993.100000001</v>
      </c>
      <c r="E199" s="21">
        <f>('7.жеке-улут.вал.'!D199*'7.жеке-улут.вал.'!E199+'11.жеке-чет өл.вал.'!D199*'11.жеке-чет өл.вал.'!E199)/('7.жеке-улут.вал.'!D199+'11.жеке-чет өл.вал.'!D199)</f>
        <v>0.46651416342060892</v>
      </c>
      <c r="F199" s="22">
        <f t="shared" si="4"/>
        <v>1137462.5</v>
      </c>
      <c r="G199" s="21">
        <f t="shared" si="5"/>
        <v>8.8487561954789715</v>
      </c>
      <c r="H199" s="22">
        <f>'7.жеке-улут.вал.'!H199+'11.жеке-чет өл.вал.'!H199</f>
        <v>89770.9</v>
      </c>
      <c r="I199" s="21">
        <f>('7.жеке-улут.вал.'!H199*'7.жеке-улут.вал.'!I199+'11.жеке-чет өл.вал.'!H199*'11.жеке-чет өл.вал.'!I199)/('7.жеке-улут.вал.'!H199+'11.жеке-чет өл.вал.'!H199)</f>
        <v>2.0504137198134385</v>
      </c>
      <c r="J199" s="22">
        <f>'7.жеке-улут.вал.'!J199+'11.жеке-чет өл.вал.'!J199</f>
        <v>164976.59999999998</v>
      </c>
      <c r="K199" s="21">
        <f>('7.жеке-улут.вал.'!J199*'7.жеке-улут.вал.'!K199+'11.жеке-чет өл.вал.'!J199*'11.жеке-чет өл.вал.'!K199)/('7.жеке-улут.вал.'!J199+'11.жеке-чет өл.вал.'!J199)</f>
        <v>5.1943961325424306</v>
      </c>
      <c r="L199" s="22">
        <f>'7.жеке-улут.вал.'!L199+'11.жеке-чет өл.вал.'!L199</f>
        <v>286845.40000000002</v>
      </c>
      <c r="M199" s="21">
        <f>('7.жеке-улут.вал.'!L199*'7.жеке-улут.вал.'!M199+'11.жеке-чет өл.вал.'!L199*'11.жеке-чет өл.вал.'!M199)/('7.жеке-улут.вал.'!L199+'11.жеке-чет өл.вал.'!L199)</f>
        <v>7.1863400005717333</v>
      </c>
      <c r="N199" s="22">
        <f>'7.жеке-улут.вал.'!N199+'11.жеке-чет өл.вал.'!N199</f>
        <v>318843.59999999998</v>
      </c>
      <c r="O199" s="21">
        <f>('7.жеке-улут.вал.'!N199*'7.жеке-улут.вал.'!O199+'11.жеке-чет өл.вал.'!N199*'11.жеке-чет өл.вал.'!O199)/('7.жеке-улут.вал.'!N199+'11.жеке-чет өл.вал.'!N199)</f>
        <v>10.964436222022337</v>
      </c>
      <c r="P199" s="22">
        <f>'7.жеке-улут.вал.'!P199+'11.жеке-чет өл.вал.'!P199</f>
        <v>275171.80000000005</v>
      </c>
      <c r="Q199" s="21">
        <f>('7.жеке-улут.вал.'!P199*'7.жеке-улут.вал.'!Q199+'11.жеке-чет өл.вал.'!P199*'11.жеке-чет өл.вал.'!Q199)/('7.жеке-улут.вал.'!P199+'11.жеке-чет өл.вал.'!P199)</f>
        <v>12.476718013982538</v>
      </c>
      <c r="R199" s="23">
        <f>'7.жеке-улут.вал.'!R199+'11.жеке-чет өл.вал.'!R199</f>
        <v>1854.2</v>
      </c>
      <c r="S199" s="24">
        <f>('7.жеке-улут.вал.'!R199*'7.жеке-улут.вал.'!S199+'11.жеке-чет өл.вал.'!R199*'11.жеке-чет өл.вал.'!S199)/('7.жеке-улут.вал.'!R199+'11.жеке-чет өл.вал.'!R199)</f>
        <v>18.09794143026641</v>
      </c>
    </row>
    <row r="200" spans="1:19" ht="14.25" customHeight="1" thickBot="1" x14ac:dyDescent="0.25">
      <c r="A200" s="25" t="s">
        <v>21</v>
      </c>
      <c r="B200" s="26">
        <f>'7.жеке-улут.вал.'!B200+'11.жеке-чет өл.вал.'!B200</f>
        <v>13798135.399999999</v>
      </c>
      <c r="C200" s="27">
        <f>('7.жеке-улут.вал.'!B200*'7.жеке-улут.вал.'!C200+'11.жеке-чет өл.вал.'!B200*'11.жеке-чет өл.вал.'!C200)/('7.жеке-улут.вал.'!B200+'11.жеке-чет өл.вал.'!B200)</f>
        <v>1.5051744529916706</v>
      </c>
      <c r="D200" s="28">
        <f>'7.жеке-улут.вал.'!D200+'11.жеке-чет өл.вал.'!D200</f>
        <v>12449072.199999999</v>
      </c>
      <c r="E200" s="27">
        <f>('7.жеке-улут.вал.'!D200*'7.жеке-улут.вал.'!E200+'11.жеке-чет өл.вал.'!D200*'11.жеке-чет өл.вал.'!E200)/('7.жеке-улут.вал.'!D200+'11.жеке-чет өл.вал.'!D200)</f>
        <v>0.67982297098413502</v>
      </c>
      <c r="F200" s="28">
        <f t="shared" si="4"/>
        <v>1349063.2</v>
      </c>
      <c r="G200" s="27">
        <f t="shared" si="5"/>
        <v>9.1214671440151953</v>
      </c>
      <c r="H200" s="28">
        <f>'7.жеке-улут.вал.'!H200+'11.жеке-чет өл.вал.'!H200</f>
        <v>101263.69999999998</v>
      </c>
      <c r="I200" s="27">
        <f>('7.жеке-улут.вал.'!H200*'7.жеке-улут.вал.'!I200+'11.жеке-чет өл.вал.'!H200*'11.жеке-чет өл.вал.'!I200)/('7.жеке-улут.вал.'!H200+'11.жеке-чет өл.вал.'!H200)</f>
        <v>2.0776952254361634</v>
      </c>
      <c r="J200" s="28">
        <f>'7.жеке-улут.вал.'!J200+'11.жеке-чет өл.вал.'!J200</f>
        <v>251342.19999999995</v>
      </c>
      <c r="K200" s="27">
        <f>('7.жеке-улут.вал.'!J200*'7.жеке-улут.вал.'!K200+'11.жеке-чет өл.вал.'!J200*'11.жеке-чет өл.вал.'!K200)/('7.жеке-улут.вал.'!J200+'11.жеке-чет өл.вал.'!J200)</f>
        <v>4.9114203941876857</v>
      </c>
      <c r="L200" s="28">
        <f>'7.жеке-улут.вал.'!L200+'11.жеке-чет өл.вал.'!L200</f>
        <v>272474</v>
      </c>
      <c r="M200" s="27">
        <f>('7.жеке-улут.вал.'!L200*'7.жеке-улут.вал.'!M200+'11.жеке-чет өл.вал.'!L200*'11.жеке-чет өл.вал.'!M200)/('7.жеке-улут.вал.'!L200+'11.жеке-чет өл.вал.'!L200)</f>
        <v>8.1574372784192253</v>
      </c>
      <c r="N200" s="28">
        <f>'7.жеке-улут.вал.'!N200+'11.жеке-чет өл.вал.'!N200</f>
        <v>380000.2</v>
      </c>
      <c r="O200" s="27">
        <f>('7.жеке-улут.вал.'!N200*'7.жеке-улут.вал.'!O200+'11.жеке-чет өл.вал.'!N200*'11.жеке-чет өл.вал.'!O200)/('7.жеке-улут.вал.'!N200+'11.жеке-чет өл.вал.'!N200)</f>
        <v>11.287839037979454</v>
      </c>
      <c r="P200" s="28">
        <f>'7.жеке-улут.вал.'!P200+'11.жеке-чет өл.вал.'!P200</f>
        <v>332827</v>
      </c>
      <c r="Q200" s="27">
        <f>('7.жеке-улут.вал.'!P200*'7.жеке-улут.вал.'!Q200+'11.жеке-чет өл.вал.'!P200*'11.жеке-чет өл.вал.'!Q200)/('7.жеке-улут.вал.'!P200+'11.жеке-чет өл.вал.'!P200)</f>
        <v>12.471600999918877</v>
      </c>
      <c r="R200" s="28">
        <f>'7.жеке-улут.вал.'!R200+'11.жеке-чет өл.вал.'!R200</f>
        <v>11156.099999999997</v>
      </c>
      <c r="S200" s="27">
        <f>('7.жеке-улут.вал.'!R200*'7.жеке-улут.вал.'!S200+'11.жеке-чет өл.вал.'!R200*'11.жеке-чет өл.вал.'!S200)/('7.жеке-улут.вал.'!R200+'11.жеке-чет өл.вал.'!R200)</f>
        <v>17.715611907386993</v>
      </c>
    </row>
    <row r="201" spans="1:19" ht="14.25" customHeight="1" x14ac:dyDescent="0.2">
      <c r="A201" s="19" t="s">
        <v>38</v>
      </c>
      <c r="B201" s="20">
        <f>'7.жеке-улут.вал.'!B201+'11.жеке-чет өл.вал.'!B201</f>
        <v>9012715.8000000026</v>
      </c>
      <c r="C201" s="21">
        <f>('7.жеке-улут.вал.'!B201*'7.жеке-улут.вал.'!C201+'11.жеке-чет өл.вал.'!B201*'11.жеке-чет өл.вал.'!C201)/('7.жеке-улут.вал.'!B201+'11.жеке-чет өл.вал.'!B201)</f>
        <v>1.4646002945083429</v>
      </c>
      <c r="D201" s="22">
        <f>'7.жеке-улут.вал.'!D201+'11.жеке-чет өл.вал.'!D201</f>
        <v>7810067.2000000011</v>
      </c>
      <c r="E201" s="21">
        <f>('7.жеке-улут.вал.'!D201*'7.жеке-улут.вал.'!E201+'11.жеке-чет өл.вал.'!D201*'11.жеке-чет өл.вал.'!E201)/('7.жеке-улут.вал.'!D201+'11.жеке-чет өл.вал.'!D201)</f>
        <v>0.30099892303103354</v>
      </c>
      <c r="F201" s="22">
        <f t="shared" ref="F201:F256" si="6">H201+J201+L201+N201+P201+R201</f>
        <v>1202648.6000000001</v>
      </c>
      <c r="G201" s="21">
        <f t="shared" ref="G201:G256" si="7">(H201*I201+J201*K201+L201*M201+N201*O201+P201*Q201+R201*S201)/(H201+J201+L201+N201+P201+R201)</f>
        <v>9.0210926109255851</v>
      </c>
      <c r="H201" s="22">
        <f>'7.жеке-улут.вал.'!H201+'11.жеке-чет өл.вал.'!H201</f>
        <v>81548.2</v>
      </c>
      <c r="I201" s="21">
        <f>('7.жеке-улут.вал.'!H201*'7.жеке-улут.вал.'!I201+'11.жеке-чет өл.вал.'!H201*'11.жеке-чет өл.вал.'!I201)/('7.жеке-улут.вал.'!H201+'11.жеке-чет өл.вал.'!H201)</f>
        <v>1.7959373842708972</v>
      </c>
      <c r="J201" s="22">
        <f>'7.жеке-улут.вал.'!J201+'11.жеке-чет өл.вал.'!J201</f>
        <v>192731.09999999998</v>
      </c>
      <c r="K201" s="21">
        <f>('7.жеке-улут.вал.'!J201*'7.жеке-улут.вал.'!K201+'11.жеке-чет өл.вал.'!J201*'11.жеке-чет өл.вал.'!K201)/('7.жеке-улут.вал.'!J201+'11.жеке-чет өл.вал.'!J201)</f>
        <v>4.1873011361425325</v>
      </c>
      <c r="L201" s="22">
        <f>'7.жеке-улут.вал.'!L201+'11.жеке-чет өл.вал.'!L201</f>
        <v>269213.60000000003</v>
      </c>
      <c r="M201" s="21">
        <f>('7.жеке-улут.вал.'!L201*'7.жеке-улут.вал.'!M201+'11.жеке-чет өл.вал.'!L201*'11.жеке-чет өл.вал.'!M201)/('7.жеке-улут.вал.'!L201+'11.жеке-чет өл.вал.'!L201)</f>
        <v>7.5611499084741611</v>
      </c>
      <c r="N201" s="22">
        <f>'7.жеке-улут.вал.'!N201+'11.жеке-чет өл.вал.'!N201</f>
        <v>315843.5</v>
      </c>
      <c r="O201" s="21">
        <f>('7.жеке-улут.вал.'!N201*'7.жеке-улут.вал.'!O201+'11.жеке-чет өл.вал.'!N201*'11.жеке-чет өл.вал.'!O201)/('7.жеке-улут.вал.'!N201+'11.жеке-чет өл.вал.'!N201)</f>
        <v>10.970550269358084</v>
      </c>
      <c r="P201" s="22">
        <f>'7.жеке-улут.вал.'!P201+'11.жеке-чет өл.вал.'!P201</f>
        <v>329533.20000000007</v>
      </c>
      <c r="Q201" s="21">
        <f>('7.жеке-улут.вал.'!P201*'7.жеке-улут.вал.'!Q201+'11.жеке-чет өл.вал.'!P201*'11.жеке-чет өл.вал.'!Q201)/('7.жеке-улут.вал.'!P201+'11.жеке-чет өл.вал.'!P201)</f>
        <v>12.547683031633836</v>
      </c>
      <c r="R201" s="23">
        <f>'7.жеке-улут.вал.'!R201+'11.жеке-чет өл.вал.'!R201</f>
        <v>13779</v>
      </c>
      <c r="S201" s="24">
        <f>('7.жеке-улут.вал.'!R201*'7.жеке-улут.вал.'!S201+'11.жеке-чет өл.вал.'!R201*'11.жеке-чет өл.вал.'!S201)/('7.жеке-улут.вал.'!R201+'11.жеке-чет өл.вал.'!R201)</f>
        <v>18.891520502213513</v>
      </c>
    </row>
    <row r="202" spans="1:19" ht="14.25" customHeight="1" x14ac:dyDescent="0.2">
      <c r="A202" s="19" t="s">
        <v>11</v>
      </c>
      <c r="B202" s="20">
        <f>'7.жеке-улут.вал.'!B202+'11.жеке-чет өл.вал.'!B202</f>
        <v>10679876.400000002</v>
      </c>
      <c r="C202" s="21">
        <f>('7.жеке-улут.вал.'!B202*'7.жеке-улут.вал.'!C202+'11.жеке-чет өл.вал.'!B202*'11.жеке-чет өл.вал.'!C202)/('7.жеке-улут.вал.'!B202+'11.жеке-чет өл.вал.'!B202)</f>
        <v>1.5829522581366209</v>
      </c>
      <c r="D202" s="22">
        <f>'7.жеке-улут.вал.'!D202+'11.жеке-чет өл.вал.'!D202</f>
        <v>9512218.8000000007</v>
      </c>
      <c r="E202" s="21">
        <f>('7.жеке-улут.вал.'!D202*'7.жеке-улут.вал.'!E202+'11.жеке-чет өл.вал.'!D202*'11.жеке-чет өл.вал.'!E202)/('7.жеке-улут.вал.'!D202+'11.жеке-чет өл.вал.'!D202)</f>
        <v>0.67721263203070958</v>
      </c>
      <c r="F202" s="22">
        <f t="shared" si="6"/>
        <v>1167657.5999999999</v>
      </c>
      <c r="G202" s="21">
        <f t="shared" si="7"/>
        <v>8.9614795758619774</v>
      </c>
      <c r="H202" s="22">
        <f>'7.жеке-улут.вал.'!H202+'11.жеке-чет өл.вал.'!H202</f>
        <v>91407.5</v>
      </c>
      <c r="I202" s="21">
        <f>('7.жеке-улут.вал.'!H202*'7.жеке-улут.вал.'!I202+'11.жеке-чет өл.вал.'!H202*'11.жеке-чет өл.вал.'!I202)/('7.жеке-улут.вал.'!H202+'11.жеке-чет өл.вал.'!H202)</f>
        <v>1.7897671307059038</v>
      </c>
      <c r="J202" s="22">
        <f>'7.жеке-улут.вал.'!J202+'11.жеке-чет өл.вал.'!J202</f>
        <v>204367.3</v>
      </c>
      <c r="K202" s="21">
        <f>('7.жеке-улут.вал.'!J202*'7.жеке-улут.вал.'!K202+'11.жеке-чет өл.вал.'!J202*'11.жеке-чет өл.вал.'!K202)/('7.жеке-улут.вал.'!J202+'11.жеке-чет өл.вал.'!J202)</f>
        <v>5.2535449947227324</v>
      </c>
      <c r="L202" s="22">
        <f>'7.жеке-улут.вал.'!L202+'11.жеке-чет өл.вал.'!L202</f>
        <v>222337.5</v>
      </c>
      <c r="M202" s="21">
        <f>('7.жеке-улут.вал.'!L202*'7.жеке-улут.вал.'!M202+'11.жеке-чет өл.вал.'!L202*'11.жеке-чет өл.вал.'!M202)/('7.жеке-улут.вал.'!L202+'11.жеке-чет өл.вал.'!L202)</f>
        <v>7.8699418586608179</v>
      </c>
      <c r="N202" s="22">
        <f>'7.жеке-улут.вал.'!N202+'11.жеке-чет өл.вал.'!N202</f>
        <v>336210.6</v>
      </c>
      <c r="O202" s="21">
        <f>('7.жеке-улут.вал.'!N202*'7.жеке-улут.вал.'!O202+'11.жеке-чет өл.вал.'!N202*'11.жеке-чет өл.вал.'!O202)/('7.жеке-улут.вал.'!N202+'11.жеке-чет өл.вал.'!N202)</f>
        <v>10.872823405924763</v>
      </c>
      <c r="P202" s="22">
        <f>'7.жеке-улут.вал.'!P202+'11.жеке-чет өл.вал.'!P202</f>
        <v>304749</v>
      </c>
      <c r="Q202" s="21">
        <f>('7.жеке-улут.вал.'!P202*'7.жеке-улут.вал.'!Q202+'11.жеке-чет өл.вал.'!P202*'11.жеке-чет өл.вал.'!Q202)/('7.жеке-улут.вал.'!P202+'11.жеке-чет өл.вал.'!P202)</f>
        <v>12.039662797909118</v>
      </c>
      <c r="R202" s="23">
        <f>'7.жеке-улут.вал.'!R202+'11.жеке-чет өл.вал.'!R202</f>
        <v>8585.7000000000007</v>
      </c>
      <c r="S202" s="24">
        <f>('7.жеке-улут.вал.'!R202*'7.жеке-улут.вал.'!S202+'11.жеке-чет өл.вал.'!R202*'11.жеке-чет өл.вал.'!S202)/('7.жеке-улут.вал.'!R202+'11.жеке-чет өл.вал.'!R202)</f>
        <v>17.735526747964606</v>
      </c>
    </row>
    <row r="203" spans="1:19" ht="14.25" customHeight="1" x14ac:dyDescent="0.2">
      <c r="A203" s="19" t="s">
        <v>12</v>
      </c>
      <c r="B203" s="20">
        <f>'7.жеке-улут.вал.'!B203+'11.жеке-чет өл.вал.'!B203</f>
        <v>10659760.5</v>
      </c>
      <c r="C203" s="21">
        <f>('7.жеке-улут.вал.'!B203*'7.жеке-улут.вал.'!C203+'11.жеке-чет өл.вал.'!B203*'11.жеке-чет өл.вал.'!C203)/('7.жеке-улут.вал.'!B203+'11.жеке-чет өл.вал.'!B203)</f>
        <v>1.6406496106549484</v>
      </c>
      <c r="D203" s="22">
        <f>'7.жеке-улут.вал.'!D203+'11.жеке-чет өл.вал.'!D203</f>
        <v>9414780.3999999985</v>
      </c>
      <c r="E203" s="21">
        <f>('7.жеке-улут.вал.'!D203*'7.жеке-улут.вал.'!E203+'11.жеке-чет өл.вал.'!D203*'11.жеке-чет өл.вал.'!E203)/('7.жеке-улут.вал.'!D203+'11.жеке-чет өл.вал.'!D203)</f>
        <v>0.67767378652825516</v>
      </c>
      <c r="F203" s="22">
        <f t="shared" si="6"/>
        <v>1244980.1000000001</v>
      </c>
      <c r="G203" s="21">
        <f t="shared" si="7"/>
        <v>8.9228591131697588</v>
      </c>
      <c r="H203" s="22">
        <f>'7.жеке-улут.вал.'!H203+'11.жеке-чет өл.вал.'!H203</f>
        <v>84562</v>
      </c>
      <c r="I203" s="21">
        <f>('7.жеке-улут.вал.'!H203*'7.жеке-улут.вал.'!I203+'11.жеке-чет өл.вал.'!H203*'11.жеке-чет өл.вал.'!I203)/('7.жеке-улут.вал.'!H203+'11.жеке-чет өл.вал.'!H203)</f>
        <v>2.1384704240675481</v>
      </c>
      <c r="J203" s="22">
        <f>'7.жеке-улут.вал.'!J203+'11.жеке-чет өл.вал.'!J203</f>
        <v>221915.8</v>
      </c>
      <c r="K203" s="21">
        <f>('7.жеке-улут.вал.'!J203*'7.жеке-улут.вал.'!K203+'11.жеке-чет өл.вал.'!J203*'11.жеке-чет өл.вал.'!K203)/('7.жеке-улут.вал.'!J203+'11.жеке-чет өл.вал.'!J203)</f>
        <v>4.9521457237384627</v>
      </c>
      <c r="L203" s="22">
        <f>'7.жеке-улут.вал.'!L203+'11.жеке-чет өл.вал.'!L203</f>
        <v>274007.90000000002</v>
      </c>
      <c r="M203" s="21">
        <f>('7.жеке-улут.вал.'!L203*'7.жеке-улут.вал.'!M203+'11.жеке-чет өл.вал.'!L203*'11.жеке-чет өл.вал.'!M203)/('7.жеке-улут.вал.'!L203+'11.жеке-чет өл.вал.'!L203)</f>
        <v>8.0476267874028427</v>
      </c>
      <c r="N203" s="22">
        <f>'7.жеке-улут.вал.'!N203+'11.жеке-чет өл.вал.'!N203</f>
        <v>337081.5</v>
      </c>
      <c r="O203" s="21">
        <f>('7.жеке-улут.вал.'!N203*'7.жеке-улут.вал.'!O203+'11.жеке-чет өл.вал.'!N203*'11.жеке-чет өл.вал.'!O203)/('7.жеке-улут.вал.'!N203+'11.жеке-чет өл.вал.'!N203)</f>
        <v>10.749559251990986</v>
      </c>
      <c r="P203" s="22">
        <f>'7.жеке-улут.вал.'!P203+'11.жеке-чет өл.вал.'!P203</f>
        <v>318586.90000000002</v>
      </c>
      <c r="Q203" s="21">
        <f>('7.жеке-улут.вал.'!P203*'7.жеке-улут.вал.'!Q203+'11.жеке-чет өл.вал.'!P203*'11.жеке-чет өл.вал.'!Q203)/('7.жеке-улут.вал.'!P203+'11.жеке-чет өл.вал.'!P203)</f>
        <v>12.049468939243894</v>
      </c>
      <c r="R203" s="22">
        <f>'7.жеке-улут.вал.'!R203+'11.жеке-чет өл.вал.'!R203</f>
        <v>8826</v>
      </c>
      <c r="S203" s="21">
        <f>('7.жеке-улут.вал.'!R203*'7.жеке-улут.вал.'!S203+'11.жеке-чет өл.вал.'!R203*'11.жеке-чет өл.вал.'!S203)/('7.жеке-улут.вал.'!R203+'11.жеке-чет өл.вал.'!R203)</f>
        <v>18.309028552005444</v>
      </c>
    </row>
    <row r="204" spans="1:19" ht="14.25" customHeight="1" x14ac:dyDescent="0.2">
      <c r="A204" s="19" t="s">
        <v>13</v>
      </c>
      <c r="B204" s="20">
        <f>'7.жеке-улут.вал.'!B204+'11.жеке-чет өл.вал.'!B204</f>
        <v>11006697.200000001</v>
      </c>
      <c r="C204" s="21">
        <f>('7.жеке-улут.вал.'!B204*'7.жеке-улут.вал.'!C204+'11.жеке-чет өл.вал.'!B204*'11.жеке-чет өл.вал.'!C204)/('7.жеке-улут.вал.'!B204+'11.жеке-чет өл.вал.'!B204)</f>
        <v>1.6013429991514618</v>
      </c>
      <c r="D204" s="22">
        <f>'7.жеке-улут.вал.'!D204+'11.жеке-чет өл.вал.'!D204</f>
        <v>9753714.1999999993</v>
      </c>
      <c r="E204" s="21">
        <f>('7.жеке-улут.вал.'!D204*'7.жеке-улут.вал.'!E204+'11.жеке-чет өл.вал.'!D204*'11.жеке-чет өл.вал.'!E204)/('7.жеке-улут.вал.'!D204+'11.жеке-чет өл.вал.'!D204)</f>
        <v>0.66671898567624621</v>
      </c>
      <c r="F204" s="22">
        <f t="shared" si="6"/>
        <v>1252982.9999999998</v>
      </c>
      <c r="G204" s="21">
        <f t="shared" si="7"/>
        <v>8.8768251979476194</v>
      </c>
      <c r="H204" s="22">
        <f>'7.жеке-улут.вал.'!H204+'11.жеке-чет өл.вал.'!H204</f>
        <v>99992.799999999988</v>
      </c>
      <c r="I204" s="21">
        <f>('7.жеке-улут.вал.'!H204*'7.жеке-улут.вал.'!I204+'11.жеке-чет өл.вал.'!H204*'11.жеке-чет өл.вал.'!I204)/('7.жеке-улут.вал.'!H204+'11.жеке-чет өл.вал.'!H204)</f>
        <v>2.544146898576698</v>
      </c>
      <c r="J204" s="22">
        <f>'7.жеке-улут.вал.'!J204+'11.жеке-чет өл.вал.'!J204</f>
        <v>258510.39999999997</v>
      </c>
      <c r="K204" s="21">
        <f>('7.жеке-улут.вал.'!J204*'7.жеке-улут.вал.'!K204+'11.жеке-чет өл.вал.'!J204*'11.жеке-чет өл.вал.'!K204)/('7.жеке-улут.вал.'!J204+'11.жеке-чет өл.вал.'!J204)</f>
        <v>4.8497855830945298</v>
      </c>
      <c r="L204" s="22">
        <f>'7.жеке-улут.вал.'!L204+'11.жеке-чет өл.вал.'!L204</f>
        <v>258094.99999999997</v>
      </c>
      <c r="M204" s="21">
        <f>('7.жеке-улут.вал.'!L204*'7.жеке-улут.вал.'!M204+'11.жеке-чет өл.вал.'!L204*'11.жеке-чет өл.вал.'!M204)/('7.жеке-улут.вал.'!L204+'11.жеке-чет өл.вал.'!L204)</f>
        <v>8.3576389778957374</v>
      </c>
      <c r="N204" s="22">
        <f>'7.жеке-улут.вал.'!N204+'11.жеке-чет өл.вал.'!N204</f>
        <v>289730.59999999998</v>
      </c>
      <c r="O204" s="21">
        <f>('7.жеке-улут.вал.'!N204*'7.жеке-улут.вал.'!O204+'11.жеке-чет өл.вал.'!N204*'11.жеке-чет өл.вал.'!O204)/('7.жеке-улут.вал.'!N204+'11.жеке-чет өл.вал.'!N204)</f>
        <v>10.964667159768419</v>
      </c>
      <c r="P204" s="22">
        <f>'7.жеке-улут.вал.'!P204+'11.жеке-чет өл.вал.'!P204</f>
        <v>341111.8</v>
      </c>
      <c r="Q204" s="21">
        <f>('7.жеке-улут.вал.'!P204*'7.жеке-улут.вал.'!Q204+'11.жеке-чет өл.вал.'!P204*'11.жеке-чет өл.вал.'!Q204)/('7.жеке-улут.вал.'!P204+'11.жеке-чет өл.вал.'!P204)</f>
        <v>12.232651262723834</v>
      </c>
      <c r="R204" s="23">
        <f>'7.жеке-улут.вал.'!R204+'11.жеке-чет өл.вал.'!R204</f>
        <v>5542.4</v>
      </c>
      <c r="S204" s="24">
        <f>('7.жеке-улут.вал.'!R204*'7.жеке-улут.вал.'!S204+'11.жеке-чет өл.вал.'!R204*'11.жеке-чет өл.вал.'!S204)/('7.жеке-улут.вал.'!R204+'11.жеке-чет өл.вал.'!R204)</f>
        <v>19.45521182159354</v>
      </c>
    </row>
    <row r="205" spans="1:19" ht="14.25" customHeight="1" x14ac:dyDescent="0.2">
      <c r="A205" s="19" t="s">
        <v>14</v>
      </c>
      <c r="B205" s="20">
        <f>'7.жеке-улут.вал.'!B205+'11.жеке-чет өл.вал.'!B205</f>
        <v>11533323.5</v>
      </c>
      <c r="C205" s="21">
        <f>('7.жеке-улут.вал.'!B205*'7.жеке-улут.вал.'!C205+'11.жеке-чет өл.вал.'!B205*'11.жеке-чет өл.вал.'!C205)/('7.жеке-улут.вал.'!B205+'11.жеке-чет өл.вал.'!B205)</f>
        <v>1.5994419840040033</v>
      </c>
      <c r="D205" s="22">
        <f>'7.жеке-улут.вал.'!D205+'11.жеке-чет өл.вал.'!D205</f>
        <v>10289377</v>
      </c>
      <c r="E205" s="21">
        <f>('7.жеке-улут.вал.'!D205*'7.жеке-улут.вал.'!E205+'11.жеке-чет өл.вал.'!D205*'11.жеке-чет өл.вал.'!E205)/('7.жеке-улут.вал.'!D205+'11.жеке-чет өл.вал.'!D205)</f>
        <v>0.74290464213722562</v>
      </c>
      <c r="F205" s="22">
        <f t="shared" si="6"/>
        <v>1243946.5</v>
      </c>
      <c r="G205" s="21">
        <f t="shared" si="7"/>
        <v>8.6843412341286363</v>
      </c>
      <c r="H205" s="22">
        <f>'7.жеке-улут.вал.'!H205+'11.жеке-чет өл.вал.'!H205</f>
        <v>101078.7</v>
      </c>
      <c r="I205" s="21">
        <f>('7.жеке-улут.вал.'!H205*'7.жеке-улут.вал.'!I205+'11.жеке-чет өл.вал.'!H205*'11.жеке-чет өл.вал.'!I205)/('7.жеке-улут.вал.'!H205+'11.жеке-чет өл.вал.'!H205)</f>
        <v>2.1750696635393996</v>
      </c>
      <c r="J205" s="22">
        <f>'7.жеке-улут.вал.'!J205+'11.жеке-чет өл.вал.'!J205</f>
        <v>246714</v>
      </c>
      <c r="K205" s="21">
        <f>('7.жеке-улут.вал.'!J205*'7.жеке-улут.вал.'!K205+'11.жеке-чет өл.вал.'!J205*'11.жеке-чет өл.вал.'!K205)/('7.жеке-улут.вал.'!J205+'11.жеке-чет өл.вал.'!J205)</f>
        <v>4.8079152297802326</v>
      </c>
      <c r="L205" s="22">
        <f>'7.жеке-улут.вал.'!L205+'11.жеке-чет өл.вал.'!L205</f>
        <v>253368.5</v>
      </c>
      <c r="M205" s="21">
        <f>('7.жеке-улут.вал.'!L205*'7.жеке-улут.вал.'!M205+'11.жеке-чет өл.вал.'!L205*'11.жеке-чет өл.вал.'!M205)/('7.жеке-улут.вал.'!L205+'11.жеке-чет өл.вал.'!L205)</f>
        <v>8.0849734004029692</v>
      </c>
      <c r="N205" s="22">
        <f>'7.жеке-улут.вал.'!N205+'11.жеке-чет өл.вал.'!N205</f>
        <v>333582.3</v>
      </c>
      <c r="O205" s="21">
        <f>('7.жеке-улут.вал.'!N205*'7.жеке-улут.вал.'!O205+'11.жеке-чет өл.вал.'!N205*'11.жеке-чет өл.вал.'!O205)/('7.жеке-улут.вал.'!N205+'11.жеке-чет өл.вал.'!N205)</f>
        <v>10.56530920255662</v>
      </c>
      <c r="P205" s="22">
        <f>'7.жеке-улут.вал.'!P205+'11.жеке-чет өл.вал.'!P205</f>
        <v>304860.40000000002</v>
      </c>
      <c r="Q205" s="21">
        <f>('7.жеке-улут.вал.'!P205*'7.жеке-улут.вал.'!Q205+'11.жеке-чет өл.вал.'!P205*'11.жеке-чет өл.вал.'!Q205)/('7.жеке-улут.вал.'!P205+'11.жеке-чет өл.вал.'!P205)</f>
        <v>12.282633595573561</v>
      </c>
      <c r="R205" s="23">
        <f>'7.жеке-улут.вал.'!R205+'11.жеке-чет өл.вал.'!R205</f>
        <v>4342.6000000000004</v>
      </c>
      <c r="S205" s="24">
        <f>('7.жеке-улут.вал.'!R205*'7.жеке-улут.вал.'!S205+'11.жеке-чет өл.вал.'!R205*'11.жеке-чет өл.вал.'!S205)/('7.жеке-улут.вал.'!R205+'11.жеке-чет өл.вал.'!R205)</f>
        <v>18.296954128862907</v>
      </c>
    </row>
    <row r="206" spans="1:19" ht="14.25" customHeight="1" x14ac:dyDescent="0.2">
      <c r="A206" s="19" t="s">
        <v>15</v>
      </c>
      <c r="B206" s="20">
        <f>'7.жеке-улут.вал.'!B206+'11.жеке-чет өл.вал.'!B206</f>
        <v>11741866.199999999</v>
      </c>
      <c r="C206" s="21">
        <f>('7.жеке-улут.вал.'!B206*'7.жеке-улут.вал.'!C206+'11.жеке-чет өл.вал.'!B206*'11.жеке-чет өл.вал.'!C206)/('7.жеке-улут.вал.'!B206+'11.жеке-чет өл.вал.'!B206)</f>
        <v>1.7008927475259406</v>
      </c>
      <c r="D206" s="22">
        <f>'7.жеке-улут.вал.'!D206+'11.жеке-чет өл.вал.'!D206</f>
        <v>10361082</v>
      </c>
      <c r="E206" s="21">
        <f>('7.жеке-улут.вал.'!D206*'7.жеке-улут.вал.'!E206+'11.жеке-чет өл.вал.'!D206*'11.жеке-чет өл.вал.'!E206)/('7.жеке-улут.вал.'!D206+'11.жеке-чет өл.вал.'!D206)</f>
        <v>0.795783771038582</v>
      </c>
      <c r="F206" s="22">
        <f t="shared" si="6"/>
        <v>1380784.2000000002</v>
      </c>
      <c r="G206" s="21">
        <f t="shared" si="7"/>
        <v>8.4926190175119292</v>
      </c>
      <c r="H206" s="22">
        <f>'7.жеке-улут.вал.'!H206+'11.жеке-чет өл.вал.'!H206</f>
        <v>114742.6</v>
      </c>
      <c r="I206" s="21">
        <f>('7.жеке-улут.вал.'!H206*'7.жеке-улут.вал.'!I206+'11.жеке-чет өл.вал.'!H206*'11.жеке-чет өл.вал.'!I206)/('7.жеке-улут.вал.'!H206+'11.жеке-чет өл.вал.'!H206)</f>
        <v>1.9034082197893365</v>
      </c>
      <c r="J206" s="22">
        <f>'7.жеке-улут.вал.'!J206+'11.жеке-чет өл.вал.'!J206</f>
        <v>247755.90000000002</v>
      </c>
      <c r="K206" s="21">
        <f>('7.жеке-улут.вал.'!J206*'7.жеке-улут.вал.'!K206+'11.жеке-чет өл.вал.'!J206*'11.жеке-чет өл.вал.'!K206)/('7.жеке-улут.вал.'!J206+'11.жеке-чет өл.вал.'!J206)</f>
        <v>4.51212828029524</v>
      </c>
      <c r="L206" s="22">
        <f>'7.жеке-улут.вал.'!L206+'11.жеке-чет өл.вал.'!L206</f>
        <v>233652.90000000002</v>
      </c>
      <c r="M206" s="21">
        <f>('7.жеке-улут.вал.'!L206*'7.жеке-улут.вал.'!M206+'11.жеке-чет өл.вал.'!L206*'11.жеке-чет өл.вал.'!M206)/('7.жеке-улут.вал.'!L206+'11.жеке-чет өл.вал.'!L206)</f>
        <v>7.9829105780411878</v>
      </c>
      <c r="N206" s="22">
        <f>'7.жеке-улут.вал.'!N206+'11.жеке-чет өл.вал.'!N206</f>
        <v>358301</v>
      </c>
      <c r="O206" s="21">
        <f>('7.жеке-улут.вал.'!N206*'7.жеке-улут.вал.'!O206+'11.жеке-чет өл.вал.'!N206*'11.жеке-чет өл.вал.'!O206)/('7.жеке-улут.вал.'!N206+'11.жеке-чет өл.вал.'!N206)</f>
        <v>10.467229393722031</v>
      </c>
      <c r="P206" s="22">
        <f>'7.жеке-улут.вал.'!P206+'11.жеке-чет өл.вал.'!P206</f>
        <v>422218.30000000005</v>
      </c>
      <c r="Q206" s="21">
        <f>('7.жеке-улут.вал.'!P206*'7.жеке-улут.вал.'!Q206+'11.жеке-чет өл.вал.'!P206*'11.жеке-чет өл.вал.'!Q206)/('7.жеке-улут.вал.'!P206+'11.жеке-чет өл.вал.'!P206)</f>
        <v>11.188914237019098</v>
      </c>
      <c r="R206" s="23">
        <f>'7.жеке-улут.вал.'!R206+'11.жеке-чет өл.вал.'!R206</f>
        <v>4113.5</v>
      </c>
      <c r="S206" s="24">
        <f>('7.жеке-улут.вал.'!R206*'7.жеке-улут.вал.'!S206+'11.жеке-чет өл.вал.'!R206*'11.жеке-чет өл.вал.'!S206)/('7.жеке-улут.вал.'!R206+'11.жеке-чет өл.вал.'!R206)</f>
        <v>12.240775738422293</v>
      </c>
    </row>
    <row r="207" spans="1:19" ht="14.25" customHeight="1" x14ac:dyDescent="0.2">
      <c r="A207" s="19" t="s">
        <v>16</v>
      </c>
      <c r="B207" s="20">
        <f>'7.жеке-улут.вал.'!B207+'11.жеке-чет өл.вал.'!B207</f>
        <v>12159118.5</v>
      </c>
      <c r="C207" s="21">
        <f>('7.жеке-улут.вал.'!B207*'7.жеке-улут.вал.'!C207+'11.жеке-чет өл.вал.'!B207*'11.жеке-чет өл.вал.'!C207)/('7.жеке-улут.вал.'!B207+'11.жеке-чет өл.вал.'!B207)</f>
        <v>1.7685209917972264</v>
      </c>
      <c r="D207" s="22">
        <f>'7.жеке-улут.вал.'!D207+'11.жеке-чет өл.вал.'!D207</f>
        <v>10816947.199999999</v>
      </c>
      <c r="E207" s="21">
        <f>('7.жеке-улут.вал.'!D207*'7.жеке-улут.вал.'!E207+'11.жеке-чет өл.вал.'!D207*'11.жеке-чет өл.вал.'!E207)/('7.жеке-улут.вал.'!D207+'11.жеке-чет өл.вал.'!D207)</f>
        <v>0.85923502973186372</v>
      </c>
      <c r="F207" s="22">
        <f t="shared" si="6"/>
        <v>1342171.3</v>
      </c>
      <c r="G207" s="21">
        <f t="shared" si="7"/>
        <v>9.0967198896295862</v>
      </c>
      <c r="H207" s="22">
        <f>'7.жеке-улут.вал.'!H207+'11.жеке-чет өл.вал.'!H207</f>
        <v>125789.6</v>
      </c>
      <c r="I207" s="21">
        <f>('7.жеке-улут.вал.'!H207*'7.жеке-улут.вал.'!I207+'11.жеке-чет өл.вал.'!H207*'11.жеке-чет өл.вал.'!I207)/('7.жеке-улут.вал.'!H207+'11.жеке-чет өл.вал.'!H207)</f>
        <v>2.1599031398462194</v>
      </c>
      <c r="J207" s="22">
        <f>'7.жеке-улут.вал.'!J207+'11.жеке-чет өл.вал.'!J207</f>
        <v>205233</v>
      </c>
      <c r="K207" s="21">
        <f>('7.жеке-улут.вал.'!J207*'7.жеке-улут.вал.'!K207+'11.жеке-чет өл.вал.'!J207*'11.жеке-чет өл.вал.'!K207)/('7.жеке-улут.вал.'!J207+'11.жеке-чет өл.вал.'!J207)</f>
        <v>5.3915712287984876</v>
      </c>
      <c r="L207" s="22">
        <f>'7.жеке-улут.вал.'!L207+'11.жеке-чет өл.вал.'!L207</f>
        <v>201411.4</v>
      </c>
      <c r="M207" s="21">
        <f>('7.жеке-улут.вал.'!L207*'7.жеке-улут.вал.'!M207+'11.жеке-чет өл.вал.'!L207*'11.жеке-чет өл.вал.'!M207)/('7.жеке-улут.вал.'!L207+'11.жеке-чет өл.вал.'!L207)</f>
        <v>8.1635214987830871</v>
      </c>
      <c r="N207" s="22">
        <f>'7.жеке-улут.вал.'!N207+'11.жеке-чет өл.вал.'!N207</f>
        <v>440853</v>
      </c>
      <c r="O207" s="21">
        <f>('7.жеке-улут.вал.'!N207*'7.жеке-улут.вал.'!O207+'11.жеке-чет өл.вал.'!N207*'11.жеке-чет өл.вал.'!O207)/('7.жеке-улут.вал.'!N207+'11.жеке-чет өл.вал.'!N207)</f>
        <v>10.715508049168315</v>
      </c>
      <c r="P207" s="22">
        <f>'7.жеке-улут.вал.'!P207+'11.жеке-чет өл.вал.'!P207</f>
        <v>366259</v>
      </c>
      <c r="Q207" s="21">
        <f>('7.жеке-улут.вал.'!P207*'7.жеке-улут.вал.'!Q207+'11.жеке-чет өл.вал.'!P207*'11.жеке-чет өл.вал.'!Q207)/('7.жеке-улут.вал.'!P207+'11.жеке-чет өл.вал.'!P207)</f>
        <v>12.059056129678725</v>
      </c>
      <c r="R207" s="23">
        <f>'7.жеке-улут.вал.'!R207+'11.жеке-чет өл.вал.'!R207</f>
        <v>2625.3</v>
      </c>
      <c r="S207" s="24">
        <f>('7.жеке-улут.вал.'!R207*'7.жеке-улут.вал.'!S207+'11.жеке-чет өл.вал.'!R207*'11.жеке-чет өл.вал.'!S207)/('7.жеке-улут.вал.'!R207+'11.жеке-чет өл.вал.'!R207)</f>
        <v>17.600528320572884</v>
      </c>
    </row>
    <row r="208" spans="1:19" ht="14.25" customHeight="1" x14ac:dyDescent="0.2">
      <c r="A208" s="19" t="s">
        <v>17</v>
      </c>
      <c r="B208" s="20">
        <f>'7.жеке-улут.вал.'!B208+'11.жеке-чет өл.вал.'!B208</f>
        <v>11785919</v>
      </c>
      <c r="C208" s="21">
        <f>('7.жеке-улут.вал.'!B208*'7.жеке-улут.вал.'!C208+'11.жеке-чет өл.вал.'!B208*'11.жеке-чет өл.вал.'!C208)/('7.жеке-улут.вал.'!B208+'11.жеке-чет өл.вал.'!B208)</f>
        <v>1.7595059578298484</v>
      </c>
      <c r="D208" s="22">
        <f>'7.жеке-улут.вал.'!D208+'11.жеке-чет өл.вал.'!D208</f>
        <v>10553573.800000001</v>
      </c>
      <c r="E208" s="21">
        <f>('7.жеке-улут.вал.'!D208*'7.жеке-улут.вал.'!E208+'11.жеке-чет өл.вал.'!D208*'11.жеке-чет өл.вал.'!E208)/('7.жеке-улут.вал.'!D208+'11.жеке-чет өл.вал.'!D208)</f>
        <v>0.91348228786726282</v>
      </c>
      <c r="F208" s="22">
        <f t="shared" si="6"/>
        <v>1232345.2</v>
      </c>
      <c r="G208" s="21">
        <f t="shared" si="7"/>
        <v>9.0046944305864987</v>
      </c>
      <c r="H208" s="22">
        <f>'7.жеке-улут.вал.'!H208+'11.жеке-чет өл.вал.'!H208</f>
        <v>115381.2</v>
      </c>
      <c r="I208" s="21">
        <f>('7.жеке-улут.вал.'!H208*'7.жеке-улут.вал.'!I208+'11.жеке-чет өл.вал.'!H208*'11.жеке-чет өл.вал.'!I208)/('7.жеке-улут.вал.'!H208+'11.жеке-чет өл.вал.'!H208)</f>
        <v>2.4717563953226369</v>
      </c>
      <c r="J208" s="22">
        <f>'7.жеке-улут.вал.'!J208+'11.жеке-чет өл.вал.'!J208</f>
        <v>213838.9</v>
      </c>
      <c r="K208" s="21">
        <f>('7.жеке-улут.вал.'!J208*'7.жеке-улут.вал.'!K208+'11.жеке-чет өл.вал.'!J208*'11.жеке-чет өл.вал.'!K208)/('7.жеке-улут.вал.'!J208+'11.жеке-чет өл.вал.'!J208)</f>
        <v>5.1687838882448434</v>
      </c>
      <c r="L208" s="22">
        <f>'7.жеке-улут.вал.'!L208+'11.жеке-чет өл.вал.'!L208</f>
        <v>234541.6</v>
      </c>
      <c r="M208" s="21">
        <f>('7.жеке-улут.вал.'!L208*'7.жеке-улут.вал.'!M208+'11.жеке-чет өл.вал.'!L208*'11.жеке-чет өл.вал.'!M208)/('7.жеке-улут.вал.'!L208+'11.жеке-чет өл.вал.'!L208)</f>
        <v>8.9102146143797274</v>
      </c>
      <c r="N208" s="22">
        <f>'7.жеке-улут.вал.'!N208+'11.жеке-чет өл.вал.'!N208</f>
        <v>390895.69999999995</v>
      </c>
      <c r="O208" s="21">
        <f>('7.жеке-улут.вал.'!N208*'7.жеке-улут.вал.'!O208+'11.жеке-чет өл.вал.'!N208*'11.жеке-чет өл.вал.'!O208)/('7.жеке-улут.вал.'!N208+'11.жеке-чет өл.вал.'!N208)</f>
        <v>10.859355651648263</v>
      </c>
      <c r="P208" s="22">
        <f>'7.жеке-улут.вал.'!P208+'11.жеке-чет өл.вал.'!P208</f>
        <v>273390.8</v>
      </c>
      <c r="Q208" s="21">
        <f>('7.жеке-улут.вал.'!P208*'7.жеке-улут.вал.'!Q208+'11.жеке-чет өл.вал.'!P208*'11.жеке-чет өл.вал.'!Q208)/('7.жеке-улут.вал.'!P208+'11.жеке-чет өл.вал.'!P208)</f>
        <v>12.032765630738112</v>
      </c>
      <c r="R208" s="23">
        <f>'7.жеке-улут.вал.'!R208+'11.жеке-чет өл.вал.'!R208</f>
        <v>4297</v>
      </c>
      <c r="S208" s="24">
        <f>('7.жеке-улут.вал.'!R208*'7.жеке-улут.вал.'!S208+'11.жеке-чет өл.вал.'!R208*'11.жеке-чет өл.вал.'!S208)/('7.жеке-улут.вал.'!R208+'11.жеке-чет өл.вал.'!R208)</f>
        <v>19.099798929485669</v>
      </c>
    </row>
    <row r="209" spans="1:19" ht="14.25" customHeight="1" x14ac:dyDescent="0.2">
      <c r="A209" s="19" t="s">
        <v>18</v>
      </c>
      <c r="B209" s="20">
        <f>'7.жеке-улут.вал.'!B209+'11.жеке-чет өл.вал.'!B209</f>
        <v>11341982</v>
      </c>
      <c r="C209" s="21">
        <f>('7.жеке-улут.вал.'!B209*'7.жеке-улут.вал.'!C209+'11.жеке-чет өл.вал.'!B209*'11.жеке-чет өл.вал.'!C209)/('7.жеке-улут.вал.'!B209+'11.жеке-чет өл.вал.'!B209)</f>
        <v>1.8005114610479889</v>
      </c>
      <c r="D209" s="22">
        <f>'7.жеке-улут.вал.'!D209+'11.жеке-чет өл.вал.'!D209</f>
        <v>9974261.6999999993</v>
      </c>
      <c r="E209" s="21">
        <f>('7.жеке-улут.вал.'!D209*'7.жеке-улут.вал.'!E209+'11.жеке-чет өл.вал.'!D209*'11.жеке-чет өл.вал.'!E209)/('7.жеке-улут.вал.'!D209+'11.жеке-чет өл.вал.'!D209)</f>
        <v>0.74983651391460859</v>
      </c>
      <c r="F209" s="22">
        <f t="shared" si="6"/>
        <v>1367720.3</v>
      </c>
      <c r="G209" s="21">
        <f t="shared" si="7"/>
        <v>9.4626825089895874</v>
      </c>
      <c r="H209" s="22">
        <f>'7.жеке-улут.вал.'!H209+'11.жеке-чет өл.вал.'!H209</f>
        <v>77970.600000000006</v>
      </c>
      <c r="I209" s="21">
        <f>('7.жеке-улут.вал.'!H209*'7.жеке-улут.вал.'!I209+'11.жеке-чет өл.вал.'!H209*'11.жеке-чет өл.вал.'!I209)/('7.жеке-улут.вал.'!H209+'11.жеке-чет өл.вал.'!H209)</f>
        <v>2.6617102984971295</v>
      </c>
      <c r="J209" s="22">
        <f>'7.жеке-улут.вал.'!J209+'11.жеке-чет өл.вал.'!J209</f>
        <v>214721.2</v>
      </c>
      <c r="K209" s="21">
        <f>('7.жеке-улут.вал.'!J209*'7.жеке-улут.вал.'!K209+'11.жеке-чет өл.вал.'!J209*'11.жеке-чет өл.вал.'!K209)/('7.жеке-улут.вал.'!J209+'11.жеке-чет өл.вал.'!J209)</f>
        <v>5.3279721843953931</v>
      </c>
      <c r="L209" s="22">
        <f>'7.жеке-улут.вал.'!L209+'11.жеке-чет өл.вал.'!L209</f>
        <v>287695.7</v>
      </c>
      <c r="M209" s="21">
        <f>('7.жеке-улут.вал.'!L209*'7.жеке-улут.вал.'!M209+'11.жеке-чет өл.вал.'!L209*'11.жеке-чет өл.вал.'!M209)/('7.жеке-улут.вал.'!L209+'11.жеке-чет өл.вал.'!L209)</f>
        <v>8.2274390058662696</v>
      </c>
      <c r="N209" s="22">
        <f>'7.жеке-улут.вал.'!N209+'11.жеке-чет өл.вал.'!N209</f>
        <v>408085.5</v>
      </c>
      <c r="O209" s="21">
        <f>('7.жеке-улут.вал.'!N209*'7.жеке-улут.вал.'!O209+'11.жеке-чет өл.вал.'!N209*'11.жеке-чет өл.вал.'!O209)/('7.жеке-улут.вал.'!N209+'11.жеке-чет өл.вал.'!N209)</f>
        <v>10.76003840126638</v>
      </c>
      <c r="P209" s="22">
        <f>'7.жеке-улут.вал.'!P209+'11.жеке-чет өл.вал.'!P209</f>
        <v>375624.6</v>
      </c>
      <c r="Q209" s="21">
        <f>('7.жеке-улут.вал.'!P209*'7.жеке-улут.вал.'!Q209+'11.жеке-чет өл.вал.'!P209*'11.жеке-чет өл.вал.'!Q209)/('7.жеке-улут.вал.'!P209+'11.жеке-чет өл.вал.'!P209)</f>
        <v>12.685961137795555</v>
      </c>
      <c r="R209" s="23">
        <f>'7.жеке-улут.вал.'!R209+'11.жеке-чет өл.вал.'!R209</f>
        <v>3622.7</v>
      </c>
      <c r="S209" s="24">
        <f>('7.жеке-улут.вал.'!R209*'7.жеке-улут.вал.'!S209+'11.жеке-чет өл.вал.'!R209*'11.жеке-чет өл.вал.'!S209)/('7.жеке-улут.вал.'!R209+'11.жеке-чет өл.вал.'!R209)</f>
        <v>18.650640958401159</v>
      </c>
    </row>
    <row r="210" spans="1:19" ht="14.25" customHeight="1" x14ac:dyDescent="0.2">
      <c r="A210" s="19" t="s">
        <v>19</v>
      </c>
      <c r="B210" s="20">
        <f>'7.жеке-улут.вал.'!B210+'11.жеке-чет өл.вал.'!B210</f>
        <v>12072074.199999999</v>
      </c>
      <c r="C210" s="21">
        <f>('7.жеке-улут.вал.'!B210*'7.жеке-улут.вал.'!C210+'11.жеке-чет өл.вал.'!B210*'11.жеке-чет өл.вал.'!C210)/('7.жеке-улут.вал.'!B210+'11.жеке-чет өл.вал.'!B210)</f>
        <v>1.7225169072436619</v>
      </c>
      <c r="D210" s="22">
        <f>'7.жеке-улут.вал.'!D210+'11.жеке-чет өл.вал.'!D210</f>
        <v>10636748.100000001</v>
      </c>
      <c r="E210" s="21">
        <f>('7.жеке-улут.вал.'!D210*'7.жеке-улут.вал.'!E210+'11.жеке-чет өл.вал.'!D210*'11.жеке-чет өл.вал.'!E210)/('7.жеке-улут.вал.'!D210+'11.жеке-чет өл.вал.'!D210)</f>
        <v>0.753620797694739</v>
      </c>
      <c r="F210" s="22">
        <f t="shared" si="6"/>
        <v>1435326.1</v>
      </c>
      <c r="G210" s="21">
        <f t="shared" si="7"/>
        <v>8.9026997607024629</v>
      </c>
      <c r="H210" s="22">
        <f>'7.жеке-улут.вал.'!H210+'11.жеке-чет өл.вал.'!H210</f>
        <v>110052.5</v>
      </c>
      <c r="I210" s="21">
        <f>('7.жеке-улут.вал.'!H210*'7.жеке-улут.вал.'!I210+'11.жеке-чет өл.вал.'!H210*'11.жеке-чет өл.вал.'!I210)/('7.жеке-улут.вал.'!H210+'11.жеке-чет өл.вал.'!H210)</f>
        <v>1.9721150905249769</v>
      </c>
      <c r="J210" s="22">
        <f>'7.жеке-улут.вал.'!J210+'11.жеке-чет өл.вал.'!J210</f>
        <v>168843.3</v>
      </c>
      <c r="K210" s="21">
        <f>('7.жеке-улут.вал.'!J210*'7.жеке-улут.вал.'!K210+'11.жеке-чет өл.вал.'!J210*'11.жеке-чет өл.вал.'!K210)/('7.жеке-улут.вал.'!J210+'11.жеке-чет өл.вал.'!J210)</f>
        <v>4.6066329549351392</v>
      </c>
      <c r="L210" s="22">
        <f>'7.жеке-улут.вал.'!L210+'11.жеке-чет өл.вал.'!L210</f>
        <v>330073.90000000002</v>
      </c>
      <c r="M210" s="21">
        <f>('7.жеке-улут.вал.'!L210*'7.жеке-улут.вал.'!M210+'11.жеке-чет өл.вал.'!L210*'11.жеке-чет өл.вал.'!M210)/('7.жеке-улут.вал.'!L210+'11.жеке-чет өл.вал.'!L210)</f>
        <v>7.8012240349812565</v>
      </c>
      <c r="N210" s="22">
        <f>'7.жеке-улут.вал.'!N210+'11.жеке-чет өл.вал.'!N210</f>
        <v>449908.79999999993</v>
      </c>
      <c r="O210" s="21">
        <f>('7.жеке-улут.вал.'!N210*'7.жеке-улут.вал.'!O210+'11.жеке-чет өл.вал.'!N210*'11.жеке-чет өл.вал.'!O210)/('7.жеке-улут.вал.'!N210+'11.жеке-чет өл.вал.'!N210)</f>
        <v>10.440832699871621</v>
      </c>
      <c r="P210" s="22">
        <f>'7.жеке-улут.вал.'!P210+'11.жеке-чет өл.вал.'!P210</f>
        <v>370451.6</v>
      </c>
      <c r="Q210" s="21">
        <f>('7.жеке-улут.вал.'!P210*'7.жеке-улут.вал.'!Q210+'11.жеке-чет өл.вал.'!P210*'11.жеке-чет өл.вал.'!Q210)/('7.жеке-улут.вал.'!P210+'11.жеке-чет өл.вал.'!P210)</f>
        <v>11.90278698755789</v>
      </c>
      <c r="R210" s="22">
        <f>'7.жеке-улут.вал.'!R210+'11.жеке-чет өл.вал.'!R210</f>
        <v>5996</v>
      </c>
      <c r="S210" s="21">
        <f>('7.жеке-улут.вал.'!R210*'7.жеке-улут.вал.'!S210+'11.жеке-чет өл.вал.'!R210*'11.жеке-чет өл.вал.'!S210)/('7.жеке-улут.вал.'!R210+'11.жеке-чет өл.вал.'!R210)</f>
        <v>16.950064042695132</v>
      </c>
    </row>
    <row r="211" spans="1:19" ht="14.25" customHeight="1" x14ac:dyDescent="0.2">
      <c r="A211" s="19" t="s">
        <v>20</v>
      </c>
      <c r="B211" s="20">
        <f>'7.жеке-улут.вал.'!B211+'11.жеке-чет өл.вал.'!B211</f>
        <v>12044146.600000001</v>
      </c>
      <c r="C211" s="21">
        <f>('7.жеке-улут.вал.'!B211*'7.жеке-улут.вал.'!C211+'11.жеке-чет өл.вал.'!B211*'11.жеке-чет өл.вал.'!C211)/('7.жеке-улут.вал.'!B211+'11.жеке-чет өл.вал.'!B211)</f>
        <v>2.0410959947963456</v>
      </c>
      <c r="D211" s="22">
        <f>'7.жеке-улут.вал.'!D211+'11.жеке-чет өл.вал.'!D211</f>
        <v>10417270.300000001</v>
      </c>
      <c r="E211" s="21">
        <f>('7.жеке-улут.вал.'!D211*'7.жеке-улут.вал.'!E211+'11.жеке-чет өл.вал.'!D211*'11.жеке-чет өл.вал.'!E211)/('7.жеке-улут.вал.'!D211+'11.жеке-чет өл.вал.'!D211)</f>
        <v>0.97191901788321788</v>
      </c>
      <c r="F211" s="22">
        <f t="shared" si="6"/>
        <v>1626876.2999999998</v>
      </c>
      <c r="G211" s="21">
        <f t="shared" si="7"/>
        <v>8.8872868004777086</v>
      </c>
      <c r="H211" s="22">
        <f>'7.жеке-улут.вал.'!H211+'11.жеке-чет өл.вал.'!H211</f>
        <v>82053.299999999988</v>
      </c>
      <c r="I211" s="21">
        <f>('7.жеке-улут.вал.'!H211*'7.жеке-улут.вал.'!I211+'11.жеке-чет өл.вал.'!H211*'11.жеке-чет өл.вал.'!I211)/('7.жеке-улут.вал.'!H211+'11.жеке-чет өл.вал.'!H211)</f>
        <v>2.4616436633261531</v>
      </c>
      <c r="J211" s="22">
        <f>'7.жеке-улут.вал.'!J211+'11.жеке-чет өл.вал.'!J211</f>
        <v>247202.4</v>
      </c>
      <c r="K211" s="21">
        <f>('7.жеке-улут.вал.'!J211*'7.жеке-улут.вал.'!K211+'11.жеке-чет өл.вал.'!J211*'11.жеке-чет өл.вал.'!K211)/('7.жеке-улут.вал.'!J211+'11.жеке-чет өл.вал.'!J211)</f>
        <v>4.8257194226269684</v>
      </c>
      <c r="L211" s="22">
        <f>'7.жеке-улут.вал.'!L211+'11.жеке-чет өл.вал.'!L211</f>
        <v>413015.69999999995</v>
      </c>
      <c r="M211" s="21">
        <f>('7.жеке-улут.вал.'!L211*'7.жеке-улут.вал.'!M211+'11.жеке-чет өл.вал.'!L211*'11.жеке-чет өл.вал.'!M211)/('7.жеке-улут.вал.'!L211+'11.жеке-чет өл.вал.'!L211)</f>
        <v>7.4758031764894159</v>
      </c>
      <c r="N211" s="22">
        <f>'7.жеке-улут.вал.'!N211+'11.жеке-чет өл.вал.'!N211</f>
        <v>458592.2</v>
      </c>
      <c r="O211" s="21">
        <f>('7.жеке-улут.вал.'!N211*'7.жеке-улут.вал.'!O211+'11.жеке-чет өл.вал.'!N211*'11.жеке-чет өл.вал.'!O211)/('7.жеке-улут.вал.'!N211+'11.жеке-чет өл.вал.'!N211)</f>
        <v>10.460739678956621</v>
      </c>
      <c r="P211" s="22">
        <f>'7.жеке-улут.вал.'!P211+'11.жеке-чет өл.вал.'!P211</f>
        <v>421537.1</v>
      </c>
      <c r="Q211" s="21">
        <f>('7.жеке-улут.вал.'!P211*'7.жеке-улут.вал.'!Q211+'11.жеке-чет өл.вал.'!P211*'11.жеке-чет өл.вал.'!Q211)/('7.жеке-улут.вал.'!P211+'11.жеке-чет өл.вал.'!P211)</f>
        <v>12.113979692416162</v>
      </c>
      <c r="R211" s="23">
        <f>'7.жеке-улут.вал.'!R211+'11.жеке-чет өл.вал.'!R211</f>
        <v>4475.6000000000004</v>
      </c>
      <c r="S211" s="24">
        <f>('7.жеке-улут.вал.'!R211*'7.жеке-улут.вал.'!S211+'11.жеке-чет өл.вал.'!R211*'11.жеке-чет өл.вал.'!S211)/('7.жеке-улут.вал.'!R211+'11.жеке-чет өл.вал.'!R211)</f>
        <v>16.147842523907396</v>
      </c>
    </row>
    <row r="212" spans="1:19" ht="14.25" customHeight="1" thickBot="1" x14ac:dyDescent="0.25">
      <c r="A212" s="25" t="s">
        <v>21</v>
      </c>
      <c r="B212" s="26">
        <f>'7.жеке-улут.вал.'!B212+'11.жеке-чет өл.вал.'!B212</f>
        <v>13842909.199999999</v>
      </c>
      <c r="C212" s="27">
        <f>('7.жеке-улут.вал.'!B212*'7.жеке-улут.вал.'!C212+'11.жеке-чет өл.вал.'!B212*'11.жеке-чет өл.вал.'!C212)/('7.жеке-улут.вал.'!B212+'11.жеке-чет өл.вал.'!B212)</f>
        <v>2.1107332286048632</v>
      </c>
      <c r="D212" s="28">
        <f>'7.жеке-улут.вал.'!D212+'11.жеке-чет өл.вал.'!D212</f>
        <v>12170264.5</v>
      </c>
      <c r="E212" s="27">
        <f>('7.жеке-улут.вал.'!D212*'7.жеке-улут.вал.'!E212+'11.жеке-чет өл.вал.'!D212*'11.жеке-чет өл.вал.'!E212)/('7.жеке-улут.вал.'!D212+'11.жеке-чет өл.вал.'!D212)</f>
        <v>1.1531174561571744</v>
      </c>
      <c r="F212" s="28">
        <f t="shared" si="6"/>
        <v>1672644.7000000002</v>
      </c>
      <c r="G212" s="27">
        <f t="shared" si="7"/>
        <v>9.0784037925089489</v>
      </c>
      <c r="H212" s="28">
        <f>'7.жеке-улут.вал.'!H212+'11.жеке-чет өл.вал.'!H212</f>
        <v>87150</v>
      </c>
      <c r="I212" s="27">
        <f>('7.жеке-улут.вал.'!H212*'7.жеке-улут.вал.'!I212+'11.жеке-чет өл.вал.'!H212*'11.жеке-чет өл.вал.'!I212)/('7.жеке-улут.вал.'!H212+'11.жеке-чет өл.вал.'!H212)</f>
        <v>1.9197223866896134</v>
      </c>
      <c r="J212" s="28">
        <f>'7.жеке-улут.вал.'!J212+'11.жеке-чет өл.вал.'!J212</f>
        <v>288071.8</v>
      </c>
      <c r="K212" s="27">
        <f>('7.жеке-улут.вал.'!J212*'7.жеке-улут.вал.'!K212+'11.жеке-чет өл.вал.'!J212*'11.жеке-чет өл.вал.'!K212)/('7.жеке-улут.вал.'!J212+'11.жеке-чет өл.вал.'!J212)</f>
        <v>4.4345988291807776</v>
      </c>
      <c r="L212" s="28">
        <f>'7.жеке-улут.вал.'!L212+'11.жеке-чет өл.вал.'!L212</f>
        <v>372569.30000000005</v>
      </c>
      <c r="M212" s="27">
        <f>('7.жеке-улут.вал.'!L212*'7.жеке-улут.вал.'!M212+'11.жеке-чет өл.вал.'!L212*'11.жеке-чет өл.вал.'!M212)/('7.жеке-улут.вал.'!L212+'11.жеке-чет өл.вал.'!L212)</f>
        <v>7.6658134553759529</v>
      </c>
      <c r="N212" s="28">
        <f>'7.жеке-улут.вал.'!N212+'11.жеке-чет өл.вал.'!N212</f>
        <v>432675.3</v>
      </c>
      <c r="O212" s="27">
        <f>('7.жеке-улут.вал.'!N212*'7.жеке-улут.вал.'!O212+'11.жеке-чет өл.вал.'!N212*'11.жеке-чет өл.вал.'!O212)/('7.жеке-улут.вал.'!N212+'11.жеке-чет өл.вал.'!N212)</f>
        <v>10.882553307295312</v>
      </c>
      <c r="P212" s="28">
        <f>'7.жеке-улут.вал.'!P212+'11.жеке-чет өл.вал.'!P212</f>
        <v>483190.3</v>
      </c>
      <c r="Q212" s="27">
        <f>('7.жеке-улут.вал.'!P212*'7.жеке-улут.вал.'!Q212+'11.жеке-чет өл.вал.'!P212*'11.жеке-чет өл.вал.'!Q212)/('7.жеке-улут.вал.'!P212+'11.жеке-чет өл.вал.'!P212)</f>
        <v>12.483356071096633</v>
      </c>
      <c r="R212" s="28">
        <f>'7.жеке-улут.вал.'!R212+'11.жеке-чет өл.вал.'!R212</f>
        <v>8988</v>
      </c>
      <c r="S212" s="27">
        <f>('7.жеке-улут.вал.'!R212*'7.жеке-улут.вал.'!S212+'11.жеке-чет өл.вал.'!R212*'11.жеке-чет өл.вал.'!S212)/('7.жеке-улут.вал.'!R212+'11.жеке-чет өл.вал.'!R212)</f>
        <v>15.983753894080962</v>
      </c>
    </row>
    <row r="213" spans="1:19" ht="14.25" customHeight="1" x14ac:dyDescent="0.2">
      <c r="A213" s="19" t="s">
        <v>39</v>
      </c>
      <c r="B213" s="20">
        <f>'7.жеке-улут.вал.'!B213+'11.жеке-чет өл.вал.'!B213</f>
        <v>10470388.6</v>
      </c>
      <c r="C213" s="21">
        <f>('7.жеке-улут.вал.'!B213*'7.жеке-улут.вал.'!C213+'11.жеке-чет өл.вал.'!B213*'11.жеке-чет өл.вал.'!C213)/('7.жеке-улут.вал.'!B213+'11.жеке-чет өл.вал.'!B213)</f>
        <v>1.946638796863758</v>
      </c>
      <c r="D213" s="22">
        <f>'7.жеке-улут.вал.'!D213+'11.жеке-чет өл.вал.'!D213</f>
        <v>8952838.4000000004</v>
      </c>
      <c r="E213" s="21">
        <f>('7.жеке-улут.вал.'!D213*'7.жеке-улут.вал.'!E213+'11.жеке-чет өл.вал.'!D213*'11.жеке-чет өл.вал.'!E213)/('7.жеке-улут.вал.'!D213+'11.жеке-чет өл.вал.'!D213)</f>
        <v>0.85001563035025829</v>
      </c>
      <c r="F213" s="22">
        <f t="shared" si="6"/>
        <v>1517550.2000000002</v>
      </c>
      <c r="G213" s="21">
        <f t="shared" si="7"/>
        <v>8.4162040181603253</v>
      </c>
      <c r="H213" s="22">
        <f>'7.жеке-улут.вал.'!H213+'11.жеке-чет өл.вал.'!H213</f>
        <v>94817.600000000006</v>
      </c>
      <c r="I213" s="21">
        <f>('7.жеке-улут.вал.'!H213*'7.жеке-улут.вал.'!I213+'11.жеке-чет өл.вал.'!H213*'11.жеке-чет өл.вал.'!I213)/('7.жеке-улут.вал.'!H213+'11.жеке-чет өл.вал.'!H213)</f>
        <v>1.7756667433050388</v>
      </c>
      <c r="J213" s="22">
        <f>'7.жеке-улут.вал.'!J213+'11.жеке-чет өл.вал.'!J213</f>
        <v>268850.2</v>
      </c>
      <c r="K213" s="21">
        <f>('7.жеке-улут.вал.'!J213*'7.жеке-улут.вал.'!K213+'11.жеке-чет өл.вал.'!J213*'11.жеке-чет өл.вал.'!K213)/('7.жеке-улут.вал.'!J213+'11.жеке-чет өл.вал.'!J213)</f>
        <v>4.3242943133388065</v>
      </c>
      <c r="L213" s="22">
        <f>'7.жеке-улут.вал.'!L213+'11.жеке-чет өл.вал.'!L213</f>
        <v>352281.1</v>
      </c>
      <c r="M213" s="21">
        <f>('7.жеке-улут.вал.'!L213*'7.жеке-улут.вал.'!M213+'11.жеке-чет өл.вал.'!L213*'11.жеке-чет өл.вал.'!M213)/('7.жеке-улут.вал.'!L213+'11.жеке-чет өл.вал.'!L213)</f>
        <v>7.3326735552943392</v>
      </c>
      <c r="N213" s="22">
        <f>'7.жеке-улут.вал.'!N213+'11.жеке-чет өл.вал.'!N213</f>
        <v>403699.7</v>
      </c>
      <c r="O213" s="21">
        <f>('7.жеке-улут.вал.'!N213*'7.жеке-улут.вал.'!O213+'11.жеке-чет өл.вал.'!N213*'11.жеке-чет өл.вал.'!O213)/('7.жеке-улут.вал.'!N213+'11.жеке-чет өл.вал.'!N213)</f>
        <v>10.464196203266926</v>
      </c>
      <c r="P213" s="22">
        <f>'7.жеке-улут.вал.'!P213+'11.жеке-чет өл.вал.'!P213</f>
        <v>388641.30000000005</v>
      </c>
      <c r="Q213" s="21">
        <f>('7.жеке-улут.вал.'!P213*'7.жеке-улут.вал.'!Q213+'11.жеке-чет өл.вал.'!P213*'11.жеке-чет өл.вал.'!Q213)/('7.жеке-улут.вал.'!P213+'11.жеке-чет өл.вал.'!P213)</f>
        <v>11.546647530769395</v>
      </c>
      <c r="R213" s="23">
        <f>'7.жеке-улут.вал.'!R213+'11.жеке-чет өл.вал.'!R213</f>
        <v>9260.2999999999993</v>
      </c>
      <c r="S213" s="24">
        <f>('7.жеке-улут.вал.'!R213*'7.жеке-улут.вал.'!S213+'11.жеке-чет өл.вал.'!R213*'11.жеке-чет өл.вал.'!S213)/('7.жеке-улут.вал.'!R213+'11.жеке-чет өл.вал.'!R213)</f>
        <v>15.766331544334452</v>
      </c>
    </row>
    <row r="214" spans="1:19" ht="14.25" customHeight="1" x14ac:dyDescent="0.2">
      <c r="A214" s="19" t="s">
        <v>11</v>
      </c>
      <c r="B214" s="20">
        <f>'7.жеке-улут.вал.'!B214+'11.жеке-чет өл.вал.'!B214</f>
        <v>12175134.400000002</v>
      </c>
      <c r="C214" s="21">
        <f>('7.жеке-улут.вал.'!B214*'7.жеке-улут.вал.'!C214+'11.жеке-чет өл.вал.'!B214*'11.жеке-чет өл.вал.'!C214)/('7.жеке-улут.вал.'!B214+'11.жеке-чет өл.вал.'!B214)</f>
        <v>1.6311112720036987</v>
      </c>
      <c r="D214" s="22">
        <f>'7.жеке-улут.вал.'!D214+'11.жеке-чет өл.вал.'!D214</f>
        <v>10814261.600000001</v>
      </c>
      <c r="E214" s="21">
        <f>('7.жеке-улут.вал.'!D214*'7.жеке-улут.вал.'!E214+'11.жеке-чет өл.вал.'!D214*'11.жеке-чет өл.вал.'!E214)/('7.жеке-улут.вал.'!D214+'11.жеке-чет өл.вал.'!D214)</f>
        <v>0.73323540471778414</v>
      </c>
      <c r="F214" s="22">
        <f t="shared" si="6"/>
        <v>1360872.7999999998</v>
      </c>
      <c r="G214" s="21">
        <f t="shared" si="7"/>
        <v>8.7661385230125841</v>
      </c>
      <c r="H214" s="22">
        <f>'7.жеке-улут.вал.'!H214+'11.жеке-чет өл.вал.'!H214</f>
        <v>126893.90000000001</v>
      </c>
      <c r="I214" s="21">
        <f>('7.жеке-улут.вал.'!H214*'7.жеке-улут.вал.'!I214+'11.жеке-чет өл.вал.'!H214*'11.жеке-чет өл.вал.'!I214)/('7.жеке-улут.вал.'!H214+'11.жеке-чет өл.вал.'!H214)</f>
        <v>2.0304390203153933</v>
      </c>
      <c r="J214" s="22">
        <f>'7.жеке-улут.вал.'!J214+'11.жеке-чет өл.вал.'!J214</f>
        <v>209948.9</v>
      </c>
      <c r="K214" s="21">
        <f>('7.жеке-улут.вал.'!J214*'7.жеке-улут.вал.'!K214+'11.жеке-чет өл.вал.'!J214*'11.жеке-чет өл.вал.'!K214)/('7.жеке-улут.вал.'!J214+'11.жеке-чет өл.вал.'!J214)</f>
        <v>4.4466605112005846</v>
      </c>
      <c r="L214" s="22">
        <f>'7.жеке-улут.вал.'!L214+'11.жеке-чет өл.вал.'!L214</f>
        <v>263090.59999999998</v>
      </c>
      <c r="M214" s="21">
        <f>('7.жеке-улут.вал.'!L214*'7.жеке-улут.вал.'!M214+'11.жеке-чет өл.вал.'!L214*'11.жеке-чет өл.вал.'!M214)/('7.жеке-улут.вал.'!L214+'11.жеке-чет өл.вал.'!L214)</f>
        <v>7.8301712413898494</v>
      </c>
      <c r="N214" s="22">
        <f>'7.жеке-улут.вал.'!N214+'11.жеке-чет өл.вал.'!N214</f>
        <v>419646.5</v>
      </c>
      <c r="O214" s="21">
        <f>('7.жеке-улут.вал.'!N214*'7.жеке-улут.вал.'!O214+'11.жеке-чет өл.вал.'!N214*'11.жеке-чет өл.вал.'!O214)/('7.жеке-улут.вал.'!N214+'11.жеке-чет өл.вал.'!N214)</f>
        <v>10.60463858747781</v>
      </c>
      <c r="P214" s="22">
        <f>'7.жеке-улут.вал.'!P214+'11.жеке-чет өл.вал.'!P214</f>
        <v>333482</v>
      </c>
      <c r="Q214" s="21">
        <f>('7.жеке-улут.вал.'!P214*'7.жеке-улут.вал.'!Q214+'11.жеке-чет өл.вал.'!P214*'11.жеке-чет өл.вал.'!Q214)/('7.жеке-улут.вал.'!P214+'11.жеке-чет өл.вал.'!P214)</f>
        <v>12.307388443754061</v>
      </c>
      <c r="R214" s="23">
        <f>'7.жеке-улут.вал.'!R214+'11.жеке-чет өл.вал.'!R214</f>
        <v>7810.9</v>
      </c>
      <c r="S214" s="24">
        <f>('7.жеке-улут.вал.'!R214*'7.жеке-улут.вал.'!S214+'11.жеке-чет өл.вал.'!R214*'11.жеке-чет өл.вал.'!S214)/('7.жеке-улут.вал.'!R214+'11.жеке-чет өл.вал.'!R214)</f>
        <v>15.854925552753187</v>
      </c>
    </row>
    <row r="215" spans="1:19" ht="14.25" customHeight="1" x14ac:dyDescent="0.2">
      <c r="A215" s="19" t="s">
        <v>12</v>
      </c>
      <c r="B215" s="20">
        <f>'7.жеке-улут.вал.'!B215+'11.жеке-чет өл.вал.'!B215</f>
        <v>13137851.700000003</v>
      </c>
      <c r="C215" s="21">
        <f>('7.жеке-улут.вал.'!B215*'7.жеке-улут.вал.'!C215+'11.жеке-чет өл.вал.'!B215*'11.жеке-чет өл.вал.'!C215)/('7.жеке-улут.вал.'!B215+'11.жеке-чет өл.вал.'!B215)</f>
        <v>1.7635860142187478</v>
      </c>
      <c r="D215" s="22">
        <f>'7.жеке-улут.вал.'!D215+'11.жеке-чет өл.вал.'!D215</f>
        <v>11638004.000000002</v>
      </c>
      <c r="E215" s="21">
        <f>('7.жеке-улут.вал.'!D215*'7.жеке-улут.вал.'!E215+'11.жеке-чет өл.вал.'!D215*'11.жеке-чет өл.вал.'!E215)/('7.жеке-улут.вал.'!D215+'11.жеке-чет өл.вал.'!D215)</f>
        <v>0.8913763385886444</v>
      </c>
      <c r="F215" s="22">
        <f t="shared" si="6"/>
        <v>1499847.7000000002</v>
      </c>
      <c r="G215" s="21">
        <f t="shared" si="7"/>
        <v>8.5314596415356032</v>
      </c>
      <c r="H215" s="22">
        <f>'7.жеке-улут.вал.'!H215+'11.жеке-чет өл.вал.'!H215</f>
        <v>109220.9</v>
      </c>
      <c r="I215" s="21">
        <f>('7.жеке-улут.вал.'!H215*'7.жеке-улут.вал.'!I215+'11.жеке-чет өл.вал.'!H215*'11.жеке-чет өл.вал.'!I215)/('7.жеке-улут.вал.'!H215+'11.жеке-чет өл.вал.'!H215)</f>
        <v>1.8259783704400898</v>
      </c>
      <c r="J215" s="22">
        <f>'7.жеке-улут.вал.'!J215+'11.жеке-чет өл.вал.'!J215</f>
        <v>249268.00000000006</v>
      </c>
      <c r="K215" s="21">
        <f>('7.жеке-улут.вал.'!J215*'7.жеке-улут.вал.'!K215+'11.жеке-чет өл.вал.'!J215*'11.жеке-чет өл.вал.'!K215)/('7.жеке-улут.вал.'!J215+'11.жеке-чет өл.вал.'!J215)</f>
        <v>4.5721138373156602</v>
      </c>
      <c r="L215" s="22">
        <f>'7.жеке-улут.вал.'!L215+'11.жеке-чет өл.вал.'!L215</f>
        <v>329922.80000000005</v>
      </c>
      <c r="M215" s="21">
        <f>('7.жеке-улут.вал.'!L215*'7.жеке-улут.вал.'!M215+'11.жеке-чет өл.вал.'!L215*'11.жеке-чет өл.вал.'!M215)/('7.жеке-улут.вал.'!L215+'11.жеке-чет өл.вал.'!L215)</f>
        <v>7.2673959241374035</v>
      </c>
      <c r="N215" s="22">
        <f>'7.жеке-улут.вал.'!N215+'11.жеке-чет өл.вал.'!N215</f>
        <v>421872.10000000003</v>
      </c>
      <c r="O215" s="21">
        <f>('7.жеке-улут.вал.'!N215*'7.жеке-улут.вал.'!O215+'11.жеке-чет өл.вал.'!N215*'11.жеке-чет өл.вал.'!O215)/('7.жеке-улут.вал.'!N215+'11.жеке-чет өл.вал.'!N215)</f>
        <v>10.406095366344443</v>
      </c>
      <c r="P215" s="22">
        <f>'7.жеке-улут.вал.'!P215+'11.жеке-чет өл.вал.'!P215</f>
        <v>380167.8</v>
      </c>
      <c r="Q215" s="21">
        <f>('7.жеке-улут.вал.'!P215*'7.жеке-улут.вал.'!Q215+'11.жеке-чет өл.вал.'!P215*'11.жеке-чет өл.вал.'!Q215)/('7.жеке-улут.вал.'!P215+'11.жеке-чет өл.вал.'!P215)</f>
        <v>11.974584007377796</v>
      </c>
      <c r="R215" s="22">
        <f>'7.жеке-улут.вал.'!R215+'11.жеке-чет өл.вал.'!R215</f>
        <v>9396.1</v>
      </c>
      <c r="S215" s="21">
        <f>('7.жеке-улут.вал.'!R215*'7.жеке-улут.вал.'!S215+'11.жеке-чет өл.вал.'!R215*'11.жеке-чет өл.вал.'!S215)/('7.жеке-улут.вал.'!R215+'11.жеке-чет өл.вал.'!R215)</f>
        <v>12.420182096827409</v>
      </c>
    </row>
    <row r="216" spans="1:19" ht="14.25" customHeight="1" x14ac:dyDescent="0.2">
      <c r="A216" s="19" t="s">
        <v>13</v>
      </c>
      <c r="B216" s="20">
        <f>'7.жеке-улут.вал.'!B216+'11.жеке-чет өл.вал.'!B216</f>
        <v>14972353.999999996</v>
      </c>
      <c r="C216" s="21">
        <f>('7.жеке-улут.вал.'!B216*'7.жеке-улут.вал.'!C216+'11.жеке-чет өл.вал.'!B216*'11.жеке-чет өл.вал.'!C216)/('7.жеке-улут.вал.'!B216+'11.жеке-чет өл.вал.'!B216)</f>
        <v>1.7599772190131231</v>
      </c>
      <c r="D216" s="22">
        <f>'7.жеке-улут.вал.'!D216+'11.жеке-чет өл.вал.'!D216</f>
        <v>13365467.899999999</v>
      </c>
      <c r="E216" s="21">
        <f>('7.жеке-улут.вал.'!D216*'7.жеке-улут.вал.'!E216+'11.жеке-чет өл.вал.'!D216*'11.жеке-чет өл.вал.'!E216)/('7.жеке-улут.вал.'!D216+'11.жеке-чет өл.вал.'!D216)</f>
        <v>0.98536037066087301</v>
      </c>
      <c r="F216" s="22">
        <f t="shared" si="6"/>
        <v>1606886.1</v>
      </c>
      <c r="G216" s="21">
        <f t="shared" si="7"/>
        <v>8.2029457787954012</v>
      </c>
      <c r="H216" s="22">
        <f>'7.жеке-улут.вал.'!H216+'11.жеке-чет өл.вал.'!H216</f>
        <v>108453.1</v>
      </c>
      <c r="I216" s="21">
        <f>('7.жеке-улут.вал.'!H216*'7.жеке-улут.вал.'!I216+'11.жеке-чет өл.вал.'!H216*'11.жеке-чет өл.вал.'!I216)/('7.жеке-улут.вал.'!H216+'11.жеке-чет өл.вал.'!H216)</f>
        <v>1.9833970259955702</v>
      </c>
      <c r="J216" s="22">
        <f>'7.жеке-улут.вал.'!J216+'11.жеке-чет өл.вал.'!J216</f>
        <v>274887.40000000002</v>
      </c>
      <c r="K216" s="21">
        <f>('7.жеке-улут.вал.'!J216*'7.жеке-улут.вал.'!K216+'11.жеке-чет өл.вал.'!J216*'11.жеке-чет өл.вал.'!K216)/('7.жеке-улут.вал.'!J216+'11.жеке-чет өл.вал.'!J216)</f>
        <v>4.4297581773482522</v>
      </c>
      <c r="L216" s="22">
        <f>'7.жеке-улут.вал.'!L216+'11.жеке-чет өл.вал.'!L216</f>
        <v>393984.4</v>
      </c>
      <c r="M216" s="21">
        <f>('7.жеке-улут.вал.'!L216*'7.жеке-улут.вал.'!M216+'11.жеке-чет өл.вал.'!L216*'11.жеке-чет өл.вал.'!M216)/('7.жеке-улут.вал.'!L216+'11.жеке-чет өл.вал.'!L216)</f>
        <v>6.9220549417692689</v>
      </c>
      <c r="N216" s="22">
        <f>'7.жеке-улут.вал.'!N216+'11.жеке-чет өл.вал.'!N216</f>
        <v>427260.4</v>
      </c>
      <c r="O216" s="21">
        <f>('7.жеке-улут.вал.'!N216*'7.жеке-улут.вал.'!O216+'11.жеке-чет өл.вал.'!N216*'11.жеке-чет өл.вал.'!O216)/('7.жеке-улут.вал.'!N216+'11.жеке-чет өл.вал.'!N216)</f>
        <v>10.206038886355945</v>
      </c>
      <c r="P216" s="22">
        <f>'7.жеке-улут.вал.'!P216+'11.жеке-чет өл.вал.'!P216</f>
        <v>399338.3</v>
      </c>
      <c r="Q216" s="21">
        <f>('7.жеке-улут.вал.'!P216*'7.жеке-улут.вал.'!Q216+'11.жеке-чет өл.вал.'!P216*'11.жеке-чет өл.вал.'!Q216)/('7.жеке-улут.вал.'!P216+'11.жеке-чет өл.вал.'!P216)</f>
        <v>11.559989803131852</v>
      </c>
      <c r="R216" s="23">
        <f>'7.жеке-улут.вал.'!R216+'11.жеке-чет өл.вал.'!R216</f>
        <v>2962.5</v>
      </c>
      <c r="S216" s="24">
        <f>('7.жеке-улут.вал.'!R216*'7.жеке-улут.вал.'!S216+'11.жеке-чет өл.вал.'!R216*'11.жеке-чет өл.вал.'!S216)/('7.жеке-улут.вал.'!R216+'11.жеке-чет өл.вал.'!R216)</f>
        <v>14.934916793248963</v>
      </c>
    </row>
    <row r="217" spans="1:19" ht="14.25" customHeight="1" x14ac:dyDescent="0.2">
      <c r="A217" s="19" t="s">
        <v>14</v>
      </c>
      <c r="B217" s="20">
        <f>'7.жеке-улут.вал.'!B217+'11.жеке-чет өл.вал.'!B217</f>
        <v>14326311.400000002</v>
      </c>
      <c r="C217" s="21">
        <f>('7.жеке-улут.вал.'!B217*'7.жеке-улут.вал.'!C217+'11.жеке-чет өл.вал.'!B217*'11.жеке-чет өл.вал.'!C217)/('7.жеке-улут.вал.'!B217+'11.жеке-чет өл.вал.'!B217)</f>
        <v>1.7919223892480822</v>
      </c>
      <c r="D217" s="22">
        <f>'7.жеке-улут.вал.'!D217+'11.жеке-чет өл.вал.'!D217</f>
        <v>12713096.600000001</v>
      </c>
      <c r="E217" s="21">
        <f>('7.жеке-улут.вал.'!D217*'7.жеке-улут.вал.'!E217+'11.жеке-чет өл.вал.'!D217*'11.жеке-чет өл.вал.'!E217)/('7.жеке-улут.вал.'!D217+'11.жеке-чет өл.вал.'!D217)</f>
        <v>0.9285289270908258</v>
      </c>
      <c r="F217" s="22">
        <f t="shared" si="6"/>
        <v>1613214.8</v>
      </c>
      <c r="G217" s="21">
        <f t="shared" si="7"/>
        <v>8.5959787915409738</v>
      </c>
      <c r="H217" s="22">
        <f>'7.жеке-улут.вал.'!H217+'11.жеке-чет өл.вал.'!H217</f>
        <v>119279.9</v>
      </c>
      <c r="I217" s="21">
        <f>('7.жеке-улут.вал.'!H217*'7.жеке-улут.вал.'!I217+'11.жеке-чет өл.вал.'!H217*'11.жеке-чет өл.вал.'!I217)/('7.жеке-улут.вал.'!H217+'11.жеке-чет өл.вал.'!H217)</f>
        <v>1.6692974759368522</v>
      </c>
      <c r="J217" s="22">
        <f>'7.жеке-улут.вал.'!J217+'11.жеке-чет өл.вал.'!J217</f>
        <v>259380.1</v>
      </c>
      <c r="K217" s="21">
        <f>('7.жеке-улут.вал.'!J217*'7.жеке-улут.вал.'!K217+'11.жеке-чет өл.вал.'!J217*'11.жеке-чет өл.вал.'!K217)/('7.жеке-улут.вал.'!J217+'11.жеке-чет өл.вал.'!J217)</f>
        <v>4.2950250886633192</v>
      </c>
      <c r="L217" s="22">
        <f>'7.жеке-улут.вал.'!L217+'11.жеке-чет өл.вал.'!L217</f>
        <v>343219.9</v>
      </c>
      <c r="M217" s="21">
        <f>('7.жеке-улут.вал.'!L217*'7.жеке-улут.вал.'!M217+'11.жеке-чет өл.вал.'!L217*'11.жеке-чет өл.вал.'!M217)/('7.жеке-улут.вал.'!L217+'11.жеке-чет өл.вал.'!L217)</f>
        <v>7.9232181758691684</v>
      </c>
      <c r="N217" s="22">
        <f>'7.жеке-улут.вал.'!N217+'11.жеке-чет өл.вал.'!N217</f>
        <v>491511</v>
      </c>
      <c r="O217" s="21">
        <f>('7.жеке-улут.вал.'!N217*'7.жеке-улут.вал.'!O217+'11.жеке-чет өл.вал.'!N217*'11.жеке-чет өл.вал.'!O217)/('7.жеке-улут.вал.'!N217+'11.жеке-чет өл.вал.'!N217)</f>
        <v>10.58592026628094</v>
      </c>
      <c r="P217" s="22">
        <f>'7.жеке-улут.вал.'!P217+'11.жеке-чет өл.вал.'!P217</f>
        <v>379547.6</v>
      </c>
      <c r="Q217" s="21">
        <f>('7.жеке-улут.вал.'!P217*'7.жеке-улут.вал.'!Q217+'11.жеке-чет өл.вал.'!P217*'11.жеке-чет өл.вал.'!Q217)/('7.жеке-улут.вал.'!P217+'11.жеке-чет өл.вал.'!P217)</f>
        <v>11.401653447420044</v>
      </c>
      <c r="R217" s="23">
        <f>'7.жеке-улут.вал.'!R217+'11.жеке-чет өл.вал.'!R217</f>
        <v>20276.3</v>
      </c>
      <c r="S217" s="24">
        <f>('7.жеке-улут.вал.'!R217*'7.жеке-улут.вал.'!S217+'11.жеке-чет өл.вал.'!R217*'11.жеке-чет өл.вал.'!S217)/('7.жеке-улут.вал.'!R217+'11.жеке-чет өл.вал.'!R217)</f>
        <v>14.994349363542648</v>
      </c>
    </row>
    <row r="218" spans="1:19" ht="14.25" customHeight="1" x14ac:dyDescent="0.2">
      <c r="A218" s="19" t="s">
        <v>15</v>
      </c>
      <c r="B218" s="20">
        <f>'7.жеке-улут.вал.'!B218+'11.жеке-чет өл.вал.'!B218</f>
        <v>14355654.200000001</v>
      </c>
      <c r="C218" s="21">
        <f>('7.жеке-улут.вал.'!B218*'7.жеке-улут.вал.'!C218+'11.жеке-чет өл.вал.'!B218*'11.жеке-чет өл.вал.'!C218)/('7.жеке-улут.вал.'!B218+'11.жеке-чет өл.вал.'!B218)</f>
        <v>1.6914271847673794</v>
      </c>
      <c r="D218" s="22">
        <f>'7.жеке-улут.вал.'!D218+'11.жеке-чет өл.вал.'!D218</f>
        <v>12872944.800000001</v>
      </c>
      <c r="E218" s="21">
        <f>('7.жеке-улут.вал.'!D218*'7.жеке-улут.вал.'!E218+'11.жеке-чет өл.вал.'!D218*'11.жеке-чет өл.вал.'!E218)/('7.жеке-улут.вал.'!D218+'11.жеке-чет өл.вал.'!D218)</f>
        <v>0.92827070842407333</v>
      </c>
      <c r="F218" s="22">
        <f t="shared" si="6"/>
        <v>1482709.4</v>
      </c>
      <c r="G218" s="21">
        <f t="shared" si="7"/>
        <v>8.3171835155290825</v>
      </c>
      <c r="H218" s="22">
        <f>'7.жеке-улут.вал.'!H218+'11.жеке-чет өл.вал.'!H218</f>
        <v>131877.1</v>
      </c>
      <c r="I218" s="21">
        <f>('7.жеке-улут.вал.'!H218*'7.жеке-улут.вал.'!I218+'11.жеке-чет өл.вал.'!H218*'11.жеке-чет өл.вал.'!I218)/('7.жеке-улут.вал.'!H218+'11.жеке-чет өл.вал.'!H218)</f>
        <v>1.8380915640395472</v>
      </c>
      <c r="J218" s="22">
        <f>'7.жеке-улут.вал.'!J218+'11.жеке-чет өл.вал.'!J218</f>
        <v>217079.6</v>
      </c>
      <c r="K218" s="21">
        <f>('7.жеке-улут.вал.'!J218*'7.жеке-улут.вал.'!K218+'11.жеке-чет өл.вал.'!J218*'11.жеке-чет өл.вал.'!K218)/('7.жеке-улут.вал.'!J218+'11.жеке-чет өл.вал.'!J218)</f>
        <v>4.3398714849299491</v>
      </c>
      <c r="L218" s="22">
        <f>'7.жеке-улут.вал.'!L218+'11.жеке-чет өл.вал.'!L218</f>
        <v>300033.2</v>
      </c>
      <c r="M218" s="21">
        <f>('7.жеке-улут.вал.'!L218*'7.жеке-улут.вал.'!M218+'11.жеке-чет өл.вал.'!L218*'11.жеке-чет өл.вал.'!M218)/('7.жеке-улут.вал.'!L218+'11.жеке-чет өл.вал.'!L218)</f>
        <v>7.3917610217802592</v>
      </c>
      <c r="N218" s="22">
        <f>'7.жеке-улут.вал.'!N218+'11.жеке-чет өл.вал.'!N218</f>
        <v>358772.8</v>
      </c>
      <c r="O218" s="21">
        <f>('7.жеке-улут.вал.'!N218*'7.жеке-улут.вал.'!O218+'11.жеке-чет өл.вал.'!N218*'11.жеке-чет өл.вал.'!O218)/('7.жеке-улут.вал.'!N218+'11.жеке-чет өл.вал.'!N218)</f>
        <v>10.331406611649514</v>
      </c>
      <c r="P218" s="22">
        <f>'7.жеке-улут.вал.'!P218+'11.жеке-чет өл.вал.'!P218</f>
        <v>460272.19999999995</v>
      </c>
      <c r="Q218" s="21">
        <f>('7.жеке-улут.вал.'!P218*'7.жеке-улут.вал.'!Q218+'11.жеке-чет өл.вал.'!P218*'11.жеке-чет өл.вал.'!Q218)/('7.жеке-улут.вал.'!P218+'11.жеке-чет өл.вал.'!P218)</f>
        <v>10.901839026993175</v>
      </c>
      <c r="R218" s="23">
        <f>'7.жеке-улут.вал.'!R218+'11.жеке-чет өл.вал.'!R218</f>
        <v>14674.5</v>
      </c>
      <c r="S218" s="24">
        <f>('7.жеке-улут.вал.'!R218*'7.жеке-улут.вал.'!S218+'11.жеке-чет өл.вал.'!R218*'11.жеке-чет өл.вал.'!S218)/('7.жеке-улут.вал.'!R218+'11.жеке-чет өл.вал.'!R218)</f>
        <v>13.986957306892881</v>
      </c>
    </row>
    <row r="219" spans="1:19" ht="14.25" customHeight="1" x14ac:dyDescent="0.2">
      <c r="A219" s="19" t="s">
        <v>16</v>
      </c>
      <c r="B219" s="20">
        <f>'7.жеке-улут.вал.'!B219+'11.жеке-чет өл.вал.'!B219</f>
        <v>17275516.399999999</v>
      </c>
      <c r="C219" s="21">
        <f>('7.жеке-улут.вал.'!B219*'7.жеке-улут.вал.'!C219+'11.жеке-чет өл.вал.'!B219*'11.жеке-чет өл.вал.'!C219)/('7.жеке-улут.вал.'!B219+'11.жеке-чет өл.вал.'!B219)</f>
        <v>1.6316032889181793</v>
      </c>
      <c r="D219" s="22">
        <f>'7.жеке-улут.вал.'!D219+'11.жеке-чет өл.вал.'!D219</f>
        <v>15543973.199999999</v>
      </c>
      <c r="E219" s="21">
        <f>('7.жеке-улут.вал.'!D219*'7.жеке-улут.вал.'!E219+'11.жеке-чет өл.вал.'!D219*'11.жеке-чет өл.вал.'!E219)/('7.жеке-улут.вал.'!D219+'11.жеке-чет өл.вал.'!D219)</f>
        <v>0.84943243037758043</v>
      </c>
      <c r="F219" s="22">
        <f t="shared" si="6"/>
        <v>1731543.2</v>
      </c>
      <c r="G219" s="21">
        <f t="shared" si="7"/>
        <v>8.6531103832696576</v>
      </c>
      <c r="H219" s="22">
        <f>'7.жеке-улут.вал.'!H219+'11.жеке-чет өл.вал.'!H219</f>
        <v>162879.4</v>
      </c>
      <c r="I219" s="21">
        <f>('7.жеке-улут.вал.'!H219*'7.жеке-улут.вал.'!I219+'11.жеке-чет өл.вал.'!H219*'11.жеке-чет өл.вал.'!I219)/('7.жеке-улут.вал.'!H219+'11.жеке-чет өл.вал.'!H219)</f>
        <v>2.3293797558193359</v>
      </c>
      <c r="J219" s="22">
        <f>'7.жеке-улут.вал.'!J219+'11.жеке-чет өл.вал.'!J219</f>
        <v>268842.09999999998</v>
      </c>
      <c r="K219" s="21">
        <f>('7.жеке-улут.вал.'!J219*'7.жеке-улут.вал.'!K219+'11.жеке-чет өл.вал.'!J219*'11.жеке-чет өл.вал.'!K219)/('7.жеке-улут.вал.'!J219+'11.жеке-чет өл.вал.'!J219)</f>
        <v>4.7317319869172261</v>
      </c>
      <c r="L219" s="22">
        <f>'7.жеке-улут.вал.'!L219+'11.жеке-чет өл.вал.'!L219</f>
        <v>314621.90000000002</v>
      </c>
      <c r="M219" s="21">
        <f>('7.жеке-улут.вал.'!L219*'7.жеке-улут.вал.'!M219+'11.жеке-чет өл.вал.'!L219*'11.жеке-чет өл.вал.'!M219)/('7.жеке-улут.вал.'!L219+'11.жеке-чет өл.вал.'!L219)</f>
        <v>7.678782545016734</v>
      </c>
      <c r="N219" s="22">
        <f>'7.жеке-улут.вал.'!N219+'11.жеке-чет өл.вал.'!N219</f>
        <v>509336.5</v>
      </c>
      <c r="O219" s="21">
        <f>('7.жеке-улут.вал.'!N219*'7.жеке-улут.вал.'!O219+'11.жеке-чет өл.вал.'!N219*'11.жеке-чет өл.вал.'!O219)/('7.жеке-улут.вал.'!N219+'11.жеке-чет өл.вал.'!N219)</f>
        <v>10.123224308487586</v>
      </c>
      <c r="P219" s="22">
        <f>'7.жеке-улут.вал.'!P219+'11.жеке-чет өл.вал.'!P219</f>
        <v>471741.1</v>
      </c>
      <c r="Q219" s="21">
        <f>('7.жеке-улут.вал.'!P219*'7.жеке-улут.вал.'!Q219+'11.жеке-чет өл.вал.'!P219*'11.жеке-чет өл.вал.'!Q219)/('7.жеке-улут.вал.'!P219+'11.жеке-чет өл.вал.'!P219)</f>
        <v>12.091973972587894</v>
      </c>
      <c r="R219" s="23">
        <f>'7.жеке-улут.вал.'!R219+'11.жеке-чет өл.вал.'!R219</f>
        <v>4122.2000000000007</v>
      </c>
      <c r="S219" s="24">
        <f>('7.жеке-улут.вал.'!R219*'7.жеке-улут.вал.'!S219+'11.жеке-чет өл.вал.'!R219*'11.жеке-чет өл.вал.'!S219)/('7.жеке-улут.вал.'!R219+'11.жеке-чет өл.вал.'!R219)</f>
        <v>13.443260152345841</v>
      </c>
    </row>
    <row r="220" spans="1:19" ht="14.25" customHeight="1" x14ac:dyDescent="0.2">
      <c r="A220" s="19" t="s">
        <v>17</v>
      </c>
      <c r="B220" s="20">
        <f>'7.жеке-улут.вал.'!B220+'11.жеке-чет өл.вал.'!B220</f>
        <v>16730512.700000001</v>
      </c>
      <c r="C220" s="21">
        <f>('7.жеке-улут.вал.'!B220*'7.жеке-улут.вал.'!C220+'11.жеке-чет өл.вал.'!B220*'11.жеке-чет өл.вал.'!C220)/('7.жеке-улут.вал.'!B220+'11.жеке-чет өл.вал.'!B220)</f>
        <v>1.6192638488000421</v>
      </c>
      <c r="D220" s="22">
        <f>'7.жеке-улут.вал.'!D220+'11.жеке-чет өл.вал.'!D220</f>
        <v>14963563.199999999</v>
      </c>
      <c r="E220" s="21">
        <f>('7.жеке-улут.вал.'!D220*'7.жеке-улут.вал.'!E220+'11.жеке-чет өл.вал.'!D220*'11.жеке-чет өл.вал.'!E220)/('7.жеке-улут.вал.'!D220+'11.жеке-чет өл.вал.'!D220)</f>
        <v>0.79359691614093497</v>
      </c>
      <c r="F220" s="22">
        <f t="shared" si="6"/>
        <v>1766949.5000000002</v>
      </c>
      <c r="G220" s="21">
        <f t="shared" si="7"/>
        <v>8.6114949957539846</v>
      </c>
      <c r="H220" s="22">
        <f>'7.жеке-улут.вал.'!H220+'11.жеке-чет өл.вал.'!H220</f>
        <v>132676</v>
      </c>
      <c r="I220" s="21">
        <f>('7.жеке-улут.вал.'!H220*'7.жеке-улут.вал.'!I220+'11.жеке-чет өл.вал.'!H220*'11.жеке-чет өл.вал.'!I220)/('7.жеке-улут.вал.'!H220+'11.жеке-чет өл.вал.'!H220)</f>
        <v>2.0951357366818439</v>
      </c>
      <c r="J220" s="22">
        <f>'7.жеке-улут.вал.'!J220+'11.жеке-чет өл.вал.'!J220</f>
        <v>231354.2</v>
      </c>
      <c r="K220" s="21">
        <f>('7.жеке-улут.вал.'!J220*'7.жеке-улут.вал.'!K220+'11.жеке-чет өл.вал.'!J220*'11.жеке-чет өл.вал.'!K220)/('7.жеке-улут.вал.'!J220+'11.жеке-чет өл.вал.'!J220)</f>
        <v>4.4144791363199767</v>
      </c>
      <c r="L220" s="22">
        <f>'7.жеке-улут.вал.'!L220+'11.жеке-чет өл.вал.'!L220</f>
        <v>321408.5</v>
      </c>
      <c r="M220" s="21">
        <f>('7.жеке-улут.вал.'!L220*'7.жеке-улут.вал.'!M220+'11.жеке-чет өл.вал.'!L220*'11.жеке-чет өл.вал.'!M220)/('7.жеке-улут.вал.'!L220+'11.жеке-чет өл.вал.'!L220)</f>
        <v>6.9706334493331665</v>
      </c>
      <c r="N220" s="22">
        <f>'7.жеке-улут.вал.'!N220+'11.жеке-чет өл.вал.'!N220</f>
        <v>564898.9</v>
      </c>
      <c r="O220" s="21">
        <f>('7.жеке-улут.вал.'!N220*'7.жеке-улут.вал.'!O220+'11.жеке-чет өл.вал.'!N220*'11.жеке-чет өл.вал.'!O220)/('7.жеке-улут.вал.'!N220+'11.жеке-чет өл.вал.'!N220)</f>
        <v>10.276407463353173</v>
      </c>
      <c r="P220" s="22">
        <f>'7.жеке-улут.вал.'!P220+'11.жеке-чет өл.вал.'!P220</f>
        <v>503630.8</v>
      </c>
      <c r="Q220" s="21">
        <f>('7.жеке-улут.вал.'!P220*'7.жеке-улут.вал.'!Q220+'11.жеке-чет өл.вал.'!P220*'11.жеке-чет өл.вал.'!Q220)/('7.жеке-улут.вал.'!P220+'11.жеке-чет өл.вал.'!P220)</f>
        <v>11.263616472622425</v>
      </c>
      <c r="R220" s="23">
        <f>'7.жеке-улут.вал.'!R220+'11.жеке-чет өл.вал.'!R220</f>
        <v>12981.100000000002</v>
      </c>
      <c r="S220" s="24">
        <f>('7.жеке-улут.вал.'!R220*'7.жеке-улут.вал.'!S220+'11.жеке-чет өл.вал.'!R220*'11.жеке-чет өл.вал.'!S220)/('7.жеке-улут.вал.'!R220+'11.жеке-чет өл.вал.'!R220)</f>
        <v>15.294387301538372</v>
      </c>
    </row>
    <row r="221" spans="1:19" ht="14.25" customHeight="1" x14ac:dyDescent="0.2">
      <c r="A221" s="19" t="s">
        <v>18</v>
      </c>
      <c r="B221" s="20">
        <f>'7.жеке-улут.вал.'!B221+'11.жеке-чет өл.вал.'!B221</f>
        <v>16486418.699999999</v>
      </c>
      <c r="C221" s="21">
        <f>('7.жеке-улут.вал.'!B221*'7.жеке-улут.вал.'!C221+'11.жеке-чет өл.вал.'!B221*'11.жеке-чет өл.вал.'!C221)/('7.жеке-улут.вал.'!B221+'11.жеке-чет өл.вал.'!B221)</f>
        <v>1.6127207648802457</v>
      </c>
      <c r="D221" s="22">
        <f>'7.жеке-улут.вал.'!D221+'11.жеке-чет өл.вал.'!D221</f>
        <v>14711724.699999999</v>
      </c>
      <c r="E221" s="21">
        <f>('7.жеке-улут.вал.'!D221*'7.жеке-улут.вал.'!E221+'11.жеке-чет өл.вал.'!D221*'11.жеке-чет өл.вал.'!E221)/('7.жеке-улут.вал.'!D221+'11.жеке-чет өл.вал.'!D221)</f>
        <v>0.80906737698809672</v>
      </c>
      <c r="F221" s="22">
        <f t="shared" si="6"/>
        <v>1774694</v>
      </c>
      <c r="G221" s="21">
        <f t="shared" si="7"/>
        <v>8.2747861107323253</v>
      </c>
      <c r="H221" s="22">
        <f>'7.жеке-улут.вал.'!H221+'11.жеке-чет өл.вал.'!H221</f>
        <v>165346.79999999999</v>
      </c>
      <c r="I221" s="21">
        <f>('7.жеке-улут.вал.'!H221*'7.жеке-улут.вал.'!I221+'11.жеке-чет өл.вал.'!H221*'11.жеке-чет өл.вал.'!I221)/('7.жеке-улут.вал.'!H221+'11.жеке-чет өл.вал.'!H221)</f>
        <v>2.1300884081215963</v>
      </c>
      <c r="J221" s="22">
        <f>'7.жеке-улут.вал.'!J221+'11.жеке-чет өл.вал.'!J221</f>
        <v>230026.6</v>
      </c>
      <c r="K221" s="21">
        <f>('7.жеке-улут.вал.'!J221*'7.жеке-улут.вал.'!K221+'11.жеке-чет өл.вал.'!J221*'11.жеке-чет өл.вал.'!K221)/('7.жеке-улут.вал.'!J221+'11.жеке-чет өл.вал.'!J221)</f>
        <v>4.0204898085699687</v>
      </c>
      <c r="L221" s="22">
        <f>'7.жеке-улут.вал.'!L221+'11.жеке-чет өл.вал.'!L221</f>
        <v>331393.90000000002</v>
      </c>
      <c r="M221" s="21">
        <f>('7.жеке-улут.вал.'!L221*'7.жеке-улут.вал.'!M221+'11.жеке-чет өл.вал.'!L221*'11.жеке-чет өл.вал.'!M221)/('7.жеке-улут.вал.'!L221+'11.жеке-чет өл.вал.'!L221)</f>
        <v>7.2260888507603784</v>
      </c>
      <c r="N221" s="22">
        <f>'7.жеке-улут.вал.'!N221+'11.жеке-чет өл.вал.'!N221</f>
        <v>584946.89999999991</v>
      </c>
      <c r="O221" s="21">
        <f>('7.жеке-улут.вал.'!N221*'7.жеке-улут.вал.'!O221+'11.жеке-чет өл.вал.'!N221*'11.жеке-чет өл.вал.'!O221)/('7.жеке-улут.вал.'!N221+'11.жеке-чет өл.вал.'!N221)</f>
        <v>9.9778970381756</v>
      </c>
      <c r="P221" s="22">
        <f>'7.жеке-улут.вал.'!P221+'11.жеке-чет өл.вал.'!P221</f>
        <v>451537.7</v>
      </c>
      <c r="Q221" s="21">
        <f>('7.жеке-улут.вал.'!P221*'7.жеке-улут.вал.'!Q221+'11.жеке-чет өл.вал.'!P221*'11.жеке-чет өл.вал.'!Q221)/('7.жеке-улут.вал.'!P221+'11.жеке-чет өл.вал.'!P221)</f>
        <v>11.114916575072236</v>
      </c>
      <c r="R221" s="23">
        <f>'7.жеке-улут.вал.'!R221+'11.жеке-чет өл.вал.'!R221</f>
        <v>11442.1</v>
      </c>
      <c r="S221" s="24">
        <f>('7.жеке-улут.вал.'!R221*'7.жеке-улут.вал.'!S221+'11.жеке-чет өл.вал.'!R221*'11.жеке-чет өл.вал.'!S221)/('7.жеке-улут.вал.'!R221+'11.жеке-чет өл.вал.'!R221)</f>
        <v>13.823055732776362</v>
      </c>
    </row>
    <row r="222" spans="1:19" ht="14.25" customHeight="1" x14ac:dyDescent="0.2">
      <c r="A222" s="19" t="s">
        <v>19</v>
      </c>
      <c r="B222" s="20">
        <f>'7.жеке-улут.вал.'!B222+'11.жеке-чет өл.вал.'!B222</f>
        <v>19612853.600000001</v>
      </c>
      <c r="C222" s="21">
        <f>('7.жеке-улут.вал.'!B222*'7.жеке-улут.вал.'!C222+'11.жеке-чет өл.вал.'!B222*'11.жеке-чет өл.вал.'!C222)/('7.жеке-улут.вал.'!B222+'11.жеке-чет өл.вал.'!B222)</f>
        <v>1.4842699919505824</v>
      </c>
      <c r="D222" s="22">
        <f>'7.жеке-улут.вал.'!D222+'11.жеке-чет өл.вал.'!D222</f>
        <v>17649480.300000001</v>
      </c>
      <c r="E222" s="21">
        <f>('7.жеке-улут.вал.'!D222*'7.жеке-улут.вал.'!E222+'11.жеке-чет өл.вал.'!D222*'11.жеке-чет өл.вал.'!E222)/('7.жеке-улут.вал.'!D222+'11.жеке-чет өл.вал.'!D222)</f>
        <v>0.7180142475923198</v>
      </c>
      <c r="F222" s="22">
        <f t="shared" si="6"/>
        <v>1963373.3</v>
      </c>
      <c r="G222" s="21">
        <f t="shared" si="7"/>
        <v>8.3724229808972055</v>
      </c>
      <c r="H222" s="22">
        <f>'7.жеке-улут.вал.'!H222+'11.жеке-чет өл.вал.'!H222</f>
        <v>142450.4</v>
      </c>
      <c r="I222" s="21">
        <f>('7.жеке-улут.вал.'!H222*'7.жеке-улут.вал.'!I222+'11.жеке-чет өл.вал.'!H222*'11.жеке-чет өл.вал.'!I222)/('7.жеке-улут.вал.'!H222+'11.жеке-чет өл.вал.'!H222)</f>
        <v>2.4327945235675017</v>
      </c>
      <c r="J222" s="22">
        <f>'7.жеке-улут.вал.'!J222+'11.жеке-чет өл.вал.'!J222</f>
        <v>235392</v>
      </c>
      <c r="K222" s="21">
        <f>('7.жеке-улут.вал.'!J222*'7.жеке-улут.вал.'!K222+'11.жеке-чет өл.вал.'!J222*'11.жеке-чет өл.вал.'!K222)/('7.жеке-улут.вал.'!J222+'11.жеке-чет өл.вал.'!J222)</f>
        <v>4.1288352790239227</v>
      </c>
      <c r="L222" s="22">
        <f>'7.жеке-улут.вал.'!L222+'11.жеке-чет өл.вал.'!L222</f>
        <v>462276.3</v>
      </c>
      <c r="M222" s="21">
        <f>('7.жеке-улут.вал.'!L222*'7.жеке-улут.вал.'!M222+'11.жеке-чет өл.вал.'!L222*'11.жеке-чет өл.вал.'!M222)/('7.жеке-улут.вал.'!L222+'11.жеке-чет өл.вал.'!L222)</f>
        <v>7.0454880684992931</v>
      </c>
      <c r="N222" s="22">
        <f>'7.жеке-улут.вал.'!N222+'11.жеке-чет өл.вал.'!N222</f>
        <v>582575.30000000005</v>
      </c>
      <c r="O222" s="21">
        <f>('7.жеке-улут.вал.'!N222*'7.жеке-улут.вал.'!O222+'11.жеке-чет өл.вал.'!N222*'11.жеке-чет өл.вал.'!O222)/('7.жеке-улут.вал.'!N222+'11.жеке-чет өл.вал.'!N222)</f>
        <v>9.6916137759359007</v>
      </c>
      <c r="P222" s="22">
        <f>'7.жеке-улут.вал.'!P222+'11.жеке-чет өл.вал.'!P222</f>
        <v>531125.30000000005</v>
      </c>
      <c r="Q222" s="21">
        <f>('7.жеке-улут.вал.'!P222*'7.жеке-улут.вал.'!Q222+'11.жеке-чет өл.вал.'!P222*'11.жеке-чет өл.вал.'!Q222)/('7.жеке-улут.вал.'!P222+'11.жеке-чет өл.вал.'!P222)</f>
        <v>11.439165206402318</v>
      </c>
      <c r="R222" s="22">
        <f>'7.жеке-улут.вал.'!R222+'11.жеке-чет өл.вал.'!R222</f>
        <v>9554</v>
      </c>
      <c r="S222" s="21">
        <f>('7.жеке-улут.вал.'!R222*'7.жеке-улут.вал.'!S222+'11.жеке-чет өл.вал.'!R222*'11.жеке-чет өл.вал.'!S222)/('7.жеке-улут.вал.'!R222+'11.жеке-чет өл.вал.'!R222)</f>
        <v>14.764222210592385</v>
      </c>
    </row>
    <row r="223" spans="1:19" ht="14.25" customHeight="1" x14ac:dyDescent="0.2">
      <c r="A223" s="19" t="s">
        <v>20</v>
      </c>
      <c r="B223" s="20">
        <f>'7.жеке-улут.вал.'!B223+'11.жеке-чет өл.вал.'!B223</f>
        <v>17220923.699999999</v>
      </c>
      <c r="C223" s="21">
        <f>('7.жеке-улут.вал.'!B223*'7.жеке-улут.вал.'!C223+'11.жеке-чет өл.вал.'!B223*'11.жеке-чет өл.вал.'!C223)/('7.жеке-улут.вал.'!B223+'11.жеке-чет өл.вал.'!B223)</f>
        <v>1.6528091683026285</v>
      </c>
      <c r="D223" s="22">
        <f>'7.жеке-улут.вал.'!D223+'11.жеке-чет өл.вал.'!D223</f>
        <v>15228460.9</v>
      </c>
      <c r="E223" s="21">
        <f>('7.жеке-улут.вал.'!D223*'7.жеке-улут.вал.'!E223+'11.жеке-чет өл.вал.'!D223*'11.жеке-чет өл.вал.'!E223)/('7.жеке-улут.вал.'!D223+'11.жеке-чет өл.вал.'!D223)</f>
        <v>0.83129352999816342</v>
      </c>
      <c r="F223" s="22">
        <f t="shared" si="6"/>
        <v>1992462.8</v>
      </c>
      <c r="G223" s="21">
        <f t="shared" si="7"/>
        <v>7.9316811134441325</v>
      </c>
      <c r="H223" s="22">
        <f>'7.жеке-улут.вал.'!H223+'11.жеке-чет өл.вал.'!H223</f>
        <v>130209.60000000001</v>
      </c>
      <c r="I223" s="21">
        <f>('7.жеке-улут.вал.'!H223*'7.жеке-улут.вал.'!I223+'11.жеке-чет өл.вал.'!H223*'11.жеке-чет өл.вал.'!I223)/('7.жеке-улут.вал.'!H223+'11.жеке-чет өл.вал.'!H223)</f>
        <v>2.0012164080067816</v>
      </c>
      <c r="J223" s="22">
        <f>'7.жеке-улут.вал.'!J223+'11.жеке-чет өл.вал.'!J223</f>
        <v>340768.8</v>
      </c>
      <c r="K223" s="21">
        <f>('7.жеке-улут.вал.'!J223*'7.жеке-улут.вал.'!K223+'11.жеке-чет өл.вал.'!J223*'11.жеке-чет өл.вал.'!K223)/('7.жеке-улут.вал.'!J223+'11.жеке-чет өл.вал.'!J223)</f>
        <v>3.7262002712689637</v>
      </c>
      <c r="L223" s="22">
        <f>'7.жеке-улут.вал.'!L223+'11.жеке-чет өл.вал.'!L223</f>
        <v>546816.69999999995</v>
      </c>
      <c r="M223" s="21">
        <f>('7.жеке-улут.вал.'!L223*'7.жеке-улут.вал.'!M223+'11.жеке-чет өл.вал.'!L223*'11.жеке-чет өл.вал.'!M223)/('7.жеке-улут.вал.'!L223+'11.жеке-чет өл.вал.'!L223)</f>
        <v>6.9943027288669128</v>
      </c>
      <c r="N223" s="22">
        <f>'7.жеке-улут.вал.'!N223+'11.жеке-чет өл.вал.'!N223</f>
        <v>491130</v>
      </c>
      <c r="O223" s="21">
        <f>('7.жеке-улут.вал.'!N223*'7.жеке-улут.вал.'!O223+'11.жеке-чет өл.вал.'!N223*'11.жеке-чет өл.вал.'!O223)/('7.жеке-улут.вал.'!N223+'11.жеке-чет өл.вал.'!N223)</f>
        <v>9.8455074399853473</v>
      </c>
      <c r="P223" s="22">
        <f>'7.жеке-улут.вал.'!P223+'11.жеке-чет өл.вал.'!P223</f>
        <v>478827</v>
      </c>
      <c r="Q223" s="21">
        <f>('7.жеке-улут.вал.'!P223*'7.жеке-улут.вал.'!Q223+'11.жеке-чет өл.вал.'!P223*'11.жеке-чет өл.вал.'!Q223)/('7.жеке-улут.вал.'!P223+'11.жеке-чет өл.вал.'!P223)</f>
        <v>11.582451096116159</v>
      </c>
      <c r="R223" s="23">
        <f>'7.жеке-улут.вал.'!R223+'11.жеке-чет өл.вал.'!R223</f>
        <v>4710.7</v>
      </c>
      <c r="S223" s="24">
        <f>('7.жеке-улут.вал.'!R223*'7.жеке-улут.вал.'!S223+'11.жеке-чет өл.вал.'!R223*'11.жеке-чет өл.вал.'!S223)/('7.жеке-улут.вал.'!R223+'11.жеке-чет өл.вал.'!R223)</f>
        <v>14.268210669327289</v>
      </c>
    </row>
    <row r="224" spans="1:19" ht="14.25" customHeight="1" thickBot="1" x14ac:dyDescent="0.25">
      <c r="A224" s="25" t="s">
        <v>21</v>
      </c>
      <c r="B224" s="26">
        <f>'7.жеке-улут.вал.'!B224+'11.жеке-чет өл.вал.'!B224</f>
        <v>20940899.599999998</v>
      </c>
      <c r="C224" s="27">
        <f>('7.жеке-улут.вал.'!B224*'7.жеке-улут.вал.'!C224+'11.жеке-чет өл.вал.'!B224*'11.жеке-чет өл.вал.'!C224)/('7.жеке-улут.вал.'!B224+'11.жеке-чет өл.вал.'!B224)</f>
        <v>1.597061550975585</v>
      </c>
      <c r="D224" s="28">
        <f>'7.жеке-улут.вал.'!D224+'11.жеке-чет өл.вал.'!D224</f>
        <v>18663306.399999999</v>
      </c>
      <c r="E224" s="27">
        <f>('7.жеке-улут.вал.'!D224*'7.жеке-улут.вал.'!E224+'11.жеке-чет өл.вал.'!D224*'11.жеке-чет өл.вал.'!E224)/('7.жеке-улут.вал.'!D224+'11.жеке-чет өл.вал.'!D224)</f>
        <v>0.75791841369544322</v>
      </c>
      <c r="F224" s="28">
        <f t="shared" si="6"/>
        <v>2277593.1999999997</v>
      </c>
      <c r="G224" s="27">
        <f t="shared" si="7"/>
        <v>8.4732611657779771</v>
      </c>
      <c r="H224" s="28">
        <f>'7.жеке-улут.вал.'!H224+'11.жеке-чет өл.вал.'!H224</f>
        <v>104035.1</v>
      </c>
      <c r="I224" s="27">
        <f>('7.жеке-улут.вал.'!H224*'7.жеке-улут.вал.'!I224+'11.жеке-чет өл.вал.'!H224*'11.жеке-чет өл.вал.'!I224)/('7.жеке-улут.вал.'!H224+'11.жеке-чет өл.вал.'!H224)</f>
        <v>1.4983856890607086</v>
      </c>
      <c r="J224" s="28">
        <f>'7.жеке-улут.вал.'!J224+'11.жеке-чет өл.вал.'!J224</f>
        <v>328776.5</v>
      </c>
      <c r="K224" s="27">
        <f>('7.жеке-улут.вал.'!J224*'7.жеке-улут.вал.'!K224+'11.жеке-чет өл.вал.'!J224*'11.жеке-чет өл.вал.'!K224)/('7.жеке-улут.вал.'!J224+'11.жеке-чет өл.вал.'!J224)</f>
        <v>3.5595012326002613</v>
      </c>
      <c r="L224" s="28">
        <f>'7.жеке-улут.вал.'!L224+'11.жеке-чет өл.вал.'!L224</f>
        <v>523095.30000000005</v>
      </c>
      <c r="M224" s="27">
        <f>('7.жеке-улут.вал.'!L224*'7.жеке-улут.вал.'!M224+'11.жеке-чет өл.вал.'!L224*'11.жеке-чет өл.вал.'!M224)/('7.жеке-улут.вал.'!L224+'11.жеке-чет өл.вал.'!L224)</f>
        <v>7.2132365727621712</v>
      </c>
      <c r="N224" s="28">
        <f>'7.жеке-улут.вал.'!N224+'11.жеке-чет өл.вал.'!N224</f>
        <v>603240.1</v>
      </c>
      <c r="O224" s="27">
        <f>('7.жеке-улут.вал.'!N224*'7.жеке-улут.вал.'!O224+'11.жеке-чет өл.вал.'!N224*'11.жеке-чет өл.вал.'!O224)/('7.жеке-улут.вал.'!N224+'11.жеке-чет өл.вал.'!N224)</f>
        <v>10.225221544456339</v>
      </c>
      <c r="P224" s="28">
        <f>'7.жеке-улут.вал.'!P224+'11.жеке-чет өл.вал.'!P224</f>
        <v>712031.8</v>
      </c>
      <c r="Q224" s="27">
        <f>('7.жеке-улут.вал.'!P224*'7.жеке-улут.вал.'!Q224+'11.жеке-чет өл.вал.'!P224*'11.жеке-чет өл.вал.'!Q224)/('7.жеке-улут.вал.'!P224+'11.жеке-чет өл.вал.'!P224)</f>
        <v>11.152098312182121</v>
      </c>
      <c r="R224" s="28">
        <f>'7.жеке-улут.вал.'!R224+'11.жеке-чет өл.вал.'!R224</f>
        <v>6414.4</v>
      </c>
      <c r="S224" s="27">
        <f>('7.жеке-улут.вал.'!R224*'7.жеке-улут.вал.'!S224+'11.жеке-чет өл.вал.'!R224*'11.жеке-чет өл.вал.'!S224)/('7.жеке-улут.вал.'!R224+'11.жеке-чет өл.вал.'!R224)</f>
        <v>14.08619668246449</v>
      </c>
    </row>
    <row r="225" spans="1:19" ht="14.25" customHeight="1" x14ac:dyDescent="0.2">
      <c r="A225" s="19" t="s">
        <v>40</v>
      </c>
      <c r="B225" s="20">
        <f>'7.жеке-улут.вал.'!B225+'11.жеке-чет өл.вал.'!B225</f>
        <v>16065118.200000001</v>
      </c>
      <c r="C225" s="21">
        <f>('7.жеке-улут.вал.'!B225*'7.жеке-улут.вал.'!C225+'11.жеке-чет өл.вал.'!B225*'11.жеке-чет өл.вал.'!C225)/('7.жеке-улут.вал.'!B225+'11.жеке-чет өл.вал.'!B225)</f>
        <v>1.6386770855504793</v>
      </c>
      <c r="D225" s="22">
        <f>'7.жеке-улут.вал.'!D225+'11.жеке-чет өл.вал.'!D225</f>
        <v>14282747.5</v>
      </c>
      <c r="E225" s="21">
        <f>('7.жеке-улут.вал.'!D225*'7.жеке-улут.вал.'!E225+'11.жеке-чет өл.вал.'!D225*'11.жеке-чет өл.вал.'!E225)/('7.жеке-улут.вал.'!D225+'11.жеке-чет өл.вал.'!D225)</f>
        <v>0.79232554751807871</v>
      </c>
      <c r="F225" s="22">
        <f t="shared" si="6"/>
        <v>1782370.7</v>
      </c>
      <c r="G225" s="21">
        <f t="shared" si="7"/>
        <v>8.42078212910479</v>
      </c>
      <c r="H225" s="22">
        <f>'7.жеке-улут.вал.'!H225+'11.жеке-чет өл.вал.'!H225</f>
        <v>75154.7</v>
      </c>
      <c r="I225" s="21">
        <f>('7.жеке-улут.вал.'!H225*'7.жеке-улут.вал.'!I225+'11.жеке-чет өл.вал.'!H225*'11.жеке-чет өл.вал.'!I225)/('7.жеке-улут.вал.'!H225+'11.жеке-чет өл.вал.'!H225)</f>
        <v>1.6701211501077124</v>
      </c>
      <c r="J225" s="22">
        <f>'7.жеке-улут.вал.'!J225+'11.жеке-чет өл.вал.'!J225</f>
        <v>264428.2</v>
      </c>
      <c r="K225" s="21">
        <f>('7.жеке-улут.вал.'!J225*'7.жеке-улут.вал.'!K225+'11.жеке-чет өл.вал.'!J225*'11.жеке-чет өл.вал.'!K225)/('7.жеке-улут.вал.'!J225+'11.жеке-чет өл.вал.'!J225)</f>
        <v>3.9611413419597441</v>
      </c>
      <c r="L225" s="22">
        <f>'7.жеке-улут.вал.'!L225+'11.жеке-чет өл.вал.'!L225</f>
        <v>410369</v>
      </c>
      <c r="M225" s="21">
        <f>('7.жеке-улут.вал.'!L225*'7.жеке-улут.вал.'!M225+'11.жеке-чет өл.вал.'!L225*'11.жеке-чет өл.вал.'!M225)/('7.жеке-улут.вал.'!L225+'11.жеке-чет өл.вал.'!L225)</f>
        <v>7.4094727160189988</v>
      </c>
      <c r="N225" s="22">
        <f>'7.жеке-улут.вал.'!N225+'11.жеке-чет өл.вал.'!N225</f>
        <v>483884.4</v>
      </c>
      <c r="O225" s="21">
        <f>('7.жеке-улут.вал.'!N225*'7.жеке-улут.вал.'!O225+'11.жеке-чет өл.вал.'!N225*'11.жеке-чет өл.вал.'!O225)/('7.жеке-улут.вал.'!N225+'11.жеке-чет өл.вал.'!N225)</f>
        <v>10.010183461173778</v>
      </c>
      <c r="P225" s="22">
        <f>'7.жеке-улут.вал.'!P225+'11.жеке-чет өл.вал.'!P225</f>
        <v>545165.69999999995</v>
      </c>
      <c r="Q225" s="21">
        <f>('7.жеке-улут.вал.'!P225*'7.жеке-улут.вал.'!Q225+'11.жеке-чет өл.вал.'!P225*'11.жеке-чет өл.вал.'!Q225)/('7.жеке-улут.вал.'!P225+'11.жеке-чет өл.вал.'!P225)</f>
        <v>10.831457729273867</v>
      </c>
      <c r="R225" s="23">
        <f>'7.жеке-улут.вал.'!R225+'11.жеке-чет өл.вал.'!R225</f>
        <v>3368.7000000000003</v>
      </c>
      <c r="S225" s="24">
        <f>('7.жеке-улут.вал.'!R225*'7.жеке-улут.вал.'!S225+'11.жеке-чет өл.вал.'!R225*'11.жеке-чет өл.вал.'!S225)/('7.жеке-улут.вал.'!R225+'11.жеке-чет өл.вал.'!R225)</f>
        <v>13.854497877519499</v>
      </c>
    </row>
    <row r="226" spans="1:19" ht="14.25" customHeight="1" x14ac:dyDescent="0.2">
      <c r="A226" s="19" t="s">
        <v>11</v>
      </c>
      <c r="B226" s="20">
        <f>'7.жеке-улут.вал.'!B226+'11.жеке-чет өл.вал.'!B226</f>
        <v>17612485.199999999</v>
      </c>
      <c r="C226" s="21">
        <f>('7.жеке-улут.вал.'!B226*'7.жеке-улут.вал.'!C226+'11.жеке-чет өл.вал.'!B226*'11.жеке-чет өл.вал.'!C226)/('7.жеке-улут.вал.'!B226+'11.жеке-чет өл.вал.'!B226)</f>
        <v>1.497992323422932</v>
      </c>
      <c r="D226" s="22">
        <f>'7.жеке-улут.вал.'!D226+'11.жеке-чет өл.вал.'!D226</f>
        <v>15932745.6</v>
      </c>
      <c r="E226" s="21">
        <f>('7.жеке-улут.вал.'!D226*'7.жеке-улут.вал.'!E226+'11.жеке-чет өл.вал.'!D226*'11.жеке-чет өл.вал.'!E226)/('7.жеке-улут.вал.'!D226+'11.жеке-чет өл.вал.'!D226)</f>
        <v>0.88699720423578543</v>
      </c>
      <c r="F226" s="22">
        <f t="shared" si="6"/>
        <v>1679739.6</v>
      </c>
      <c r="G226" s="21">
        <f t="shared" si="7"/>
        <v>7.2934321623423024</v>
      </c>
      <c r="H226" s="22">
        <f>'7.жеке-улут.вал.'!H226+'11.жеке-чет өл.вал.'!H226</f>
        <v>196552.8</v>
      </c>
      <c r="I226" s="21">
        <f>('7.жеке-улут.вал.'!H226*'7.жеке-улут.вал.'!I226+'11.жеке-чет өл.вал.'!H226*'11.жеке-чет өл.вал.'!I226)/('7.жеке-улут.вал.'!H226+'11.жеке-чет өл.вал.'!H226)</f>
        <v>1.2102656690721307</v>
      </c>
      <c r="J226" s="22">
        <f>'7.жеке-улут.вал.'!J226+'11.жеке-чет өл.вал.'!J226</f>
        <v>315990.90000000002</v>
      </c>
      <c r="K226" s="21">
        <f>('7.жеке-улут.вал.'!J226*'7.жеке-улут.вал.'!K226+'11.жеке-чет өл.вал.'!J226*'11.жеке-чет өл.вал.'!K226)/('7.жеке-улут.вал.'!J226+'11.жеке-чет өл.вал.'!J226)</f>
        <v>3.7325219207261959</v>
      </c>
      <c r="L226" s="22">
        <f>'7.жеке-улут.вал.'!L226+'11.жеке-чет өл.вал.'!L226</f>
        <v>317298.09999999998</v>
      </c>
      <c r="M226" s="21">
        <f>('7.жеке-улут.вал.'!L226*'7.жеке-улут.вал.'!M226+'11.жеке-чет өл.вал.'!L226*'11.жеке-чет өл.вал.'!M226)/('7.жеке-улут.вал.'!L226+'11.жеке-чет өл.вал.'!L226)</f>
        <v>6.7112702565820648</v>
      </c>
      <c r="N226" s="22">
        <f>'7.жеке-улут.вал.'!N226+'11.жеке-чет өл.вал.'!N226</f>
        <v>374145.1</v>
      </c>
      <c r="O226" s="21">
        <f>('7.жеке-улут.вал.'!N226*'7.жеке-улут.вал.'!O226+'11.жеке-чет өл.вал.'!N226*'11.жеке-чет өл.вал.'!O226)/('7.жеке-улут.вал.'!N226+'11.жеке-чет өл.вал.'!N226)</f>
        <v>10.164564694285691</v>
      </c>
      <c r="P226" s="22">
        <f>'7.жеке-улут.вал.'!P226+'11.жеке-чет өл.вал.'!P226</f>
        <v>472059.60000000003</v>
      </c>
      <c r="Q226" s="21">
        <f>('7.жеке-улут.вал.'!P226*'7.жеке-улут.вал.'!Q226+'11.жеке-чет өл.вал.'!P226*'11.жеке-чет өл.вал.'!Q226)/('7.жеке-улут.вал.'!P226+'11.жеке-чет өл.вал.'!P226)</f>
        <v>10.272910378265808</v>
      </c>
      <c r="R226" s="23">
        <f>'7.жеке-улут.вал.'!R226+'11.жеке-чет өл.вал.'!R226</f>
        <v>3693.1</v>
      </c>
      <c r="S226" s="24">
        <f>('7.жеке-улут.вал.'!R226*'7.жеке-улут.вал.'!S226+'11.жеке-чет өл.вал.'!R226*'11.жеке-чет өл.вал.'!S226)/('7.жеке-улут.вал.'!R226+'11.жеке-чет өл.вал.'!R226)</f>
        <v>14.031956080257768</v>
      </c>
    </row>
    <row r="227" spans="1:19" ht="14.25" customHeight="1" x14ac:dyDescent="0.2">
      <c r="A227" s="19" t="s">
        <v>12</v>
      </c>
      <c r="B227" s="20">
        <f>'7.жеке-улут.вал.'!B227+'11.жеке-чет өл.вал.'!B227</f>
        <v>20124990.300000004</v>
      </c>
      <c r="C227" s="21">
        <f>('7.жеке-улут.вал.'!B227*'7.жеке-улут.вал.'!C227+'11.жеке-чет өл.вал.'!B227*'11.жеке-чет өл.вал.'!C227)/('7.жеке-улут.вал.'!B227+'11.жеке-чет өл.вал.'!B227)</f>
        <v>1.4131887878226694</v>
      </c>
      <c r="D227" s="22">
        <f>'7.жеке-улут.вал.'!D227+'11.жеке-чет өл.вал.'!D227</f>
        <v>18193974.300000001</v>
      </c>
      <c r="E227" s="21">
        <f>('7.жеке-улут.вал.'!D227*'7.жеке-улут.вал.'!E227+'11.жеке-чет өл.вал.'!D227*'11.жеке-чет өл.вал.'!E227)/('7.жеке-улут.вал.'!D227+'11.жеке-чет өл.вал.'!D227)</f>
        <v>0.78740381110684454</v>
      </c>
      <c r="F227" s="22">
        <f t="shared" si="6"/>
        <v>1931016</v>
      </c>
      <c r="G227" s="21">
        <f t="shared" si="7"/>
        <v>7.3093158958807196</v>
      </c>
      <c r="H227" s="22">
        <f>'7.жеке-улут.вал.'!H227+'11.жеке-чет өл.вал.'!H227</f>
        <v>105661.7</v>
      </c>
      <c r="I227" s="21">
        <f>('7.жеке-улут.вал.'!H227*'7.жеке-улут.вал.'!I227+'11.жеке-чет өл.вал.'!H227*'11.жеке-чет өл.вал.'!I227)/('7.жеке-улут.вал.'!H227+'11.жеке-чет өл.вал.'!H227)</f>
        <v>1.4445990742151602</v>
      </c>
      <c r="J227" s="22">
        <f>'7.жеке-улут.вал.'!J227+'11.жеке-чет өл.вал.'!J227</f>
        <v>434365.3</v>
      </c>
      <c r="K227" s="21">
        <f>('7.жеке-улут.вал.'!J227*'7.жеке-улут.вал.'!K227+'11.жеке-чет өл.вал.'!J227*'11.жеке-чет өл.вал.'!K227)/('7.жеке-улут.вал.'!J227+'11.жеке-чет өл.вал.'!J227)</f>
        <v>3.6752291377787318</v>
      </c>
      <c r="L227" s="22">
        <f>'7.жеке-улут.вал.'!L227+'11.жеке-чет өл.вал.'!L227</f>
        <v>378231.19999999995</v>
      </c>
      <c r="M227" s="21">
        <f>('7.жеке-улут.вал.'!L227*'7.жеке-улут.вал.'!M227+'11.жеке-чет өл.вал.'!L227*'11.жеке-чет өл.вал.'!M227)/('7.жеке-улут.вал.'!L227+'11.жеке-чет өл.вал.'!L227)</f>
        <v>6.324643400650185</v>
      </c>
      <c r="N227" s="22">
        <f>'7.жеке-улут.вал.'!N227+'11.жеке-чет өл.вал.'!N227</f>
        <v>489374.3</v>
      </c>
      <c r="O227" s="21">
        <f>('7.жеке-улут.вал.'!N227*'7.жеке-улут.вал.'!O227+'11.жеке-чет өл.вал.'!N227*'11.жеке-чет өл.вал.'!O227)/('7.жеке-улут.вал.'!N227+'11.жеке-чет өл.вал.'!N227)</f>
        <v>9.7317471820649306</v>
      </c>
      <c r="P227" s="22">
        <f>'7.жеке-улут.вал.'!P227+'11.жеке-чет өл.вал.'!P227</f>
        <v>514983.9</v>
      </c>
      <c r="Q227" s="21">
        <f>('7.жеке-улут.вал.'!P227*'7.жеке-улут.вал.'!Q227+'11.жеке-чет өл.вал.'!P227*'11.жеке-чет өл.вал.'!Q227)/('7.жеке-улут.вал.'!P227+'11.жеке-чет өл.вал.'!P227)</f>
        <v>9.8676883238485811</v>
      </c>
      <c r="R227" s="22">
        <f>'7.жеке-улут.вал.'!R227+'11.жеке-чет өл.вал.'!R227</f>
        <v>8399.6</v>
      </c>
      <c r="S227" s="21">
        <f>('7.жеке-улут.вал.'!R227*'7.жеке-улут.вал.'!S227+'11.жеке-чет өл.вал.'!R227*'11.жеке-чет өл.вал.'!S227)/('7.жеке-улут.вал.'!R227+'11.жеке-чет өл.вал.'!R227)</f>
        <v>15.361457450354779</v>
      </c>
    </row>
    <row r="228" spans="1:19" ht="14.25" customHeight="1" x14ac:dyDescent="0.2">
      <c r="A228" s="19" t="s">
        <v>13</v>
      </c>
      <c r="B228" s="20">
        <f>'7.жеке-улут.вал.'!B228+'11.жеке-чет өл.вал.'!B228</f>
        <v>25333198.699999999</v>
      </c>
      <c r="C228" s="21">
        <f>('7.жеке-улут.вал.'!B228*'7.жеке-улут.вал.'!C228+'11.жеке-чет өл.вал.'!B228*'11.жеке-чет өл.вал.'!C228)/('7.жеке-улут.вал.'!B228+'11.жеке-чет өл.вал.'!B228)</f>
        <v>1.4078657079336769</v>
      </c>
      <c r="D228" s="22">
        <f>'7.жеке-улут.вал.'!D228+'11.жеке-чет өл.вал.'!D228</f>
        <v>22788447.699999999</v>
      </c>
      <c r="E228" s="21">
        <f>('7.жеке-улут.вал.'!D228*'7.жеке-улут.вал.'!E228+'11.жеке-чет өл.вал.'!D228*'11.жеке-чет өл.вал.'!E228)/('7.жеке-улут.вал.'!D228+'11.жеке-чет өл.вал.'!D228)</f>
        <v>0.57858497777362872</v>
      </c>
      <c r="F228" s="22">
        <f t="shared" si="6"/>
        <v>2544751</v>
      </c>
      <c r="G228" s="21">
        <f t="shared" si="7"/>
        <v>8.8341406353706109</v>
      </c>
      <c r="H228" s="22">
        <f>'7.жеке-улут.вал.'!H228+'11.жеке-чет өл.вал.'!H228</f>
        <v>135031.6</v>
      </c>
      <c r="I228" s="21">
        <f>('7.жеке-улут.вал.'!H228*'7.жеке-улут.вал.'!I228+'11.жеке-чет өл.вал.'!H228*'11.жеке-чет өл.вал.'!I228)/('7.жеке-улут.вал.'!H228+'11.жеке-чет өл.вал.'!H228)</f>
        <v>1.9217743772568792</v>
      </c>
      <c r="J228" s="22">
        <f>'7.жеке-улут.вал.'!J228+'11.жеке-чет өл.вал.'!J228</f>
        <v>300894.90000000002</v>
      </c>
      <c r="K228" s="21">
        <f>('7.жеке-улут.вал.'!J228*'7.жеке-улут.вал.'!K228+'11.жеке-чет өл.вал.'!J228*'11.жеке-чет өл.вал.'!K228)/('7.жеке-улут.вал.'!J228+'11.жеке-чет өл.вал.'!J228)</f>
        <v>4.5271927440445143</v>
      </c>
      <c r="L228" s="22">
        <f>'7.жеке-улут.вал.'!L228+'11.жеке-чет өл.вал.'!L228</f>
        <v>367298.1</v>
      </c>
      <c r="M228" s="21">
        <f>('7.жеке-улут.вал.'!L228*'7.жеке-улут.вал.'!M228+'11.жеке-чет өл.вал.'!L228*'11.жеке-чет өл.вал.'!M228)/('7.жеке-улут.вал.'!L228+'11.жеке-чет өл.вал.'!L228)</f>
        <v>7.355835181287353</v>
      </c>
      <c r="N228" s="22">
        <f>'7.жеке-улут.вал.'!N228+'11.жеке-чет өл.вал.'!N228</f>
        <v>654680.09999999986</v>
      </c>
      <c r="O228" s="21">
        <f>('7.жеке-улут.вал.'!N228*'7.жеке-улут.вал.'!O228+'11.жеке-чет өл.вал.'!N228*'11.жеке-чет өл.вал.'!O228)/('7.жеке-улут.вал.'!N228+'11.жеке-чет өл.вал.'!N228)</f>
        <v>9.6931457455328207</v>
      </c>
      <c r="P228" s="22">
        <f>'7.жеке-улут.вал.'!P228+'11.жеке-чет өл.вал.'!P228</f>
        <v>1080988.6000000001</v>
      </c>
      <c r="Q228" s="21">
        <f>('7.жеке-улут.вал.'!P228*'7.жеке-улут.вал.'!Q228+'11.жеке-чет өл.вал.'!P228*'11.жеке-чет өл.вал.'!Q228)/('7.жеке-улут.вал.'!P228+'11.жеке-чет өл.вал.'!P228)</f>
        <v>10.851989983058099</v>
      </c>
      <c r="R228" s="23">
        <f>'7.жеке-улут.вал.'!R228+'11.жеке-чет өл.вал.'!R228</f>
        <v>5857.7000000000007</v>
      </c>
      <c r="S228" s="24">
        <f>('7.жеке-улут.вал.'!R228*'7.жеке-улут.вал.'!S228+'11.жеке-чет өл.вал.'!R228*'11.жеке-чет өл.вал.'!S228)/('7.жеке-улут.вал.'!R228+'11.жеке-чет өл.вал.'!R228)</f>
        <v>13.726781501271828</v>
      </c>
    </row>
    <row r="229" spans="1:19" ht="14.25" customHeight="1" x14ac:dyDescent="0.2">
      <c r="A229" s="19" t="s">
        <v>14</v>
      </c>
      <c r="B229" s="20">
        <f>'7.жеке-улут.вал.'!B229+'11.жеке-чет өл.вал.'!B229</f>
        <v>19949394.100000005</v>
      </c>
      <c r="C229" s="21">
        <f>('7.жеке-улут.вал.'!B229*'7.жеке-улут.вал.'!C229+'11.жеке-чет өл.вал.'!B229*'11.жеке-чет өл.вал.'!C229)/('7.жеке-улут.вал.'!B229+'11.жеке-чет өл.вал.'!B229)</f>
        <v>1.4966849879415631</v>
      </c>
      <c r="D229" s="22">
        <f>'7.жеке-улут.вал.'!D229+'11.жеке-чет өл.вал.'!D229</f>
        <v>17921638.800000004</v>
      </c>
      <c r="E229" s="21">
        <f>('7.жеке-улут.вал.'!D229*'7.жеке-улут.вал.'!E229+'11.жеке-чет өл.вал.'!D229*'11.жеке-чет өл.вал.'!E229)/('7.жеке-улут.вал.'!D229+'11.жеке-чет өл.вал.'!D229)</f>
        <v>0.74236640886881378</v>
      </c>
      <c r="F229" s="22">
        <f t="shared" si="6"/>
        <v>2027755.3</v>
      </c>
      <c r="G229" s="21">
        <f t="shared" si="7"/>
        <v>8.1634781233218821</v>
      </c>
      <c r="H229" s="22">
        <f>'7.жеке-улут.вал.'!H229+'11.жеке-чет өл.вал.'!H229</f>
        <v>136952.19999999998</v>
      </c>
      <c r="I229" s="21">
        <f>('7.жеке-улут.вал.'!H229*'7.жеке-улут.вал.'!I229+'11.жеке-чет өл.вал.'!H229*'11.жеке-чет өл.вал.'!I229)/('7.жеке-улут.вал.'!H229+'11.жеке-чет өл.вал.'!H229)</f>
        <v>1.6947716356509794</v>
      </c>
      <c r="J229" s="22">
        <f>'7.жеке-улут.вал.'!J229+'11.жеке-чет өл.вал.'!J229</f>
        <v>312408.5</v>
      </c>
      <c r="K229" s="21">
        <f>('7.жеке-улут.вал.'!J229*'7.жеке-улут.вал.'!K229+'11.жеке-чет өл.вал.'!J229*'11.жеке-чет өл.вал.'!K229)/('7.жеке-улут.вал.'!J229+'11.жеке-чет өл.вал.'!J229)</f>
        <v>3.7380205980311039</v>
      </c>
      <c r="L229" s="22">
        <f>'7.жеке-улут.вал.'!L229+'11.жеке-чет өл.вал.'!L229</f>
        <v>366584.2</v>
      </c>
      <c r="M229" s="21">
        <f>('7.жеке-улут.вал.'!L229*'7.жеке-улут.вал.'!M229+'11.жеке-чет өл.вал.'!L229*'11.жеке-чет өл.вал.'!M229)/('7.жеке-улут.вал.'!L229+'11.жеке-чет өл.вал.'!L229)</f>
        <v>6.9667226656249781</v>
      </c>
      <c r="N229" s="22">
        <f>'7.жеке-улут.вал.'!N229+'11.жеке-чет өл.вал.'!N229</f>
        <v>511257.30000000005</v>
      </c>
      <c r="O229" s="21">
        <f>('7.жеке-улут.вал.'!N229*'7.жеке-улут.вал.'!O229+'11.жеке-чет өл.вал.'!N229*'11.жеке-чет өл.вал.'!O229)/('7.жеке-улут.вал.'!N229+'11.жеке-чет өл.вал.'!N229)</f>
        <v>9.8957312805117876</v>
      </c>
      <c r="P229" s="22">
        <f>'7.жеке-улут.вал.'!P229+'11.жеке-чет өл.вал.'!P229</f>
        <v>696610.3</v>
      </c>
      <c r="Q229" s="21">
        <f>('7.жеке-улут.вал.'!P229*'7.жеке-улут.вал.'!Q229+'11.жеке-чет өл.вал.'!P229*'11.жеке-чет өл.вал.'!Q229)/('7.жеке-улут.вал.'!P229+'11.жеке-чет өл.вал.'!P229)</f>
        <v>10.738069503135396</v>
      </c>
      <c r="R229" s="23">
        <f>'7.жеке-улут.вал.'!R229+'11.жеке-чет өл.вал.'!R229</f>
        <v>3942.8</v>
      </c>
      <c r="S229" s="24">
        <f>('7.жеке-улут.вал.'!R229*'7.жеке-улут.вал.'!S229+'11.жеке-чет өл.вал.'!R229*'11.жеке-чет өл.вал.'!S229)/('7.жеке-улут.вал.'!R229+'11.жеке-чет өл.вал.'!R229)</f>
        <v>15.278175408339253</v>
      </c>
    </row>
    <row r="230" spans="1:19" ht="14.25" customHeight="1" x14ac:dyDescent="0.2">
      <c r="A230" s="19" t="s">
        <v>15</v>
      </c>
      <c r="B230" s="20">
        <f>'7.жеке-улут.вал.'!B230+'11.жеке-чет өл.вал.'!B230</f>
        <v>20748100.399999999</v>
      </c>
      <c r="C230" s="21">
        <f>('7.жеке-улут.вал.'!B230*'7.жеке-улут.вал.'!C230+'11.жеке-чет өл.вал.'!B230*'11.жеке-чет өл.вал.'!C230)/('7.жеке-улут.вал.'!B230+'11.жеке-чет өл.вал.'!B230)</f>
        <v>1.5327183854383122</v>
      </c>
      <c r="D230" s="22">
        <f>'7.жеке-улут.вал.'!D230+'11.жеке-чет өл.вал.'!D230</f>
        <v>18467818.800000001</v>
      </c>
      <c r="E230" s="21">
        <f>('7.жеке-улут.вал.'!D230*'7.жеке-улут.вал.'!E230+'11.жеке-чет өл.вал.'!D230*'11.жеке-чет өл.вал.'!E230)/('7.жеке-улут.вал.'!D230+'11.жеке-чет өл.вал.'!D230)</f>
        <v>0.77550326690448146</v>
      </c>
      <c r="F230" s="22">
        <f t="shared" si="6"/>
        <v>2280281.6</v>
      </c>
      <c r="G230" s="21">
        <f t="shared" si="7"/>
        <v>7.6653432339233873</v>
      </c>
      <c r="H230" s="22">
        <f>'7.жеке-улут.вал.'!H230+'11.жеке-чет өл.вал.'!H230</f>
        <v>295889.5</v>
      </c>
      <c r="I230" s="21">
        <f>('7.жеке-улут.вал.'!H230*'7.жеке-улут.вал.'!I230+'11.жеке-чет өл.вал.'!H230*'11.жеке-чет өл.вал.'!I230)/('7.жеке-улут.вал.'!H230+'11.жеке-чет өл.вал.'!H230)</f>
        <v>1.3519599647841511</v>
      </c>
      <c r="J230" s="22">
        <f>'7.жеке-улут.вал.'!J230+'11.жеке-чет өл.вал.'!J230</f>
        <v>313598.5</v>
      </c>
      <c r="K230" s="21">
        <f>('7.жеке-улут.вал.'!J230*'7.жеке-улут.вал.'!K230+'11.жеке-чет өл.вал.'!J230*'11.жеке-чет өл.вал.'!K230)/('7.жеке-улут.вал.'!J230+'11.жеке-чет өл.вал.'!J230)</f>
        <v>3.4949867298472408</v>
      </c>
      <c r="L230" s="22">
        <f>'7.жеке-улут.вал.'!L230+'11.жеке-чет өл.вал.'!L230</f>
        <v>348846.60000000003</v>
      </c>
      <c r="M230" s="21">
        <f>('7.жеке-улут.вал.'!L230*'7.жеке-улут.вал.'!M230+'11.жеке-чет өл.вал.'!L230*'11.жеке-чет өл.вал.'!M230)/('7.жеке-улут.вал.'!L230+'11.жеке-чет өл.вал.'!L230)</f>
        <v>6.7121711778185578</v>
      </c>
      <c r="N230" s="22">
        <f>'7.жеке-улут.вал.'!N230+'11.жеке-чет өл.вал.'!N230</f>
        <v>524329.60000000009</v>
      </c>
      <c r="O230" s="21">
        <f>('7.жеке-улут.вал.'!N230*'7.жеке-улут.вал.'!O230+'11.жеке-чет өл.вал.'!N230*'11.жеке-чет өл.вал.'!O230)/('7.жеке-улут.вал.'!N230+'11.жеке-чет өл.вал.'!N230)</f>
        <v>9.8562753676313513</v>
      </c>
      <c r="P230" s="22">
        <f>'7.жеке-улут.вал.'!P230+'11.жеке-чет өл.вал.'!P230</f>
        <v>783928</v>
      </c>
      <c r="Q230" s="21">
        <f>('7.жеке-улут.вал.'!P230*'7.жеке-улут.вал.'!Q230+'11.жеке-чет өл.вал.'!P230*'11.жеке-чет өл.вал.'!Q230)/('7.жеке-улут.вал.'!P230+'11.жеке-чет өл.вал.'!P230)</f>
        <v>10.569708965619292</v>
      </c>
      <c r="R230" s="23">
        <f>'7.жеке-улут.вал.'!R230+'11.жеке-чет өл.вал.'!R230</f>
        <v>13689.400000000001</v>
      </c>
      <c r="S230" s="24">
        <f>('7.жеке-улут.вал.'!R230*'7.жеке-улут.вал.'!S230+'11.жеке-чет өл.вал.'!R230*'11.жеке-чет өл.вал.'!S230)/('7.жеке-улут.вал.'!R230+'11.жеке-чет өл.вал.'!R230)</f>
        <v>13.714403480064867</v>
      </c>
    </row>
    <row r="231" spans="1:19" ht="14.25" customHeight="1" x14ac:dyDescent="0.2">
      <c r="A231" s="19" t="s">
        <v>16</v>
      </c>
      <c r="B231" s="20">
        <f>'7.жеке-улут.вал.'!B231+'11.жеке-чет өл.вал.'!B231</f>
        <v>19951450.299999997</v>
      </c>
      <c r="C231" s="21">
        <f>('7.жеке-улут.вал.'!B231*'7.жеке-улут.вал.'!C231+'11.жеке-чет өл.вал.'!B231*'11.жеке-чет өл.вал.'!C231)/('7.жеке-улут.вал.'!B231+'11.жеке-чет өл.вал.'!B231)</f>
        <v>1.5005459966987948</v>
      </c>
      <c r="D231" s="22">
        <f>'7.жеке-улут.вал.'!D231+'11.жеке-чет өл.вал.'!D231</f>
        <v>18026544.5</v>
      </c>
      <c r="E231" s="21">
        <f>('7.жеке-улут.вал.'!D231*'7.жеке-улут.вал.'!E231+'11.жеке-чет өл.вал.'!D231*'11.жеке-чет өл.вал.'!E231)/('7.жеке-улут.вал.'!D231+'11.жеке-чет өл.вал.'!D231)</f>
        <v>0.77256563441762149</v>
      </c>
      <c r="F231" s="22">
        <f t="shared" si="6"/>
        <v>1924905.8000000003</v>
      </c>
      <c r="G231" s="21">
        <f t="shared" si="7"/>
        <v>8.3180070879312513</v>
      </c>
      <c r="H231" s="22">
        <f>'7.жеке-улут.вал.'!H231+'11.жеке-чет өл.вал.'!H231</f>
        <v>117760.7</v>
      </c>
      <c r="I231" s="21">
        <f>('7.жеке-улут.вал.'!H231*'7.жеке-улут.вал.'!I231+'11.жеке-чет өл.вал.'!H231*'11.жеке-чет өл.вал.'!I231)/('7.жеке-улут.вал.'!H231+'11.жеке-чет өл.вал.'!H231)</f>
        <v>1.6053439305303043</v>
      </c>
      <c r="J231" s="22">
        <f>'7.жеке-улут.вал.'!J231+'11.жеке-чет өл.вал.'!J231</f>
        <v>232890</v>
      </c>
      <c r="K231" s="21">
        <f>('7.жеке-улут.вал.'!J231*'7.жеке-улут.вал.'!K231+'11.жеке-чет өл.вал.'!J231*'11.жеке-чет өл.вал.'!K231)/('7.жеке-улут.вал.'!J231+'11.жеке-чет өл.вал.'!J231)</f>
        <v>3.5628256215380625</v>
      </c>
      <c r="L231" s="22">
        <f>'7.жеке-улут.вал.'!L231+'11.жеке-чет өл.вал.'!L231</f>
        <v>343782.40000000002</v>
      </c>
      <c r="M231" s="21">
        <f>('7.жеке-улут.вал.'!L231*'7.жеке-улут.вал.'!M231+'11.жеке-чет өл.вал.'!L231*'11.жеке-чет өл.вал.'!M231)/('7.жеке-улут.вал.'!L231+'11.жеке-чет өл.вал.'!L231)</f>
        <v>6.3886037563295801</v>
      </c>
      <c r="N231" s="22">
        <f>'7.жеке-улут.вал.'!N231+'11.жеке-чет өл.вал.'!N231</f>
        <v>611666</v>
      </c>
      <c r="O231" s="21">
        <f>('7.жеке-улут.вал.'!N231*'7.жеке-улут.вал.'!O231+'11.жеке-чет өл.вал.'!N231*'11.жеке-чет өл.вал.'!O231)/('7.жеке-улут.вал.'!N231+'11.жеке-чет өл.вал.'!N231)</f>
        <v>9.344415844594911</v>
      </c>
      <c r="P231" s="22">
        <f>'7.жеке-улут.вал.'!P231+'11.жеке-чет өл.вал.'!P231</f>
        <v>608169.60000000009</v>
      </c>
      <c r="Q231" s="21">
        <f>('7.жеке-улут.вал.'!P231*'7.жеке-улут.вал.'!Q231+'11.жеке-чет өл.вал.'!P231*'11.жеке-чет өл.вал.'!Q231)/('7.жеке-улут.вал.'!P231+'11.жеке-чет өл.вал.'!P231)</f>
        <v>11.401187177063745</v>
      </c>
      <c r="R231" s="23">
        <f>'7.жеке-улут.вал.'!R231+'11.жеке-чет өл.вал.'!R231</f>
        <v>10637.099999999999</v>
      </c>
      <c r="S231" s="24">
        <f>('7.жеке-улут.вал.'!R231*'7.жеке-улут.вал.'!S231+'11.жеке-чет өл.вал.'!R231*'11.жеке-чет өл.вал.'!S231)/('7.жеке-улут.вал.'!R231+'11.жеке-чет өл.вал.'!R231)</f>
        <v>13.79894567128258</v>
      </c>
    </row>
    <row r="232" spans="1:19" ht="14.25" customHeight="1" x14ac:dyDescent="0.2">
      <c r="A232" s="19" t="s">
        <v>17</v>
      </c>
      <c r="B232" s="20">
        <f>'7.жеке-улут.вал.'!B232+'11.жеке-чет өл.вал.'!B232</f>
        <v>21288611.699999999</v>
      </c>
      <c r="C232" s="21">
        <f>('7.жеке-улут.вал.'!B232*'7.жеке-улут.вал.'!C232+'11.жеке-чет өл.вал.'!B232*'11.жеке-чет өл.вал.'!C232)/('7.жеке-улут.вал.'!B232+'11.жеке-чет өл.вал.'!B232)</f>
        <v>1.878729024871078</v>
      </c>
      <c r="D232" s="22">
        <f>'7.жеке-улут.вал.'!D232+'11.жеке-чет өл.вал.'!D232</f>
        <v>19130437.699999999</v>
      </c>
      <c r="E232" s="21">
        <f>('7.жеке-улут.вал.'!D232*'7.жеке-улут.вал.'!E232+'11.жеке-чет өл.вал.'!D232*'11.жеке-чет өл.вал.'!E232)/('7.жеке-улут.вал.'!D232+'11.жеке-чет өл.вал.'!D232)</f>
        <v>1.1030598769833697</v>
      </c>
      <c r="F232" s="22">
        <f t="shared" si="6"/>
        <v>2158174.0000000005</v>
      </c>
      <c r="G232" s="21">
        <f t="shared" si="7"/>
        <v>8.7543981365728598</v>
      </c>
      <c r="H232" s="22">
        <f>'7.жеке-улут.вал.'!H232+'11.жеке-чет өл.вал.'!H232</f>
        <v>130941.6</v>
      </c>
      <c r="I232" s="21">
        <f>('7.жеке-улут.вал.'!H232*'7.жеке-улут.вал.'!I232+'11.жеке-чет өл.вал.'!H232*'11.жеке-чет өл.вал.'!I232)/('7.жеке-улут.вал.'!H232+'11.жеке-чет өл.вал.'!H232)</f>
        <v>1.7833149663666827</v>
      </c>
      <c r="J232" s="22">
        <f>'7.жеке-улут.вал.'!J232+'11.жеке-чет өл.вал.'!J232</f>
        <v>211510.40000000002</v>
      </c>
      <c r="K232" s="21">
        <f>('7.жеке-улут.вал.'!J232*'7.жеке-улут.вал.'!K232+'11.жеке-чет өл.вал.'!J232*'11.жеке-чет өл.вал.'!K232)/('7.жеке-улут.вал.'!J232+'11.жеке-чет өл.вал.'!J232)</f>
        <v>3.7555750591933075</v>
      </c>
      <c r="L232" s="22">
        <f>'7.жеке-улут.вал.'!L232+'11.жеке-чет өл.вал.'!L232</f>
        <v>304166.90000000002</v>
      </c>
      <c r="M232" s="21">
        <f>('7.жеке-улут.вал.'!L232*'7.жеке-улут.вал.'!M232+'11.жеке-чет өл.вал.'!L232*'11.жеке-чет өл.вал.'!M232)/('7.жеке-улут.вал.'!L232+'11.жеке-чет өл.вал.'!L232)</f>
        <v>6.5187014760646225</v>
      </c>
      <c r="N232" s="22">
        <f>'7.жеке-улут.вал.'!N232+'11.жеке-чет өл.вал.'!N232</f>
        <v>650614.80000000005</v>
      </c>
      <c r="O232" s="21">
        <f>('7.жеке-улут.вал.'!N232*'7.жеке-улут.вал.'!O232+'11.жеке-чет өл.вал.'!N232*'11.жеке-чет өл.вал.'!O232)/('7.жеке-улут.вал.'!N232+'11.жеке-чет өл.вал.'!N232)</f>
        <v>10.456933400531318</v>
      </c>
      <c r="P232" s="22">
        <f>'7.жеке-улут.вал.'!P232+'11.жеке-чет өл.вал.'!P232</f>
        <v>854147.10000000009</v>
      </c>
      <c r="Q232" s="21">
        <f>('7.жеке-улут.вал.'!P232*'7.жеке-улут.вал.'!Q232+'11.жеке-чет өл.вал.'!P232*'11.жеке-чет өл.вал.'!Q232)/('7.жеке-улут.вал.'!P232+'11.жеке-чет өл.вал.'!P232)</f>
        <v>10.514582801955298</v>
      </c>
      <c r="R232" s="23">
        <f>'7.жеке-улут.вал.'!R232+'11.жеке-чет өл.вал.'!R232</f>
        <v>6793.2</v>
      </c>
      <c r="S232" s="24">
        <f>('7.жеке-улут.вал.'!R232*'7.жеке-улут.вал.'!S232+'11.жеке-чет өл.вал.'!R232*'11.жеке-чет өл.вал.'!S232)/('7.жеке-улут.вал.'!R232+'11.жеке-чет өл.вал.'!R232)</f>
        <v>14.492711093446355</v>
      </c>
    </row>
    <row r="233" spans="1:19" ht="14.25" customHeight="1" x14ac:dyDescent="0.2">
      <c r="A233" s="19" t="s">
        <v>18</v>
      </c>
      <c r="B233" s="20">
        <f>'7.жеке-улут.вал.'!B233+'11.жеке-чет өл.вал.'!B233</f>
        <v>23788987.399999999</v>
      </c>
      <c r="C233" s="21">
        <f>('7.жеке-улут.вал.'!B233*'7.жеке-улут.вал.'!C233+'11.жеке-чет өл.вал.'!B233*'11.жеке-чет өл.вал.'!C233)/('7.жеке-улут.вал.'!B233+'11.жеке-чет өл.вал.'!B233)</f>
        <v>1.606665289586896</v>
      </c>
      <c r="D233" s="22">
        <f>'7.жеке-улут.вал.'!D233+'11.жеке-чет өл.вал.'!D233</f>
        <v>21557218.199999999</v>
      </c>
      <c r="E233" s="21">
        <f>('7.жеке-улут.вал.'!D233*'7.жеке-улут.вал.'!E233+'11.жеке-чет өл.вал.'!D233*'11.жеке-чет өл.вал.'!E233)/('7.жеке-улут.вал.'!D233+'11.жеке-чет өл.вал.'!D233)</f>
        <v>0.90032385166468354</v>
      </c>
      <c r="F233" s="22">
        <f t="shared" si="6"/>
        <v>2231769.2000000002</v>
      </c>
      <c r="G233" s="21">
        <f t="shared" si="7"/>
        <v>8.4293943159534592</v>
      </c>
      <c r="H233" s="22">
        <f>'7.жеке-улут.вал.'!H233+'11.жеке-чет өл.вал.'!H233</f>
        <v>120594.40000000001</v>
      </c>
      <c r="I233" s="21">
        <f>('7.жеке-улут.вал.'!H233*'7.жеке-улут.вал.'!I233+'11.жеке-чет өл.вал.'!H233*'11.жеке-чет өл.вал.'!I233)/('7.жеке-улут.вал.'!H233+'11.жеке-чет өл.вал.'!H233)</f>
        <v>1.6972380143688308</v>
      </c>
      <c r="J233" s="22">
        <f>'7.жеке-улут.вал.'!J233+'11.жеке-чет өл.вал.'!J233</f>
        <v>273640.3</v>
      </c>
      <c r="K233" s="21">
        <f>('7.жеке-улут.вал.'!J233*'7.жеке-улут.вал.'!K233+'11.жеке-чет өл.вал.'!J233*'11.жеке-чет өл.вал.'!K233)/('7.жеке-улут.вал.'!J233+'11.жеке-чет өл.вал.'!J233)</f>
        <v>3.6084607530396635</v>
      </c>
      <c r="L233" s="22">
        <f>'7.жеке-улут.вал.'!L233+'11.жеке-чет өл.вал.'!L233</f>
        <v>332183.59999999998</v>
      </c>
      <c r="M233" s="21">
        <f>('7.жеке-улут.вал.'!L233*'7.жеке-улут.вал.'!M233+'11.жеке-чет өл.вал.'!L233*'11.жеке-чет өл.вал.'!M233)/('7.жеке-улут.вал.'!L233+'11.жеке-чет өл.вал.'!L233)</f>
        <v>6.0985057028703373</v>
      </c>
      <c r="N233" s="22">
        <f>'7.жеке-улут.вал.'!N233+'11.жеке-чет өл.вал.'!N233</f>
        <v>650252.69999999995</v>
      </c>
      <c r="O233" s="21">
        <f>('7.жеке-улут.вал.'!N233*'7.жеке-улут.вал.'!O233+'11.жеке-чет өл.вал.'!N233*'11.жеке-чет өл.вал.'!O233)/('7.жеке-улут.вал.'!N233+'11.жеке-чет өл.вал.'!N233)</f>
        <v>9.6255774009088952</v>
      </c>
      <c r="P233" s="22">
        <f>'7.жеке-улут.вал.'!P233+'11.жеке-чет өл.вал.'!P233</f>
        <v>847423</v>
      </c>
      <c r="Q233" s="21">
        <f>('7.жеке-улут.вал.'!P233*'7.жеке-улут.вал.'!Q233+'11.жеке-чет өл.вал.'!P233*'11.жеке-чет өл.вал.'!Q233)/('7.жеке-улут.вал.'!P233+'11.жеке-чет өл.вал.'!P233)</f>
        <v>10.892806718722539</v>
      </c>
      <c r="R233" s="23">
        <f>'7.жеке-улут.вал.'!R233+'11.жеке-чет өл.вал.'!R233</f>
        <v>7675.2000000000007</v>
      </c>
      <c r="S233" s="24">
        <f>('7.жеке-улут.вал.'!R233*'7.жеке-улут.вал.'!S233+'11.жеке-чет өл.вал.'!R233*'11.жеке-чет өл.вал.'!S233)/('7.жеке-улут.вал.'!R233+'11.жеке-чет өл.вал.'!R233)</f>
        <v>13.637260918282275</v>
      </c>
    </row>
    <row r="234" spans="1:19" ht="14.25" customHeight="1" x14ac:dyDescent="0.2">
      <c r="A234" s="19" t="s">
        <v>19</v>
      </c>
      <c r="B234" s="20">
        <f>'7.жеке-улут.вал.'!B234+'11.жеке-чет өл.вал.'!B234</f>
        <v>35000463.5</v>
      </c>
      <c r="C234" s="21">
        <f>('7.жеке-улут.вал.'!B234*'7.жеке-улут.вал.'!C234+'11.жеке-чет өл.вал.'!B234*'11.жеке-чет өл.вал.'!C234)/('7.жеке-улут.вал.'!B234+'11.жеке-чет өл.вал.'!B234)</f>
        <v>1.7088832542746186</v>
      </c>
      <c r="D234" s="22">
        <f>'7.жеке-улут.вал.'!D234+'11.жеке-чет өл.вал.'!D234</f>
        <v>30262624.5</v>
      </c>
      <c r="E234" s="21">
        <f>('7.жеке-улут.вал.'!D234*'7.жеке-улут.вал.'!E234+'11.жеке-чет өл.вал.'!D234*'11.жеке-чет өл.вал.'!E234)/('7.жеке-улут.вал.'!D234+'11.жеке-чет өл.вал.'!D234)</f>
        <v>0.69409723558510328</v>
      </c>
      <c r="F234" s="22">
        <f t="shared" si="6"/>
        <v>4737839</v>
      </c>
      <c r="G234" s="21">
        <f t="shared" si="7"/>
        <v>8.1907599561741087</v>
      </c>
      <c r="H234" s="22">
        <f>'7.жеке-улут.вал.'!H234+'11.жеке-чет өл.вал.'!H234</f>
        <v>118646.39999999999</v>
      </c>
      <c r="I234" s="21">
        <f>('7.жеке-улут.вал.'!H234*'7.жеке-улут.вал.'!I234+'11.жеке-чет өл.вал.'!H234*'11.жеке-чет өл.вал.'!I234)/('7.жеке-улут.вал.'!H234+'11.жеке-чет өл.вал.'!H234)</f>
        <v>2.5837945862664151</v>
      </c>
      <c r="J234" s="22">
        <f>'7.жеке-улут.вал.'!J234+'11.жеке-чет өл.вал.'!J234</f>
        <v>305235.20000000001</v>
      </c>
      <c r="K234" s="21">
        <f>('7.жеке-улут.вал.'!J234*'7.жеке-улут.вал.'!K234+'11.жеке-чет өл.вал.'!J234*'11.жеке-чет өл.вал.'!K234)/('7.жеке-улут.вал.'!J234+'11.жеке-чет өл.вал.'!J234)</f>
        <v>3.6893531086847089</v>
      </c>
      <c r="L234" s="22">
        <f>'7.жеке-улут.вал.'!L234+'11.жеке-чет өл.вал.'!L234</f>
        <v>521223.7</v>
      </c>
      <c r="M234" s="21">
        <f>('7.жеке-улут.вал.'!L234*'7.жеке-улут.вал.'!M234+'11.жеке-чет өл.вал.'!L234*'11.жеке-чет өл.вал.'!M234)/('7.жеке-улут.вал.'!L234+'11.жеке-чет өл.вал.'!L234)</f>
        <v>5.9254803129635096</v>
      </c>
      <c r="N234" s="22">
        <f>'7.жеке-улут.вал.'!N234+'11.жеке-чет өл.вал.'!N234</f>
        <v>793393.8</v>
      </c>
      <c r="O234" s="21">
        <f>('7.жеке-улут.вал.'!N234*'7.жеке-улут.вал.'!O234+'11.жеке-чет өл.вал.'!N234*'11.жеке-чет өл.вал.'!O234)/('7.жеке-улут.вал.'!N234+'11.жеке-чет өл.вал.'!N234)</f>
        <v>8.846063407604154</v>
      </c>
      <c r="P234" s="22">
        <f>'7.жеке-улут.вал.'!P234+'11.жеке-чет өл.вал.'!P234</f>
        <v>2984148</v>
      </c>
      <c r="Q234" s="21">
        <f>('7.жеке-улут.вал.'!P234*'7.жеке-улут.вал.'!Q234+'11.жеке-чет өл.вал.'!P234*'11.жеке-чет өл.вал.'!Q234)/('7.жеке-улут.вал.'!P234+'11.жеке-чет өл.вал.'!P234)</f>
        <v>9.0681596308225938</v>
      </c>
      <c r="R234" s="22">
        <f>'7.жеке-улут.вал.'!R234+'11.жеке-чет өл.вал.'!R234</f>
        <v>15191.900000000001</v>
      </c>
      <c r="S234" s="21">
        <f>('7.жеке-улут.вал.'!R234*'7.жеке-улут.вал.'!S234+'11.жеке-чет өл.вал.'!R234*'11.жеке-чет өл.вал.'!S234)/('7.жеке-улут.вал.'!R234+'11.жеке-чет өл.вал.'!R234)</f>
        <v>13.571741454327597</v>
      </c>
    </row>
    <row r="235" spans="1:19" ht="14.25" customHeight="1" x14ac:dyDescent="0.2">
      <c r="A235" s="19" t="s">
        <v>20</v>
      </c>
      <c r="B235" s="20">
        <f>'7.жеке-улут.вал.'!B235+'11.жеке-чет өл.вал.'!B235</f>
        <v>21097268</v>
      </c>
      <c r="C235" s="21">
        <f>('7.жеке-улут.вал.'!B235*'7.жеке-улут.вал.'!C235+'11.жеке-чет өл.вал.'!B235*'11.жеке-чет өл.вал.'!C235)/('7.жеке-улут.вал.'!B235+'11.жеке-чет өл.вал.'!B235)</f>
        <v>1.7964286217059007</v>
      </c>
      <c r="D235" s="22">
        <f>'7.жеке-улут.вал.'!D235+'11.жеке-чет өл.вал.'!D235</f>
        <v>18115180.899999999</v>
      </c>
      <c r="E235" s="21">
        <f>('7.жеке-улут.вал.'!D235*'7.жеке-улут.вал.'!E235+'11.жеке-чет өл.вал.'!D235*'11.жеке-чет өл.вал.'!E235)/('7.жеке-улут.вал.'!D235+'11.жеке-чет өл.вал.'!D235)</f>
        <v>0.67504691250419702</v>
      </c>
      <c r="F235" s="22">
        <f t="shared" si="6"/>
        <v>2982087.1</v>
      </c>
      <c r="G235" s="21">
        <f t="shared" si="7"/>
        <v>8.608447130534854</v>
      </c>
      <c r="H235" s="22">
        <f>'7.жеке-улут.вал.'!H235+'11.жеке-чет өл.вал.'!H235</f>
        <v>157521.1</v>
      </c>
      <c r="I235" s="21">
        <f>('7.жеке-улут.вал.'!H235*'7.жеке-улут.вал.'!I235+'11.жеке-чет өл.вал.'!H235*'11.жеке-чет өл.вал.'!I235)/('7.жеке-улут.вал.'!H235+'11.жеке-чет өл.вал.'!H235)</f>
        <v>3.5851799346246294</v>
      </c>
      <c r="J235" s="22">
        <f>'7.жеке-улут.вал.'!J235+'11.жеке-чет өл.вал.'!J235</f>
        <v>286161.59999999998</v>
      </c>
      <c r="K235" s="21">
        <f>('7.жеке-улут.вал.'!J235*'7.жеке-улут.вал.'!K235+'11.жеке-чет өл.вал.'!J235*'11.жеке-чет өл.вал.'!K235)/('7.жеке-улут.вал.'!J235+'11.жеке-чет өл.вал.'!J235)</f>
        <v>5.696899933464171</v>
      </c>
      <c r="L235" s="22">
        <f>'7.жеке-улут.вал.'!L235+'11.жеке-чет өл.вал.'!L235</f>
        <v>525819.4</v>
      </c>
      <c r="M235" s="21">
        <f>('7.жеке-улут.вал.'!L235*'7.жеке-улут.вал.'!M235+'11.жеке-чет өл.вал.'!L235*'11.жеке-чет өл.вал.'!M235)/('7.жеке-улут.вал.'!L235+'11.жеке-чет өл.вал.'!L235)</f>
        <v>6.6231274121875288</v>
      </c>
      <c r="N235" s="22">
        <f>'7.жеке-улут.вал.'!N235+'11.жеке-чет өл.вал.'!N235</f>
        <v>905124.20000000007</v>
      </c>
      <c r="O235" s="21">
        <f>('7.жеке-улут.вал.'!N235*'7.жеке-улут.вал.'!O235+'11.жеке-чет өл.вал.'!N235*'11.жеке-чет өл.вал.'!O235)/('7.жеке-улут.вал.'!N235+'11.жеке-чет өл.вал.'!N235)</f>
        <v>9.7766850770314182</v>
      </c>
      <c r="P235" s="22">
        <f>'7.жеке-улут.вал.'!P235+'11.жеке-чет өл.вал.'!P235</f>
        <v>1099816.8</v>
      </c>
      <c r="Q235" s="21">
        <f>('7.жеке-улут.вал.'!P235*'7.жеке-улут.вал.'!Q235+'11.жеке-чет өл.вал.'!P235*'11.жеке-чет өл.вал.'!Q235)/('7.жеке-улут.вал.'!P235+'11.жеке-чет өл.вал.'!P235)</f>
        <v>10.049640991117794</v>
      </c>
      <c r="R235" s="23">
        <f>'7.жеке-улут.вал.'!R235+'11.жеке-чет өл.вал.'!R235</f>
        <v>7644</v>
      </c>
      <c r="S235" s="24">
        <f>('7.жеке-улут.вал.'!R235*'7.жеке-улут.вал.'!S235+'11.жеке-чет өл.вал.'!R235*'11.жеке-чет өл.вал.'!S235)/('7.жеке-улут.вал.'!R235+'11.жеке-чет өл.вал.'!R235)</f>
        <v>11.998497514390339</v>
      </c>
    </row>
    <row r="236" spans="1:19" ht="14.25" customHeight="1" thickBot="1" x14ac:dyDescent="0.25">
      <c r="A236" s="25" t="s">
        <v>21</v>
      </c>
      <c r="B236" s="26">
        <f>'7.жеке-улут.вал.'!B236+'11.жеке-чет өл.вал.'!B236</f>
        <v>23193958.399999999</v>
      </c>
      <c r="C236" s="27">
        <f>('7.жеке-улут.вал.'!B236*'7.жеке-улут.вал.'!C236+'11.жеке-чет өл.вал.'!B236*'11.жеке-чет өл.вал.'!C236)/('7.жеке-улут.вал.'!B236+'11.жеке-чет өл.вал.'!B236)</f>
        <v>1.8199518694057848</v>
      </c>
      <c r="D236" s="28">
        <f>'7.жеке-улут.вал.'!D236+'11.жеке-чет өл.вал.'!D236</f>
        <v>20376763.700000003</v>
      </c>
      <c r="E236" s="27">
        <f>('7.жеке-улут.вал.'!D236*'7.жеке-улут.вал.'!E236+'11.жеке-чет өл.вал.'!D236*'11.жеке-чет өл.вал.'!E236)/('7.жеке-улут.вал.'!D236+'11.жеке-чет өл.вал.'!D236)</f>
        <v>0.98741468317660286</v>
      </c>
      <c r="F236" s="28">
        <f t="shared" si="6"/>
        <v>2817194.6999999997</v>
      </c>
      <c r="G236" s="27">
        <f t="shared" si="7"/>
        <v>7.8416916928034839</v>
      </c>
      <c r="H236" s="28">
        <f>'7.жеке-улут.вал.'!H236+'11.жеке-чет өл.вал.'!H236</f>
        <v>139962.70000000001</v>
      </c>
      <c r="I236" s="27">
        <f>('7.жеке-улут.вал.'!H236*'7.жеке-улут.вал.'!I236+'11.жеке-чет өл.вал.'!H236*'11.жеке-чет өл.вал.'!I236)/('7.жеке-улут.вал.'!H236+'11.жеке-чет өл.вал.'!H236)</f>
        <v>1.2659478918311824</v>
      </c>
      <c r="J236" s="28">
        <f>'7.жеке-улут.вал.'!J236+'11.жеке-чет өл.вал.'!J236</f>
        <v>387465.7</v>
      </c>
      <c r="K236" s="27">
        <f>('7.жеке-улут.вал.'!J236*'7.жеке-улут.вал.'!K236+'11.жеке-чет өл.вал.'!J236*'11.жеке-чет өл.вал.'!K236)/('7.жеке-улут.вал.'!J236+'11.жеке-чет өл.вал.'!J236)</f>
        <v>3.2945839283322371</v>
      </c>
      <c r="L236" s="28">
        <f>'7.жеке-улут.вал.'!L236+'11.жеке-чет өл.вал.'!L236</f>
        <v>513095.6</v>
      </c>
      <c r="M236" s="27">
        <f>('7.жеке-улут.вал.'!L236*'7.жеке-улут.вал.'!M236+'11.жеке-чет өл.вал.'!L236*'11.жеке-чет өл.вал.'!M236)/('7.жеке-улут.вал.'!L236+'11.жеке-чет өл.вал.'!L236)</f>
        <v>6.5880428189210738</v>
      </c>
      <c r="N236" s="28">
        <f>'7.жеке-улут.вал.'!N236+'11.жеке-чет өл.вал.'!N236</f>
        <v>701140.5</v>
      </c>
      <c r="O236" s="27">
        <f>('7.жеке-улут.вал.'!N236*'7.жеке-улут.вал.'!O236+'11.жеке-чет өл.вал.'!N236*'11.жеке-чет өл.вал.'!O236)/('7.жеке-улут.вал.'!N236+'11.жеке-чет өл.вал.'!N236)</f>
        <v>9.3099443777673638</v>
      </c>
      <c r="P236" s="28">
        <f>'7.жеке-улут.вал.'!P236+'11.жеке-чет өл.вал.'!P236</f>
        <v>1054156.3999999999</v>
      </c>
      <c r="Q236" s="27">
        <f>('7.жеке-улут.вал.'!P236*'7.жеке-улут.вал.'!Q236+'11.жеке-чет өл.вал.'!P236*'11.жеке-чет өл.вал.'!Q236)/('7.жеке-улут.вал.'!P236+'11.жеке-чет өл.вал.'!P236)</f>
        <v>9.876586937194519</v>
      </c>
      <c r="R236" s="28">
        <f>'7.жеке-улут.вал.'!R236+'11.жеке-чет өл.вал.'!R236</f>
        <v>21373.8</v>
      </c>
      <c r="S236" s="27">
        <f>('7.жеке-улут.вал.'!R236*'7.жеке-улут.вал.'!S236+'11.жеке-чет өл.вал.'!R236*'11.жеке-чет өл.вал.'!S236)/('7.жеке-улут.вал.'!R236+'11.жеке-чет өл.вал.'!R236)</f>
        <v>14.901718646193016</v>
      </c>
    </row>
    <row r="237" spans="1:19" ht="14.25" customHeight="1" x14ac:dyDescent="0.2">
      <c r="A237" s="19" t="s">
        <v>41</v>
      </c>
      <c r="B237" s="20">
        <f>'7.жеке-улут.вал.'!B237+'11.жеке-чет өл.вал.'!B237</f>
        <v>13253928.199999999</v>
      </c>
      <c r="C237" s="21">
        <f>('7.жеке-улут.вал.'!B237*'7.жеке-улут.вал.'!C237+'11.жеке-чет өл.вал.'!B237*'11.жеке-чет өл.вал.'!C237)/('7.жеке-улут.вал.'!B237+'11.жеке-чет өл.вал.'!B237)</f>
        <v>1.9363445870334484</v>
      </c>
      <c r="D237" s="22">
        <f>'7.жеке-улут.вал.'!D237+'11.жеке-чет өл.вал.'!D237</f>
        <v>11260547.600000001</v>
      </c>
      <c r="E237" s="21">
        <f>('7.жеке-улут.вал.'!D237*'7.жеке-улут.вал.'!E237+'11.жеке-чет өл.вал.'!D237*'11.жеке-чет өл.вал.'!E237)/('7.жеке-улут.вал.'!D237+'11.жеке-чет өл.вал.'!D237)</f>
        <v>0.82212706769251453</v>
      </c>
      <c r="F237" s="22">
        <f t="shared" si="6"/>
        <v>1993380.6</v>
      </c>
      <c r="G237" s="21">
        <f t="shared" si="7"/>
        <v>8.2305261463866906</v>
      </c>
      <c r="H237" s="22">
        <f>'7.жеке-улут.вал.'!H237+'11.жеке-чет өл.вал.'!H237</f>
        <v>89022.5</v>
      </c>
      <c r="I237" s="21">
        <f>('7.жеке-улут.вал.'!H237*'7.жеке-улут.вал.'!I237+'11.жеке-чет өл.вал.'!H237*'11.жеке-чет өл.вал.'!I237)/('7.жеке-улут.вал.'!H237+'11.жеке-чет өл.вал.'!H237)</f>
        <v>1.531579162571258</v>
      </c>
      <c r="J237" s="22">
        <f>'7.жеке-улут.вал.'!J237+'11.жеке-чет өл.вал.'!J237</f>
        <v>261883.3</v>
      </c>
      <c r="K237" s="21">
        <f>('7.жеке-улут.вал.'!J237*'7.жеке-улут.вал.'!K237+'11.жеке-чет өл.вал.'!J237*'11.жеке-чет өл.вал.'!K237)/('7.жеке-улут.вал.'!J237+'11.жеке-чет өл.вал.'!J237)</f>
        <v>3.346085851980638</v>
      </c>
      <c r="L237" s="22">
        <f>'7.жеке-улут.вал.'!L237+'11.жеке-чет өл.вал.'!L237</f>
        <v>410933.20000000007</v>
      </c>
      <c r="M237" s="21">
        <f>('7.жеке-улут.вал.'!L237*'7.жеке-улут.вал.'!M237+'11.жеке-чет өл.вал.'!L237*'11.жеке-чет өл.вал.'!M237)/('7.жеке-улут.вал.'!L237+'11.жеке-чет өл.вал.'!L237)</f>
        <v>6.7287919374730514</v>
      </c>
      <c r="N237" s="22">
        <f>'7.жеке-улут.вал.'!N237+'11.жеке-чет өл.вал.'!N237</f>
        <v>495126.10000000003</v>
      </c>
      <c r="O237" s="21">
        <f>('7.жеке-улут.вал.'!N237*'7.жеке-улут.вал.'!O237+'11.жеке-чет өл.вал.'!N237*'11.жеке-чет өл.вал.'!O237)/('7.жеке-улут.вал.'!N237+'11.жеке-чет өл.вал.'!N237)</f>
        <v>9.7079647366599922</v>
      </c>
      <c r="P237" s="22">
        <f>'7.жеке-улут.вал.'!P237+'11.жеке-чет өл.вал.'!P237</f>
        <v>718867.5</v>
      </c>
      <c r="Q237" s="21">
        <f>('7.жеке-улут.вал.'!P237*'7.жеке-улут.вал.'!Q237+'11.жеке-чет өл.вал.'!P237*'11.жеке-чет өл.вал.'!Q237)/('7.жеке-улут.вал.'!P237+'11.жеке-чет өл.вал.'!P237)</f>
        <v>10.573354035340305</v>
      </c>
      <c r="R237" s="23">
        <f>'7.жеке-улут.вал.'!R237+'11.жеке-чет өл.вал.'!R237</f>
        <v>17548</v>
      </c>
      <c r="S237" s="24">
        <f>('7.жеке-улут.вал.'!R237*'7.жеке-улут.вал.'!S237+'11.жеке-чет өл.вал.'!R237*'11.жеке-чет өл.вал.'!S237)/('7.жеке-улут.вал.'!R237+'11.жеке-чет өл.вал.'!R237)</f>
        <v>12.614020572144961</v>
      </c>
    </row>
    <row r="238" spans="1:19" ht="14.25" customHeight="1" x14ac:dyDescent="0.2">
      <c r="A238" s="19" t="s">
        <v>11</v>
      </c>
      <c r="B238" s="20">
        <f>'7.жеке-улут.вал.'!B238+'11.жеке-чет өл.вал.'!B238</f>
        <v>17399734.400000002</v>
      </c>
      <c r="C238" s="21">
        <f>('7.жеке-улут.вал.'!B238*'7.жеке-улут.вал.'!C238+'11.жеке-чет өл.вал.'!B238*'11.жеке-чет өл.вал.'!C238)/('7.жеке-улут.вал.'!B238+'11.жеке-чет өл.вал.'!B238)</f>
        <v>1.9883909044611634</v>
      </c>
      <c r="D238" s="22">
        <f>'7.жеке-улут.вал.'!D238+'11.жеке-чет өл.вал.'!D238</f>
        <v>14817087.800000001</v>
      </c>
      <c r="E238" s="21">
        <f>('7.жеке-улут.вал.'!D238*'7.жеке-улут.вал.'!E238+'11.жеке-чет өл.вал.'!D238*'11.жеке-чет өл.вал.'!E238)/('7.жеке-улут.вал.'!D238+'11.жеке-чет өл.вал.'!D238)</f>
        <v>0.81222248774148487</v>
      </c>
      <c r="F238" s="22">
        <f t="shared" si="6"/>
        <v>2582646.6</v>
      </c>
      <c r="G238" s="21">
        <f t="shared" si="7"/>
        <v>8.7362714306324438</v>
      </c>
      <c r="H238" s="22">
        <f>'7.жеке-улут.вал.'!H238+'11.жеке-чет өл.вал.'!H238</f>
        <v>87277.3</v>
      </c>
      <c r="I238" s="21">
        <f>('7.жеке-улут.вал.'!H238*'7.жеке-улут.вал.'!I238+'11.жеке-чет өл.вал.'!H238*'11.жеке-чет өл.вал.'!I238)/('7.жеке-улут.вал.'!H238+'11.жеке-чет өл.вал.'!H238)</f>
        <v>1.7535059746348742</v>
      </c>
      <c r="J238" s="22">
        <f>'7.жеке-улут.вал.'!J238+'11.жеке-чет өл.вал.'!J238</f>
        <v>237396.5</v>
      </c>
      <c r="K238" s="21">
        <f>('7.жеке-улут.вал.'!J238*'7.жеке-улут.вал.'!K238+'11.жеке-чет өл.вал.'!J238*'11.жеке-чет өл.вал.'!K238)/('7.жеке-улут.вал.'!J238+'11.жеке-чет өл.вал.'!J238)</f>
        <v>4.180695578915441</v>
      </c>
      <c r="L238" s="22">
        <f>'7.жеке-улут.вал.'!L238+'11.жеке-чет өл.вал.'!L238</f>
        <v>316314.3</v>
      </c>
      <c r="M238" s="21">
        <f>('7.жеке-улут.вал.'!L238*'7.жеке-улут.вал.'!M238+'11.жеке-чет өл.вал.'!L238*'11.жеке-чет өл.вал.'!M238)/('7.жеке-улут.вал.'!L238+'11.жеке-чет өл.вал.'!L238)</f>
        <v>6.7771245783070855</v>
      </c>
      <c r="N238" s="22">
        <f>'7.жеке-улут.вал.'!N238+'11.жеке-чет өл.вал.'!N238</f>
        <v>744048.39999999991</v>
      </c>
      <c r="O238" s="21">
        <f>('7.жеке-улут.вал.'!N238*'7.жеке-улут.вал.'!O238+'11.жеке-чет өл.вал.'!N238*'11.жеке-чет өл.вал.'!O238)/('7.жеке-улут.вал.'!N238+'11.жеке-чет өл.вал.'!N238)</f>
        <v>8.2990830730904168</v>
      </c>
      <c r="P238" s="22">
        <f>'7.жеке-улут.вал.'!P238+'11.жеке-чет өл.вал.'!P238</f>
        <v>1185595.7</v>
      </c>
      <c r="Q238" s="21">
        <f>('7.жеке-улут.вал.'!P238*'7.жеке-улут.вал.'!Q238+'11.жеке-чет өл.вал.'!P238*'11.жеке-чет өл.вал.'!Q238)/('7.жеке-улут.вал.'!P238+'11.жеке-чет өл.вал.'!P238)</f>
        <v>10.929546622849601</v>
      </c>
      <c r="R238" s="23">
        <f>'7.жеке-улут.вал.'!R238+'11.жеке-чет өл.вал.'!R238</f>
        <v>12014.4</v>
      </c>
      <c r="S238" s="24">
        <f>('7.жеке-улут.вал.'!R238*'7.жеке-улут.вал.'!S238+'11.жеке-чет өл.вал.'!R238*'11.жеке-чет өл.вал.'!S238)/('7.жеке-улут.вал.'!R238+'11.жеке-чет өл.вал.'!R238)</f>
        <v>11.697093820748456</v>
      </c>
    </row>
    <row r="239" spans="1:19" ht="14.25" customHeight="1" x14ac:dyDescent="0.2">
      <c r="A239" s="19" t="s">
        <v>12</v>
      </c>
      <c r="B239" s="20">
        <f>'7.жеке-улут.вал.'!B239+'11.жеке-чет өл.вал.'!B239</f>
        <v>21630774.700000003</v>
      </c>
      <c r="C239" s="21">
        <f>('7.жеке-улут.вал.'!B239*'7.жеке-улут.вал.'!C239+'11.жеке-чет өл.вал.'!B239*'11.жеке-чет өл.вал.'!C239)/('7.жеке-улут.вал.'!B239+'11.жеке-чет өл.вал.'!B239)</f>
        <v>1.5819762601013088</v>
      </c>
      <c r="D239" s="22">
        <f>'7.жеке-улут.вал.'!D239+'11.жеке-чет өл.вал.'!D239</f>
        <v>19225008.600000001</v>
      </c>
      <c r="E239" s="21">
        <f>('7.жеке-улут.вал.'!D239*'7.жеке-улут.вал.'!E239+'11.жеке-чет өл.вал.'!D239*'11.жеке-чет өл.вал.'!E239)/('7.жеке-улут.вал.'!D239+'11.жеке-чет өл.вал.'!D239)</f>
        <v>0.73407060884227826</v>
      </c>
      <c r="F239" s="22">
        <f t="shared" si="6"/>
        <v>2405766.1</v>
      </c>
      <c r="G239" s="21">
        <f t="shared" si="7"/>
        <v>8.3577777137187113</v>
      </c>
      <c r="H239" s="22">
        <f>'7.жеке-улут.вал.'!H239+'11.жеке-чет өл.вал.'!H239</f>
        <v>65702.8</v>
      </c>
      <c r="I239" s="21">
        <f>('7.жеке-улут.вал.'!H239*'7.жеке-улут.вал.'!I239+'11.жеке-чет өл.вал.'!H239*'11.жеке-чет өл.вал.'!I239)/('7.жеке-улут.вал.'!H239+'11.жеке-чет өл.вал.'!H239)</f>
        <v>1.967598169332208</v>
      </c>
      <c r="J239" s="22">
        <f>'7.жеке-улут.вал.'!J239+'11.жеке-чет өл.вал.'!J239</f>
        <v>267631.2</v>
      </c>
      <c r="K239" s="21">
        <f>('7.жеке-улут.вал.'!J239*'7.жеке-улут.вал.'!K239+'11.жеке-чет өл.вал.'!J239*'11.жеке-чет өл.вал.'!K239)/('7.жеке-улут.вал.'!J239+'11.жеке-чет өл.вал.'!J239)</f>
        <v>4.1469092056531522</v>
      </c>
      <c r="L239" s="22">
        <f>'7.жеке-улут.вал.'!L239+'11.жеке-чет өл.вал.'!L239</f>
        <v>369372.9</v>
      </c>
      <c r="M239" s="21">
        <f>('7.жеке-улут.вал.'!L239*'7.жеке-улут.вал.'!M239+'11.жеке-чет өл.вал.'!L239*'11.жеке-чет өл.вал.'!M239)/('7.жеке-улут.вал.'!L239+'11.жеке-чет өл.вал.'!L239)</f>
        <v>6.4997326306288343</v>
      </c>
      <c r="N239" s="22">
        <f>'7.жеке-улут.вал.'!N239+'11.жеке-чет өл.вал.'!N239</f>
        <v>509457.5</v>
      </c>
      <c r="O239" s="21">
        <f>('7.жеке-улут.вал.'!N239*'7.жеке-улут.вал.'!O239+'11.жеке-чет өл.вал.'!N239*'11.жеке-чет өл.вал.'!O239)/('7.жеке-улут.вал.'!N239+'11.жеке-чет өл.вал.'!N239)</f>
        <v>8.8009973982127896</v>
      </c>
      <c r="P239" s="22">
        <f>'7.жеке-улут.вал.'!P239+'11.жеке-чет өл.вал.'!P239</f>
        <v>1185702.6000000001</v>
      </c>
      <c r="Q239" s="21">
        <f>('7.жеке-улут.вал.'!P239*'7.жеке-улут.вал.'!Q239+'11.жеке-чет өл.вал.'!P239*'11.жеке-чет өл.вал.'!Q239)/('7.жеке-улут.вал.'!P239+'11.жеке-чет өл.вал.'!P239)</f>
        <v>10.024043094786153</v>
      </c>
      <c r="R239" s="22">
        <f>'7.жеке-улут.вал.'!R239+'11.жеке-чет өл.вал.'!R239</f>
        <v>7899.1</v>
      </c>
      <c r="S239" s="21">
        <f>('7.жеке-улут.вал.'!R239*'7.жеке-улут.вал.'!S239+'11.жеке-чет өл.вал.'!R239*'11.жеке-чет өл.вал.'!S239)/('7.жеке-улут.вал.'!R239+'11.жеке-чет өл.вал.'!R239)</f>
        <v>12.361676140319775</v>
      </c>
    </row>
    <row r="240" spans="1:19" ht="14.25" customHeight="1" x14ac:dyDescent="0.2">
      <c r="A240" s="19" t="s">
        <v>13</v>
      </c>
      <c r="B240" s="20">
        <f>'7.жеке-улут.вал.'!B240+'11.жеке-чет өл.вал.'!B240</f>
        <v>19470992.799999997</v>
      </c>
      <c r="C240" s="21">
        <f>('7.жеке-улут.вал.'!B240*'7.жеке-улут.вал.'!C240+'11.жеке-чет өл.вал.'!B240*'11.жеке-чет өл.вал.'!C240)/('7.жеке-улут.вал.'!B240+'11.жеке-чет өл.вал.'!B240)</f>
        <v>1.9401058918782996</v>
      </c>
      <c r="D240" s="22">
        <f>'7.жеке-улут.вал.'!D240+'11.жеке-чет өл.вал.'!D240</f>
        <v>16935527</v>
      </c>
      <c r="E240" s="21">
        <f>('7.жеке-улут.вал.'!D240*'7.жеке-улут.вал.'!E240+'11.жеке-чет өл.вал.'!D240*'11.жеке-чет өл.вал.'!E240)/('7.жеке-улут.вал.'!D240+'11.жеке-чет өл.вал.'!D240)</f>
        <v>0.8646067846604335</v>
      </c>
      <c r="F240" s="22">
        <f t="shared" si="6"/>
        <v>2535465.7999999998</v>
      </c>
      <c r="G240" s="21">
        <f t="shared" si="7"/>
        <v>9.1238526293669562</v>
      </c>
      <c r="H240" s="22">
        <f>'7.жеке-улут.вал.'!H240+'11.жеке-чет өл.вал.'!H240</f>
        <v>108693.3</v>
      </c>
      <c r="I240" s="21">
        <f>('7.жеке-улут.вал.'!H240*'7.жеке-улут.вал.'!I240+'11.жеке-чет өл.вал.'!H240*'11.жеке-чет өл.вал.'!I240)/('7.жеке-улут.вал.'!H240+'11.жеке-чет өл.вал.'!H240)</f>
        <v>1.8718816891197494</v>
      </c>
      <c r="J240" s="22">
        <f>'7.жеке-улут.вал.'!J240+'11.жеке-чет өл.вал.'!J240</f>
        <v>270416.7</v>
      </c>
      <c r="K240" s="21">
        <f>('7.жеке-улут.вал.'!J240*'7.жеке-улут.вал.'!K240+'11.жеке-чет өл.вал.'!J240*'11.жеке-чет өл.вал.'!K240)/('7.жеке-улут.вал.'!J240+'11.жеке-чет өл.вал.'!J240)</f>
        <v>4.3363724947460742</v>
      </c>
      <c r="L240" s="22">
        <f>'7.жеке-улут.вал.'!L240+'11.жеке-чет өл.вал.'!L240</f>
        <v>366759.1</v>
      </c>
      <c r="M240" s="21">
        <f>('7.жеке-улут.вал.'!L240*'7.жеке-улут.вал.'!M240+'11.жеке-чет өл.вал.'!L240*'11.жеке-чет өл.вал.'!M240)/('7.жеке-улут.вал.'!L240+'11.жеке-чет өл.вал.'!L240)</f>
        <v>6.7193320356604653</v>
      </c>
      <c r="N240" s="22">
        <f>'7.жеке-улут.вал.'!N240+'11.жеке-чет өл.вал.'!N240</f>
        <v>589578.19999999995</v>
      </c>
      <c r="O240" s="21">
        <f>('7.жеке-улут.вал.'!N240*'7.жеке-улут.вал.'!O240+'11.жеке-чет өл.вал.'!N240*'11.жеке-чет өл.вал.'!O240)/('7.жеке-улут.вал.'!N240+'11.жеке-чет өл.вал.'!N240)</f>
        <v>9.5442610785133954</v>
      </c>
      <c r="P240" s="22">
        <f>'7.жеке-улут.вал.'!P240+'11.жеке-чет өл.вал.'!P240</f>
        <v>1125003.5</v>
      </c>
      <c r="Q240" s="21">
        <f>('7.жеке-улут.вал.'!P240*'7.жеке-улут.вал.'!Q240+'11.жеке-чет өл.вал.'!P240*'11.жеке-чет өл.вал.'!Q240)/('7.жеке-улут.вал.'!P240+'11.жеке-чет өл.вал.'!P240)</f>
        <v>11.104612063873583</v>
      </c>
      <c r="R240" s="23">
        <f>'7.жеке-улут.вал.'!R240+'11.жеке-чет өл.вал.'!R240</f>
        <v>75015</v>
      </c>
      <c r="S240" s="24">
        <f>('7.жеке-улут.вал.'!R240*'7.жеке-улут.вал.'!S240+'11.жеке-чет өл.вал.'!R240*'11.жеке-чет өл.вал.'!S240)/('7.жеке-улут.вал.'!R240+'11.жеке-чет өл.вал.'!R240)</f>
        <v>15.636018036392706</v>
      </c>
    </row>
    <row r="241" spans="1:19" ht="14.25" customHeight="1" x14ac:dyDescent="0.2">
      <c r="A241" s="19" t="s">
        <v>14</v>
      </c>
      <c r="B241" s="20">
        <f>'7.жеке-улут.вал.'!B241+'11.жеке-чет өл.вал.'!B241</f>
        <v>16145857.399999997</v>
      </c>
      <c r="C241" s="21">
        <f>('7.жеке-улут.вал.'!B241*'7.жеке-улут.вал.'!C241+'11.жеке-чет өл.вал.'!B241*'11.жеке-чет өл.вал.'!C241)/('7.жеке-улут.вал.'!B241+'11.жеке-чет өл.вал.'!B241)</f>
        <v>1.8172484000756759</v>
      </c>
      <c r="D241" s="22">
        <f>'7.жеке-улут.вал.'!D241+'11.жеке-чет өл.вал.'!D241</f>
        <v>14248633</v>
      </c>
      <c r="E241" s="21">
        <f>('7.жеке-улут.вал.'!D241*'7.жеке-улут.вал.'!E241+'11.жеке-чет өл.вал.'!D241*'11.жеке-чет өл.вал.'!E241)/('7.жеке-улут.вал.'!D241+'11.жеке-чет өл.вал.'!D241)</f>
        <v>0.87068408309765577</v>
      </c>
      <c r="F241" s="22">
        <f t="shared" si="6"/>
        <v>1897224.4000000001</v>
      </c>
      <c r="G241" s="21">
        <f t="shared" si="7"/>
        <v>8.9261847828859882</v>
      </c>
      <c r="H241" s="22">
        <f>'7.жеке-улут.вал.'!H241+'11.жеке-чет өл.вал.'!H241</f>
        <v>84431</v>
      </c>
      <c r="I241" s="21">
        <f>('7.жеке-улут.вал.'!H241*'7.жеке-улут.вал.'!I241+'11.жеке-чет өл.вал.'!H241*'11.жеке-чет өл.вал.'!I241)/('7.жеке-улут.вал.'!H241+'11.жеке-чет өл.вал.'!H241)</f>
        <v>3.388703189586761</v>
      </c>
      <c r="J241" s="22">
        <f>'7.жеке-улут.вал.'!J241+'11.жеке-чет өл.вал.'!J241</f>
        <v>217293.90000000002</v>
      </c>
      <c r="K241" s="21">
        <f>('7.жеке-улут.вал.'!J241*'7.жеке-улут.вал.'!K241+'11.жеке-чет өл.вал.'!J241*'11.жеке-чет өл.вал.'!K241)/('7.жеке-улут.вал.'!J241+'11.жеке-чет өл.вал.'!J241)</f>
        <v>4.290681178808974</v>
      </c>
      <c r="L241" s="22">
        <f>'7.жеке-улут.вал.'!L241+'11.жеке-чет өл.вал.'!L241</f>
        <v>287207.59999999998</v>
      </c>
      <c r="M241" s="21">
        <f>('7.жеке-улут.вал.'!L241*'7.жеке-улут.вал.'!M241+'11.жеке-чет өл.вал.'!L241*'11.жеке-чет өл.вал.'!M241)/('7.жеке-улут.вал.'!L241+'11.жеке-чет өл.вал.'!L241)</f>
        <v>6.7617604513251051</v>
      </c>
      <c r="N241" s="22">
        <f>'7.жеке-улут.вал.'!N241+'11.жеке-чет өл.вал.'!N241</f>
        <v>509938.70000000007</v>
      </c>
      <c r="O241" s="21">
        <f>('7.жеке-улут.вал.'!N241*'7.жеке-улут.вал.'!O241+'11.жеке-чет өл.вал.'!N241*'11.жеке-чет өл.вал.'!O241)/('7.жеке-улут.вал.'!N241+'11.жеке-чет өл.вал.'!N241)</f>
        <v>10.13743312284398</v>
      </c>
      <c r="P241" s="22">
        <f>'7.жеке-улут.вал.'!P241+'11.жеке-чет өл.вал.'!P241</f>
        <v>794742.7</v>
      </c>
      <c r="Q241" s="21">
        <f>('7.жеке-улут.вал.'!P241*'7.жеке-улут.вал.'!Q241+'11.жеке-чет өл.вал.'!P241*'11.жеке-чет өл.вал.'!Q241)/('7.жеке-улут.вал.'!P241+'11.жеке-чет өл.вал.'!P241)</f>
        <v>10.770742632804303</v>
      </c>
      <c r="R241" s="23">
        <f>'7.жеке-улут.вал.'!R241+'11.жеке-чет өл.вал.'!R241</f>
        <v>3610.5</v>
      </c>
      <c r="S241" s="24">
        <f>('7.жеке-улут.вал.'!R241*'7.жеке-улут.вал.'!S241+'11.жеке-чет өл.вал.'!R241*'11.жеке-чет өл.вал.'!S241)/('7.жеке-улут.вал.'!R241+'11.жеке-чет өл.вал.'!R241)</f>
        <v>12.479596454784678</v>
      </c>
    </row>
    <row r="242" spans="1:19" ht="14.25" customHeight="1" x14ac:dyDescent="0.2">
      <c r="A242" s="19" t="s">
        <v>15</v>
      </c>
      <c r="B242" s="20">
        <f>'7.жеке-улут.вал.'!B242+'11.жеке-чет өл.вал.'!B242</f>
        <v>20727897</v>
      </c>
      <c r="C242" s="21">
        <f>('7.жеке-улут.вал.'!B242*'7.жеке-улут.вал.'!C242+'11.жеке-чет өл.вал.'!B242*'11.жеке-чет өл.вал.'!C242)/('7.жеке-улут.вал.'!B242+'11.жеке-чет өл.вал.'!B242)</f>
        <v>1.8266378471004538</v>
      </c>
      <c r="D242" s="22">
        <f>'7.жеке-улут.вал.'!D242+'11.жеке-чет өл.вал.'!D242</f>
        <v>18240701.800000001</v>
      </c>
      <c r="E242" s="21">
        <f>('7.жеке-улут.вал.'!D242*'7.жеке-улут.вал.'!E242+'11.жеке-чет өл.вал.'!D242*'11.жеке-чет өл.вал.'!E242)/('7.жеке-улут.вал.'!D242+'11.жеке-чет өл.вал.'!D242)</f>
        <v>0.88073262060563795</v>
      </c>
      <c r="F242" s="22">
        <f t="shared" si="6"/>
        <v>2487195.1999999997</v>
      </c>
      <c r="G242" s="21">
        <f t="shared" si="7"/>
        <v>8.7637592952093097</v>
      </c>
      <c r="H242" s="22">
        <f>'7.жеке-улут.вал.'!H242+'11.жеке-чет өл.вал.'!H242</f>
        <v>92368.9</v>
      </c>
      <c r="I242" s="21">
        <f>('7.жеке-улут.вал.'!H242*'7.жеке-улут.вал.'!I242+'11.жеке-чет өл.вал.'!H242*'11.жеке-чет өл.вал.'!I242)/('7.жеке-улут.вал.'!H242+'11.жеке-чет өл.вал.'!H242)</f>
        <v>2.0970078348881489</v>
      </c>
      <c r="J242" s="22">
        <f>'7.жеке-улут.вал.'!J242+'11.жеке-чет өл.вал.'!J242</f>
        <v>228873.40000000002</v>
      </c>
      <c r="K242" s="21">
        <f>('7.жеке-улут.вал.'!J242*'7.жеке-улут.вал.'!K242+'11.жеке-чет өл.вал.'!J242*'11.жеке-чет өл.вал.'!K242)/('7.жеке-улут.вал.'!J242+'11.жеке-чет өл.вал.'!J242)</f>
        <v>3.8568054915949133</v>
      </c>
      <c r="L242" s="22">
        <f>'7.жеке-улут.вал.'!L242+'11.жеке-чет өл.вал.'!L242</f>
        <v>370435.9</v>
      </c>
      <c r="M242" s="21">
        <f>('7.жеке-улут.вал.'!L242*'7.жеке-улут.вал.'!M242+'11.жеке-чет өл.вал.'!L242*'11.жеке-чет өл.вал.'!M242)/('7.жеке-улут.вал.'!L242+'11.жеке-чет өл.вал.'!L242)</f>
        <v>6.5767764139490765</v>
      </c>
      <c r="N242" s="22">
        <f>'7.жеке-улут.вал.'!N242+'11.жеке-чет өл.вал.'!N242</f>
        <v>558711.1</v>
      </c>
      <c r="O242" s="21">
        <f>('7.жеке-улут.вал.'!N242*'7.жеке-улут.вал.'!O242+'11.жеке-чет өл.вал.'!N242*'11.жеке-чет өл.вал.'!O242)/('7.жеке-улут.вал.'!N242+'11.жеке-чет өл.вал.'!N242)</f>
        <v>10.141778840620844</v>
      </c>
      <c r="P242" s="22">
        <f>'7.жеке-улут.вал.'!P242+'11.жеке-чет өл.вал.'!P242</f>
        <v>1224577</v>
      </c>
      <c r="Q242" s="21">
        <f>('7.жеке-улут.вал.'!P242*'7.жеке-улут.вал.'!Q242+'11.жеке-чет өл.вал.'!P242*'11.жеке-чет өл.вал.'!Q242)/('7.жеке-улут.вал.'!P242+'11.жеке-чет өл.вал.'!P242)</f>
        <v>10.167286403386626</v>
      </c>
      <c r="R242" s="23">
        <f>'7.жеке-улут.вал.'!R242+'11.жеке-чет өл.вал.'!R242</f>
        <v>12228.900000000001</v>
      </c>
      <c r="S242" s="24">
        <f>('7.жеке-улут.вал.'!R242*'7.жеке-улут.вал.'!S242+'11.жеке-чет өл.вал.'!R242*'11.жеке-чет өл.вал.'!S242)/('7.жеке-улут.вал.'!R242+'11.жеке-чет өл.вал.'!R242)</f>
        <v>13.700167308588666</v>
      </c>
    </row>
    <row r="243" spans="1:19" ht="14.25" customHeight="1" x14ac:dyDescent="0.2">
      <c r="A243" s="19" t="s">
        <v>16</v>
      </c>
      <c r="B243" s="20">
        <f>'7.жеке-улут.вал.'!B243+'11.жеке-чет өл.вал.'!B243</f>
        <v>20506505.199999999</v>
      </c>
      <c r="C243" s="21">
        <f>('7.жеке-улут.вал.'!B243*'7.жеке-улут.вал.'!C243+'11.жеке-чет өл.вал.'!B243*'11.жеке-чет өл.вал.'!C243)/('7.жеке-улут.вал.'!B243+'11.жеке-чет өл.вал.'!B243)</f>
        <v>1.7806049551046848</v>
      </c>
      <c r="D243" s="22">
        <f>'7.жеке-улут.вал.'!D243+'11.жеке-чет өл.вал.'!D243</f>
        <v>18082746.300000001</v>
      </c>
      <c r="E243" s="21">
        <f>('7.жеке-улут.вал.'!D243*'7.жеке-улут.вал.'!E243+'11.жеке-чет өл.вал.'!D243*'11.жеке-чет өл.вал.'!E243)/('7.жеке-улут.вал.'!D243+'11.жеке-чет өл.вал.'!D243)</f>
        <v>0.82725284715187142</v>
      </c>
      <c r="F243" s="22">
        <f t="shared" si="6"/>
        <v>2423758.9</v>
      </c>
      <c r="G243" s="21">
        <f t="shared" si="7"/>
        <v>8.8932036144354196</v>
      </c>
      <c r="H243" s="22">
        <f>'7.жеке-улут.вал.'!H243+'11.жеке-чет өл.вал.'!H243</f>
        <v>70335.3</v>
      </c>
      <c r="I243" s="21">
        <f>('7.жеке-улут.вал.'!H243*'7.жеке-улут.вал.'!I243+'11.жеке-чет өл.вал.'!H243*'11.жеке-чет өл.вал.'!I243)/('7.жеке-улут.вал.'!H243+'11.жеке-чет өл.вал.'!H243)</f>
        <v>2.0818436688263251</v>
      </c>
      <c r="J243" s="22">
        <f>'7.жеке-улут.вал.'!J243+'11.жеке-чет өл.вал.'!J243</f>
        <v>345258.80000000005</v>
      </c>
      <c r="K243" s="21">
        <f>('7.жеке-улут.вал.'!J243*'7.жеке-улут.вал.'!K243+'11.жеке-чет өл.вал.'!J243*'11.жеке-чет өл.вал.'!K243)/('7.жеке-улут.вал.'!J243+'11.жеке-чет өл.вал.'!J243)</f>
        <v>6.34656322735293</v>
      </c>
      <c r="L243" s="22">
        <f>'7.жеке-улут.вал.'!L243+'11.жеке-чет өл.вал.'!L243</f>
        <v>369110.2</v>
      </c>
      <c r="M243" s="21">
        <f>('7.жеке-улут.вал.'!L243*'7.жеке-улут.вал.'!M243+'11.жеке-чет өл.вал.'!L243*'11.жеке-чет өл.вал.'!M243)/('7.жеке-улут.вал.'!L243+'11.жеке-чет өл.вал.'!L243)</f>
        <v>6.5326968395888274</v>
      </c>
      <c r="N243" s="22">
        <f>'7.жеке-улут.вал.'!N243+'11.жеке-чет өл.вал.'!N243</f>
        <v>613193.9</v>
      </c>
      <c r="O243" s="21">
        <f>('7.жеке-улут.вал.'!N243*'7.жеке-улут.вал.'!O243+'11.жеке-чет өл.вал.'!N243*'11.жеке-чет өл.вал.'!O243)/('7.жеке-улут.вал.'!N243+'11.жеке-чет өл.вал.'!N243)</f>
        <v>9.81025995040069</v>
      </c>
      <c r="P243" s="22">
        <f>'7.жеке-улут.вал.'!P243+'11.жеке-чет өл.вал.'!P243</f>
        <v>1009632.8</v>
      </c>
      <c r="Q243" s="21">
        <f>('7.жеке-улут.вал.'!P243*'7.жеке-улут.вал.'!Q243+'11.жеке-чет өл.вал.'!P243*'11.жеке-чет өл.вал.'!Q243)/('7.жеке-улут.вал.'!P243+'11.жеке-чет өл.вал.'!P243)</f>
        <v>10.510789355298293</v>
      </c>
      <c r="R243" s="23">
        <f>'7.жеке-улут.вал.'!R243+'11.жеке-чет өл.вал.'!R243</f>
        <v>16227.9</v>
      </c>
      <c r="S243" s="24">
        <f>('7.жеке-улут.вал.'!R243*'7.жеке-улут.вал.'!S243+'11.жеке-чет өл.вал.'!R243*'11.жеке-чет өл.вал.'!S243)/('7.жеке-улут.вал.'!R243+'11.жеке-чет өл.вал.'!R243)</f>
        <v>10.995459917795888</v>
      </c>
    </row>
    <row r="244" spans="1:19" ht="14.25" customHeight="1" x14ac:dyDescent="0.2">
      <c r="A244" s="19" t="s">
        <v>17</v>
      </c>
      <c r="B244" s="20">
        <f>'7.жеке-улут.вал.'!B244+'11.жеке-чет өл.вал.'!B244</f>
        <v>19351476.399999999</v>
      </c>
      <c r="C244" s="21">
        <f>('7.жеке-улут.вал.'!B244*'7.жеке-улут.вал.'!C244+'11.жеке-чет өл.вал.'!B244*'11.жеке-чет өл.вал.'!C244)/('7.жеке-улут.вал.'!B244+'11.жеке-чет өл.вал.'!B244)</f>
        <v>1.7839182223326402</v>
      </c>
      <c r="D244" s="22">
        <f>'7.жеке-улут.вал.'!D244+'11.жеке-чет өл.вал.'!D244</f>
        <v>17065252.300000001</v>
      </c>
      <c r="E244" s="21">
        <f>('7.жеке-улут.вал.'!D244*'7.жеке-улут.вал.'!E244+'11.жеке-чет өл.вал.'!D244*'11.жеке-чет өл.вал.'!E244)/('7.жеке-улут.вал.'!D244+'11.жеке-чет өл.вал.'!D244)</f>
        <v>0.83836604033097339</v>
      </c>
      <c r="F244" s="22">
        <f t="shared" si="6"/>
        <v>2286224.1</v>
      </c>
      <c r="G244" s="21">
        <f t="shared" si="7"/>
        <v>8.8418818527020147</v>
      </c>
      <c r="H244" s="22">
        <f>'7.жеке-улут.вал.'!H244+'11.жеке-чет өл.вал.'!H244</f>
        <v>102063.4</v>
      </c>
      <c r="I244" s="21">
        <f>('7.жеке-улут.вал.'!H244*'7.жеке-улут.вал.'!I244+'11.жеке-чет өл.вал.'!H244*'11.жеке-чет өл.вал.'!I244)/('7.жеке-улут.вал.'!H244+'11.жеке-чет өл.вал.'!H244)</f>
        <v>3.3122036008990476</v>
      </c>
      <c r="J244" s="22">
        <f>'7.жеке-улут.вал.'!J244+'11.жеке-чет өл.вал.'!J244</f>
        <v>204546.60000000003</v>
      </c>
      <c r="K244" s="21">
        <f>('7.жеке-улут.вал.'!J244*'7.жеке-улут.вал.'!K244+'11.жеке-чет өл.вал.'!J244*'11.жеке-чет өл.вал.'!K244)/('7.жеке-улут.вал.'!J244+'11.жеке-чет өл.вал.'!J244)</f>
        <v>4.2585629338253472</v>
      </c>
      <c r="L244" s="22">
        <f>'7.жеке-улут.вал.'!L244+'11.жеке-чет өл.вал.'!L244</f>
        <v>342070.7</v>
      </c>
      <c r="M244" s="21">
        <f>('7.жеке-улут.вал.'!L244*'7.жеке-улут.вал.'!M244+'11.жеке-чет өл.вал.'!L244*'11.жеке-чет өл.вал.'!M244)/('7.жеке-улут.вал.'!L244+'11.жеке-чет өл.вал.'!L244)</f>
        <v>6.0915762150923793</v>
      </c>
      <c r="N244" s="22">
        <f>'7.жеке-улут.вал.'!N244+'11.жеке-чет өл.вал.'!N244</f>
        <v>530179.6</v>
      </c>
      <c r="O244" s="21">
        <f>('7.жеке-улут.вал.'!N244*'7.жеке-улут.вал.'!O244+'11.жеке-чет өл.вал.'!N244*'11.жеке-чет өл.вал.'!O244)/('7.жеке-улут.вал.'!N244+'11.жеке-чет өл.вал.'!N244)</f>
        <v>9.5441137041108508</v>
      </c>
      <c r="P244" s="22">
        <f>'7.жеке-улут.вал.'!P244+'11.жеке-чет өл.вал.'!P244</f>
        <v>1096669.7</v>
      </c>
      <c r="Q244" s="21">
        <f>('7.жеке-улут.вал.'!P244*'7.жеке-улут.вал.'!Q244+'11.жеке-чет өл.вал.'!P244*'11.жеке-чет өл.вал.'!Q244)/('7.жеке-улут.вал.'!P244+'11.жеке-чет өл.вал.'!P244)</f>
        <v>10.697394204471948</v>
      </c>
      <c r="R244" s="23">
        <f>'7.жеке-улут.вал.'!R244+'11.жеке-чет өл.вал.'!R244</f>
        <v>10694.099999999999</v>
      </c>
      <c r="S244" s="24">
        <f>('7.жеке-улут.вал.'!R244*'7.жеке-улут.вал.'!S244+'11.жеке-чет өл.вал.'!R244*'11.жеке-чет өл.вал.'!S244)/('7.жеке-улут.вал.'!R244+'11.жеке-чет өл.вал.'!R244)</f>
        <v>12.160147370980244</v>
      </c>
    </row>
    <row r="245" spans="1:19" ht="14.25" customHeight="1" x14ac:dyDescent="0.2">
      <c r="A245" s="19" t="s">
        <v>18</v>
      </c>
      <c r="B245" s="20">
        <f>'7.жеке-улут.вал.'!B245+'11.жеке-чет өл.вал.'!B245</f>
        <v>22081246.199999999</v>
      </c>
      <c r="C245" s="21">
        <f>('7.жеке-улут.вал.'!B245*'7.жеке-улут.вал.'!C245+'11.жеке-чет өл.вал.'!B245*'11.жеке-чет өл.вал.'!C245)/('7.жеке-улут.вал.'!B245+'11.жеке-чет өл.вал.'!B245)</f>
        <v>1.5345105636293301</v>
      </c>
      <c r="D245" s="22">
        <f>'7.жеке-улут.вал.'!D245+'11.жеке-чет өл.вал.'!D245</f>
        <v>19614903.800000001</v>
      </c>
      <c r="E245" s="21">
        <f>('7.жеке-улут.вал.'!D245*'7.жеке-улут.вал.'!E245+'11.жеке-чет өл.вал.'!D245*'11.жеке-чет өл.вал.'!E245)/('7.жеке-улут.вал.'!D245+'11.жеке-чет өл.вал.'!D245)</f>
        <v>0.67846445721543669</v>
      </c>
      <c r="F245" s="22">
        <f t="shared" si="6"/>
        <v>2466342.4000000004</v>
      </c>
      <c r="G245" s="21">
        <f t="shared" si="7"/>
        <v>8.3426739498943814</v>
      </c>
      <c r="H245" s="22">
        <f>'7.жеке-улут.вал.'!H245+'11.жеке-чет өл.вал.'!H245</f>
        <v>65976.2</v>
      </c>
      <c r="I245" s="21">
        <f>('7.жеке-улут.вал.'!H245*'7.жеке-улут.вал.'!I245+'11.жеке-чет өл.вал.'!H245*'11.жеке-чет өл.вал.'!I245)/('7.жеке-улут.вал.'!H245+'11.жеке-чет өл.вал.'!H245)</f>
        <v>2.3796901609974541</v>
      </c>
      <c r="J245" s="22">
        <f>'7.жеке-улут.вал.'!J245+'11.жеке-чет өл.вал.'!J245</f>
        <v>266565.90000000002</v>
      </c>
      <c r="K245" s="21">
        <f>('7.жеке-улут.вал.'!J245*'7.жеке-улут.вал.'!K245+'11.жеке-чет өл.вал.'!J245*'11.жеке-чет өл.вал.'!K245)/('7.жеке-улут.вал.'!J245+'11.жеке-чет өл.вал.'!J245)</f>
        <v>3.6040750486089936</v>
      </c>
      <c r="L245" s="22">
        <f>'7.жеке-улут.вал.'!L245+'11.жеке-чет өл.вал.'!L245</f>
        <v>409931.9</v>
      </c>
      <c r="M245" s="21">
        <f>('7.жеке-улут.вал.'!L245*'7.жеке-улут.вал.'!M245+'11.жеке-чет өл.вал.'!L245*'11.жеке-чет өл.вал.'!M245)/('7.жеке-улут.вал.'!L245+'11.жеке-чет өл.вал.'!L245)</f>
        <v>5.6976095785665812</v>
      </c>
      <c r="N245" s="22">
        <f>'7.жеке-улут.вал.'!N245+'11.жеке-чет өл.вал.'!N245</f>
        <v>544936.80000000005</v>
      </c>
      <c r="O245" s="21">
        <f>('7.жеке-улут.вал.'!N245*'7.жеке-улут.вал.'!O245+'11.жеке-чет өл.вал.'!N245*'11.жеке-чет өл.вал.'!O245)/('7.жеке-улут.вал.'!N245+'11.жеке-чет өл.вал.'!N245)</f>
        <v>9.6478043031778906</v>
      </c>
      <c r="P245" s="22">
        <f>'7.жеке-улут.вал.'!P245+'11.жеке-чет өл.вал.'!P245</f>
        <v>1120188.3999999999</v>
      </c>
      <c r="Q245" s="21">
        <f>('7.жеке-улут.вал.'!P245*'7.жеке-улут.вал.'!Q245+'11.жеке-чет өл.вал.'!P245*'11.жеке-чет өл.вал.'!Q245)/('7.жеке-улут.вал.'!P245+'11.жеке-чет өл.вал.'!P245)</f>
        <v>10.489421807081738</v>
      </c>
      <c r="R245" s="23">
        <f>'7.жеке-улут.вал.'!R245+'11.жеке-чет өл.вал.'!R245</f>
        <v>58743.199999999997</v>
      </c>
      <c r="S245" s="24">
        <f>('7.жеке-улут.вал.'!R245*'7.жеке-улут.вал.'!S245+'11.жеке-чет өл.вал.'!R245*'11.жеке-чет өл.вал.'!S245)/('7.жеке-улут.вал.'!R245+'11.жеке-чет өл.вал.'!R245)</f>
        <v>1.9569910049163102</v>
      </c>
    </row>
    <row r="246" spans="1:19" ht="14.25" customHeight="1" x14ac:dyDescent="0.2">
      <c r="A246" s="19" t="s">
        <v>19</v>
      </c>
      <c r="B246" s="20">
        <f>'7.жеке-улут.вал.'!B246+'11.жеке-чет өл.вал.'!B246</f>
        <v>23175293.600000001</v>
      </c>
      <c r="C246" s="21">
        <f>('7.жеке-улут.вал.'!B246*'7.жеке-улут.вал.'!C246+'11.жеке-чет өл.вал.'!B246*'11.жеке-чет өл.вал.'!C246)/('7.жеке-улут.вал.'!B246+'11.жеке-чет өл.вал.'!B246)</f>
        <v>1.7419233466366968</v>
      </c>
      <c r="D246" s="22">
        <f>'7.жеке-улут.вал.'!D246+'11.жеке-чет өл.вал.'!D246</f>
        <v>20262082.899999999</v>
      </c>
      <c r="E246" s="21">
        <f>('7.жеке-улут.вал.'!D246*'7.жеке-улут.вал.'!E246+'11.жеке-чет өл.вал.'!D246*'11.жеке-чет өл.вал.'!E246)/('7.жеке-улут.вал.'!D246+'11.жеке-чет өл.вал.'!D246)</f>
        <v>0.75374015541117056</v>
      </c>
      <c r="F246" s="22">
        <f t="shared" si="6"/>
        <v>2913210.7</v>
      </c>
      <c r="G246" s="21">
        <f t="shared" si="7"/>
        <v>8.6149757286694033</v>
      </c>
      <c r="H246" s="22">
        <f>'7.жеке-улут.вал.'!H246+'11.жеке-чет өл.вал.'!H246</f>
        <v>75220.2</v>
      </c>
      <c r="I246" s="21">
        <f>('7.жеке-улут.вал.'!H246*'7.жеке-улут.вал.'!I246+'11.жеке-чет өл.вал.'!H246*'11.жеке-чет өл.вал.'!I246)/('7.жеке-улут.вал.'!H246+'11.жеке-чет өл.вал.'!H246)</f>
        <v>1.9311897734916916</v>
      </c>
      <c r="J246" s="22">
        <f>'7.жеке-улут.вал.'!J246+'11.жеке-чет өл.вал.'!J246</f>
        <v>306200</v>
      </c>
      <c r="K246" s="21">
        <f>('7.жеке-улут.вал.'!J246*'7.жеке-улут.вал.'!K246+'11.жеке-чет өл.вал.'!J246*'11.жеке-чет өл.вал.'!K246)/('7.жеке-улут.вал.'!J246+'11.жеке-чет өл.вал.'!J246)</f>
        <v>3.2360011691704731</v>
      </c>
      <c r="L246" s="22">
        <f>'7.жеке-улут.вал.'!L246+'11.жеке-чет өл.вал.'!L246</f>
        <v>421087.3</v>
      </c>
      <c r="M246" s="21">
        <f>('7.жеке-улут.вал.'!L246*'7.жеке-улут.вал.'!M246+'11.жеке-чет өл.вал.'!L246*'11.жеке-чет өл.вал.'!M246)/('7.жеке-улут.вал.'!L246+'11.жеке-чет өл.вал.'!L246)</f>
        <v>5.8162663537940924</v>
      </c>
      <c r="N246" s="22">
        <f>'7.жеке-улут.вал.'!N246+'11.жеке-чет өл.вал.'!N246</f>
        <v>894797.20000000007</v>
      </c>
      <c r="O246" s="21">
        <f>('7.жеке-улут.вал.'!N246*'7.жеке-улут.вал.'!O246+'11.жеке-чет өл.вал.'!N246*'11.жеке-чет өл.вал.'!O246)/('7.жеке-улут.вал.'!N246+'11.жеке-чет өл.вал.'!N246)</f>
        <v>9.5734286484132838</v>
      </c>
      <c r="P246" s="22">
        <f>'7.жеке-улут.вал.'!P246+'11.жеке-чет өл.вал.'!P246</f>
        <v>1204734.6000000001</v>
      </c>
      <c r="Q246" s="21">
        <f>('7.жеке-улут.вал.'!P246*'7.жеке-улут.вал.'!Q246+'11.жеке-чет өл.вал.'!P246*'11.жеке-чет өл.вал.'!Q246)/('7.жеке-улут.вал.'!P246+'11.жеке-чет өл.вал.'!P246)</f>
        <v>10.626413178471021</v>
      </c>
      <c r="R246" s="22">
        <f>'7.жеке-улут.вал.'!R246+'11.жеке-чет өл.вал.'!R246</f>
        <v>11171.400000000001</v>
      </c>
      <c r="S246" s="21">
        <f>('7.жеке-улут.вал.'!R246*'7.жеке-улут.вал.'!S246+'11.жеке-чет өл.вал.'!R246*'11.жеке-чет өл.вал.'!S246)/('7.жеке-улут.вал.'!R246+'11.жеке-чет өл.вал.'!R246)</f>
        <v>12.860586855720868</v>
      </c>
    </row>
    <row r="247" spans="1:19" ht="14.25" customHeight="1" x14ac:dyDescent="0.2">
      <c r="A247" s="19" t="s">
        <v>20</v>
      </c>
      <c r="B247" s="20">
        <f>'7.жеке-улут.вал.'!B247+'11.жеке-чет өл.вал.'!B247</f>
        <v>20087150.200000003</v>
      </c>
      <c r="C247" s="21">
        <f>('7.жеке-улут.вал.'!B247*'7.жеке-улут.вал.'!C247+'11.жеке-чет өл.вал.'!B247*'11.жеке-чет өл.вал.'!C247)/('7.жеке-улут.вал.'!B247+'11.жеке-чет өл.вал.'!B247)</f>
        <v>1.8491683900486793</v>
      </c>
      <c r="D247" s="22">
        <f>'7.жеке-улут.вал.'!D247+'11.жеке-чет өл.вал.'!D247</f>
        <v>17191502.199999999</v>
      </c>
      <c r="E247" s="21">
        <f>('7.жеке-улут.вал.'!D247*'7.жеке-улут.вал.'!E247+'11.жеке-чет өл.вал.'!D247*'11.жеке-чет өл.вал.'!E247)/('7.жеке-улут.вал.'!D247+'11.жеке-чет өл.вал.'!D247)</f>
        <v>0.8065159085981447</v>
      </c>
      <c r="F247" s="22">
        <f t="shared" si="6"/>
        <v>2895648</v>
      </c>
      <c r="G247" s="21">
        <f t="shared" si="7"/>
        <v>8.0394105840903354</v>
      </c>
      <c r="H247" s="22">
        <f>'7.жеке-улут.вал.'!H247+'11.жеке-чет өл.вал.'!H247</f>
        <v>74801.399999999994</v>
      </c>
      <c r="I247" s="21">
        <f>('7.жеке-улут.вал.'!H247*'7.жеке-улут.вал.'!I247+'11.жеке-чет өл.вал.'!H247*'11.жеке-чет өл.вал.'!I247)/('7.жеке-улут.вал.'!H247+'11.жеке-чет өл.вал.'!H247)</f>
        <v>1.9638324416387953</v>
      </c>
      <c r="J247" s="22">
        <f>'7.жеке-улут.вал.'!J247+'11.жеке-чет өл.вал.'!J247</f>
        <v>189532.4</v>
      </c>
      <c r="K247" s="21">
        <f>('7.жеке-улут.вал.'!J247*'7.жеке-улут.вал.'!K247+'11.жеке-чет өл.вал.'!J247*'11.жеке-чет өл.вал.'!K247)/('7.жеке-улут.вал.'!J247+'11.жеке-чет өл.вал.'!J247)</f>
        <v>4.3526064409040375</v>
      </c>
      <c r="L247" s="22">
        <f>'7.жеке-улут.вал.'!L247+'11.жеке-чет өл.вал.'!L247</f>
        <v>561218.10000000009</v>
      </c>
      <c r="M247" s="21">
        <f>('7.жеке-улут.вал.'!L247*'7.жеке-улут.вал.'!M247+'11.жеке-чет өл.вал.'!L247*'11.жеке-чет өл.вал.'!M247)/('7.жеке-улут.вал.'!L247+'11.жеке-чет өл.вал.'!L247)</f>
        <v>4.8356018952346673</v>
      </c>
      <c r="N247" s="22">
        <f>'7.жеке-улут.вал.'!N247+'11.жеке-чет өл.вал.'!N247</f>
        <v>783070</v>
      </c>
      <c r="O247" s="21">
        <f>('7.жеке-улут.вал.'!N247*'7.жеке-улут.вал.'!O247+'11.жеке-чет өл.вал.'!N247*'11.жеке-чет өл.вал.'!O247)/('7.жеке-улут.вал.'!N247+'11.жеке-чет өл.вал.'!N247)</f>
        <v>8.3357592130971589</v>
      </c>
      <c r="P247" s="22">
        <f>'7.жеке-улут.вал.'!P247+'11.жеке-чет өл.вал.'!P247</f>
        <v>1276388.8</v>
      </c>
      <c r="Q247" s="21">
        <f>('7.жеке-улут.вал.'!P247*'7.жеке-улут.вал.'!Q247+'11.жеке-чет өл.вал.'!P247*'11.жеке-чет өл.вал.'!Q247)/('7.жеке-улут.вал.'!P247+'11.жеке-чет өл.вал.'!P247)</f>
        <v>10.121457194704323</v>
      </c>
      <c r="R247" s="23">
        <f>'7.жеке-улут.вал.'!R247+'11.жеке-чет өл.вал.'!R247</f>
        <v>10637.3</v>
      </c>
      <c r="S247" s="24">
        <f>('7.жеке-улут.вал.'!R247*'7.жеке-улут.вал.'!S247+'11.жеке-чет өл.вал.'!R247*'11.жеке-чет өл.вал.'!S247)/('7.жеке-улут.вал.'!R247+'11.жеке-чет өл.вал.'!R247)</f>
        <v>13.840066558243153</v>
      </c>
    </row>
    <row r="248" spans="1:19" ht="14.25" customHeight="1" thickBot="1" x14ac:dyDescent="0.25">
      <c r="A248" s="25" t="s">
        <v>21</v>
      </c>
      <c r="B248" s="26">
        <f>'7.жеке-улут.вал.'!B248+'11.жеке-чет өл.вал.'!B248</f>
        <v>25550496.100000001</v>
      </c>
      <c r="C248" s="27">
        <f>('7.жеке-улут.вал.'!B248*'7.жеке-улут.вал.'!C248+'11.жеке-чет өл.вал.'!B248*'11.жеке-чет өл.вал.'!C248)/('7.жеке-улут.вал.'!B248+'11.жеке-чет өл.вал.'!B248)</f>
        <v>2.034334327895885</v>
      </c>
      <c r="D248" s="28">
        <f>'7.жеке-улут.вал.'!D248+'11.жеке-чет өл.вал.'!D248</f>
        <v>22635884</v>
      </c>
      <c r="E248" s="27">
        <f>('7.жеке-улут.вал.'!D248*'7.жеке-улут.вал.'!E248+'11.жеке-чет өл.вал.'!D248*'11.жеке-чет өл.вал.'!E248)/('7.жеке-улут.вал.'!D248+'11.жеке-чет өл.вал.'!D248)</f>
        <v>1.2003407472400875</v>
      </c>
      <c r="F248" s="28">
        <f t="shared" si="6"/>
        <v>2914612.0999999996</v>
      </c>
      <c r="G248" s="27">
        <f t="shared" si="7"/>
        <v>8.5114164577852431</v>
      </c>
      <c r="H248" s="28">
        <f>'7.жеке-улут.вал.'!H248+'11.жеке-чет өл.вал.'!H248</f>
        <v>66963.899999999994</v>
      </c>
      <c r="I248" s="27">
        <f>('7.жеке-улут.вал.'!H248*'7.жеке-улут.вал.'!I248+'11.жеке-чет өл.вал.'!H248*'11.жеке-чет өл.вал.'!I248)/('7.жеке-улут.вал.'!H248+'11.жеке-чет өл.вал.'!H248)</f>
        <v>6.5707863191958626</v>
      </c>
      <c r="J248" s="28">
        <f>'7.жеке-улут.вал.'!J248+'11.жеке-чет өл.вал.'!J248</f>
        <v>240879.3</v>
      </c>
      <c r="K248" s="27">
        <f>('7.жеке-улут.вал.'!J248*'7.жеке-улут.вал.'!K248+'11.жеке-чет өл.вал.'!J248*'11.жеке-чет өл.вал.'!K248)/('7.жеке-улут.вал.'!J248+'11.жеке-чет өл.вал.'!J248)</f>
        <v>4.215460925866191</v>
      </c>
      <c r="L248" s="28">
        <f>'7.жеке-улут.вал.'!L248+'11.жеке-чет өл.вал.'!L248</f>
        <v>541067.80000000005</v>
      </c>
      <c r="M248" s="27">
        <f>('7.жеке-улут.вал.'!L248*'7.жеке-улут.вал.'!M248+'11.жеке-чет өл.вал.'!L248*'11.жеке-чет өл.вал.'!M248)/('7.жеке-улут.вал.'!L248+'11.жеке-чет өл.вал.'!L248)</f>
        <v>5.2224324844317103</v>
      </c>
      <c r="N248" s="28">
        <f>'7.жеке-улут.вал.'!N248+'11.жеке-чет өл.вал.'!N248</f>
        <v>808063.7</v>
      </c>
      <c r="O248" s="27">
        <f>('7.жеке-улут.вал.'!N248*'7.жеке-улут.вал.'!O248+'11.жеке-чет өл.вал.'!N248*'11.жеке-чет өл.вал.'!O248)/('7.жеке-улут.вал.'!N248+'11.жеке-чет өл.вал.'!N248)</f>
        <v>9.0498890854767868</v>
      </c>
      <c r="P248" s="28">
        <f>'7.жеке-улут.вал.'!P248+'11.жеке-чет өл.вал.'!P248</f>
        <v>1244328.1000000001</v>
      </c>
      <c r="Q248" s="27">
        <f>('7.жеке-улут.вал.'!P248*'7.жеке-улут.вал.'!Q248+'11.жеке-чет өл.вал.'!P248*'11.жеке-чет өл.вал.'!Q248)/('7.жеке-улут.вал.'!P248+'11.жеке-чет өл.вал.'!P248)</f>
        <v>10.509257710245405</v>
      </c>
      <c r="R248" s="28">
        <f>'7.жеке-улут.вал.'!R248+'11.жеке-чет өл.вал.'!R248</f>
        <v>13309.3</v>
      </c>
      <c r="S248" s="27">
        <f>('7.жеке-улут.вал.'!R248*'7.жеке-улут.вал.'!S248+'11.жеке-чет өл.вал.'!R248*'11.жеке-чет өл.вал.'!S248)/('7.жеке-улут.вал.'!R248+'11.жеке-чет өл.вал.'!R248)</f>
        <v>10.256966782625678</v>
      </c>
    </row>
    <row r="249" spans="1:19" ht="14.25" customHeight="1" x14ac:dyDescent="0.2">
      <c r="A249" s="19" t="s">
        <v>42</v>
      </c>
      <c r="B249" s="20">
        <f>'7.жеке-улут.вал.'!B249+'11.жеке-чет өл.вал.'!B249</f>
        <v>16535645.999999998</v>
      </c>
      <c r="C249" s="21">
        <f>('7.жеке-улут.вал.'!B249*'7.жеке-улут.вал.'!C249+'11.жеке-чет өл.вал.'!B249*'11.жеке-чет өл.вал.'!C249)/('7.жеке-улут.вал.'!B249+'11.жеке-чет өл.вал.'!B249)</f>
        <v>1.7492700619014221</v>
      </c>
      <c r="D249" s="22">
        <f>'7.жеке-улут.вал.'!D249+'11.жеке-чет өл.вал.'!D249</f>
        <v>14425778.800000001</v>
      </c>
      <c r="E249" s="21">
        <f>('7.жеке-улут.вал.'!D249*'7.жеке-улут.вал.'!E249+'11.жеке-чет өл.вал.'!D249*'11.жеке-чет өл.вал.'!E249)/('7.жеке-улут.вал.'!D249+'11.жеке-чет өл.вал.'!D249)</f>
        <v>0.76939017850460878</v>
      </c>
      <c r="F249" s="22">
        <f t="shared" si="6"/>
        <v>2109867.1999999997</v>
      </c>
      <c r="G249" s="21">
        <f t="shared" si="7"/>
        <v>8.4489952618818869</v>
      </c>
      <c r="H249" s="22">
        <f>'7.жеке-улут.вал.'!H249+'11.жеке-чет өл.вал.'!H249</f>
        <v>23277.9</v>
      </c>
      <c r="I249" s="21">
        <f>('7.жеке-улут.вал.'!H249*'7.жеке-улут.вал.'!I249+'11.жеке-чет өл.вал.'!H249*'11.жеке-чет өл.вал.'!I249)/('7.жеке-улут.вал.'!H249+'11.жеке-чет өл.вал.'!H249)</f>
        <v>7.3021170724163262</v>
      </c>
      <c r="J249" s="22">
        <f>'7.жеке-улут.вал.'!J249+'11.жеке-чет өл.вал.'!J249</f>
        <v>157504.4</v>
      </c>
      <c r="K249" s="21">
        <f>('7.жеке-улут.вал.'!J249*'7.жеке-улут.вал.'!K249+'11.жеке-чет өл.вал.'!J249*'11.жеке-чет өл.вал.'!K249)/('7.жеке-улут.вал.'!J249+'11.жеке-чет өл.вал.'!J249)</f>
        <v>4.2329625140630993</v>
      </c>
      <c r="L249" s="22">
        <f>'7.жеке-улут.вал.'!L249+'11.жеке-чет өл.вал.'!L249</f>
        <v>418417.4</v>
      </c>
      <c r="M249" s="21">
        <f>('7.жеке-улут.вал.'!L249*'7.жеке-улут.вал.'!M249+'11.жеке-чет өл.вал.'!L249*'11.жеке-чет өл.вал.'!M249)/('7.жеке-улут.вал.'!L249+'11.жеке-чет өл.вал.'!L249)</f>
        <v>5.5310084738349801</v>
      </c>
      <c r="N249" s="22">
        <f>'7.жеке-улут.вал.'!N249+'11.жеке-чет өл.вал.'!N249</f>
        <v>627364.6</v>
      </c>
      <c r="O249" s="21">
        <f>('7.жеке-улут.вал.'!N249*'7.жеке-улут.вал.'!O249+'11.жеке-чет өл.вал.'!N249*'11.жеке-чет өл.вал.'!O249)/('7.жеке-улут.вал.'!N249+'11.жеке-чет өл.вал.'!N249)</f>
        <v>9.0421143446729388</v>
      </c>
      <c r="P249" s="22">
        <f>'7.жеке-улут.вал.'!P249+'11.жеке-чет өл.вал.'!P249</f>
        <v>870502.8</v>
      </c>
      <c r="Q249" s="21">
        <f>('7.жеке-улут.вал.'!P249*'7.жеке-улут.вал.'!Q249+'11.жеке-чет өл.вал.'!P249*'11.жеке-чет өл.вал.'!Q249)/('7.жеке-улут.вал.'!P249+'11.жеке-чет өл.вал.'!P249)</f>
        <v>10.157306562368323</v>
      </c>
      <c r="R249" s="23">
        <f>'7.жеке-улут.вал.'!R249+'11.жеке-чет өл.вал.'!R249</f>
        <v>12800.1</v>
      </c>
      <c r="S249" s="24">
        <f>('7.жеке-улут.вал.'!R249*'7.жеке-улут.вал.'!S249+'11.жеке-чет өл.вал.'!R249*'11.жеке-чет өл.вал.'!S249)/('7.жеке-улут.вал.'!R249+'11.жеке-чет өл.вал.'!R249)</f>
        <v>12.549383754814414</v>
      </c>
    </row>
    <row r="250" spans="1:19" ht="14.25" customHeight="1" x14ac:dyDescent="0.2">
      <c r="A250" s="19" t="s">
        <v>11</v>
      </c>
      <c r="B250" s="20">
        <f>'7.жеке-улут.вал.'!B250+'11.жеке-чет өл.вал.'!B250</f>
        <v>22037110.800000001</v>
      </c>
      <c r="C250" s="21">
        <f>('7.жеке-улут.вал.'!B250*'7.жеке-улут.вал.'!C250+'11.жеке-чет өл.вал.'!B250*'11.жеке-чет өл.вал.'!C250)/('7.жеке-улут.вал.'!B250+'11.жеке-чет өл.вал.'!B250)</f>
        <v>1.7443465623451873</v>
      </c>
      <c r="D250" s="22">
        <f>'7.жеке-улут.вал.'!D250+'11.жеке-чет өл.вал.'!D250</f>
        <v>19597976.399999999</v>
      </c>
      <c r="E250" s="21">
        <f>('7.жеке-улут.вал.'!D250*'7.жеке-улут.вал.'!E250+'11.жеке-чет өл.вал.'!D250*'11.жеке-чет өл.вал.'!E250)/('7.жеке-улут.вал.'!D250+'11.жеке-чет өл.вал.'!D250)</f>
        <v>0.92528839400990415</v>
      </c>
      <c r="F250" s="22">
        <f t="shared" si="6"/>
        <v>2439134.4</v>
      </c>
      <c r="G250" s="21">
        <f t="shared" si="7"/>
        <v>8.3253216218835675</v>
      </c>
      <c r="H250" s="22">
        <f>'7.жеке-улут.вал.'!H250+'11.жеке-чет өл.вал.'!H250</f>
        <v>38937.399999999994</v>
      </c>
      <c r="I250" s="21">
        <f>('7.жеке-улут.вал.'!H250*'7.жеке-улут.вал.'!I250+'11.жеке-чет өл.вал.'!H250*'11.жеке-чет өл.вал.'!I250)/('7.жеке-улут.вал.'!H250+'11.жеке-чет өл.вал.'!H250)</f>
        <v>5.3392037218715176</v>
      </c>
      <c r="J250" s="22">
        <f>'7.жеке-улут.вал.'!J250+'11.жеке-чет өл.вал.'!J250</f>
        <v>164675.5</v>
      </c>
      <c r="K250" s="21">
        <f>('7.жеке-улут.вал.'!J250*'7.жеке-улут.вал.'!K250+'11.жеке-чет өл.вал.'!J250*'11.жеке-чет өл.вал.'!K250)/('7.жеке-улут.вал.'!J250+'11.жеке-чет өл.вал.'!J250)</f>
        <v>4.4889149569911728</v>
      </c>
      <c r="L250" s="22">
        <f>'7.жеке-улут.вал.'!L250+'11.жеке-чет өл.вал.'!L250</f>
        <v>297162.90000000002</v>
      </c>
      <c r="M250" s="21">
        <f>('7.жеке-улут.вал.'!L250*'7.жеке-улут.вал.'!M250+'11.жеке-чет өл.вал.'!L250*'11.жеке-чет өл.вал.'!M250)/('7.жеке-улут.вал.'!L250+'11.жеке-чет өл.вал.'!L250)</f>
        <v>5.518941281028015</v>
      </c>
      <c r="N250" s="22">
        <f>'7.жеке-улут.вал.'!N250+'11.жеке-чет өл.вал.'!N250</f>
        <v>647415.19999999995</v>
      </c>
      <c r="O250" s="21">
        <f>('7.жеке-улут.вал.'!N250*'7.жеке-улут.вал.'!O250+'11.жеке-чет өл.вал.'!N250*'11.жеке-чет өл.вал.'!O250)/('7.жеке-улут.вал.'!N250+'11.жеке-чет өл.вал.'!N250)</f>
        <v>9.8497073284655698</v>
      </c>
      <c r="P250" s="22">
        <f>'7.жеке-улут.вал.'!P250+'11.жеке-чет өл.вал.'!P250</f>
        <v>1286014.3</v>
      </c>
      <c r="Q250" s="21">
        <f>('7.жеке-улут.вал.'!P250*'7.жеке-улут.вал.'!Q250+'11.жеке-чет өл.вал.'!P250*'11.жеке-чет өл.вал.'!Q250)/('7.жеке-улут.вал.'!P250+'11.жеке-чет өл.вал.'!P250)</f>
        <v>8.7668013971539818</v>
      </c>
      <c r="R250" s="23">
        <f>'7.жеке-улут.вал.'!R250+'11.жеке-чет өл.вал.'!R250</f>
        <v>4929.1000000000004</v>
      </c>
      <c r="S250" s="24">
        <f>('7.жеке-улут.вал.'!R250*'7.жеке-улут.вал.'!S250+'11.жеке-чет өл.вал.'!R250*'11.жеке-чет өл.вал.'!S250)/('7.жеке-улут.вал.'!R250+'11.жеке-чет өл.вал.'!R250)</f>
        <v>13.869171856931285</v>
      </c>
    </row>
    <row r="251" spans="1:19" ht="14.25" customHeight="1" x14ac:dyDescent="0.2">
      <c r="A251" s="19" t="s">
        <v>12</v>
      </c>
      <c r="B251" s="20">
        <f>'7.жеке-улут.вал.'!B251+'11.жеке-чет өл.вал.'!B251</f>
        <v>22402266.800000001</v>
      </c>
      <c r="C251" s="21">
        <f>('7.жеке-улут.вал.'!B251*'7.жеке-улут.вал.'!C251+'11.жеке-чет өл.вал.'!B251*'11.жеке-чет өл.вал.'!C251)/('7.жеке-улут.вал.'!B251+'11.жеке-чет өл.вал.'!B251)</f>
        <v>2.3625945220418494</v>
      </c>
      <c r="D251" s="22">
        <f>'7.жеке-улут.вал.'!D251+'11.жеке-чет өл.вал.'!D251</f>
        <v>20084501.299999997</v>
      </c>
      <c r="E251" s="21">
        <f>('7.жеке-улут.вал.'!D251*'7.жеке-улут.вал.'!E251+'11.жеке-чет өл.вал.'!D251*'11.жеке-чет өл.вал.'!E251)/('7.жеке-улут.вал.'!D251+'11.жеке-чет өл.вал.'!D251)</f>
        <v>1.5519110462055636</v>
      </c>
      <c r="F251" s="22">
        <f t="shared" si="6"/>
        <v>2317765.5</v>
      </c>
      <c r="G251" s="21">
        <f t="shared" si="7"/>
        <v>9.38753872986719</v>
      </c>
      <c r="H251" s="22">
        <f>'7.жеке-улут.вал.'!H251+'11.жеке-чет өл.вал.'!H251</f>
        <v>54316.4</v>
      </c>
      <c r="I251" s="21">
        <f>('7.жеке-улут.вал.'!H251*'7.жеке-улут.вал.'!I251+'11.жеке-чет өл.вал.'!H251*'11.жеке-чет өл.вал.'!I251)/('7.жеке-улут.вал.'!H251+'11.жеке-чет өл.вал.'!H251)</f>
        <v>4.5773289651007794</v>
      </c>
      <c r="J251" s="22">
        <f>'7.жеке-улут.вал.'!J251+'11.жеке-чет өл.вал.'!J251</f>
        <v>226708.5</v>
      </c>
      <c r="K251" s="21">
        <f>('7.жеке-улут.вал.'!J251*'7.жеке-улут.вал.'!K251+'11.жеке-чет өл.вал.'!J251*'11.жеке-чет өл.вал.'!K251)/('7.жеке-улут.вал.'!J251+'11.жеке-чет өл.вал.'!J251)</f>
        <v>5.6480614489531726</v>
      </c>
      <c r="L251" s="22">
        <f>'7.жеке-улут.вал.'!L251+'11.жеке-чет өл.вал.'!L251</f>
        <v>333180.80000000005</v>
      </c>
      <c r="M251" s="21">
        <f>('7.жеке-улут.вал.'!L251*'7.жеке-улут.вал.'!M251+'11.жеке-чет өл.вал.'!L251*'11.жеке-чет өл.вал.'!M251)/('7.жеке-улут.вал.'!L251+'11.жеке-чет өл.вал.'!L251)</f>
        <v>6.1909705541255668</v>
      </c>
      <c r="N251" s="22">
        <f>'7.жеке-улут.вал.'!N251+'11.жеке-чет өл.вал.'!N251</f>
        <v>659671.5</v>
      </c>
      <c r="O251" s="21">
        <f>('7.жеке-улут.вал.'!N251*'7.жеке-улут.вал.'!O251+'11.жеке-чет өл.вал.'!N251*'11.жеке-чет өл.вал.'!O251)/('7.жеке-улут.вал.'!N251+'11.жеке-чет өл.вал.'!N251)</f>
        <v>10.039069329204002</v>
      </c>
      <c r="P251" s="22">
        <f>'7.жеке-улут.вал.'!P251+'11.жеке-чет өл.вал.'!P251</f>
        <v>1030993.5</v>
      </c>
      <c r="Q251" s="21">
        <f>('7.жеке-улут.вал.'!P251*'7.жеке-улут.вал.'!Q251+'11.жеке-чет өл.вал.'!P251*'11.жеке-чет өл.вал.'!Q251)/('7.жеке-улут.вал.'!P251+'11.жеке-чет өл.вал.'!P251)</f>
        <v>11.006574114191796</v>
      </c>
      <c r="R251" s="22">
        <f>'7.жеке-улут.вал.'!R251+'11.жеке-чет өл.вал.'!R251</f>
        <v>12894.8</v>
      </c>
      <c r="S251" s="21">
        <f>('7.жеке-улут.вал.'!R251*'7.жеке-улут.вал.'!S251+'11.жеке-чет өл.вал.'!R251*'11.жеке-чет өл.вал.'!S251)/('7.жеке-улут.вал.'!R251+'11.жеке-чет өл.вал.'!R251)</f>
        <v>15.209155163321652</v>
      </c>
    </row>
    <row r="252" spans="1:19" ht="14.25" customHeight="1" x14ac:dyDescent="0.2">
      <c r="A252" s="19" t="s">
        <v>13</v>
      </c>
      <c r="B252" s="20">
        <f>'7.жеке-улут.вал.'!B252+'11.жеке-чет өл.вал.'!B252</f>
        <v>23820851.100000001</v>
      </c>
      <c r="C252" s="21">
        <f>('7.жеке-улут.вал.'!B252*'7.жеке-улут.вал.'!C252+'11.жеке-чет өл.вал.'!B252*'11.жеке-чет өл.вал.'!C252)/('7.жеке-улут.вал.'!B252+'11.жеке-чет өл.вал.'!B252)</f>
        <v>2.5159347140203567</v>
      </c>
      <c r="D252" s="22">
        <f>'7.жеке-улут.вал.'!D252+'11.жеке-чет өл.вал.'!D252</f>
        <v>21435281.899999999</v>
      </c>
      <c r="E252" s="21">
        <f>('7.жеке-улут.вал.'!D252*'7.жеке-улут.вал.'!E252+'11.жеке-чет өл.вал.'!D252*'11.жеке-чет өл.вал.'!E252)/('7.жеке-улут.вал.'!D252+'11.жеке-чет өл.вал.'!D252)</f>
        <v>1.7233859024732494</v>
      </c>
      <c r="F252" s="22">
        <f t="shared" si="6"/>
        <v>2385569.2000000002</v>
      </c>
      <c r="G252" s="21">
        <f t="shared" si="7"/>
        <v>9.6372989548993164</v>
      </c>
      <c r="H252" s="22">
        <f>'7.жеке-улут.вал.'!H252+'11.жеке-чет өл.вал.'!H252</f>
        <v>45357.1</v>
      </c>
      <c r="I252" s="21">
        <f>('7.жеке-улут.вал.'!H252*'7.жеке-улут.вал.'!I252+'11.жеке-чет өл.вал.'!H252*'11.жеке-чет өл.вал.'!I252)/('7.жеке-улут.вал.'!H252+'11.жеке-чет өл.вал.'!H252)</f>
        <v>4.8691535393576757</v>
      </c>
      <c r="J252" s="22">
        <f>'7.жеке-улут.вал.'!J252+'11.жеке-чет өл.вал.'!J252</f>
        <v>231483.4</v>
      </c>
      <c r="K252" s="21">
        <f>('7.жеке-улут.вал.'!J252*'7.жеке-улут.вал.'!K252+'11.жеке-чет өл.вал.'!J252*'11.жеке-чет өл.вал.'!K252)/('7.жеке-улут.вал.'!J252+'11.жеке-чет өл.вал.'!J252)</f>
        <v>5.1281327948353965</v>
      </c>
      <c r="L252" s="22">
        <f>'7.жеке-улут.вал.'!L252+'11.жеке-чет өл.вал.'!L252</f>
        <v>310214.5</v>
      </c>
      <c r="M252" s="21">
        <f>('7.жеке-улут.вал.'!L252*'7.жеке-улут.вал.'!M252+'11.жеке-чет өл.вал.'!L252*'11.жеке-чет өл.вал.'!M252)/('7.жеке-улут.вал.'!L252+'11.жеке-чет өл.вал.'!L252)</f>
        <v>6.1105306167184308</v>
      </c>
      <c r="N252" s="22">
        <f>'7.жеке-улут.вал.'!N252+'11.жеке-чет өл.вал.'!N252</f>
        <v>678286.8</v>
      </c>
      <c r="O252" s="21">
        <f>('7.жеке-улут.вал.'!N252*'7.жеке-улут.вал.'!O252+'11.жеке-чет өл.вал.'!N252*'11.жеке-чет өл.вал.'!O252)/('7.жеке-улут.вал.'!N252+'11.жеке-чет өл.вал.'!N252)</f>
        <v>10.405087463002372</v>
      </c>
      <c r="P252" s="22">
        <f>'7.жеке-улут.вал.'!P252+'11.жеке-чет өл.вал.'!P252</f>
        <v>1112343.3</v>
      </c>
      <c r="Q252" s="21">
        <f>('7.жеке-улут.вал.'!P252*'7.жеке-улут.вал.'!Q252+'11.жеке-чет өл.вал.'!P252*'11.жеке-чет өл.вал.'!Q252)/('7.жеке-улут.вал.'!P252+'11.жеке-чет өл.вал.'!P252)</f>
        <v>11.264200456819404</v>
      </c>
      <c r="R252" s="23">
        <f>'7.жеке-улут.вал.'!R252+'11.жеке-чет өл.вал.'!R252</f>
        <v>7884.1</v>
      </c>
      <c r="S252" s="24">
        <f>('7.жеке-улут.вал.'!R252*'7.жеке-улут.вал.'!S252+'11.жеке-чет өл.вал.'!R252*'11.жеке-чет өл.вал.'!S252)/('7.жеке-улут.вал.'!R252+'11.жеке-чет өл.вал.'!R252)</f>
        <v>12.639194327824358</v>
      </c>
    </row>
    <row r="253" spans="1:19" ht="14.25" customHeight="1" x14ac:dyDescent="0.2">
      <c r="A253" s="19" t="s">
        <v>14</v>
      </c>
      <c r="B253" s="20">
        <f>'7.жеке-улут.вал.'!B253+'11.жеке-чет өл.вал.'!B253</f>
        <v>20673308</v>
      </c>
      <c r="C253" s="21">
        <f>('7.жеке-улут.вал.'!B253*'7.жеке-улут.вал.'!C253+'11.жеке-чет өл.вал.'!B253*'11.жеке-чет өл.вал.'!C253)/('7.жеке-улут.вал.'!B253+'11.жеке-чет өл.вал.'!B253)</f>
        <v>2.1444721344547277</v>
      </c>
      <c r="D253" s="22">
        <f>'7.жеке-улут.вал.'!D253+'11.жеке-чет өл.вал.'!D253</f>
        <v>18512324.300000001</v>
      </c>
      <c r="E253" s="21">
        <f>('7.жеке-улут.вал.'!D253*'7.жеке-улут.вал.'!E253+'11.жеке-чет өл.вал.'!D253*'11.жеке-чет өл.вал.'!E253)/('7.жеке-улут.вал.'!D253+'11.жеке-чет өл.вал.'!D253)</f>
        <v>1.2302261697090082</v>
      </c>
      <c r="F253" s="22">
        <f t="shared" si="6"/>
        <v>2160983.7000000002</v>
      </c>
      <c r="G253" s="21">
        <f t="shared" si="7"/>
        <v>9.9764691038622821</v>
      </c>
      <c r="H253" s="22">
        <f>'7.жеке-улут.вал.'!H253+'11.жеке-чет өл.вал.'!H253</f>
        <v>36968.300000000003</v>
      </c>
      <c r="I253" s="21">
        <f>('7.жеке-улут.вал.'!H253*'7.жеке-улут.вал.'!I253+'11.жеке-чет өл.вал.'!H253*'11.жеке-чет өл.вал.'!I253)/('7.жеке-улут.вал.'!H253+'11.жеке-чет өл.вал.'!H253)</f>
        <v>4.5213653860199141</v>
      </c>
      <c r="J253" s="22">
        <f>'7.жеке-улут.вал.'!J253+'11.жеке-чет өл.вал.'!J253</f>
        <v>156869.79999999999</v>
      </c>
      <c r="K253" s="21">
        <f>('7.жеке-улут.вал.'!J253*'7.жеке-улут.вал.'!K253+'11.жеке-чет өл.вал.'!J253*'11.жеке-чет өл.вал.'!K253)/('7.жеке-улут.вал.'!J253+'11.жеке-чет өл.вал.'!J253)</f>
        <v>5.2095761261887255</v>
      </c>
      <c r="L253" s="22">
        <f>'7.жеке-улут.вал.'!L253+'11.жеке-чет өл.вал.'!L253</f>
        <v>327958</v>
      </c>
      <c r="M253" s="21">
        <f>('7.жеке-улут.вал.'!L253*'7.жеке-улут.вал.'!M253+'11.жеке-чет өл.вал.'!L253*'11.жеке-чет өл.вал.'!M253)/('7.жеке-улут.вал.'!L253+'11.жеке-чет өл.вал.'!L253)</f>
        <v>6.5123420285524363</v>
      </c>
      <c r="N253" s="22">
        <f>'7.жеке-улут.вал.'!N253+'11.жеке-чет өл.вал.'!N253</f>
        <v>642472.9</v>
      </c>
      <c r="O253" s="21">
        <f>('7.жеке-улут.вал.'!N253*'7.жеке-улут.вал.'!O253+'11.жеке-чет өл.вал.'!N253*'11.жеке-чет өл.вал.'!O253)/('7.жеке-улут.вал.'!N253+'11.жеке-чет өл.вал.'!N253)</f>
        <v>9.8522340117380836</v>
      </c>
      <c r="P253" s="22">
        <f>'7.жеке-улут.вал.'!P253+'11.жеке-чет өл.вал.'!P253</f>
        <v>990328</v>
      </c>
      <c r="Q253" s="21">
        <f>('7.жеке-улут.вал.'!P253*'7.жеке-улут.вал.'!Q253+'11.жеке-чет өл.вал.'!P253*'11.жеке-чет өл.вал.'!Q253)/('7.жеке-улут.вал.'!P253+'11.жеке-чет өл.вал.'!P253)</f>
        <v>12.13853810757648</v>
      </c>
      <c r="R253" s="23">
        <f>'7.жеке-улут.вал.'!R253+'11.жеке-чет өл.вал.'!R253</f>
        <v>6386.7</v>
      </c>
      <c r="S253" s="24">
        <f>('7.жеке-улут.вал.'!R253*'7.жеке-улут.вал.'!S253+'11.жеке-чет өл.вал.'!R253*'11.жеке-чет өл.вал.'!S253)/('7.жеке-улут.вал.'!R253+'11.жеке-чет өл.вал.'!R253)</f>
        <v>13.764944180875883</v>
      </c>
    </row>
    <row r="254" spans="1:19" ht="14.25" customHeight="1" x14ac:dyDescent="0.2">
      <c r="A254" s="19" t="s">
        <v>15</v>
      </c>
      <c r="B254" s="20">
        <f>'7.жеке-улут.вал.'!B254+'11.жеке-чет өл.вал.'!B254</f>
        <v>24331774.5</v>
      </c>
      <c r="C254" s="21">
        <f>('7.жеке-улут.вал.'!B254*'7.жеке-улут.вал.'!C254+'11.жеке-чет өл.вал.'!B254*'11.жеке-чет өл.вал.'!C254)/('7.жеке-улут.вал.'!B254+'11.жеке-чет өл.вал.'!B254)</f>
        <v>1.8330409810431212</v>
      </c>
      <c r="D254" s="22">
        <f>'7.жеке-улут.вал.'!D254+'11.жеке-чет өл.вал.'!D254</f>
        <v>21693176</v>
      </c>
      <c r="E254" s="21">
        <f>('7.жеке-улут.вал.'!D254*'7.жеке-улут.вал.'!E254+'11.жеке-чет өл.вал.'!D254*'11.жеке-чет өл.вал.'!E254)/('7.жеке-улут.вал.'!D254+'11.жеке-чет өл.вал.'!D254)</f>
        <v>0.99298095138305231</v>
      </c>
      <c r="F254" s="22">
        <f t="shared" si="6"/>
        <v>2638598.5</v>
      </c>
      <c r="G254" s="21">
        <f t="shared" si="7"/>
        <v>8.7395749133488874</v>
      </c>
      <c r="H254" s="22">
        <f>'7.жеке-улут.вал.'!H254+'11.жеке-чет өл.вал.'!H254</f>
        <v>97812.200000000012</v>
      </c>
      <c r="I254" s="21">
        <f>('7.жеке-улут.вал.'!H254*'7.жеке-улут.вал.'!I254+'11.жеке-чет өл.вал.'!H254*'11.жеке-чет өл.вал.'!I254)/('7.жеке-улут.вал.'!H254+'11.жеке-чет өл.вал.'!H254)</f>
        <v>1.683326548222001</v>
      </c>
      <c r="J254" s="22">
        <f>'7.жеке-улут.вал.'!J254+'11.жеке-чет өл.вал.'!J254</f>
        <v>192111.40000000002</v>
      </c>
      <c r="K254" s="21">
        <f>('7.жеке-улут.вал.'!J254*'7.жеке-улут.вал.'!K254+'11.жеке-чет өл.вал.'!J254*'11.жеке-чет өл.вал.'!K254)/('7.жеке-улут.вал.'!J254+'11.жеке-чет өл.вал.'!J254)</f>
        <v>5.5174637528017607</v>
      </c>
      <c r="L254" s="22">
        <f>'7.жеке-улут.вал.'!L254+'11.жеке-чет өл.вал.'!L254</f>
        <v>405069.10000000003</v>
      </c>
      <c r="M254" s="21">
        <f>('7.жеке-улут.вал.'!L254*'7.жеке-улут.вал.'!M254+'11.жеке-чет өл.вал.'!L254*'11.жеке-чет өл.вал.'!M254)/('7.жеке-улут.вал.'!L254+'11.жеке-чет өл.вал.'!L254)</f>
        <v>6.5930333762807374</v>
      </c>
      <c r="N254" s="22">
        <f>'7.жеке-улут.вал.'!N254+'11.жеке-чет өл.вал.'!N254</f>
        <v>820113.3</v>
      </c>
      <c r="O254" s="21">
        <f>('7.жеке-улут.вал.'!N254*'7.жеке-улут.вал.'!O254+'11.жеке-чет өл.вал.'!N254*'11.жеке-чет өл.вал.'!O254)/('7.жеке-улут.вал.'!N254+'11.жеке-чет өл.вал.'!N254)</f>
        <v>9.597457326932755</v>
      </c>
      <c r="P254" s="22">
        <f>'7.жеке-улут.вал.'!P254+'11.жеке-чет өл.вал.'!P254</f>
        <v>1116849.8</v>
      </c>
      <c r="Q254" s="21">
        <f>('7.жеке-улут.вал.'!P254*'7.жеке-улут.вал.'!Q254+'11.жеке-чет өл.вал.'!P254*'11.жеке-чет өл.вал.'!Q254)/('7.жеке-улут.вал.'!P254+'11.жеке-чет өл.вал.'!P254)</f>
        <v>10.02905754113042</v>
      </c>
      <c r="R254" s="23">
        <f>'7.жеке-улут.вал.'!R254+'11.жеке-чет өл.вал.'!R254</f>
        <v>6642.7</v>
      </c>
      <c r="S254" s="24">
        <f>('7.жеке-улут.вал.'!R254*'7.жеке-улут.вал.'!S254+'11.жеке-чет өл.вал.'!R254*'11.жеке-чет өл.вал.'!S254)/('7.жеке-улут.вал.'!R254+'11.жеке-чет өл.вал.'!R254)</f>
        <v>14.003988287894984</v>
      </c>
    </row>
    <row r="255" spans="1:19" ht="14.25" customHeight="1" x14ac:dyDescent="0.2">
      <c r="A255" s="19" t="s">
        <v>16</v>
      </c>
      <c r="B255" s="20">
        <f>'7.жеке-улут.вал.'!B255+'11.жеке-чет өл.вал.'!B255</f>
        <v>23620085.100000001</v>
      </c>
      <c r="C255" s="21">
        <f>('7.жеке-улут.вал.'!B255*'7.жеке-улут.вал.'!C255+'11.жеке-чет өл.вал.'!B255*'11.жеке-чет өл.вал.'!C255)/('7.жеке-улут.вал.'!B255+'11.жеке-чет өл.вал.'!B255)</f>
        <v>2.0781534067800633</v>
      </c>
      <c r="D255" s="22">
        <f>'7.жеке-улут.вал.'!D255+'11.жеке-чет өл.вал.'!D255</f>
        <v>20972774.800000001</v>
      </c>
      <c r="E255" s="21">
        <f>('7.жеке-улут.вал.'!D255*'7.жеке-улут.вал.'!E255+'11.жеке-чет өл.вал.'!D255*'11.жеке-чет өл.вал.'!E255)/('7.жеке-улут.вал.'!D255+'11.жеке-чет өл.вал.'!D255)</f>
        <v>1.1961195148579007</v>
      </c>
      <c r="F255" s="22">
        <f t="shared" si="6"/>
        <v>2647310.3000000003</v>
      </c>
      <c r="G255" s="21">
        <f t="shared" si="7"/>
        <v>9.0658866472887585</v>
      </c>
      <c r="H255" s="22">
        <f>'7.жеке-улут.вал.'!H255+'11.жеке-чет өл.вал.'!H255</f>
        <v>53349.2</v>
      </c>
      <c r="I255" s="21">
        <f>('7.жеке-улут.вал.'!H255*'7.жеке-улут.вал.'!I255+'11.жеке-чет өл.вал.'!H255*'11.жеке-чет өл.вал.'!I255)/('7.жеке-улут.вал.'!H255+'11.жеке-чет өл.вал.'!H255)</f>
        <v>3.1485655642446377</v>
      </c>
      <c r="J255" s="22">
        <f>'7.жеке-улут.вал.'!J255+'11.жеке-чет өл.вал.'!J255</f>
        <v>254850.1</v>
      </c>
      <c r="K255" s="21">
        <f>('7.жеке-улут.вал.'!J255*'7.жеке-улут.вал.'!K255+'11.жеке-чет өл.вал.'!J255*'11.жеке-чет өл.вал.'!K255)/('7.жеке-улут.вал.'!J255+'11.жеке-чет өл.вал.'!J255)</f>
        <v>6.9882691119210874</v>
      </c>
      <c r="L255" s="22">
        <f>'7.жеке-улут.вал.'!L255+'11.жеке-чет өл.вал.'!L255</f>
        <v>373854</v>
      </c>
      <c r="M255" s="21">
        <f>('7.жеке-улут.вал.'!L255*'7.жеке-улут.вал.'!M255+'11.жеке-чет өл.вал.'!L255*'11.жеке-чет өл.вал.'!M255)/('7.жеке-улут.вал.'!L255+'11.жеке-чет өл.вал.'!L255)</f>
        <v>6.915197039486003</v>
      </c>
      <c r="N255" s="22">
        <f>'7.жеке-улут.вал.'!N255+'11.жеке-чет өл.вал.'!N255</f>
        <v>989232.10000000009</v>
      </c>
      <c r="O255" s="21">
        <f>('7.жеке-улут.вал.'!N255*'7.жеке-улут.вал.'!O255+'11.жеке-чет өл.вал.'!N255*'11.жеке-чет өл.вал.'!O255)/('7.жеке-улут.вал.'!N255+'11.жеке-чет өл.вал.'!N255)</f>
        <v>9.7350802304130646</v>
      </c>
      <c r="P255" s="22">
        <f>'7.жеке-улут.вал.'!P255+'11.жеке-чет өл.вал.'!P255</f>
        <v>971145.5</v>
      </c>
      <c r="Q255" s="21">
        <f>('7.жеке-улут.вал.'!P255*'7.жеке-улут.вал.'!Q255+'11.жеке-чет өл.вал.'!P255*'11.жеке-чет өл.вал.'!Q255)/('7.жеке-улут.вал.'!P255+'11.жеке-чет өл.вал.'!P255)</f>
        <v>10.056969455143435</v>
      </c>
      <c r="R255" s="23">
        <f>'7.жеке-улут.вал.'!R255+'11.жеке-чет өл.вал.'!R255</f>
        <v>4879.3999999999996</v>
      </c>
      <c r="S255" s="24">
        <f>('7.жеке-улут.вал.'!R255*'7.жеке-улут.вал.'!S255+'11.жеке-чет өл.вал.'!R255*'11.жеке-чет өл.вал.'!S255)/('7.жеке-улут.вал.'!R255+'11.жеке-чет өл.вал.'!R255)</f>
        <v>14.135344509570853</v>
      </c>
    </row>
    <row r="256" spans="1:19" ht="14.25" customHeight="1" x14ac:dyDescent="0.2">
      <c r="A256" s="19" t="s">
        <v>17</v>
      </c>
      <c r="B256" s="20">
        <f>'7.жеке-улут.вал.'!B256+'11.жеке-чет өл.вал.'!B256</f>
        <v>24426552.899999999</v>
      </c>
      <c r="C256" s="21">
        <f>('7.жеке-улут.вал.'!B256*'7.жеке-улут.вал.'!C256+'11.жеке-чет өл.вал.'!B256*'11.жеке-чет өл.вал.'!C256)/('7.жеке-улут.вал.'!B256+'11.жеке-чет өл.вал.'!B256)</f>
        <v>1.7330722682118604</v>
      </c>
      <c r="D256" s="22">
        <f>'7.жеке-улут.вал.'!D256+'11.жеке-чет өл.вал.'!D256</f>
        <v>21934632</v>
      </c>
      <c r="E256" s="21">
        <f>('7.жеке-улут.вал.'!D256*'7.жеке-улут.вал.'!E256+'11.жеке-чет өл.вал.'!D256*'11.жеке-чет өл.вал.'!E256)/('7.жеке-улут.вал.'!D256+'11.жеке-чет өл.вал.'!D256)</f>
        <v>0.89002837243861643</v>
      </c>
      <c r="F256" s="22">
        <f t="shared" si="6"/>
        <v>2491920.9</v>
      </c>
      <c r="G256" s="21">
        <f t="shared" si="7"/>
        <v>9.1537964226713608</v>
      </c>
      <c r="H256" s="22">
        <f>'7.жеке-улут.вал.'!H256+'11.жеке-чет өл.вал.'!H256</f>
        <v>56581.9</v>
      </c>
      <c r="I256" s="21">
        <f>('7.жеке-улут.вал.'!H256*'7.жеке-улут.вал.'!I256+'11.жеке-чет өл.вал.'!H256*'11.жеке-чет өл.вал.'!I256)/('7.жеке-улут.вал.'!H256+'11.жеке-чет өл.вал.'!H256)</f>
        <v>3.9127044690970072</v>
      </c>
      <c r="J256" s="22">
        <f>'7.жеке-улут.вал.'!J256+'11.жеке-чет өл.вал.'!J256</f>
        <v>225377.9</v>
      </c>
      <c r="K256" s="21">
        <f>('7.жеке-улут.вал.'!J256*'7.жеке-улут.вал.'!K256+'11.жеке-чет өл.вал.'!J256*'11.жеке-чет өл.вал.'!K256)/('7.жеке-улут.вал.'!J256+'11.жеке-чет өл.вал.'!J256)</f>
        <v>5.9875933132751697</v>
      </c>
      <c r="L256" s="22">
        <f>'7.жеке-улут.вал.'!L256+'11.жеке-чет өл.вал.'!L256</f>
        <v>364238.7</v>
      </c>
      <c r="M256" s="21">
        <f>('7.жеке-улут.вал.'!L256*'7.жеке-улут.вал.'!M256+'11.жеке-чет өл.вал.'!L256*'11.жеке-чет өл.вал.'!M256)/('7.жеке-улут.вал.'!L256+'11.жеке-чет өл.вал.'!L256)</f>
        <v>6.3788929430068793</v>
      </c>
      <c r="N256" s="22">
        <f>'7.жеке-улут.вал.'!N256+'11.жеке-чет өл.вал.'!N256</f>
        <v>882092.2</v>
      </c>
      <c r="O256" s="21">
        <f>('7.жеке-улут.вал.'!N256*'7.жеке-улут.вал.'!O256+'11.жеке-чет өл.вал.'!N256*'11.жеке-чет өл.вал.'!O256)/('7.жеке-улут.вал.'!N256+'11.жеке-чет өл.вал.'!N256)</f>
        <v>10.475828245618768</v>
      </c>
      <c r="P256" s="22">
        <f>'7.жеке-улут.вал.'!P256+'11.жеке-чет өл.вал.'!P256</f>
        <v>954062.6</v>
      </c>
      <c r="Q256" s="21">
        <f>('7.жеке-улут.вал.'!P256*'7.жеке-улут.вал.'!Q256+'11.жеке-чет өл.вал.'!P256*'11.жеке-чет өл.вал.'!Q256)/('7.жеке-улут.вал.'!P256+'11.жеке-чет өл.вал.'!P256)</f>
        <v>10.003148437010317</v>
      </c>
      <c r="R256" s="23">
        <f>'7.жеке-улут.вал.'!R256+'11.жеке-чет өл.вал.'!R256</f>
        <v>9567.6</v>
      </c>
      <c r="S256" s="24">
        <f>('7.жеке-улут.вал.'!R256*'7.жеке-улут.вал.'!S256+'11.жеке-чет өл.вал.'!R256*'11.жеке-чет өл.вал.'!S256)/('7.жеке-улут.вал.'!R256+'11.жеке-чет өл.вал.'!R256)</f>
        <v>13.792518186379031</v>
      </c>
    </row>
    <row r="257" spans="1:19" ht="14.25" customHeight="1" x14ac:dyDescent="0.2">
      <c r="A257" s="19" t="s">
        <v>18</v>
      </c>
      <c r="B257" s="20">
        <f>'7.жеке-улут.вал.'!B257+'11.жеке-чет өл.вал.'!B257</f>
        <v>26495595</v>
      </c>
      <c r="C257" s="21">
        <f>('7.жеке-улут.вал.'!B257*'7.жеке-улут.вал.'!C257+'11.жеке-чет өл.вал.'!B257*'11.жеке-чет өл.вал.'!C257)/('7.жеке-улут.вал.'!B257+'11.жеке-чет өл.вал.'!B257)</f>
        <v>1.7190717058061911</v>
      </c>
      <c r="D257" s="22">
        <f>'7.жеке-улут.вал.'!D257+'11.жеке-чет өл.вал.'!D257</f>
        <v>23850836</v>
      </c>
      <c r="E257" s="21">
        <f>('7.жеке-улут.вал.'!D257*'7.жеке-улут.вал.'!E257+'11.жеке-чет өл.вал.'!D257*'11.жеке-чет өл.вал.'!E257)/('7.жеке-улут.вал.'!D257+'11.жеке-чет өл.вал.'!D257)</f>
        <v>0.93238859518383332</v>
      </c>
      <c r="F257" s="22">
        <f t="shared" ref="F257:F284" si="8">H257+J257+L257+N257+P257+R257</f>
        <v>2644759</v>
      </c>
      <c r="G257" s="21">
        <f t="shared" ref="G257:G284" si="9">(H257*I257+J257*K257+L257*M257+N257*O257+P257*Q257+R257*S257)/(H257+J257+L257+N257+P257+R257)</f>
        <v>8.8134987804181772</v>
      </c>
      <c r="H257" s="22">
        <f>'7.жеке-улут.вал.'!H257+'11.жеке-чет өл.вал.'!H257</f>
        <v>29896.9</v>
      </c>
      <c r="I257" s="21">
        <f>('7.жеке-улут.вал.'!H257*'7.жеке-улут.вал.'!I257+'11.жеке-чет өл.вал.'!H257*'11.жеке-чет өл.вал.'!I257)/('7.жеке-улут.вал.'!H257+'11.жеке-чет өл.вал.'!H257)</f>
        <v>4.832269332271907</v>
      </c>
      <c r="J257" s="22">
        <f>'7.жеке-улут.вал.'!J257+'11.жеке-чет өл.вал.'!J257</f>
        <v>164901.29999999999</v>
      </c>
      <c r="K257" s="21">
        <f>('7.жеке-улут.вал.'!J257*'7.жеке-улут.вал.'!K257+'11.жеке-чет өл.вал.'!J257*'11.жеке-чет өл.вал.'!K257)/('7.жеке-улут.вал.'!J257+'11.жеке-чет өл.вал.'!J257)</f>
        <v>5.2654487866378261</v>
      </c>
      <c r="L257" s="22">
        <f>'7.жеке-улут.вал.'!L257+'11.жеке-чет өл.вал.'!L257</f>
        <v>386958.3</v>
      </c>
      <c r="M257" s="21">
        <f>('7.жеке-улут.вал.'!L257*'7.жеке-улут.вал.'!M257+'11.жеке-чет өл.вал.'!L257*'11.жеке-чет өл.вал.'!M257)/('7.жеке-улут.вал.'!L257+'11.жеке-чет өл.вал.'!L257)</f>
        <v>6.3486813824642079</v>
      </c>
      <c r="N257" s="22">
        <f>'7.жеке-улут.вал.'!N257+'11.жеке-чет өл.вал.'!N257</f>
        <v>938749.9</v>
      </c>
      <c r="O257" s="21">
        <f>('7.жеке-улут.вал.'!N257*'7.жеке-улут.вал.'!O257+'11.жеке-чет өл.вал.'!N257*'11.жеке-чет өл.вал.'!O257)/('7.жеке-улут.вал.'!N257+'11.жеке-чет өл.вал.'!N257)</f>
        <v>9.6999350284884152</v>
      </c>
      <c r="P257" s="22">
        <f>'7.жеке-улут.вал.'!P257+'11.жеке-чет өл.вал.'!P257</f>
        <v>1105157.8</v>
      </c>
      <c r="Q257" s="21">
        <f>('7.жеке-улут.вал.'!P257*'7.жеке-улут.вал.'!Q257+'11.жеке-чет өл.вал.'!P257*'11.жеке-чет өл.вал.'!Q257)/('7.жеке-улут.вал.'!P257+'11.жеке-чет өл.вал.'!P257)</f>
        <v>9.5149042344903147</v>
      </c>
      <c r="R257" s="23">
        <f>'7.жеке-улут.вал.'!R257+'11.жеке-чет өл.вал.'!R257</f>
        <v>19094.8</v>
      </c>
      <c r="S257" s="24">
        <f>('7.жеке-улут.вал.'!R257*'7.жеке-улут.вал.'!S257+'11.жеке-чет өл.вал.'!R257*'11.жеке-чет өл.вал.'!S257)/('7.жеке-улут.вал.'!R257+'11.жеке-чет өл.вал.'!R257)</f>
        <v>11.462407252236209</v>
      </c>
    </row>
    <row r="258" spans="1:19" ht="14.25" customHeight="1" x14ac:dyDescent="0.2">
      <c r="A258" s="19" t="s">
        <v>19</v>
      </c>
      <c r="B258" s="20">
        <f>'7.жеке-улут.вал.'!B258+'11.жеке-чет өл.вал.'!B258</f>
        <v>24583192.959999997</v>
      </c>
      <c r="C258" s="21">
        <f>('7.жеке-улут.вал.'!B258*'7.жеке-улут.вал.'!C258+'11.жеке-чет өл.вал.'!B258*'11.жеке-чет өл.вал.'!C258)/('7.жеке-улут.вал.'!B258+'11.жеке-чет өл.вал.'!B258)</f>
        <v>1.8926645784258613</v>
      </c>
      <c r="D258" s="22">
        <f>'7.жеке-улут.вал.'!D258+'11.жеке-чет өл.вал.'!D258</f>
        <v>21837690.800000001</v>
      </c>
      <c r="E258" s="21">
        <f>('7.жеке-улут.вал.'!D258*'7.жеке-улут.вал.'!E258+'11.жеке-чет өл.вал.'!D258*'11.жеке-чет өл.вал.'!E258)/('7.жеке-улут.вал.'!D258+'11.жеке-чет өл.вал.'!D258)</f>
        <v>1.0169416135336067</v>
      </c>
      <c r="F258" s="22">
        <f t="shared" si="8"/>
        <v>2745502.16</v>
      </c>
      <c r="G258" s="21">
        <f t="shared" si="9"/>
        <v>8.8581543938759815</v>
      </c>
      <c r="H258" s="22">
        <f>'7.жеке-улут.вал.'!H258+'11.жеке-чет өл.вал.'!H258</f>
        <v>124110.46</v>
      </c>
      <c r="I258" s="21">
        <f>('7.жеке-улут.вал.'!H258*'7.жеке-улут.вал.'!I258+'11.жеке-чет өл.вал.'!H258*'11.жеке-чет өл.вал.'!I258)/('7.жеке-улут.вал.'!H258+'11.жеке-чет өл.вал.'!H258)</f>
        <v>2.2751840819863212</v>
      </c>
      <c r="J258" s="22">
        <f>'7.жеке-улут.вал.'!J258+'11.жеке-чет өл.вал.'!J258</f>
        <v>200536.90000000002</v>
      </c>
      <c r="K258" s="21">
        <f>('7.жеке-улут.вал.'!J258*'7.жеке-улут.вал.'!K258+'11.жеке-чет өл.вал.'!J258*'11.жеке-чет өл.вал.'!K258)/('7.жеке-улут.вал.'!J258+'11.жеке-чет өл.вал.'!J258)</f>
        <v>5.5232014058260601</v>
      </c>
      <c r="L258" s="22">
        <f>'7.жеке-улут.вал.'!L258+'11.жеке-чет өл.вал.'!L258</f>
        <v>508309.6</v>
      </c>
      <c r="M258" s="21">
        <f>('7.жеке-улут.вал.'!L258*'7.жеке-улут.вал.'!M258+'11.жеке-чет өл.вал.'!L258*'11.жеке-чет өл.вал.'!M258)/('7.жеке-улут.вал.'!L258+'11.жеке-чет өл.вал.'!L258)</f>
        <v>6.2799032341706704</v>
      </c>
      <c r="N258" s="22">
        <f>'7.жеке-улут.вал.'!N258+'11.жеке-чет өл.вал.'!N258</f>
        <v>811229.3</v>
      </c>
      <c r="O258" s="21">
        <f>('7.жеке-улут.вал.'!N258*'7.жеке-улут.вал.'!O258+'11.жеке-чет өл.вал.'!N258*'11.жеке-чет өл.вал.'!O258)/('7.жеке-улут.вал.'!N258+'11.жеке-чет өл.вал.'!N258)</f>
        <v>10.3459706287729</v>
      </c>
      <c r="P258" s="22">
        <f>'7.жеке-улут.вал.'!P258+'11.жеке-чет өл.вал.'!P258</f>
        <v>1089258.6000000001</v>
      </c>
      <c r="Q258" s="21">
        <f>('7.жеке-улут.вал.'!P258*'7.жеке-улут.вал.'!Q258+'11.жеке-чет өл.вал.'!P258*'11.жеке-чет өл.вал.'!Q258)/('7.жеке-улут.вал.'!P258+'11.жеке-чет өл.вал.'!P258)</f>
        <v>10.26140058660083</v>
      </c>
      <c r="R258" s="22">
        <f>'7.жеке-улут.вал.'!R258+'11.жеке-чет өл.вал.'!R258</f>
        <v>12057.300000000001</v>
      </c>
      <c r="S258" s="21">
        <f>('7.жеке-улут.вал.'!R258*'7.жеке-улут.вал.'!S258+'11.жеке-чет өл.вал.'!R258*'11.жеке-чет өл.вал.'!S258)/('7.жеке-улут.вал.'!R258+'11.жеке-чет өл.вал.'!R258)</f>
        <v>13.908067477793537</v>
      </c>
    </row>
    <row r="259" spans="1:19" ht="14.25" customHeight="1" x14ac:dyDescent="0.2">
      <c r="A259" s="19" t="s">
        <v>20</v>
      </c>
      <c r="B259" s="20">
        <f>'7.жеке-улут.вал.'!B259+'11.жеке-чет өл.вал.'!B259</f>
        <v>24784629.300000001</v>
      </c>
      <c r="C259" s="21">
        <f>('7.жеке-улут.вал.'!B259*'7.жеке-улут.вал.'!C259+'11.жеке-чет өл.вал.'!B259*'11.жеке-чет өл.вал.'!C259)/('7.жеке-улут.вал.'!B259+'11.жеке-чет өл.вал.'!B259)</f>
        <v>2.0246832478950973</v>
      </c>
      <c r="D259" s="22">
        <f>'7.жеке-улут.вал.'!D259+'11.жеке-чет өл.вал.'!D259</f>
        <v>22035070.199999999</v>
      </c>
      <c r="E259" s="21">
        <f>('7.жеке-улут.вал.'!D259*'7.жеке-улут.вал.'!E259+'11.жеке-чет өл.вал.'!D259*'11.жеке-чет өл.вал.'!E259)/('7.жеке-улут.вал.'!D259+'11.жеке-чет өл.вал.'!D259)</f>
        <v>1.0824227048298674</v>
      </c>
      <c r="F259" s="22">
        <f t="shared" si="8"/>
        <v>2749559.1</v>
      </c>
      <c r="G259" s="21">
        <f t="shared" si="9"/>
        <v>9.5759947338466009</v>
      </c>
      <c r="H259" s="22">
        <f>'7.жеке-улут.вал.'!H259+'11.жеке-чет өл.вал.'!H259</f>
        <v>41904.100000000006</v>
      </c>
      <c r="I259" s="21">
        <f>('7.жеке-улут.вал.'!H259*'7.жеке-улут.вал.'!I259+'11.жеке-чет өл.вал.'!H259*'11.жеке-чет өл.вал.'!I259)/('7.жеке-улут.вал.'!H259+'11.жеке-чет өл.вал.'!H259)</f>
        <v>7.9327677959913219</v>
      </c>
      <c r="J259" s="22">
        <f>'7.жеке-улут.вал.'!J259+'11.жеке-чет өл.вал.'!J259</f>
        <v>177932</v>
      </c>
      <c r="K259" s="21">
        <f>('7.жеке-улут.вал.'!J259*'7.жеке-улут.вал.'!K259+'11.жеке-чет өл.вал.'!J259*'11.жеке-чет өл.вал.'!K259)/('7.жеке-улут.вал.'!J259+'11.жеке-чет өл.вал.'!J259)</f>
        <v>4.5755893712204667</v>
      </c>
      <c r="L259" s="22">
        <f>'7.жеке-улут.вал.'!L259+'11.жеке-чет өл.вал.'!L259</f>
        <v>537356.30000000005</v>
      </c>
      <c r="M259" s="21">
        <f>('7.жеке-улут.вал.'!L259*'7.жеке-улут.вал.'!M259+'11.жеке-чет өл.вал.'!L259*'11.жеке-чет өл.вал.'!M259)/('7.жеке-улут.вал.'!L259+'11.жеке-чет өл.вал.'!L259)</f>
        <v>7.4027018907194355</v>
      </c>
      <c r="N259" s="22">
        <f>'7.жеке-улут.вал.'!N259+'11.жеке-чет өл.вал.'!N259</f>
        <v>992201.10000000009</v>
      </c>
      <c r="O259" s="21">
        <f>('7.жеке-улут.вал.'!N259*'7.жеке-улут.вал.'!O259+'11.жеке-чет өл.вал.'!N259*'11.жеке-чет өл.вал.'!O259)/('7.жеке-улут.вал.'!N259+'11.жеке-чет өл.вал.'!N259)</f>
        <v>10.245784854501775</v>
      </c>
      <c r="P259" s="22">
        <f>'7.жеке-улут.вал.'!P259+'11.жеке-чет өл.вал.'!P259</f>
        <v>991404.39999999991</v>
      </c>
      <c r="Q259" s="21">
        <f>('7.жеке-улут.вал.'!P259*'7.жеке-улут.вал.'!Q259+'11.жеке-чет өл.вал.'!P259*'11.жеке-чет өл.вал.'!Q259)/('7.жеке-улут.вал.'!P259+'11.жеке-чет өл.вал.'!P259)</f>
        <v>11.004863990920354</v>
      </c>
      <c r="R259" s="23">
        <f>'7.жеке-улут.вал.'!R259+'11.жеке-чет өл.вал.'!R259</f>
        <v>8761.2000000000007</v>
      </c>
      <c r="S259" s="24">
        <f>('7.жеке-улут.вал.'!R259*'7.жеке-улут.вал.'!S259+'11.жеке-чет өл.вал.'!R259*'11.жеке-чет өл.вал.'!S259)/('7.жеке-улут.вал.'!R259+'11.жеке-чет өл.вал.'!R259)</f>
        <v>14.742970825914258</v>
      </c>
    </row>
    <row r="260" spans="1:19" ht="14.25" customHeight="1" thickBot="1" x14ac:dyDescent="0.25">
      <c r="A260" s="25" t="s">
        <v>21</v>
      </c>
      <c r="B260" s="26">
        <f>'7.жеке-улут.вал.'!B260+'11.жеке-чет өл.вал.'!B260</f>
        <v>31147151.099999994</v>
      </c>
      <c r="C260" s="27">
        <f>('7.жеке-улут.вал.'!B260*'7.жеке-улут.вал.'!C260+'11.жеке-чет өл.вал.'!B260*'11.жеке-чет өл.вал.'!C260)/('7.жеке-улут.вал.'!B260+'11.жеке-чет өл.вал.'!B260)</f>
        <v>2.0010974779969519</v>
      </c>
      <c r="D260" s="28">
        <f>'7.жеке-улут.вал.'!D260+'11.жеке-чет өл.вал.'!D260</f>
        <v>27755064.399999999</v>
      </c>
      <c r="E260" s="27">
        <f>('7.жеке-улут.вал.'!D260*'7.жеке-улут.вал.'!E260+'11.жеке-чет өл.вал.'!D260*'11.жеке-чет өл.вал.'!E260)/('7.жеке-улут.вал.'!D260+'11.жеке-чет өл.вал.'!D260)</f>
        <v>1.1531084114148191</v>
      </c>
      <c r="F260" s="28">
        <f t="shared" si="8"/>
        <v>3392086.6999999997</v>
      </c>
      <c r="G260" s="27">
        <f t="shared" si="9"/>
        <v>8.9395967662029392</v>
      </c>
      <c r="H260" s="28">
        <f>'7.жеке-улут.вал.'!H260+'11.жеке-чет өл.вал.'!H260</f>
        <v>41956.5</v>
      </c>
      <c r="I260" s="27">
        <f>('7.жеке-улут.вал.'!H260*'7.жеке-улут.вал.'!I260+'11.жеке-чет өл.вал.'!H260*'11.жеке-чет өл.вал.'!I260)/('7.жеке-улут.вал.'!H260+'11.жеке-чет өл.вал.'!H260)</f>
        <v>4.6520732663592046</v>
      </c>
      <c r="J260" s="28">
        <f>'7.жеке-улут.вал.'!J260+'11.жеке-чет өл.вал.'!J260</f>
        <v>276948.59999999998</v>
      </c>
      <c r="K260" s="27">
        <f>('7.жеке-улут.вал.'!J260*'7.жеке-улут.вал.'!K260+'11.жеке-чет өл.вал.'!J260*'11.жеке-чет өл.вал.'!K260)/('7.жеке-улут.вал.'!J260+'11.жеке-чет өл.вал.'!J260)</f>
        <v>4.9989339465879228</v>
      </c>
      <c r="L260" s="28">
        <f>'7.жеке-улут.вал.'!L260+'11.жеке-чет өл.вал.'!L260</f>
        <v>538978.69999999995</v>
      </c>
      <c r="M260" s="27">
        <f>('7.жеке-улут.вал.'!L260*'7.жеке-улут.вал.'!M260+'11.жеке-чет өл.вал.'!L260*'11.жеке-чет өл.вал.'!M260)/('7.жеке-улут.вал.'!L260+'11.жеке-чет өл.вал.'!L260)</f>
        <v>6.6044393424081509</v>
      </c>
      <c r="N260" s="28">
        <f>'7.жеке-улут.вал.'!N260+'11.жеке-чет өл.вал.'!N260</f>
        <v>1042952</v>
      </c>
      <c r="O260" s="27">
        <f>('7.жеке-улут.вал.'!N260*'7.жеке-улут.вал.'!O260+'11.жеке-чет өл.вал.'!N260*'11.жеке-чет өл.вал.'!O260)/('7.жеке-улут.вал.'!N260+'11.жеке-чет өл.вал.'!N260)</f>
        <v>10.017185616404205</v>
      </c>
      <c r="P260" s="28">
        <f>'7.жеке-улут.вал.'!P260+'11.жеке-чет өл.вал.'!P260</f>
        <v>1476319.6</v>
      </c>
      <c r="Q260" s="27">
        <f>('7.жеке-улут.вал.'!P260*'7.жеке-улут.вал.'!Q260+'11.жеке-чет өл.вал.'!P260*'11.жеке-чет өл.вал.'!Q260)/('7.жеке-улут.вал.'!P260+'11.жеке-чет өл.вал.'!P260)</f>
        <v>9.8255576895409344</v>
      </c>
      <c r="R260" s="28">
        <f>'7.жеке-улут.вал.'!R260+'11.жеке-чет өл.вал.'!R260</f>
        <v>14931.3</v>
      </c>
      <c r="S260" s="27">
        <f>('7.жеке-улут.вал.'!R260*'7.жеке-улут.вал.'!S260+'11.жеке-чет өл.вал.'!R260*'11.жеке-чет өл.вал.'!S260)/('7.жеке-улут.вал.'!R260+'11.жеке-чет өл.вал.'!R260)</f>
        <v>15.504043318398264</v>
      </c>
    </row>
    <row r="261" spans="1:19" ht="14.25" customHeight="1" x14ac:dyDescent="0.2">
      <c r="A261" s="19" t="s">
        <v>43</v>
      </c>
      <c r="B261" s="20">
        <f>'7.жеке-улут.вал.'!B261+'11.жеке-чет өл.вал.'!B261</f>
        <v>21906711.600000001</v>
      </c>
      <c r="C261" s="21">
        <f>('7.жеке-улут.вал.'!B261*'7.жеке-улут.вал.'!C261+'11.жеке-чет өл.вал.'!B261*'11.жеке-чет өл.вал.'!C261)/('7.жеке-улут.вал.'!B261+'11.жеке-чет өл.вал.'!B261)</f>
        <v>2.738116551230811</v>
      </c>
      <c r="D261" s="22">
        <f>'7.жеке-улут.вал.'!D261+'11.жеке-чет өл.вал.'!D261</f>
        <v>19195692.100000001</v>
      </c>
      <c r="E261" s="21">
        <f>('7.жеке-улут.вал.'!D261*'7.жеке-улут.вал.'!E261+'11.жеке-чет өл.вал.'!D261*'11.жеке-чет өл.вал.'!E261)/('7.жеке-улут.вал.'!D261+'11.жеке-чет өл.вал.'!D261)</f>
        <v>1.8234983205424513</v>
      </c>
      <c r="F261" s="22">
        <f t="shared" si="8"/>
        <v>2711019.5</v>
      </c>
      <c r="G261" s="21">
        <f t="shared" si="9"/>
        <v>9.2141783963560577</v>
      </c>
      <c r="H261" s="22">
        <f>'7.жеке-улут.вал.'!H261+'11.жеке-чет өл.вал.'!H261</f>
        <v>32863.300000000003</v>
      </c>
      <c r="I261" s="21">
        <f>('7.жеке-улут.вал.'!H261*'7.жеке-улут.вал.'!I261+'11.жеке-чет өл.вал.'!H261*'11.жеке-чет өл.вал.'!I261)/('7.жеке-улут.вал.'!H261+'11.жеке-чет өл.вал.'!H261)</f>
        <v>6.0143880864064156</v>
      </c>
      <c r="J261" s="22">
        <f>'7.жеке-улут.вал.'!J261+'11.жеке-чет өл.вал.'!J261</f>
        <v>244703.30000000002</v>
      </c>
      <c r="K261" s="21">
        <f>('7.жеке-улут.вал.'!J261*'7.жеке-улут.вал.'!K261+'11.жеке-чет өл.вал.'!J261*'11.жеке-чет өл.вал.'!K261)/('7.жеке-улут.вал.'!J261+'11.жеке-чет өл.вал.'!J261)</f>
        <v>4.6750585096318682</v>
      </c>
      <c r="L261" s="22">
        <f>'7.жеке-улут.вал.'!L261+'11.жеке-чет өл.вал.'!L261</f>
        <v>435438.30000000005</v>
      </c>
      <c r="M261" s="21">
        <f>('7.жеке-улут.вал.'!L261*'7.жеке-улут.вал.'!M261+'11.жеке-чет өл.вал.'!L261*'11.жеке-чет өл.вал.'!M261)/('7.жеке-улут.вал.'!L261+'11.жеке-чет өл.вал.'!L261)</f>
        <v>6.2119011786514866</v>
      </c>
      <c r="N261" s="22">
        <f>'7.жеке-улут.вал.'!N261+'11.жеке-чет өл.вал.'!N261</f>
        <v>960393.70000000007</v>
      </c>
      <c r="O261" s="21">
        <f>('7.жеке-улут.вал.'!N261*'7.жеке-улут.вал.'!O261+'11.жеке-чет өл.вал.'!N261*'11.жеке-чет өл.вал.'!O261)/('7.жеке-улут.вал.'!N261+'11.жеке-чет өл.вал.'!N261)</f>
        <v>9.8112896023786913</v>
      </c>
      <c r="P261" s="22">
        <f>'7.жеке-улут.вал.'!P261+'11.жеке-чет өл.вал.'!P261</f>
        <v>1026544.7</v>
      </c>
      <c r="Q261" s="21">
        <f>('7.жеке-улут.вал.'!P261*'7.жеке-улут.вал.'!Q261+'11.жеке-чет өл.вал.'!P261*'11.жеке-чет өл.вал.'!Q261)/('7.жеке-улут.вал.'!P261+'11.жеке-чет өл.вал.'!P261)</f>
        <v>11.077338426665687</v>
      </c>
      <c r="R261" s="23">
        <f>'7.жеке-улут.вал.'!R261+'11.жеке-чет өл.вал.'!R261</f>
        <v>11076.2</v>
      </c>
      <c r="S261" s="24">
        <f>('7.жеке-улут.вал.'!R261*'7.жеке-улут.вал.'!S261+'11.жеке-чет өл.вал.'!R261*'11.жеке-чет өл.вал.'!S261)/('7.жеке-улут.вал.'!R261+'11.жеке-чет өл.вал.'!R261)</f>
        <v>12.565587475849116</v>
      </c>
    </row>
    <row r="262" spans="1:19" ht="14.25" customHeight="1" x14ac:dyDescent="0.2">
      <c r="A262" s="19" t="s">
        <v>11</v>
      </c>
      <c r="B262" s="20">
        <f>'7.жеке-улут.вал.'!B262+'11.жеке-чет өл.вал.'!B262</f>
        <v>23341355</v>
      </c>
      <c r="C262" s="21">
        <f>('7.жеке-улут.вал.'!B262*'7.жеке-улут.вал.'!C262+'11.жеке-чет өл.вал.'!B262*'11.жеке-чет өл.вал.'!C262)/('7.жеке-улут.вал.'!B262+'11.жеке-чет өл.вал.'!B262)</f>
        <v>2.7079162481355517</v>
      </c>
      <c r="D262" s="22">
        <f>'7.жеке-улут.вал.'!D262+'11.жеке-чет өл.вал.'!D262</f>
        <v>20601077.399999999</v>
      </c>
      <c r="E262" s="21">
        <f>('7.жеке-улут.вал.'!D262*'7.жеке-улут.вал.'!E262+'11.жеке-чет өл.вал.'!D262*'11.жеке-чет өл.вал.'!E262)/('7.жеке-улут.вал.'!D262+'11.жеке-чет өл.вал.'!D262)</f>
        <v>1.8196187284360186</v>
      </c>
      <c r="F262" s="22">
        <f t="shared" si="8"/>
        <v>2740277.6</v>
      </c>
      <c r="G262" s="21">
        <f t="shared" si="9"/>
        <v>9.3860301580394623</v>
      </c>
      <c r="H262" s="22">
        <f>'7.жеке-улут.вал.'!H262+'11.жеке-чет өл.вал.'!H262</f>
        <v>28493.800000000003</v>
      </c>
      <c r="I262" s="21">
        <f>('7.жеке-улут.вал.'!H262*'7.жеке-улут.вал.'!I262+'11.жеке-чет өл.вал.'!H262*'11.жеке-чет өл.вал.'!I262)/('7.жеке-улут.вал.'!H262+'11.жеке-чет өл.вал.'!H262)</f>
        <v>6.4382470572545607</v>
      </c>
      <c r="J262" s="22">
        <f>'7.жеке-улут.вал.'!J262+'11.жеке-чет өл.вал.'!J262</f>
        <v>211353.7</v>
      </c>
      <c r="K262" s="21">
        <f>('7.жеке-улут.вал.'!J262*'7.жеке-улут.вал.'!K262+'11.жеке-чет өл.вал.'!J262*'11.жеке-чет өл.вал.'!K262)/('7.жеке-улут.вал.'!J262+'11.жеке-чет өл.вал.'!J262)</f>
        <v>5.1763305113655447</v>
      </c>
      <c r="L262" s="22">
        <f>'7.жеке-улут.вал.'!L262+'11.жеке-чет өл.вал.'!L262</f>
        <v>337692.1</v>
      </c>
      <c r="M262" s="21">
        <f>('7.жеке-улут.вал.'!L262*'7.жеке-улут.вал.'!M262+'11.жеке-чет өл.вал.'!L262*'11.жеке-чет өл.вал.'!M262)/('7.жеке-улут.вал.'!L262+'11.жеке-чет өл.вал.'!L262)</f>
        <v>6.0028464894500031</v>
      </c>
      <c r="N262" s="22">
        <f>'7.жеке-улут.вал.'!N262+'11.жеке-чет өл.вал.'!N262</f>
        <v>973544.39999999991</v>
      </c>
      <c r="O262" s="21">
        <f>('7.жеке-улут.вал.'!N262*'7.жеке-улут.вал.'!O262+'11.жеке-чет өл.вал.'!N262*'11.жеке-чет өл.вал.'!O262)/('7.жеке-улут.вал.'!N262+'11.жеке-чет өл.вал.'!N262)</f>
        <v>9.9614079337316337</v>
      </c>
      <c r="P262" s="22">
        <f>'7.жеке-улут.вал.'!P262+'11.жеке-чет өл.вал.'!P262</f>
        <v>1174819.6000000001</v>
      </c>
      <c r="Q262" s="21">
        <f>('7.жеке-улут.вал.'!P262*'7.жеке-улут.вал.'!Q262+'11.жеке-чет өл.вал.'!P262*'11.жеке-чет өл.вал.'!Q262)/('7.жеке-улут.вал.'!P262+'11.жеке-чет өл.вал.'!P262)</f>
        <v>10.664315457454062</v>
      </c>
      <c r="R262" s="23">
        <f>'7.жеке-улут.вал.'!R262+'11.жеке-чет өл.вал.'!R262</f>
        <v>14374</v>
      </c>
      <c r="S262" s="24">
        <f>('7.жеке-улут.вал.'!R262*'7.жеке-улут.вал.'!S262+'11.жеке-чет өл.вал.'!R262*'11.жеке-чет өл.вал.'!S262)/('7.жеке-улут.вал.'!R262+'11.жеке-чет өл.вал.'!R262)</f>
        <v>13.163204257687495</v>
      </c>
    </row>
    <row r="263" spans="1:19" ht="14.25" customHeight="1" x14ac:dyDescent="0.2">
      <c r="A263" s="19" t="s">
        <v>12</v>
      </c>
      <c r="B263" s="20">
        <f>'7.жеке-улут.вал.'!B263+'11.жеке-чет өл.вал.'!B263</f>
        <v>29308172.399999999</v>
      </c>
      <c r="C263" s="21">
        <f>('7.жеке-улут.вал.'!B263*'7.жеке-улут.вал.'!C263+'11.жеке-чет өл.вал.'!B263*'11.жеке-чет өл.вал.'!C263)/('7.жеке-улут.вал.'!B263+'11.жеке-чет өл.вал.'!B263)</f>
        <v>2.5966151232616608</v>
      </c>
      <c r="D263" s="22">
        <f>'7.жеке-улут.вал.'!D263+'11.жеке-чет өл.вал.'!D263</f>
        <v>25950198</v>
      </c>
      <c r="E263" s="21">
        <f>('7.жеке-улут.вал.'!D263*'7.жеке-улут.вал.'!E263+'11.жеке-чет өл.вал.'!D263*'11.жеке-чет өл.вал.'!E263)/('7.жеке-улут.вал.'!D263+'11.жеке-чет өл.вал.'!D263)</f>
        <v>1.7159230026684194</v>
      </c>
      <c r="F263" s="22">
        <f t="shared" si="8"/>
        <v>3357974.4</v>
      </c>
      <c r="G263" s="21">
        <f t="shared" si="9"/>
        <v>9.4025439911036841</v>
      </c>
      <c r="H263" s="22">
        <f>'7.жеке-улут.вал.'!H263+'11.жеке-чет өл.вал.'!H263</f>
        <v>107176.4</v>
      </c>
      <c r="I263" s="21">
        <f>('7.жеке-улут.вал.'!H263*'7.жеке-улут.вал.'!I263+'11.жеке-чет өл.вал.'!H263*'11.жеке-чет өл.вал.'!I263)/('7.жеке-улут.вал.'!H263+'11.жеке-чет өл.вал.'!H263)</f>
        <v>7.2180509888370947</v>
      </c>
      <c r="J263" s="22">
        <f>'7.жеке-улут.вал.'!J263+'11.жеке-чет өл.вал.'!J263</f>
        <v>246802.6</v>
      </c>
      <c r="K263" s="21">
        <f>('7.жеке-улут.вал.'!J263*'7.жеке-улут.вал.'!K263+'11.жеке-чет өл.вал.'!J263*'11.жеке-чет өл.вал.'!K263)/('7.жеке-улут.вал.'!J263+'11.жеке-чет өл.вал.'!J263)</f>
        <v>6.4956209537500822</v>
      </c>
      <c r="L263" s="22">
        <f>'7.жеке-улут.вал.'!L263+'11.жеке-чет өл.вал.'!L263</f>
        <v>429576</v>
      </c>
      <c r="M263" s="21">
        <f>('7.жеке-улут.вал.'!L263*'7.жеке-улут.вал.'!M263+'11.жеке-чет өл.вал.'!L263*'11.жеке-чет өл.вал.'!M263)/('7.жеке-улут.вал.'!L263+'11.жеке-чет өл.вал.'!L263)</f>
        <v>6.8887152913570588</v>
      </c>
      <c r="N263" s="22">
        <f>'7.жеке-улут.вал.'!N263+'11.жеке-чет өл.вал.'!N263</f>
        <v>1169335.7</v>
      </c>
      <c r="O263" s="21">
        <f>('7.жеке-улут.вал.'!N263*'7.жеке-улут.вал.'!O263+'11.жеке-чет өл.вал.'!N263*'11.жеке-чет өл.вал.'!O263)/('7.жеке-улут.вал.'!N263+'11.жеке-чет өл.вал.'!N263)</f>
        <v>9.8572286521312922</v>
      </c>
      <c r="P263" s="22">
        <f>'7.жеке-улут.вал.'!P263+'11.жеке-чет өл.вал.'!P263</f>
        <v>1392021.8</v>
      </c>
      <c r="Q263" s="21">
        <f>('7.жеке-улут.вал.'!P263*'7.жеке-улут.вал.'!Q263+'11.жеке-чет өл.вал.'!P263*'11.жеке-чет өл.вал.'!Q263)/('7.жеке-улут.вал.'!P263+'11.жеке-чет өл.вал.'!P263)</f>
        <v>10.433026083355879</v>
      </c>
      <c r="R263" s="22">
        <f>'7.жеке-улут.вал.'!R263+'11.жеке-чет өл.вал.'!R263</f>
        <v>13061.9</v>
      </c>
      <c r="S263" s="21">
        <f>('7.жеке-улут.вал.'!R263*'7.жеке-улут.вал.'!S263+'11.жеке-чет өл.вал.'!R263*'11.жеке-чет өл.вал.'!S263)/('7.жеке-улут.вал.'!R263+'11.жеке-чет өл.вал.'!R263)</f>
        <v>14.402597095368973</v>
      </c>
    </row>
    <row r="264" spans="1:19" ht="14.25" customHeight="1" x14ac:dyDescent="0.2">
      <c r="A264" s="19" t="s">
        <v>13</v>
      </c>
      <c r="B264" s="20">
        <f>'7.жеке-улут.вал.'!B264+'11.жеке-чет өл.вал.'!B264</f>
        <v>27265751.800000001</v>
      </c>
      <c r="C264" s="21">
        <f>('7.жеке-улут.вал.'!B264*'7.жеке-улут.вал.'!C264+'11.жеке-чет өл.вал.'!B264*'11.жеке-чет өл.вал.'!C264)/('7.жеке-улут.вал.'!B264+'11.жеке-чет өл.вал.'!B264)</f>
        <v>2.2838627621850534</v>
      </c>
      <c r="D264" s="22">
        <f>'7.жеке-улут.вал.'!D264+'11.жеке-чет өл.вал.'!D264</f>
        <v>24666309.899999999</v>
      </c>
      <c r="E264" s="21">
        <f>('7.жеке-улут.вал.'!D264*'7.жеке-улут.вал.'!E264+'11.жеке-чет өл.вал.'!D264*'11.жеке-чет өл.вал.'!E264)/('7.жеке-улут.вал.'!D264+'11.жеке-чет өл.вал.'!D264)</f>
        <v>1.5584801573420617</v>
      </c>
      <c r="F264" s="22">
        <f t="shared" si="8"/>
        <v>2599441.9000000004</v>
      </c>
      <c r="G264" s="21">
        <f t="shared" si="9"/>
        <v>9.1670757038270541</v>
      </c>
      <c r="H264" s="22">
        <f>'7.жеке-улут.вал.'!H264+'11.жеке-чет өл.вал.'!H264</f>
        <v>60138.8</v>
      </c>
      <c r="I264" s="21">
        <f>('7.жеке-улут.вал.'!H264*'7.жеке-улут.вал.'!I264+'11.жеке-чет өл.вал.'!H264*'11.жеке-чет өл.вал.'!I264)/('7.жеке-улут.вал.'!H264+'11.жеке-чет өл.вал.'!H264)</f>
        <v>3.7161303684144049</v>
      </c>
      <c r="J264" s="22">
        <f>'7.жеке-улут.вал.'!J264+'11.жеке-чет өл.вал.'!J264</f>
        <v>246514.80000000002</v>
      </c>
      <c r="K264" s="21">
        <f>('7.жеке-улут.вал.'!J264*'7.жеке-улут.вал.'!K264+'11.жеке-чет өл.вал.'!J264*'11.жеке-чет өл.вал.'!K264)/('7.жеке-улут.вал.'!J264+'11.жеке-чет өл.вал.'!J264)</f>
        <v>4.8892419481507785</v>
      </c>
      <c r="L264" s="22">
        <f>'7.жеке-улут.вал.'!L264+'11.жеке-чет өл.вал.'!L264</f>
        <v>327676.40000000002</v>
      </c>
      <c r="M264" s="21">
        <f>('7.жеке-улут.вал.'!L264*'7.жеке-улут.вал.'!M264+'11.жеке-чет өл.вал.'!L264*'11.жеке-чет өл.вал.'!M264)/('7.жеке-улут.вал.'!L264+'11.жеке-чет өл.вал.'!L264)</f>
        <v>7.0190938804259329</v>
      </c>
      <c r="N264" s="22">
        <f>'7.жеке-улут.вал.'!N264+'11.жеке-чет өл.вал.'!N264</f>
        <v>918659.10000000009</v>
      </c>
      <c r="O264" s="21">
        <f>('7.жеке-улут.вал.'!N264*'7.жеке-улут.вал.'!O264+'11.жеке-чет өл.вал.'!N264*'11.жеке-чет өл.вал.'!O264)/('7.жеке-улут.вал.'!N264+'11.жеке-чет өл.вал.'!N264)</f>
        <v>9.7296761497273661</v>
      </c>
      <c r="P264" s="22">
        <f>'7.жеке-улут.вал.'!P264+'11.жеке-чет өл.вал.'!P264</f>
        <v>1038433.1</v>
      </c>
      <c r="Q264" s="21">
        <f>('7.жеке-улут.вал.'!P264*'7.жеке-улут.вал.'!Q264+'11.жеке-чет өл.вал.'!P264*'11.жеке-чет өл.вал.'!Q264)/('7.жеке-улут.вал.'!P264+'11.жеке-чет өл.вал.'!P264)</f>
        <v>10.63855664462162</v>
      </c>
      <c r="R264" s="23">
        <f>'7.жеке-улут.вал.'!R264+'11.жеке-чет өл.вал.'!R264</f>
        <v>8019.7</v>
      </c>
      <c r="S264" s="24">
        <f>('7.жеке-улут.вал.'!R264*'7.жеке-улут.вал.'!S264+'11.жеке-чет өл.вал.'!R264*'11.жеке-чет өл.вал.'!S264)/('7.жеке-улут.вал.'!R264+'11.жеке-чет өл.вал.'!R264)</f>
        <v>14.321016746262346</v>
      </c>
    </row>
    <row r="265" spans="1:19" ht="14.25" customHeight="1" x14ac:dyDescent="0.2">
      <c r="A265" s="19" t="s">
        <v>14</v>
      </c>
      <c r="B265" s="20">
        <f>'7.жеке-улут.вал.'!B265+'11.жеке-чет өл.вал.'!B265</f>
        <v>27786403.100000001</v>
      </c>
      <c r="C265" s="21">
        <f>('7.жеке-улут.вал.'!B265*'7.жеке-улут.вал.'!C265+'11.жеке-чет өл.вал.'!B265*'11.жеке-чет өл.вал.'!C265)/('7.жеке-улут.вал.'!B265+'11.жеке-чет өл.вал.'!B265)</f>
        <v>2.2347642673837096</v>
      </c>
      <c r="D265" s="22">
        <f>'7.жеке-улут.вал.'!D265+'11.жеке-чет өл.вал.'!D265</f>
        <v>24461685.5</v>
      </c>
      <c r="E265" s="21">
        <f>('7.жеке-улут.вал.'!D265*'7.жеке-улут.вал.'!E265+'11.жеке-чет өл.вал.'!D265*'11.жеке-чет өл.вал.'!E265)/('7.жеке-улут.вал.'!D265+'11.жеке-чет өл.вал.'!D265)</f>
        <v>1.4518480958313342</v>
      </c>
      <c r="F265" s="22">
        <f t="shared" si="8"/>
        <v>3324717.5999999996</v>
      </c>
      <c r="G265" s="21">
        <f t="shared" si="9"/>
        <v>7.9950878393400933</v>
      </c>
      <c r="H265" s="22">
        <f>'7.жеке-улут.вал.'!H265+'11.жеке-чет өл.вал.'!H265</f>
        <v>165394.6</v>
      </c>
      <c r="I265" s="21">
        <f>('7.жеке-улут.вал.'!H265*'7.жеке-улут.вал.'!I265+'11.жеке-чет өл.вал.'!H265*'11.жеке-чет өл.вал.'!I265)/('7.жеке-улут.вал.'!H265+'11.жеке-чет өл.вал.'!H265)</f>
        <v>1.3343141795439528</v>
      </c>
      <c r="J265" s="22">
        <f>'7.жеке-улут.вал.'!J265+'11.жеке-чет өл.вал.'!J265</f>
        <v>208608.30000000002</v>
      </c>
      <c r="K265" s="21">
        <f>('7.жеке-улут.вал.'!J265*'7.жеке-улут.вал.'!K265+'11.жеке-чет өл.вал.'!J265*'11.жеке-чет өл.вал.'!K265)/('7.жеке-улут.вал.'!J265+'11.жеке-чет өл.вал.'!J265)</f>
        <v>4.6128436548306055</v>
      </c>
      <c r="L265" s="22">
        <f>'7.жеке-улут.вал.'!L265+'11.жеке-чет өл.вал.'!L265</f>
        <v>359327</v>
      </c>
      <c r="M265" s="21">
        <f>('7.жеке-улут.вал.'!L265*'7.жеке-улут.вал.'!M265+'11.жеке-чет өл.вал.'!L265*'11.жеке-чет өл.вал.'!M265)/('7.жеке-улут.вал.'!L265+'11.жеке-чет өл.вал.'!L265)</f>
        <v>5.2693284612623073</v>
      </c>
      <c r="N265" s="22">
        <f>'7.жеке-улут.вал.'!N265+'11.жеке-чет өл.вал.'!N265</f>
        <v>982364.5</v>
      </c>
      <c r="O265" s="21">
        <f>('7.жеке-улут.вал.'!N265*'7.жеке-улут.вал.'!O265+'11.жеке-чет өл.вал.'!N265*'11.жеке-чет өл.вал.'!O265)/('7.жеке-улут.вал.'!N265+'11.жеке-чет өл.вал.'!N265)</f>
        <v>9.1060671512458082</v>
      </c>
      <c r="P265" s="22">
        <f>'7.жеке-улут.вал.'!P265+'11.жеке-чет өл.вал.'!P265</f>
        <v>1596839.7999999998</v>
      </c>
      <c r="Q265" s="21">
        <f>('7.жеке-улут.вал.'!P265*'7.жеке-улут.вал.'!Q265+'11.жеке-чет өл.вал.'!P265*'11.жеке-чет өл.вал.'!Q265)/('7.жеке-улут.вал.'!P265+'11.жеке-чет өл.вал.'!P265)</f>
        <v>9.0091318985160331</v>
      </c>
      <c r="R265" s="23">
        <f>'7.жеке-улут.вал.'!R265+'11.жеке-чет өл.вал.'!R265</f>
        <v>12183.400000000001</v>
      </c>
      <c r="S265" s="24">
        <f>('7.жеке-улут.вал.'!R265*'7.жеке-улут.вал.'!S265+'11.жеке-чет өл.вал.'!R265*'11.жеке-чет өл.вал.'!S265)/('7.жеке-улут.вал.'!R265+'11.жеке-чет өл.вал.'!R265)</f>
        <v>14.233625178521613</v>
      </c>
    </row>
    <row r="266" spans="1:19" ht="14.25" customHeight="1" x14ac:dyDescent="0.2">
      <c r="A266" s="19" t="s">
        <v>15</v>
      </c>
      <c r="B266" s="20">
        <f>'7.жеке-улут.вал.'!B266+'11.жеке-чет өл.вал.'!B266</f>
        <v>30689634.900000006</v>
      </c>
      <c r="C266" s="21">
        <f>('7.жеке-улут.вал.'!B266*'7.жеке-улут.вал.'!C266+'11.жеке-чет өл.вал.'!B266*'11.жеке-чет өл.вал.'!C266)/('7.жеке-улут.вал.'!B266+'11.жеке-чет өл.вал.'!B266)</f>
        <v>2.2597769917751656</v>
      </c>
      <c r="D266" s="22">
        <f>'7.жеке-улут.вал.'!D266+'11.жеке-чет өл.вал.'!D266</f>
        <v>27305790.300000001</v>
      </c>
      <c r="E266" s="21">
        <f>('7.жеке-улут.вал.'!D266*'7.жеке-улут.вал.'!E266+'11.жеке-чет өл.вал.'!D266*'11.жеке-чет өл.вал.'!E266)/('7.жеке-улут.вал.'!D266+'11.жеке-чет өл.вал.'!D266)</f>
        <v>1.482490893698839</v>
      </c>
      <c r="F266" s="22">
        <f t="shared" si="8"/>
        <v>3383844.6</v>
      </c>
      <c r="G266" s="21">
        <f t="shared" si="9"/>
        <v>8.5320541516593433</v>
      </c>
      <c r="H266" s="22">
        <f>'7.жеке-улут.вал.'!H266+'11.жеке-чет өл.вал.'!H266</f>
        <v>46848.800000000003</v>
      </c>
      <c r="I266" s="21">
        <f>('7.жеке-улут.вал.'!H266*'7.жеке-улут.вал.'!I266+'11.жеке-чет өл.вал.'!H266*'11.жеке-чет өл.вал.'!I266)/('7.жеке-улут.вал.'!H266+'11.жеке-чет өл.вал.'!H266)</f>
        <v>3.1253856662283725</v>
      </c>
      <c r="J266" s="22">
        <f>'7.жеке-улут.вал.'!J266+'11.жеке-чет өл.вал.'!J266</f>
        <v>265093.60000000003</v>
      </c>
      <c r="K266" s="21">
        <f>('7.жеке-улут.вал.'!J266*'7.жеке-улут.вал.'!K266+'11.жеке-чет өл.вал.'!J266*'11.жеке-чет өл.вал.'!K266)/('7.жеке-улут.вал.'!J266+'11.жеке-чет өл.вал.'!J266)</f>
        <v>4.215586905907954</v>
      </c>
      <c r="L266" s="22">
        <f>'7.жеке-улут.вал.'!L266+'11.жеке-чет өл.вал.'!L266</f>
        <v>383581.4</v>
      </c>
      <c r="M266" s="21">
        <f>('7.жеке-улут.вал.'!L266*'7.жеке-улут.вал.'!M266+'11.жеке-чет өл.вал.'!L266*'11.жеке-чет өл.вал.'!M266)/('7.жеке-улут.вал.'!L266+'11.жеке-чет өл.вал.'!L266)</f>
        <v>7.779838433250414</v>
      </c>
      <c r="N266" s="22">
        <f>'7.жеке-улут.вал.'!N266+'11.жеке-чет өл.вал.'!N266</f>
        <v>1409790.7</v>
      </c>
      <c r="O266" s="21">
        <f>('7.жеке-улут.вал.'!N266*'7.жеке-улут.вал.'!O266+'11.жеке-чет өл.вал.'!N266*'11.жеке-чет өл.вал.'!O266)/('7.жеке-улут.вал.'!N266+'11.жеке-чет өл.вал.'!N266)</f>
        <v>8.4237510752482816</v>
      </c>
      <c r="P266" s="22">
        <f>'7.жеке-улут.вал.'!P266+'11.жеке-чет өл.вал.'!P266</f>
        <v>1265499.3999999999</v>
      </c>
      <c r="Q266" s="21">
        <f>('7.жеке-улут.вал.'!P266*'7.жеке-улут.вал.'!Q266+'11.жеке-чет өл.вал.'!P266*'11.жеке-чет өл.вал.'!Q266)/('7.жеке-улут.вал.'!P266+'11.жеке-чет өл.вал.'!P266)</f>
        <v>9.932715158142333</v>
      </c>
      <c r="R266" s="23">
        <f>'7.жеке-улут.вал.'!R266+'11.жеке-чет өл.вал.'!R266</f>
        <v>13030.7</v>
      </c>
      <c r="S266" s="24">
        <f>('7.жеке-улут.вал.'!R266*'7.жеке-улут.вал.'!S266+'11.жеке-чет өл.вал.'!R266*'11.жеке-чет өл.вал.'!S266)/('7.жеке-улут.вал.'!R266+'11.жеке-чет өл.вал.'!R266)</f>
        <v>13.61610466053247</v>
      </c>
    </row>
    <row r="267" spans="1:19" ht="14.25" customHeight="1" x14ac:dyDescent="0.2">
      <c r="A267" s="19" t="s">
        <v>16</v>
      </c>
      <c r="B267" s="20">
        <f>'7.жеке-улут.вал.'!B267+'11.жеке-чет өл.вал.'!B267</f>
        <v>28337951.699999996</v>
      </c>
      <c r="C267" s="21">
        <f>('7.жеке-улут.вал.'!B267*'7.жеке-улут.вал.'!C267+'11.жеке-чет өл.вал.'!B267*'11.жеке-чет өл.вал.'!C267)/('7.жеке-улут.вал.'!B267+'11.жеке-чет өл.вал.'!B267)</f>
        <v>2.1348150971335005</v>
      </c>
      <c r="D267" s="22">
        <f>'7.жеке-улут.вал.'!D267+'11.жеке-чет өл.вал.'!D267</f>
        <v>25537129.700000003</v>
      </c>
      <c r="E267" s="21">
        <f>('7.жеке-улут.вал.'!D267*'7.жеке-улут.вал.'!E267+'11.жеке-чет өл.вал.'!D267*'11.жеке-чет өл.вал.'!E267)/('7.жеке-улут.вал.'!D267+'11.жеке-чет өл.вал.'!D267)</f>
        <v>1.4487016701411017</v>
      </c>
      <c r="F267" s="22">
        <f t="shared" si="8"/>
        <v>2800822</v>
      </c>
      <c r="G267" s="21">
        <f t="shared" si="9"/>
        <v>8.3906098509651823</v>
      </c>
      <c r="H267" s="22">
        <f>'7.жеке-улут.вал.'!H267+'11.жеке-чет өл.вал.'!H267</f>
        <v>80404.200000000012</v>
      </c>
      <c r="I267" s="21">
        <f>('7.жеке-улут.вал.'!H267*'7.жеке-улут.вал.'!I267+'11.жеке-чет өл.вал.'!H267*'11.жеке-чет өл.вал.'!I267)/('7.жеке-улут.вал.'!H267+'11.жеке-чет өл.вал.'!H267)</f>
        <v>4.2170650413784339</v>
      </c>
      <c r="J267" s="22">
        <f>'7.жеке-улут.вал.'!J267+'11.жеке-чет өл.вал.'!J267</f>
        <v>213556.8</v>
      </c>
      <c r="K267" s="21">
        <f>('7.жеке-улут.вал.'!J267*'7.жеке-улут.вал.'!K267+'11.жеке-чет өл.вал.'!J267*'11.жеке-чет өл.вал.'!K267)/('7.жеке-улут.вал.'!J267+'11.жеке-чет өл.вал.'!J267)</f>
        <v>4.3054371623849015</v>
      </c>
      <c r="L267" s="22">
        <f>'7.жеке-улут.вал.'!L267+'11.жеке-чет өл.вал.'!L267</f>
        <v>339246.8</v>
      </c>
      <c r="M267" s="21">
        <f>('7.жеке-улут.вал.'!L267*'7.жеке-улут.вал.'!M267+'11.жеке-чет өл.вал.'!L267*'11.жеке-чет өл.вал.'!M267)/('7.жеке-улут.вал.'!L267+'11.жеке-чет өл.вал.'!L267)</f>
        <v>6.815242319161154</v>
      </c>
      <c r="N267" s="22">
        <f>'7.жеке-улут.вал.'!N267+'11.жеке-чет өл.вал.'!N267</f>
        <v>1060325.7</v>
      </c>
      <c r="O267" s="21">
        <f>('7.жеке-улут.вал.'!N267*'7.жеке-улут.вал.'!O267+'11.жеке-чет өл.вал.'!N267*'11.жеке-чет өл.вал.'!O267)/('7.жеке-улут.вал.'!N267+'11.жеке-чет өл.вал.'!N267)</f>
        <v>9.1446205255611854</v>
      </c>
      <c r="P267" s="22">
        <f>'7.жеке-улут.вал.'!P267+'11.жеке-чет өл.вал.'!P267</f>
        <v>1081166.8999999999</v>
      </c>
      <c r="Q267" s="21">
        <f>('7.жеке-улут.вал.'!P267*'7.жеке-улут.вал.'!Q267+'11.жеке-чет өл.вал.'!P267*'11.жеке-чет өл.вал.'!Q267)/('7.жеке-улут.вал.'!P267+'11.жеке-чет өл.вал.'!P267)</f>
        <v>9.2775866630766934</v>
      </c>
      <c r="R267" s="23">
        <f>'7.жеке-улут.вал.'!R267+'11.жеке-чет өл.вал.'!R267</f>
        <v>26121.599999999999</v>
      </c>
      <c r="S267" s="24">
        <f>('7.жеке-улут.вал.'!R267*'7.жеке-улут.вал.'!S267+'11.жеке-чет өл.вал.'!R267*'11.жеке-чет өл.вал.'!S267)/('7.жеке-улут.вал.'!R267+'11.жеке-чет өл.вал.'!R267)</f>
        <v>7.7764999081220152</v>
      </c>
    </row>
    <row r="268" spans="1:19" ht="14.25" customHeight="1" x14ac:dyDescent="0.2">
      <c r="A268" s="19" t="s">
        <v>17</v>
      </c>
      <c r="B268" s="20">
        <f>'7.жеке-улут.вал.'!B268+'11.жеке-чет өл.вал.'!B268</f>
        <v>28974392.200000003</v>
      </c>
      <c r="C268" s="21">
        <f>('7.жеке-улут.вал.'!B268*'7.жеке-улут.вал.'!C268+'11.жеке-чет өл.вал.'!B268*'11.жеке-чет өл.вал.'!C268)/('7.жеке-улут.вал.'!B268+'11.жеке-чет өл.вал.'!B268)</f>
        <v>2.0932259965404887</v>
      </c>
      <c r="D268" s="22">
        <f>'7.жеке-улут.вал.'!D268+'11.жеке-чет өл.вал.'!D268</f>
        <v>26039683.100000001</v>
      </c>
      <c r="E268" s="21">
        <f>('7.жеке-улут.вал.'!D268*'7.жеке-улут.вал.'!E268+'11.жеке-чет өл.вал.'!D268*'11.жеке-чет өл.вал.'!E268)/('7.жеке-улут.вал.'!D268+'11.жеке-чет өл.вал.'!D268)</f>
        <v>1.3702251534313004</v>
      </c>
      <c r="F268" s="22">
        <f t="shared" si="8"/>
        <v>2934709.1000000006</v>
      </c>
      <c r="G268" s="21">
        <f t="shared" si="9"/>
        <v>8.508414757701205</v>
      </c>
      <c r="H268" s="22">
        <f>'7.жеке-улут.вал.'!H268+'11.жеке-чет өл.вал.'!H268</f>
        <v>60415.8</v>
      </c>
      <c r="I268" s="21">
        <f>('7.жеке-улут.вал.'!H268*'7.жеке-улут.вал.'!I268+'11.жеке-чет өл.вал.'!H268*'11.жеке-чет өл.вал.'!I268)/('7.жеке-улут.вал.'!H268+'11.жеке-чет өл.вал.'!H268)</f>
        <v>4.1561154366904027</v>
      </c>
      <c r="J268" s="22">
        <f>'7.жеке-улут.вал.'!J268+'11.жеке-чет өл.вал.'!J268</f>
        <v>215630</v>
      </c>
      <c r="K268" s="21">
        <f>('7.жеке-улут.вал.'!J268*'7.жеке-улут.вал.'!K268+'11.жеке-чет өл.вал.'!J268*'11.жеке-чет өл.вал.'!K268)/('7.жеке-улут.вал.'!J268+'11.жеке-чет өл.вал.'!J268)</f>
        <v>5.8938868385660648</v>
      </c>
      <c r="L268" s="22">
        <f>'7.жеке-улут.вал.'!L268+'11.жеке-чет өл.вал.'!L268</f>
        <v>311767.90000000002</v>
      </c>
      <c r="M268" s="21">
        <f>('7.жеке-улут.вал.'!L268*'7.жеке-улут.вал.'!M268+'11.жеке-чет өл.вал.'!L268*'11.жеке-чет өл.вал.'!M268)/('7.жеке-улут.вал.'!L268+'11.жеке-чет өл.вал.'!L268)</f>
        <v>6.6144000007698009</v>
      </c>
      <c r="N268" s="22">
        <f>'7.жеке-улут.вал.'!N268+'11.жеке-чет өл.вал.'!N268</f>
        <v>1156718.1000000001</v>
      </c>
      <c r="O268" s="21">
        <f>('7.жеке-улут.вал.'!N268*'7.жеке-улут.вал.'!O268+'11.жеке-чет өл.вал.'!N268*'11.жеке-чет өл.вал.'!O268)/('7.жеке-улут.вал.'!N268+'11.жеке-чет өл.вал.'!N268)</f>
        <v>9.0420628025099692</v>
      </c>
      <c r="P268" s="22">
        <f>'7.жеке-улут.вал.'!P268+'11.жеке-чет өл.вал.'!P268</f>
        <v>1180303.6000000001</v>
      </c>
      <c r="Q268" s="21">
        <f>('7.жеке-улут.вал.'!P268*'7.жеке-улут.вал.'!Q268+'11.жеке-чет өл.вал.'!P268*'11.жеке-чет өл.вал.'!Q268)/('7.жеке-улут.вал.'!P268+'11.жеке-чет өл.вал.'!P268)</f>
        <v>9.1658159900554548</v>
      </c>
      <c r="R268" s="23">
        <f>'7.жеке-улут.вал.'!R268+'11.жеке-чет өл.вал.'!R268</f>
        <v>9873.7000000000007</v>
      </c>
      <c r="S268" s="24">
        <f>('7.жеке-улут.вал.'!R268*'7.жеке-улут.вал.'!S268+'11.жеке-чет өл.вал.'!R268*'11.жеке-чет өл.вал.'!S268)/('7.жеке-улут.вал.'!R268+'11.жеке-чет өл.вал.'!R268)</f>
        <v>10.938902842905893</v>
      </c>
    </row>
    <row r="269" spans="1:19" ht="14.25" customHeight="1" x14ac:dyDescent="0.2">
      <c r="A269" s="19" t="s">
        <v>18</v>
      </c>
      <c r="B269" s="20">
        <f>'7.жеке-улут.вал.'!B269+'11.жеке-чет өл.вал.'!B269</f>
        <v>29535520.800000004</v>
      </c>
      <c r="C269" s="21">
        <f>('7.жеке-улут.вал.'!B269*'7.жеке-улут.вал.'!C269+'11.жеке-чет өл.вал.'!B269*'11.жеке-чет өл.вал.'!C269)/('7.жеке-улут.вал.'!B269+'11.жеке-чет өл.вал.'!B269)</f>
        <v>2.0895551443602765</v>
      </c>
      <c r="D269" s="22">
        <f>'7.жеке-улут.вал.'!D269+'11.жеке-чет өл.вал.'!D269</f>
        <v>26485944.599999998</v>
      </c>
      <c r="E269" s="21">
        <f>('7.жеке-улут.вал.'!D269*'7.жеке-улут.вал.'!E269+'11.жеке-чет өл.вал.'!D269*'11.жеке-чет өл.вал.'!E269)/('7.жеке-улут.вал.'!D269+'11.жеке-чет өл.вал.'!D269)</f>
        <v>1.3735034665518389</v>
      </c>
      <c r="F269" s="22">
        <f t="shared" si="8"/>
        <v>3049576.2</v>
      </c>
      <c r="G269" s="21">
        <f t="shared" si="9"/>
        <v>8.3085520886475948</v>
      </c>
      <c r="H269" s="22">
        <f>'7.жеке-улут.вал.'!H269+'11.жеке-чет өл.вал.'!H269</f>
        <v>134347.4</v>
      </c>
      <c r="I269" s="21">
        <f>('7.жеке-улут.вал.'!H269*'7.жеке-улут.вал.'!I269+'11.жеке-чет өл.вал.'!H269*'11.жеке-чет өл.вал.'!I269)/('7.жеке-улут.вал.'!H269+'11.жеке-чет өл.вал.'!H269)</f>
        <v>6.6513314511482919</v>
      </c>
      <c r="J269" s="22">
        <f>'7.жеке-улут.вал.'!J269+'11.жеке-чет өл.вал.'!J269</f>
        <v>180000</v>
      </c>
      <c r="K269" s="21">
        <f>('7.жеке-улут.вал.'!J269*'7.жеке-улут.вал.'!K269+'11.жеке-чет өл.вал.'!J269*'11.жеке-чет өл.вал.'!K269)/('7.жеке-улут.вал.'!J269+'11.жеке-чет өл.вал.'!J269)</f>
        <v>5.4972848833333297</v>
      </c>
      <c r="L269" s="22">
        <f>'7.жеке-улут.вал.'!L269+'11.жеке-чет өл.вал.'!L269</f>
        <v>320917.40000000002</v>
      </c>
      <c r="M269" s="21">
        <f>('7.жеке-улут.вал.'!L269*'7.жеке-улут.вал.'!M269+'11.жеке-чет өл.вал.'!L269*'11.жеке-чет өл.вал.'!M269)/('7.жеке-улут.вал.'!L269+'11.жеке-чет өл.вал.'!L269)</f>
        <v>6.4637483601699364</v>
      </c>
      <c r="N269" s="22">
        <f>'7.жеке-улут.вал.'!N269+'11.жеке-чет өл.вал.'!N269</f>
        <v>1032270</v>
      </c>
      <c r="O269" s="21">
        <f>('7.жеке-улут.вал.'!N269*'7.жеке-улут.вал.'!O269+'11.жеке-чет өл.вал.'!N269*'11.жеке-чет өл.вал.'!O269)/('7.жеке-улут.вал.'!N269+'11.жеке-чет өл.вал.'!N269)</f>
        <v>8.534766636635732</v>
      </c>
      <c r="P269" s="22">
        <f>'7.жеке-улут.вал.'!P269+'11.жеке-чет өл.вал.'!P269</f>
        <v>1333323.1000000001</v>
      </c>
      <c r="Q269" s="21">
        <f>('7.жеке-улут.вал.'!P269*'7.жеке-улут.вал.'!Q269+'11.жеке-чет өл.вал.'!P269*'11.жеке-чет өл.вал.'!Q269)/('7.жеке-улут.вал.'!P269+'11.жеке-чет өл.вал.'!P269)</f>
        <v>9.2512663217190418</v>
      </c>
      <c r="R269" s="23">
        <f>'7.жеке-улут.вал.'!R269+'11.жеке-чет өл.вал.'!R269</f>
        <v>48718.299999999996</v>
      </c>
      <c r="S269" s="24">
        <f>('7.жеке-улут.вал.'!R269*'7.жеке-улут.вал.'!S269+'11.жеке-чет өл.вал.'!R269*'11.жеке-чет өл.вал.'!S269)/('7.жеке-улут.вал.'!R269+'11.жеке-чет өл.вал.'!R269)</f>
        <v>4.8241087024793536</v>
      </c>
    </row>
    <row r="270" spans="1:19" ht="14.25" customHeight="1" x14ac:dyDescent="0.2">
      <c r="A270" s="19" t="s">
        <v>19</v>
      </c>
      <c r="B270" s="20">
        <f>'7.жеке-улут.вал.'!B270+'11.жеке-чет өл.вал.'!B270</f>
        <v>30698834.299999997</v>
      </c>
      <c r="C270" s="21">
        <f>('7.жеке-улут.вал.'!B270*'7.жеке-улут.вал.'!C270+'11.жеке-чет өл.вал.'!B270*'11.жеке-чет өл.вал.'!C270)/('7.жеке-улут.вал.'!B270+'11.жеке-чет өл.вал.'!B270)</f>
        <v>2.1292916643743736</v>
      </c>
      <c r="D270" s="22">
        <f>'7.жеке-улут.вал.'!D270+'11.жеке-чет өл.вал.'!D270</f>
        <v>27593449.300000001</v>
      </c>
      <c r="E270" s="21">
        <f>('7.жеке-улут.вал.'!D270*'7.жеке-улут.вал.'!E270+'11.жеке-чет өл.вал.'!D270*'11.жеке-чет өл.вал.'!E270)/('7.жеке-улут.вал.'!D270+'11.жеке-чет өл.вал.'!D270)</f>
        <v>1.451992776995809</v>
      </c>
      <c r="F270" s="22">
        <f t="shared" si="8"/>
        <v>3105385.0000000005</v>
      </c>
      <c r="G270" s="21">
        <f t="shared" si="9"/>
        <v>8.1475510782077034</v>
      </c>
      <c r="H270" s="22">
        <f>'7.жеке-улут.вал.'!H270+'11.жеке-чет өл.вал.'!H270</f>
        <v>57646.1</v>
      </c>
      <c r="I270" s="21">
        <f>('7.жеке-улут.вал.'!H270*'7.жеке-улут.вал.'!I270+'11.жеке-чет өл.вал.'!H270*'11.жеке-чет өл.вал.'!I270)/('7.жеке-улут.вал.'!H270+'11.жеке-чет өл.вал.'!H270)</f>
        <v>5.0543976262054136</v>
      </c>
      <c r="J270" s="22">
        <f>'7.жеке-улут.вал.'!J270+'11.жеке-чет өл.вал.'!J270</f>
        <v>218889.90000000002</v>
      </c>
      <c r="K270" s="21">
        <f>('7.жеке-улут.вал.'!J270*'7.жеке-улут.вал.'!K270+'11.жеке-чет өл.вал.'!J270*'11.жеке-чет өл.вал.'!K270)/('7.жеке-улут.вал.'!J270+'11.жеке-чет өл.вал.'!J270)</f>
        <v>4.9586467443221451</v>
      </c>
      <c r="L270" s="22">
        <f>'7.жеке-улут.вал.'!L270+'11.жеке-чет өл.вал.'!L270</f>
        <v>462346.5</v>
      </c>
      <c r="M270" s="21">
        <f>('7.жеке-улут.вал.'!L270*'7.жеке-улут.вал.'!M270+'11.жеке-чет өл.вал.'!L270*'11.жеке-чет өл.вал.'!M270)/('7.жеке-улут.вал.'!L270+'11.жеке-чет өл.вал.'!L270)</f>
        <v>5.7640707196875027</v>
      </c>
      <c r="N270" s="22">
        <f>'7.жеке-улут.вал.'!N270+'11.жеке-чет өл.вал.'!N270</f>
        <v>1138870.8</v>
      </c>
      <c r="O270" s="21">
        <f>('7.жеке-улут.вал.'!N270*'7.жеке-улут.вал.'!O270+'11.жеке-чет өл.вал.'!N270*'11.жеке-чет өл.вал.'!O270)/('7.жеке-улут.вал.'!N270+'11.жеке-чет өл.вал.'!N270)</f>
        <v>8.2213231342835638</v>
      </c>
      <c r="P270" s="22">
        <f>'7.жеке-улут.вал.'!P270+'11.жеке-чет өл.вал.'!P270</f>
        <v>1185303.6000000001</v>
      </c>
      <c r="Q270" s="21">
        <f>('7.жеке-улут.вал.'!P270*'7.жеке-улут.вал.'!Q270+'11.жеке-чет өл.вал.'!P270*'11.жеке-чет өл.вал.'!Q270)/('7.жеке-улут.вал.'!P270+'11.жеке-чет өл.вал.'!P270)</f>
        <v>9.6512601142863357</v>
      </c>
      <c r="R270" s="22">
        <f>'7.жеке-улут.вал.'!R270+'11.жеке-чет өл.вал.'!R270</f>
        <v>42328.1</v>
      </c>
      <c r="S270" s="21">
        <f>('7.жеке-улут.вал.'!R270*'7.жеке-улут.вал.'!S270+'11.жеке-чет өл.вал.'!R270*'11.жеке-чет өл.вал.'!S270)/('7.жеке-улут.вал.'!R270+'11.жеке-чет өл.вал.'!R270)</f>
        <v>10.792423189323408</v>
      </c>
    </row>
    <row r="271" spans="1:19" ht="14.25" customHeight="1" x14ac:dyDescent="0.2">
      <c r="A271" s="19" t="s">
        <v>20</v>
      </c>
      <c r="B271" s="20">
        <f>'7.жеке-улут.вал.'!B271+'11.жеке-чет өл.вал.'!B271</f>
        <v>29610390.399999999</v>
      </c>
      <c r="C271" s="21">
        <f>('7.жеке-улут.вал.'!B271*'7.жеке-улут.вал.'!C271+'11.жеке-чет өл.вал.'!B271*'11.жеке-чет өл.вал.'!C271)/('7.жеке-улут.вал.'!B271+'11.жеке-чет өл.вал.'!B271)</f>
        <v>2.1246155423199036</v>
      </c>
      <c r="D271" s="22">
        <f>'7.жеке-улут.вал.'!D271+'11.жеке-чет өл.вал.'!D271</f>
        <v>26273107.699999999</v>
      </c>
      <c r="E271" s="21">
        <f>('7.жеке-улут.вал.'!D271*'7.жеке-улут.вал.'!E271+'11.жеке-чет өл.вал.'!D271*'11.жеке-чет өл.вал.'!E271)/('7.жеке-улут.вал.'!D271+'11.жеке-чет өл.вал.'!D271)</f>
        <v>1.3839615908094509</v>
      </c>
      <c r="F271" s="22">
        <f t="shared" si="8"/>
        <v>3337282.6999999997</v>
      </c>
      <c r="G271" s="21">
        <f t="shared" si="9"/>
        <v>7.9554913732660495</v>
      </c>
      <c r="H271" s="22">
        <f>'7.жеке-улут.вал.'!H271+'11.жеке-чет өл.вал.'!H271</f>
        <v>52160.5</v>
      </c>
      <c r="I271" s="21">
        <f>('7.жеке-улут.вал.'!H271*'7.жеке-улут.вал.'!I271+'11.жеке-чет өл.вал.'!H271*'11.жеке-чет өл.вал.'!I271)/('7.жеке-улут.вал.'!H271+'11.жеке-чет өл.вал.'!H271)</f>
        <v>5.2174708831395389</v>
      </c>
      <c r="J271" s="22">
        <f>'7.жеке-улут.вал.'!J271+'11.жеке-чет өл.вал.'!J271</f>
        <v>284724.19999999995</v>
      </c>
      <c r="K271" s="21">
        <f>('7.жеке-улут.вал.'!J271*'7.жеке-улут.вал.'!K271+'11.жеке-чет өл.вал.'!J271*'11.жеке-чет өл.вал.'!K271)/('7.жеке-улут.вал.'!J271+'11.жеке-чет өл.вал.'!J271)</f>
        <v>3.8750469050400387</v>
      </c>
      <c r="L271" s="22">
        <f>'7.жеке-улут.вал.'!L271+'11.жеке-чет өл.вал.'!L271</f>
        <v>488883.3</v>
      </c>
      <c r="M271" s="21">
        <f>('7.жеке-улут.вал.'!L271*'7.жеке-улут.вал.'!M271+'11.жеке-чет өл.вал.'!L271*'11.жеке-чет өл.вал.'!M271)/('7.жеке-улут.вал.'!L271+'11.жеке-чет өл.вал.'!L271)</f>
        <v>5.8554122343716744</v>
      </c>
      <c r="N271" s="22">
        <f>'7.жеке-улут.вал.'!N271+'11.жеке-чет өл.вал.'!N271</f>
        <v>1133784</v>
      </c>
      <c r="O271" s="21">
        <f>('7.жеке-улут.вал.'!N271*'7.жеке-улут.вал.'!O271+'11.жеке-чет өл.вал.'!N271*'11.жеке-чет өл.вал.'!O271)/('7.жеке-улут.вал.'!N271+'11.жеке-чет өл.вал.'!N271)</f>
        <v>8.5660765066361915</v>
      </c>
      <c r="P271" s="22">
        <f>'7.жеке-улут.вал.'!P271+'11.жеке-чет өл.вал.'!P271</f>
        <v>1310298.7999999998</v>
      </c>
      <c r="Q271" s="21">
        <f>('7.жеке-улут.вал.'!P271*'7.жеке-улут.вал.'!Q271+'11.жеке-чет өл.вал.'!P271*'11.жеке-чет өл.вал.'!Q271)/('7.жеке-улут.вал.'!P271+'11.жеке-чет өл.вал.'!P271)</f>
        <v>9.2355634623186891</v>
      </c>
      <c r="R271" s="23">
        <f>'7.жеке-улут.вал.'!R271+'11.жеке-чет өл.вал.'!R271</f>
        <v>67431.899999999994</v>
      </c>
      <c r="S271" s="24">
        <f>('7.жеке-улут.вал.'!R271*'7.жеке-улут.вал.'!S271+'11.жеке-чет өл.вал.'!R271*'11.жеке-чет өл.вал.'!S271)/('7.жеке-улут.вал.'!R271+'11.жеке-чет өл.вал.'!R271)</f>
        <v>7.3884429476256877</v>
      </c>
    </row>
    <row r="272" spans="1:19" ht="14.25" customHeight="1" thickBot="1" x14ac:dyDescent="0.25">
      <c r="A272" s="25" t="s">
        <v>21</v>
      </c>
      <c r="B272" s="26">
        <f>'7.жеке-улут.вал.'!B272+'11.жеке-чет өл.вал.'!B272</f>
        <v>35748319.5</v>
      </c>
      <c r="C272" s="27">
        <f>('7.жеке-улут.вал.'!B272*'7.жеке-улут.вал.'!C272+'11.жеке-чет өл.вал.'!B272*'11.жеке-чет өл.вал.'!C272)/('7.жеке-улут.вал.'!B272+'11.жеке-чет өл.вал.'!B272)</f>
        <v>2.2533506590988188</v>
      </c>
      <c r="D272" s="28">
        <f>'7.жеке-улут.вал.'!D272+'11.жеке-чет өл.вал.'!D272</f>
        <v>31813550.299999997</v>
      </c>
      <c r="E272" s="27">
        <f>('7.жеке-улут.вал.'!D272*'7.жеке-улут.вал.'!E272+'11.жеке-чет өл.вал.'!D272*'11.жеке-чет өл.вал.'!E272)/('7.жеке-улут.вал.'!D272+'11.жеке-чет өл.вал.'!D272)</f>
        <v>1.5128417927313227</v>
      </c>
      <c r="F272" s="28">
        <f t="shared" si="8"/>
        <v>3934769.1999999997</v>
      </c>
      <c r="G272" s="27">
        <f t="shared" si="9"/>
        <v>8.2405419962116344</v>
      </c>
      <c r="H272" s="28">
        <f>'7.жеке-улут.вал.'!H272+'11.жеке-чет өл.вал.'!H272</f>
        <v>42452.4</v>
      </c>
      <c r="I272" s="27">
        <f>('7.жеке-улут.вал.'!H272*'7.жеке-улут.вал.'!I272+'11.жеке-чет өл.вал.'!H272*'11.жеке-чет өл.вал.'!I272)/('7.жеке-улут.вал.'!H272+'11.жеке-чет өл.вал.'!H272)</f>
        <v>7.5572931330148583</v>
      </c>
      <c r="J272" s="28">
        <f>'7.жеке-улут.вал.'!J272+'11.жеке-чет өл.вал.'!J272</f>
        <v>303730</v>
      </c>
      <c r="K272" s="27">
        <f>('7.жеке-улут.вал.'!J272*'7.жеке-улут.вал.'!K272+'11.жеке-чет өл.вал.'!J272*'11.жеке-чет өл.вал.'!K272)/('7.жеке-улут.вал.'!J272+'11.жеке-чет өл.вал.'!J272)</f>
        <v>4.3163362822243414</v>
      </c>
      <c r="L272" s="28">
        <f>'7.жеке-улут.вал.'!L272+'11.жеке-чет өл.вал.'!L272</f>
        <v>511271.7</v>
      </c>
      <c r="M272" s="27">
        <f>('7.жеке-улут.вал.'!L272*'7.жеке-улут.вал.'!M272+'11.жеке-чет өл.вал.'!L272*'11.жеке-чет өл.вал.'!M272)/('7.жеке-улут.вал.'!L272+'11.жеке-чет өл.вал.'!L272)</f>
        <v>5.5633691831564303</v>
      </c>
      <c r="N272" s="28">
        <f>'7.жеке-улут.вал.'!N272+'11.жеке-чет өл.вал.'!N272</f>
        <v>1435066.2</v>
      </c>
      <c r="O272" s="27">
        <f>('7.жеке-улут.вал.'!N272*'7.жеке-улут.вал.'!O272+'11.жеке-чет өл.вал.'!N272*'11.жеке-чет өл.вал.'!O272)/('7.жеке-улут.вал.'!N272+'11.жеке-чет өл.вал.'!N272)</f>
        <v>8.5712503827349771</v>
      </c>
      <c r="P272" s="28">
        <f>'7.жеке-улут.вал.'!P272+'11.жеке-чет өл.вал.'!P272</f>
        <v>1613979.4</v>
      </c>
      <c r="Q272" s="27">
        <f>('7.жеке-улут.вал.'!P272*'7.жеке-улут.вал.'!Q272+'11.жеке-чет өл.вал.'!P272*'11.жеке-чет өл.вал.'!Q272)/('7.жеке-улут.вал.'!P272+'11.жеке-чет өл.вал.'!P272)</f>
        <v>9.4941791778755213</v>
      </c>
      <c r="R272" s="28">
        <f>'7.жеке-улут.вал.'!R272+'11.жеке-чет өл.вал.'!R272</f>
        <v>28269.5</v>
      </c>
      <c r="S272" s="27">
        <f>('7.жеке-улут.вал.'!R272*'7.жеке-улут.вал.'!S272+'11.жеке-чет өл.вал.'!R272*'11.жеке-чет өл.вал.'!S272)/('7.жеке-улут.вал.'!R272+'11.жеке-чет өл.вал.'!R272)</f>
        <v>11.485531721466616</v>
      </c>
    </row>
    <row r="273" spans="1:19" ht="14.25" customHeight="1" x14ac:dyDescent="0.2">
      <c r="A273" s="19" t="s">
        <v>70</v>
      </c>
      <c r="B273" s="20">
        <f>'7.жеке-улут.вал.'!B273+'11.жеке-чет өл.вал.'!B273</f>
        <v>26277138.5</v>
      </c>
      <c r="C273" s="21">
        <f>('7.жеке-улут.вал.'!B273*'7.жеке-улут.вал.'!C273+'11.жеке-чет өл.вал.'!B273*'11.жеке-чет өл.вал.'!C273)/('7.жеке-улут.вал.'!B273+'11.жеке-чет өл.вал.'!B273)</f>
        <v>2.4644554781335897</v>
      </c>
      <c r="D273" s="22">
        <f>'7.жеке-улут.вал.'!D273+'11.жеке-чет өл.вал.'!D273</f>
        <v>21839873.399999999</v>
      </c>
      <c r="E273" s="21">
        <f>('7.жеке-улут.вал.'!D273*'7.жеке-улут.вал.'!E273+'11.жеке-чет өл.вал.'!D273*'11.жеке-чет өл.вал.'!E273)/('7.жеке-улут.вал.'!D273+'11.жеке-чет өл.вал.'!D273)</f>
        <v>1.2290108528742656</v>
      </c>
      <c r="F273" s="22">
        <f t="shared" si="8"/>
        <v>4437265.0999999996</v>
      </c>
      <c r="G273" s="21">
        <f t="shared" si="9"/>
        <v>8.545217749554805</v>
      </c>
      <c r="H273" s="22">
        <f>'7.жеке-улут.вал.'!H273+'11.жеке-чет өл.вал.'!H273</f>
        <v>100940.9</v>
      </c>
      <c r="I273" s="21">
        <f>('7.жеке-улут.вал.'!H273*'7.жеке-улут.вал.'!I273+'11.жеке-чет өл.вал.'!H273*'11.жеке-чет өл.вал.'!I273)/('7.жеке-улут.вал.'!H273+'11.жеке-чет өл.вал.'!H273)</f>
        <v>4.4568463823881102</v>
      </c>
      <c r="J273" s="22">
        <f>'7.жеке-улут.вал.'!J273+'11.жеке-чет өл.вал.'!J273</f>
        <v>346431.5</v>
      </c>
      <c r="K273" s="21">
        <f>('7.жеке-улут.вал.'!J273*'7.жеке-улут.вал.'!K273+'11.жеке-чет өл.вал.'!J273*'11.жеке-чет өл.вал.'!K273)/('7.жеке-улут.вал.'!J273+'11.жеке-чет өл.вал.'!J273)</f>
        <v>5.1350630037972902</v>
      </c>
      <c r="L273" s="22">
        <f>'7.жеке-улут.вал.'!L273+'11.жеке-чет өл.вал.'!L273</f>
        <v>540336.69999999995</v>
      </c>
      <c r="M273" s="21">
        <f>('7.жеке-улут.вал.'!L273*'7.жеке-улут.вал.'!M273+'11.жеке-чет өл.вал.'!L273*'11.жеке-чет өл.вал.'!M273)/('7.жеке-улут.вал.'!L273+'11.жеке-чет өл.вал.'!L273)</f>
        <v>6.4258681670151194</v>
      </c>
      <c r="N273" s="22">
        <f>'7.жеке-улут.вал.'!N273+'11.жеке-чет өл.вал.'!N273</f>
        <v>1516429</v>
      </c>
      <c r="O273" s="21">
        <f>('7.жеке-улут.вал.'!N273*'7.жеке-улут.вал.'!O273+'11.жеке-чет өл.вал.'!N273*'11.жеке-чет өл.вал.'!O273)/('7.жеке-улут.вал.'!N273+'11.жеке-чет өл.вал.'!N273)</f>
        <v>9.1492694995941424</v>
      </c>
      <c r="P273" s="22">
        <f>'7.жеке-улут.вал.'!P273+'11.жеке-чет өл.вал.'!P273</f>
        <v>1861138</v>
      </c>
      <c r="Q273" s="21">
        <f>('7.жеке-улут.вал.'!P273*'7.жеке-улут.вал.'!Q273+'11.жеке-чет өл.вал.'!P273*'11.жеке-чет өл.вал.'!Q273)/('7.жеке-улут.вал.'!P273+'11.жеке-чет өл.вал.'!P273)</f>
        <v>9.5113900543646039</v>
      </c>
      <c r="R273" s="23">
        <f>'7.жеке-улут.вал.'!R273+'11.жеке-чет өл.вал.'!R273</f>
        <v>71989</v>
      </c>
      <c r="S273" s="24">
        <f>('7.жеке-улут.вал.'!R273*'7.жеке-улут.вал.'!S273+'11.жеке-чет өл.вал.'!R273*'11.жеке-чет өл.вал.'!S273)/('7.жеке-улут.вал.'!R273+'11.жеке-чет өл.вал.'!R273)</f>
        <v>8.8931832224367469</v>
      </c>
    </row>
    <row r="274" spans="1:19" ht="14.25" customHeight="1" x14ac:dyDescent="0.2">
      <c r="A274" s="19" t="s">
        <v>11</v>
      </c>
      <c r="B274" s="20">
        <f>'7.жеке-улут.вал.'!B274+'11.жеке-чет өл.вал.'!B274</f>
        <v>29069661.199999999</v>
      </c>
      <c r="C274" s="21">
        <f>('7.жеке-улут.вал.'!B274*'7.жеке-улут.вал.'!C274+'11.жеке-чет өл.вал.'!B274*'11.жеке-чет өл.вал.'!C274)/('7.жеке-улут.вал.'!B274+'11.жеке-чет өл.вал.'!B274)</f>
        <v>2.2132822883742485</v>
      </c>
      <c r="D274" s="22">
        <f>'7.жеке-улут.вал.'!D274+'11.жеке-чет өл.вал.'!D274</f>
        <v>25795667.800000001</v>
      </c>
      <c r="E274" s="21">
        <f>('7.жеке-улут.вал.'!D274*'7.жеке-улут.вал.'!E274+'11.жеке-чет өл.вал.'!D274*'11.жеке-чет өл.вал.'!E274)/('7.жеке-улут.вал.'!D274+'11.жеке-чет өл.вал.'!D274)</f>
        <v>1.4185698117495533</v>
      </c>
      <c r="F274" s="22">
        <f t="shared" si="8"/>
        <v>3273993.3999999994</v>
      </c>
      <c r="G274" s="21">
        <f t="shared" si="9"/>
        <v>8.4747912588950491</v>
      </c>
      <c r="H274" s="22">
        <f>'7.жеке-улут.вал.'!H274+'11.жеке-чет өл.вал.'!H274</f>
        <v>63934.100000000006</v>
      </c>
      <c r="I274" s="21">
        <f>('7.жеке-улут.вал.'!H274*'7.жеке-улут.вал.'!I274+'11.жеке-чет өл.вал.'!H274*'11.жеке-чет өл.вал.'!I274)/('7.жеке-улут.вал.'!H274+'11.жеке-чет өл.вал.'!H274)</f>
        <v>8.2136797264683317</v>
      </c>
      <c r="J274" s="22">
        <f>'7.жеке-улут.вал.'!J274+'11.жеке-чет өл.вал.'!J274</f>
        <v>287398.5</v>
      </c>
      <c r="K274" s="21">
        <f>('7.жеке-улут.вал.'!J274*'7.жеке-улут.вал.'!K274+'11.жеке-чет өл.вал.'!J274*'11.жеке-чет өл.вал.'!K274)/('7.жеке-улут.вал.'!J274+'11.жеке-чет өл.вал.'!J274)</f>
        <v>4.0160886817432973</v>
      </c>
      <c r="L274" s="22">
        <f>'7.жеке-улут.вал.'!L274+'11.жеке-чет өл.вал.'!L274</f>
        <v>406525.4</v>
      </c>
      <c r="M274" s="21">
        <f>('7.жеке-улут.вал.'!L274*'7.жеке-улут.вал.'!M274+'11.жеке-чет өл.вал.'!L274*'11.жеке-чет өл.вал.'!M274)/('7.жеке-улут.вал.'!L274+'11.жеке-чет өл.вал.'!L274)</f>
        <v>6.4183516651112082</v>
      </c>
      <c r="N274" s="22">
        <f>'7.жеке-улут.вал.'!N274+'11.жеке-чет өл.вал.'!N274</f>
        <v>1071500.7</v>
      </c>
      <c r="O274" s="21">
        <f>('7.жеке-улут.вал.'!N274*'7.жеке-улут.вал.'!O274+'11.жеке-чет өл.вал.'!N274*'11.жеке-чет өл.вал.'!O274)/('7.жеке-улут.вал.'!N274+'11.жеке-чет өл.вал.'!N274)</f>
        <v>9.0233849161274815</v>
      </c>
      <c r="P274" s="22">
        <f>'7.жеке-улут.вал.'!P274+'11.жеке-чет өл.вал.'!P274</f>
        <v>1419716.9</v>
      </c>
      <c r="Q274" s="21">
        <f>('7.жеке-улут.вал.'!P274*'7.жеке-улут.вал.'!Q274+'11.жеке-чет өл.вал.'!P274*'11.жеке-чет өл.вал.'!Q274)/('7.жеке-улут.вал.'!P274+'11.жеке-чет өл.вал.'!P274)</f>
        <v>9.5626447610788023</v>
      </c>
      <c r="R274" s="23">
        <f>'7.жеке-улут.вал.'!R274+'11.жеке-чет өл.вал.'!R274</f>
        <v>24917.800000000003</v>
      </c>
      <c r="S274" s="24">
        <f>('7.жеке-улут.вал.'!R274*'7.жеке-улут.вал.'!S274+'11.жеке-чет өл.вал.'!R274*'11.жеке-чет өл.вал.'!S274)/('7.жеке-улут.вал.'!R274+'11.жеке-чет өл.вал.'!R274)</f>
        <v>8.5490675741839013</v>
      </c>
    </row>
    <row r="275" spans="1:19" ht="14.25" customHeight="1" x14ac:dyDescent="0.2">
      <c r="A275" s="19" t="s">
        <v>12</v>
      </c>
      <c r="B275" s="20">
        <f>'7.жеке-улут.вал.'!B275+'11.жеке-чет өл.вал.'!B275</f>
        <v>31423187.800000004</v>
      </c>
      <c r="C275" s="21">
        <f>('7.жеке-улут.вал.'!B275*'7.жеке-улут.вал.'!C275+'11.жеке-чет өл.вал.'!B275*'11.жеке-чет өл.вал.'!C275)/('7.жеке-улут.вал.'!B275+'11.жеке-чет өл.вал.'!B275)</f>
        <v>2.0466536629043066</v>
      </c>
      <c r="D275" s="22">
        <f>'7.жеке-улут.вал.'!D275+'11.жеке-чет өл.вал.'!D275</f>
        <v>28084755.700000003</v>
      </c>
      <c r="E275" s="21">
        <f>('7.жеке-улут.вал.'!D275*'7.жеке-улут.вал.'!E275+'11.жеке-чет өл.вал.'!D275*'11.жеке-чет өл.вал.'!E275)/('7.жеке-улут.вал.'!D275+'11.жеке-чет өл.вал.'!D275)</f>
        <v>1.2989167694629402</v>
      </c>
      <c r="F275" s="22">
        <f t="shared" si="8"/>
        <v>3338432.1</v>
      </c>
      <c r="G275" s="21">
        <f t="shared" si="9"/>
        <v>8.3370341023260632</v>
      </c>
      <c r="H275" s="22">
        <f>'7.жеке-улут.вал.'!H275+'11.жеке-чет өл.вал.'!H275</f>
        <v>75568</v>
      </c>
      <c r="I275" s="21">
        <f>('7.жеке-улут.вал.'!H275*'7.жеке-улут.вал.'!I275+'11.жеке-чет өл.вал.'!H275*'11.жеке-чет өл.вал.'!I275)/('7.жеке-улут.вал.'!H275+'11.жеке-чет өл.вал.'!H275)</f>
        <v>3.9280149534194368</v>
      </c>
      <c r="J275" s="22">
        <f>'7.жеке-улут.вал.'!J275+'11.жеке-чет өл.вал.'!J275</f>
        <v>319182.90000000002</v>
      </c>
      <c r="K275" s="21">
        <f>('7.жеке-улут.вал.'!J275*'7.жеке-улут.вал.'!K275+'11.жеке-чет өл.вал.'!J275*'11.жеке-чет өл.вал.'!K275)/('7.жеке-улут.вал.'!J275+'11.жеке-чет өл.вал.'!J275)</f>
        <v>4.8978513980542182</v>
      </c>
      <c r="L275" s="22">
        <f>'7.жеке-улут.вал.'!L275+'11.жеке-чет өл.вал.'!L275</f>
        <v>358609.7</v>
      </c>
      <c r="M275" s="21">
        <f>('7.жеке-улут.вал.'!L275*'7.жеке-улут.вал.'!M275+'11.жеке-чет өл.вал.'!L275*'11.жеке-чет өл.вал.'!M275)/('7.жеке-улут.вал.'!L275+'11.жеке-чет өл.вал.'!L275)</f>
        <v>5.7982005283181106</v>
      </c>
      <c r="N275" s="22">
        <f>'7.жеке-улут.вал.'!N275+'11.жеке-чет өл.вал.'!N275</f>
        <v>1193262</v>
      </c>
      <c r="O275" s="21">
        <f>('7.жеке-улут.вал.'!N275*'7.жеке-улут.вал.'!O275+'11.жеке-чет өл.вал.'!N275*'11.жеке-чет өл.вал.'!O275)/('7.жеке-улут.вал.'!N275+'11.жеке-чет өл.вал.'!N275)</f>
        <v>8.7205770375659384</v>
      </c>
      <c r="P275" s="22">
        <f>'7.жеке-улут.вал.'!P275+'11.жеке-чет өл.вал.'!P275</f>
        <v>1325078.8999999999</v>
      </c>
      <c r="Q275" s="21">
        <f>('7.жеке-улут.вал.'!P275*'7.жеке-улут.вал.'!Q275+'11.жеке-чет өл.вал.'!P275*'11.жеке-чет өл.вал.'!Q275)/('7.жеке-улут.вал.'!P275+'11.жеке-чет өл.вал.'!P275)</f>
        <v>9.7504534077178455</v>
      </c>
      <c r="R275" s="22">
        <f>'7.жеке-улут.вал.'!R275+'11.жеке-чет өл.вал.'!R275</f>
        <v>66730.600000000006</v>
      </c>
      <c r="S275" s="21">
        <f>('7.жеке-улут.вал.'!R275*'7.жеке-улут.вал.'!S275+'11.жеке-чет өл.вал.'!R275*'11.жеке-чет өл.вал.'!S275)/('7.жеке-улут.вал.'!R275+'11.жеке-чет өл.вал.'!R275)</f>
        <v>8.4988804836162259</v>
      </c>
    </row>
    <row r="276" spans="1:19" ht="14.25" customHeight="1" x14ac:dyDescent="0.2">
      <c r="A276" s="19" t="s">
        <v>13</v>
      </c>
      <c r="B276" s="20">
        <f>'7.жеке-улут.вал.'!B276+'11.жеке-чет өл.вал.'!B276</f>
        <v>31906262.499999996</v>
      </c>
      <c r="C276" s="21">
        <f>('7.жеке-улут.вал.'!B276*'7.жеке-улут.вал.'!C276+'11.жеке-чет өл.вал.'!B276*'11.жеке-чет өл.вал.'!C276)/('7.жеке-улут.вал.'!B276+'11.жеке-чет өл.вал.'!B276)</f>
        <v>1.9821909614452675</v>
      </c>
      <c r="D276" s="22">
        <f>'7.жеке-улут.вал.'!D276+'11.жеке-чет өл.вал.'!D276</f>
        <v>28820743.299999997</v>
      </c>
      <c r="E276" s="21">
        <f>('7.жеке-улут.вал.'!D276*'7.жеке-улут.вал.'!E276+'11.жеке-чет өл.вал.'!D276*'11.жеке-чет өл.вал.'!E276)/('7.жеке-улут.вал.'!D276+'11.жеке-чет өл.вал.'!D276)</f>
        <v>1.3004438525011979</v>
      </c>
      <c r="F276" s="22">
        <f t="shared" si="8"/>
        <v>3085519.2</v>
      </c>
      <c r="G276" s="21">
        <f t="shared" si="9"/>
        <v>8.3501495281572087</v>
      </c>
      <c r="H276" s="22">
        <f>'7.жеке-улут.вал.'!H276+'11.жеке-чет өл.вал.'!H276</f>
        <v>91866.6</v>
      </c>
      <c r="I276" s="21">
        <f>('7.жеке-улут.вал.'!H276*'7.жеке-улут.вал.'!I276+'11.жеке-чет өл.вал.'!H276*'11.жеке-чет өл.вал.'!I276)/('7.жеке-улут.вал.'!H276+'11.жеке-чет өл.вал.'!H276)</f>
        <v>3.3144904785852525</v>
      </c>
      <c r="J276" s="22">
        <f>'7.жеке-улут.вал.'!J276+'11.жеке-чет өл.вал.'!J276</f>
        <v>265314.5</v>
      </c>
      <c r="K276" s="21">
        <f>('7.жеке-улут.вал.'!J276*'7.жеке-улут.вал.'!K276+'11.жеке-чет өл.вал.'!J276*'11.жеке-чет өл.вал.'!K276)/('7.жеке-улут.вал.'!J276+'11.жеке-чет өл.вал.'!J276)</f>
        <v>4.1601854478364366</v>
      </c>
      <c r="L276" s="22">
        <f>'7.жеке-улут.вал.'!L276+'11.жеке-чет өл.вал.'!L276</f>
        <v>328680.80000000005</v>
      </c>
      <c r="M276" s="21">
        <f>('7.жеке-улут.вал.'!L276*'7.жеке-улут.вал.'!M276+'11.жеке-чет өл.вал.'!L276*'11.жеке-чет өл.вал.'!M276)/('7.жеке-улут.вал.'!L276+'11.жеке-чет өл.вал.'!L276)</f>
        <v>5.6630057247031136</v>
      </c>
      <c r="N276" s="22">
        <f>'7.жеке-улут.вал.'!N276+'11.жеке-чет өл.вал.'!N276</f>
        <v>1158960.7</v>
      </c>
      <c r="O276" s="21">
        <f>('7.жеке-улут.вал.'!N276*'7.жеке-улут.вал.'!O276+'11.жеке-чет өл.вал.'!N276*'11.жеке-чет өл.вал.'!O276)/('7.жеке-улут.вал.'!N276+'11.жеке-чет өл.вал.'!N276)</f>
        <v>8.9775670555524716</v>
      </c>
      <c r="P276" s="22">
        <f>'7.жеке-улут.вал.'!P276+'11.жеке-чет өл.вал.'!P276</f>
        <v>1156768</v>
      </c>
      <c r="Q276" s="21">
        <f>('7.жеке-улут.вал.'!P276*'7.жеке-улут.вал.'!Q276+'11.жеке-чет өл.вал.'!P276*'11.жеке-чет өл.вал.'!Q276)/('7.жеке-улут.вал.'!P276+'11.жеке-чет өл.вал.'!P276)</f>
        <v>9.7305595495380057</v>
      </c>
      <c r="R276" s="23">
        <f>'7.жеке-улут.вал.'!R276+'11.жеке-чет өл.вал.'!R276</f>
        <v>83928.6</v>
      </c>
      <c r="S276" s="24">
        <f>('7.жеке-улут.вал.'!R276*'7.жеке-улут.вал.'!S276+'11.жеке-чет өл.вал.'!R276*'11.жеке-чет өл.вал.'!S276)/('7.жеке-улут.вал.'!R276+'11.жеке-чет өл.вал.'!R276)</f>
        <v>9.9409455060611052</v>
      </c>
    </row>
    <row r="277" spans="1:19" ht="14.25" customHeight="1" x14ac:dyDescent="0.2">
      <c r="A277" s="19" t="s">
        <v>14</v>
      </c>
      <c r="B277" s="20">
        <f>'7.жеке-улут.вал.'!B277+'11.жеке-чет өл.вал.'!B277</f>
        <v>34724408.400000006</v>
      </c>
      <c r="C277" s="21">
        <f>('7.жеке-улут.вал.'!B277*'7.жеке-улут.вал.'!C277+'11.жеке-чет өл.вал.'!B277*'11.жеке-чет өл.вал.'!C277)/('7.жеке-улут.вал.'!B277+'11.жеке-чет өл.вал.'!B277)</f>
        <v>2.2756705199043803</v>
      </c>
      <c r="D277" s="22">
        <f>'7.жеке-улут.вал.'!D277+'11.жеке-чет өл.вал.'!D277</f>
        <v>29825067</v>
      </c>
      <c r="E277" s="21">
        <f>('7.жеке-улут.вал.'!D277*'7.жеке-улут.вал.'!E277+'11.жеке-чет өл.вал.'!D277*'11.жеке-чет өл.вал.'!E277)/('7.жеке-улут.вал.'!D277+'11.жеке-чет өл.вал.'!D277)</f>
        <v>1.2892149947894507</v>
      </c>
      <c r="F277" s="22">
        <f t="shared" si="8"/>
        <v>4899341.4000000004</v>
      </c>
      <c r="G277" s="21">
        <f t="shared" si="9"/>
        <v>8.2807842131597571</v>
      </c>
      <c r="H277" s="22">
        <f>'7.жеке-улут.вал.'!H277+'11.жеке-чет өл.вал.'!H277</f>
        <v>155398.5</v>
      </c>
      <c r="I277" s="21">
        <f>('7.жеке-улут.вал.'!H277*'7.жеке-улут.вал.'!I277+'11.жеке-чет өл.вал.'!H277*'11.жеке-чет өл.вал.'!I277)/('7.жеке-улут.вал.'!H277+'11.жеке-чет өл.вал.'!H277)</f>
        <v>8.1006004948567476</v>
      </c>
      <c r="J277" s="22">
        <f>'7.жеке-улут.вал.'!J277+'11.жеке-чет өл.вал.'!J277</f>
        <v>437673.9</v>
      </c>
      <c r="K277" s="21">
        <f>('7.жеке-улут.вал.'!J277*'7.жеке-улут.вал.'!K277+'11.жеке-чет өл.вал.'!J277*'11.жеке-чет өл.вал.'!K277)/('7.жеке-улут.вал.'!J277+'11.жеке-чет өл.вал.'!J277)</f>
        <v>4.8163047807968429</v>
      </c>
      <c r="L277" s="22">
        <f>'7.жеке-улут.вал.'!L277+'11.жеке-чет өл.вал.'!L277</f>
        <v>759442</v>
      </c>
      <c r="M277" s="21">
        <f>('7.жеке-улут.вал.'!L277*'7.жеке-улут.вал.'!M277+'11.жеке-чет өл.вал.'!L277*'11.жеке-чет өл.вал.'!M277)/('7.жеке-улут.вал.'!L277+'11.жеке-чет өл.вал.'!L277)</f>
        <v>5.6243147495134567</v>
      </c>
      <c r="N277" s="22">
        <f>'7.жеке-улут.вал.'!N277+'11.жеке-чет өл.вал.'!N277</f>
        <v>1757048.7000000002</v>
      </c>
      <c r="O277" s="21">
        <f>('7.жеке-улут.вал.'!N277*'7.жеке-улут.вал.'!O277+'11.жеке-чет өл.вал.'!N277*'11.жеке-чет өл.вал.'!O277)/('7.жеке-улут.вал.'!N277+'11.жеке-чет өл.вал.'!N277)</f>
        <v>10.012298451374743</v>
      </c>
      <c r="P277" s="22">
        <f>'7.жеке-улут.вал.'!P277+'11.жеке-чет өл.вал.'!P277</f>
        <v>1760749.1</v>
      </c>
      <c r="Q277" s="21">
        <f>('7.жеке-улут.вал.'!P277*'7.жеке-улут.вал.'!Q277+'11.жеке-чет өл.вал.'!P277*'11.жеке-чет өл.вал.'!Q277)/('7.жеке-улут.вал.'!P277+'11.жеке-чет өл.вал.'!P277)</f>
        <v>8.5341777383274096</v>
      </c>
      <c r="R277" s="23">
        <f>'7.жеке-улут.вал.'!R277+'11.жеке-чет өл.вал.'!R277</f>
        <v>29029.199999999997</v>
      </c>
      <c r="S277" s="24">
        <f>('7.жеке-улут.вал.'!R277*'7.жеке-улут.вал.'!S277+'11.жеке-чет өл.вал.'!R277*'11.жеке-чет өл.вал.'!S277)/('7.жеке-улут.вал.'!R277+'11.жеке-чет өл.вал.'!R277)</f>
        <v>10.803407086657586</v>
      </c>
    </row>
    <row r="278" spans="1:19" ht="14.25" customHeight="1" x14ac:dyDescent="0.2">
      <c r="A278" s="19" t="s">
        <v>15</v>
      </c>
      <c r="B278" s="20">
        <f>'7.жеке-улут.вал.'!B278+'11.жеке-чет өл.вал.'!B278</f>
        <v>34887819.099999994</v>
      </c>
      <c r="C278" s="21">
        <f>('7.жеке-улут.вал.'!B278*'7.жеке-улут.вал.'!C278+'11.жеке-чет өл.вал.'!B278*'11.жеке-чет өл.вал.'!C278)/('7.жеке-улут.вал.'!B278+'11.жеке-чет өл.вал.'!B278)</f>
        <v>1.9331370577990645</v>
      </c>
      <c r="D278" s="22">
        <f>'7.жеке-улут.вал.'!D278+'11.жеке-чет өл.вал.'!D278</f>
        <v>31265508.699999999</v>
      </c>
      <c r="E278" s="21">
        <f>('7.жеке-улут.вал.'!D278*'7.жеке-улут.вал.'!E278+'11.жеке-чет өл.вал.'!D278*'11.жеке-чет өл.вал.'!E278)/('7.жеке-улут.вал.'!D278+'11.жеке-чет өл.вал.'!D278)</f>
        <v>1.2472116735461924</v>
      </c>
      <c r="F278" s="22">
        <f t="shared" si="8"/>
        <v>3622310.4</v>
      </c>
      <c r="G278" s="21">
        <f t="shared" si="9"/>
        <v>7.8536142396852444</v>
      </c>
      <c r="H278" s="22">
        <f>'7.жеке-улут.вал.'!H278+'11.жеке-чет өл.вал.'!H278</f>
        <v>67355.899999999994</v>
      </c>
      <c r="I278" s="21">
        <f>('7.жеке-улут.вал.'!H278*'7.жеке-улут.вал.'!I278+'11.жеке-чет өл.вал.'!H278*'11.жеке-чет өл.вал.'!I278)/('7.жеке-улут.вал.'!H278+'11.жеке-чет өл.вал.'!H278)</f>
        <v>4.1461831702939174</v>
      </c>
      <c r="J278" s="22">
        <f>'7.жеке-улут.вал.'!J278+'11.жеке-чет өл.вал.'!J278</f>
        <v>343542.2</v>
      </c>
      <c r="K278" s="21">
        <f>('7.жеке-улут.вал.'!J278*'7.жеке-улут.вал.'!K278+'11.жеке-чет өл.вал.'!J278*'11.жеке-чет өл.вал.'!K278)/('7.жеке-улут.вал.'!J278+'11.жеке-чет өл.вал.'!J278)</f>
        <v>3.8026113123802556</v>
      </c>
      <c r="L278" s="22">
        <f>'7.жеке-улут.вал.'!L278+'11.жеке-чет өл.вал.'!L278</f>
        <v>315537.40000000002</v>
      </c>
      <c r="M278" s="21">
        <f>('7.жеке-улут.вал.'!L278*'7.жеке-улут.вал.'!M278+'11.жеке-чет өл.вал.'!L278*'11.жеке-чет өл.вал.'!M278)/('7.жеке-улут.вал.'!L278+'11.жеке-чет өл.вал.'!L278)</f>
        <v>5.76904574861807</v>
      </c>
      <c r="N278" s="22">
        <f>'7.жеке-улут.вал.'!N278+'11.жеке-чет өл.вал.'!N278</f>
        <v>1362441.5</v>
      </c>
      <c r="O278" s="21">
        <f>('7.жеке-улут.вал.'!N278*'7.жеке-улут.вал.'!O278+'11.жеке-чет өл.вал.'!N278*'11.жеке-чет өл.вал.'!O278)/('7.жеке-улут.вал.'!N278+'11.жеке-чет өл.вал.'!N278)</f>
        <v>8.3285302642351855</v>
      </c>
      <c r="P278" s="22">
        <f>'7.жеке-улут.вал.'!P278+'11.жеке-чет өл.вал.'!P278</f>
        <v>1472839.1</v>
      </c>
      <c r="Q278" s="21">
        <f>('7.жеке-улут.вал.'!P278*'7.жеке-улут.вал.'!Q278+'11.жеке-чет өл.вал.'!P278*'11.жеке-чет өл.вал.'!Q278)/('7.жеке-улут.вал.'!P278+'11.жеке-чет өл.вал.'!P278)</f>
        <v>8.9586434947306692</v>
      </c>
      <c r="R278" s="23">
        <f>'7.жеке-улут.вал.'!R278+'11.жеке-чет өл.вал.'!R278</f>
        <v>60594.3</v>
      </c>
      <c r="S278" s="24">
        <f>('7.жеке-улут.вал.'!R278*'7.жеке-улут.вал.'!S278+'11.жеке-чет өл.вал.'!R278*'11.жеке-чет өл.вал.'!S278)/('7.жеке-улут.вал.'!R278+'11.жеке-чет өл.вал.'!R278)</f>
        <v>8.2594534304381781</v>
      </c>
    </row>
    <row r="279" spans="1:19" ht="14.25" customHeight="1" x14ac:dyDescent="0.2">
      <c r="A279" s="19" t="s">
        <v>16</v>
      </c>
      <c r="B279" s="20">
        <f>'7.жеке-улут.вал.'!B279+'11.жеке-чет өл.вал.'!B279</f>
        <v>34310131.5</v>
      </c>
      <c r="C279" s="21">
        <f>('7.жеке-улут.вал.'!B279*'7.жеке-улут.вал.'!C279+'11.жеке-чет өл.вал.'!B279*'11.жеке-чет өл.вал.'!C279)/('7.жеке-улут.вал.'!B279+'11.жеке-чет өл.вал.'!B279)</f>
        <v>1.8852620245422229</v>
      </c>
      <c r="D279" s="22">
        <f>'7.жеке-улут.вал.'!D279+'11.жеке-чет өл.вал.'!D279</f>
        <v>30670355</v>
      </c>
      <c r="E279" s="21">
        <f>('7.жеке-улут.вал.'!D279*'7.жеке-улут.вал.'!E279+'11.жеке-чет өл.вал.'!D279*'11.жеке-чет өл.вал.'!E279)/('7.жеке-улут.вал.'!D279+'11.жеке-чет өл.вал.'!D279)</f>
        <v>1.1581662203779486</v>
      </c>
      <c r="F279" s="22">
        <f t="shared" si="8"/>
        <v>3639776.5000000005</v>
      </c>
      <c r="G279" s="21">
        <f t="shared" si="9"/>
        <v>8.0120905352292855</v>
      </c>
      <c r="H279" s="22">
        <f>'7.жеке-улут.вал.'!H279+'11.жеке-чет өл.вал.'!H279</f>
        <v>73568.399999999994</v>
      </c>
      <c r="I279" s="21">
        <f>('7.жеке-улут.вал.'!H279*'7.жеке-улут.вал.'!I279+'11.жеке-чет өл.вал.'!H279*'11.жеке-чет өл.вал.'!I279)/('7.жеке-улут.вал.'!H279+'11.жеке-чет өл.вал.'!H279)</f>
        <v>3.8507360904953796</v>
      </c>
      <c r="J279" s="22">
        <f>'7.жеке-улут.вал.'!J279+'11.жеке-чет өл.вал.'!J279</f>
        <v>311361.19999999995</v>
      </c>
      <c r="K279" s="21">
        <f>('7.жеке-улут.вал.'!J279*'7.жеке-улут.вал.'!K279+'11.жеке-чет өл.вал.'!J279*'11.жеке-чет өл.вал.'!K279)/('7.жеке-улут.вал.'!J279+'11.жеке-чет өл.вал.'!J279)</f>
        <v>4.1357525857428641</v>
      </c>
      <c r="L279" s="22">
        <f>'7.жеке-улут.вал.'!L279+'11.жеке-чет өл.вал.'!L279</f>
        <v>340387.4</v>
      </c>
      <c r="M279" s="21">
        <f>('7.жеке-улут.вал.'!L279*'7.жеке-улут.вал.'!M279+'11.жеке-чет өл.вал.'!L279*'11.жеке-чет өл.вал.'!M279)/('7.жеке-улут.вал.'!L279+'11.жеке-чет өл.вал.'!L279)</f>
        <v>5.6971409370617083</v>
      </c>
      <c r="N279" s="22">
        <f>'7.жеке-улут.вал.'!N279+'11.жеке-чет өл.вал.'!N279</f>
        <v>1440870.9000000001</v>
      </c>
      <c r="O279" s="21">
        <f>('7.жеке-улут.вал.'!N279*'7.жеке-улут.вал.'!O279+'11.жеке-чет өл.вал.'!N279*'11.жеке-чет өл.вал.'!O279)/('7.жеке-улут.вал.'!N279+'11.жеке-чет өл.вал.'!N279)</f>
        <v>8.5070111132093764</v>
      </c>
      <c r="P279" s="22">
        <f>'7.жеке-улут.вал.'!P279+'11.жеке-чет өл.вал.'!P279</f>
        <v>1329968.8999999999</v>
      </c>
      <c r="Q279" s="21">
        <f>('7.жеке-улут.вал.'!P279*'7.жеке-улут.вал.'!Q279+'11.жеке-чет өл.вал.'!P279*'11.жеке-чет өл.вал.'!Q279)/('7.жеке-улут.вал.'!P279+'11.жеке-чет өл.вал.'!P279)</f>
        <v>8.6779924665907462</v>
      </c>
      <c r="R279" s="23">
        <f>'7.жеке-улут.вал.'!R279+'11.жеке-чет өл.вал.'!R279</f>
        <v>143619.70000000001</v>
      </c>
      <c r="S279" s="24">
        <f>('7.жеке-улут.вал.'!R279*'7.жеке-улут.вал.'!S279+'11.жеке-чет өл.вал.'!R279*'11.жеке-чет өл.вал.'!S279)/('7.жеке-улут.вал.'!R279+'11.жеке-чет өл.вал.'!R279)</f>
        <v>12.902224555544986</v>
      </c>
    </row>
    <row r="280" spans="1:19" ht="14.25" customHeight="1" x14ac:dyDescent="0.2">
      <c r="A280" s="19" t="s">
        <v>17</v>
      </c>
      <c r="B280" s="20">
        <f>'7.жеке-улут.вал.'!B280+'11.жеке-чет өл.вал.'!B280</f>
        <v>33355447.999999996</v>
      </c>
      <c r="C280" s="21">
        <f>('7.жеке-улут.вал.'!B280*'7.жеке-улут.вал.'!C280+'11.жеке-чет өл.вал.'!B280*'11.жеке-чет өл.вал.'!C280)/('7.жеке-улут.вал.'!B280+'11.жеке-чет өл.вал.'!B280)</f>
        <v>1.8508462168758786</v>
      </c>
      <c r="D280" s="22">
        <f>'7.жеке-улут.вал.'!D280+'11.жеке-чет өл.вал.'!D280</f>
        <v>29541253.799999997</v>
      </c>
      <c r="E280" s="21">
        <f>('7.жеке-улут.вал.'!D280*'7.жеке-улут.вал.'!E280+'11.жеке-чет өл.вал.'!D280*'11.жеке-чет өл.вал.'!E280)/('7.жеке-улут.вал.'!D280+'11.жеке-чет өл.вал.'!D280)</f>
        <v>1.1462204777171681</v>
      </c>
      <c r="F280" s="22">
        <f t="shared" si="8"/>
        <v>3814194.2</v>
      </c>
      <c r="G280" s="21">
        <f t="shared" si="9"/>
        <v>7.3082316312053495</v>
      </c>
      <c r="H280" s="22">
        <f>'7.жеке-улут.вал.'!H280+'11.жеке-чет өл.вал.'!H280</f>
        <v>59175.199999999997</v>
      </c>
      <c r="I280" s="21">
        <f>('7.жеке-улут.вал.'!H280*'7.жеке-улут.вал.'!I280+'11.жеке-чет өл.вал.'!H280*'11.жеке-чет өл.вал.'!I280)/('7.жеке-улут.вал.'!H280+'11.жеке-чет өл.вал.'!H280)</f>
        <v>4.2934981039354296</v>
      </c>
      <c r="J280" s="22">
        <f>'7.жеке-улут.вал.'!J280+'11.жеке-чет өл.вал.'!J280</f>
        <v>278361.90000000002</v>
      </c>
      <c r="K280" s="21">
        <f>('7.жеке-улут.вал.'!J280*'7.жеке-улут.вал.'!K280+'11.жеке-чет өл.вал.'!J280*'11.жеке-чет өл.вал.'!K280)/('7.жеке-улут.вал.'!J280+'11.жеке-чет өл.вал.'!J280)</f>
        <v>4.229669520146258</v>
      </c>
      <c r="L280" s="22">
        <f>'7.жеке-улут.вал.'!L280+'11.жеке-чет өл.вал.'!L280</f>
        <v>628011.80000000005</v>
      </c>
      <c r="M280" s="21">
        <f>('7.жеке-улут.вал.'!L280*'7.жеке-улут.вал.'!M280+'11.жеке-чет өл.вал.'!L280*'11.жеке-чет өл.вал.'!M280)/('7.жеке-улут.вал.'!L280+'11.жеке-чет өл.вал.'!L280)</f>
        <v>3.4346122939091264</v>
      </c>
      <c r="N280" s="22">
        <f>'7.жеке-улут.вал.'!N280+'11.жеке-чет өл.вал.'!N280</f>
        <v>1421196.7000000002</v>
      </c>
      <c r="O280" s="21">
        <f>('7.жеке-улут.вал.'!N280*'7.жеке-улут.вал.'!O280+'11.жеке-чет өл.вал.'!N280*'11.жеке-чет өл.вал.'!O280)/('7.жеке-улут.вал.'!N280+'11.жеке-чет өл.вал.'!N280)</f>
        <v>8.3634899581458146</v>
      </c>
      <c r="P280" s="22">
        <f>'7.жеке-улут.вал.'!P280+'11.жеке-чет өл.вал.'!P280</f>
        <v>1347980.8</v>
      </c>
      <c r="Q280" s="21">
        <f>('7.жеке-улут.вал.'!P280*'7.жеке-улут.вал.'!Q280+'11.жеке-чет өл.вал.'!P280*'11.жеке-чет өл.вал.'!Q280)/('7.жеке-улут.вал.'!P280+'11.жеке-чет өл.вал.'!P280)</f>
        <v>8.7149116745579835</v>
      </c>
      <c r="R280" s="23">
        <f>'7.жеке-улут.вал.'!R280+'11.жеке-чет өл.вал.'!R280</f>
        <v>79467.8</v>
      </c>
      <c r="S280" s="24">
        <f>('7.жеке-улут.вал.'!R280*'7.жеке-улут.вал.'!S280+'11.жеке-чет өл.вал.'!R280*'11.жеке-чет өл.вал.'!S280)/('7.жеке-улут.вал.'!R280+'11.жеке-чет өл.вал.'!R280)</f>
        <v>8.2158088936651055</v>
      </c>
    </row>
    <row r="281" spans="1:19" ht="14.25" customHeight="1" x14ac:dyDescent="0.2">
      <c r="A281" s="19" t="s">
        <v>18</v>
      </c>
      <c r="B281" s="20">
        <f>'7.жеке-улут.вал.'!B281+'11.жеке-чет өл.вал.'!B281</f>
        <v>30853952.899999995</v>
      </c>
      <c r="C281" s="21">
        <f>('7.жеке-улут.вал.'!B281*'7.жеке-улут.вал.'!C281+'11.жеке-чет өл.вал.'!B281*'11.жеке-чет өл.вал.'!C281)/('7.жеке-улут.вал.'!B281+'11.жеке-чет өл.вал.'!B281)</f>
        <v>1.8332837139645728</v>
      </c>
      <c r="D281" s="22">
        <f>'7.жеке-улут.вал.'!D281+'11.жеке-чет өл.вал.'!D281</f>
        <v>27377513.800000001</v>
      </c>
      <c r="E281" s="21">
        <f>('7.жеке-улут.вал.'!D281*'7.жеке-улут.вал.'!E281+'11.жеке-чет өл.вал.'!D281*'11.жеке-чет өл.вал.'!E281)/('7.жеке-улут.вал.'!D281+'11.жеке-чет өл.вал.'!D281)</f>
        <v>1.0675337247022025</v>
      </c>
      <c r="F281" s="22">
        <f t="shared" si="8"/>
        <v>3476439.1</v>
      </c>
      <c r="G281" s="21">
        <f t="shared" si="9"/>
        <v>7.863687323905669</v>
      </c>
      <c r="H281" s="22">
        <f>'7.жеке-улут.вал.'!H281+'11.жеке-чет өл.вал.'!H281</f>
        <v>68360.399999999994</v>
      </c>
      <c r="I281" s="21">
        <f>('7.жеке-улут.вал.'!H281*'7.жеке-улут.вал.'!I281+'11.жеке-чет өл.вал.'!H281*'11.жеке-чет өл.вал.'!I281)/('7.жеке-улут.вал.'!H281+'11.жеке-чет өл.вал.'!H281)</f>
        <v>4.0474840112111723</v>
      </c>
      <c r="J281" s="22">
        <f>'7.жеке-улут.вал.'!J281+'11.жеке-чет өл.вал.'!J281</f>
        <v>292468.59999999998</v>
      </c>
      <c r="K281" s="21">
        <f>('7.жеке-улут.вал.'!J281*'7.жеке-улут.вал.'!K281+'11.жеке-чет өл.вал.'!J281*'11.жеке-чет өл.вал.'!K281)/('7.жеке-улут.вал.'!J281+'11.жеке-чет өл.вал.'!J281)</f>
        <v>4.3936257464903932</v>
      </c>
      <c r="L281" s="22">
        <f>'7.жеке-улут.вал.'!L281+'11.жеке-чет өл.вал.'!L281</f>
        <v>389151.4</v>
      </c>
      <c r="M281" s="21">
        <f>('7.жеке-улут.вал.'!L281*'7.жеке-улут.вал.'!M281+'11.жеке-чет өл.вал.'!L281*'11.жеке-чет өл.вал.'!M281)/('7.жеке-улут.вал.'!L281+'11.жеке-чет өл.вал.'!L281)</f>
        <v>5.9052650485132503</v>
      </c>
      <c r="N281" s="22">
        <f>'7.жеке-улут.вал.'!N281+'11.жеке-чет өл.вал.'!N281</f>
        <v>1309713.8</v>
      </c>
      <c r="O281" s="21">
        <f>('7.жеке-улут.вал.'!N281*'7.жеке-улут.вал.'!O281+'11.жеке-чет өл.вал.'!N281*'11.жеке-чет өл.вал.'!O281)/('7.жеке-улут.вал.'!N281+'11.жеке-чет өл.вал.'!N281)</f>
        <v>8.3232507834917797</v>
      </c>
      <c r="P281" s="22">
        <f>'7.жеке-улут.вал.'!P281+'11.жеке-чет өл.вал.'!P281</f>
        <v>1361832.1</v>
      </c>
      <c r="Q281" s="21">
        <f>('7.жеке-улут.вал.'!P281*'7.жеке-улут.вал.'!Q281+'11.жеке-чет өл.вал.'!P281*'11.жеке-чет өл.вал.'!Q281)/('7.жеке-улут.вал.'!P281+'11.жеке-чет өл.вал.'!P281)</f>
        <v>8.855797138281611</v>
      </c>
      <c r="R281" s="23">
        <f>'7.жеке-улут.вал.'!R281+'11.жеке-чет өл.вал.'!R281</f>
        <v>54912.800000000003</v>
      </c>
      <c r="S281" s="24">
        <f>('7.жеке-улут.вал.'!R281*'7.жеке-улут.вал.'!S281+'11.жеке-чет өл.вал.'!R281*'11.жеке-чет өл.вал.'!S281)/('7.жеке-улут.вал.'!R281+'11.жеке-чет өл.вал.'!R281)</f>
        <v>9.4097824004603776</v>
      </c>
    </row>
    <row r="282" spans="1:19" ht="14.25" customHeight="1" x14ac:dyDescent="0.2">
      <c r="A282" s="19" t="s">
        <v>19</v>
      </c>
      <c r="B282" s="20">
        <f>'7.жеке-улут.вал.'!B282+'11.жеке-чет өл.вал.'!B282</f>
        <v>35025298.600000001</v>
      </c>
      <c r="C282" s="21">
        <f>('7.жеке-улут.вал.'!B282*'7.жеке-улут.вал.'!C282+'11.жеке-чет өл.вал.'!B282*'11.жеке-чет өл.вал.'!C282)/('7.жеке-улут.вал.'!B282+'11.жеке-чет өл.вал.'!B282)</f>
        <v>1.9143230006324623</v>
      </c>
      <c r="D282" s="22">
        <f>'7.жеке-улут.вал.'!D282+'11.жеке-чет өл.вал.'!D282</f>
        <v>30962097.300000001</v>
      </c>
      <c r="E282" s="21">
        <f>('7.жеке-улут.вал.'!D282*'7.жеке-улут.вал.'!E282+'11.жеке-чет өл.вал.'!D282*'11.жеке-чет өл.вал.'!E282)/('7.жеке-улут.вал.'!D282+'11.жеке-чет өл.вал.'!D282)</f>
        <v>1.1312745399194892</v>
      </c>
      <c r="F282" s="22">
        <f t="shared" si="8"/>
        <v>4063201.3000000003</v>
      </c>
      <c r="G282" s="21">
        <f t="shared" si="9"/>
        <v>7.8812492839082378</v>
      </c>
      <c r="H282" s="22">
        <f>'7.жеке-улут.вал.'!H282+'11.жеке-чет өл.вал.'!H282</f>
        <v>73606.5</v>
      </c>
      <c r="I282" s="21">
        <f>('7.жеке-улут.вал.'!H282*'7.жеке-улут.вал.'!I282+'11.жеке-чет өл.вал.'!H282*'11.жеке-чет өл.вал.'!I282)/('7.жеке-улут.вал.'!H282+'11.жеке-чет өл.вал.'!H282)</f>
        <v>3.8749026240889064</v>
      </c>
      <c r="J282" s="22">
        <f>'7.жеке-улут.вал.'!J282+'11.жеке-чет өл.вал.'!J282</f>
        <v>258780.7</v>
      </c>
      <c r="K282" s="21">
        <f>('7.жеке-улут.вал.'!J282*'7.жеке-улут.вал.'!K282+'11.жеке-чет өл.вал.'!J282*'11.жеке-чет өл.вал.'!K282)/('7.жеке-улут.вал.'!J282+'11.жеке-чет өл.вал.'!J282)</f>
        <v>4.6673683315641359</v>
      </c>
      <c r="L282" s="22">
        <f>'7.жеке-улут.вал.'!L282+'11.жеке-чет өл.вал.'!L282</f>
        <v>537284</v>
      </c>
      <c r="M282" s="21">
        <f>('7.жеке-улут.вал.'!L282*'7.жеке-улут.вал.'!M282+'11.жеке-чет өл.вал.'!L282*'11.жеке-чет өл.вал.'!M282)/('7.жеке-улут.вал.'!L282+'11.жеке-чет өл.вал.'!L282)</f>
        <v>5.9199989539982552</v>
      </c>
      <c r="N282" s="22">
        <f>'7.жеке-улут.вал.'!N282+'11.жеке-чет өл.вал.'!N282</f>
        <v>1417262.8</v>
      </c>
      <c r="O282" s="21">
        <f>('7.жеке-улут.вал.'!N282*'7.жеке-улут.вал.'!O282+'11.жеке-чет өл.вал.'!N282*'11.жеке-чет өл.вал.'!O282)/('7.жеке-улут.вал.'!N282+'11.жеке-чет өл.вал.'!N282)</f>
        <v>8.0404724557788398</v>
      </c>
      <c r="P282" s="22">
        <f>'7.жеке-улут.вал.'!P282+'11.жеке-чет өл.вал.'!P282</f>
        <v>1747537.2</v>
      </c>
      <c r="Q282" s="21">
        <f>('7.жеке-улут.вал.'!P282*'7.жеке-улут.вал.'!Q282+'11.жеке-чет өл.вал.'!P282*'11.жеке-чет өл.вал.'!Q282)/('7.жеке-улут.вал.'!P282+'11.жеке-чет өл.вал.'!P282)</f>
        <v>8.9757478639081505</v>
      </c>
      <c r="R282" s="22">
        <f>'7.жеке-улут.вал.'!R282+'11.жеке-чет өл.вал.'!R282</f>
        <v>28730.1</v>
      </c>
      <c r="S282" s="21">
        <f>('7.жеке-улут.вал.'!R282*'7.жеке-улут.вал.'!S282+'11.жеке-чет өл.вал.'!R282*'11.жеке-чет өл.вал.'!S282)/('7.жеке-улут.вал.'!R282+'11.жеке-чет өл.вал.'!R282)</f>
        <v>9.3429176369034348</v>
      </c>
    </row>
    <row r="283" spans="1:19" ht="14.25" customHeight="1" x14ac:dyDescent="0.2">
      <c r="A283" s="19" t="s">
        <v>20</v>
      </c>
      <c r="B283" s="20">
        <f>'7.жеке-улут.вал.'!B283+'11.жеке-чет өл.вал.'!B283</f>
        <v>33445160.799999997</v>
      </c>
      <c r="C283" s="21">
        <f>('7.жеке-улут.вал.'!B283*'7.жеке-улут.вал.'!C283+'11.жеке-чет өл.вал.'!B283*'11.жеке-чет өл.вал.'!C283)/('7.жеке-улут.вал.'!B283+'11.жеке-чет өл.вал.'!B283)</f>
        <v>1.9234156293247664</v>
      </c>
      <c r="D283" s="22">
        <f>'7.жеке-улут.вал.'!D283+'11.жеке-чет өл.вал.'!D283</f>
        <v>29362570.399999999</v>
      </c>
      <c r="E283" s="21">
        <f>('7.жеке-улут.вал.'!D283*'7.жеке-улут.вал.'!E283+'11.жеке-чет өл.вал.'!D283*'11.жеке-чет өл.вал.'!E283)/('7.жеке-улут.вал.'!D283+'11.жеке-чет өл.вал.'!D283)</f>
        <v>1.1474947988885886</v>
      </c>
      <c r="F283" s="22">
        <f t="shared" si="8"/>
        <v>4082590.4</v>
      </c>
      <c r="G283" s="21">
        <f t="shared" si="9"/>
        <v>7.5039485205275485</v>
      </c>
      <c r="H283" s="22">
        <f>'7.жеке-улут.вал.'!H283+'11.жеке-чет өл.вал.'!H283</f>
        <v>78716.5</v>
      </c>
      <c r="I283" s="21">
        <f>('7.жеке-улут.вал.'!H283*'7.жеке-улут.вал.'!I283+'11.жеке-чет өл.вал.'!H283*'11.жеке-чет өл.вал.'!I283)/('7.жеке-улут.вал.'!H283+'11.жеке-чет өл.вал.'!H283)</f>
        <v>4.2577435226413725</v>
      </c>
      <c r="J283" s="22">
        <f>'7.жеке-улут.вал.'!J283+'11.жеке-чет өл.вал.'!J283</f>
        <v>340153.8</v>
      </c>
      <c r="K283" s="21">
        <f>('7.жеке-улут.вал.'!J283*'7.жеке-улут.вал.'!K283+'11.жеке-чет өл.вал.'!J283*'11.жеке-чет өл.вал.'!K283)/('7.жеке-улут.вал.'!J283+'11.жеке-чет өл.вал.'!J283)</f>
        <v>4.1978517452987489</v>
      </c>
      <c r="L283" s="22">
        <f>'7.жеке-улут.вал.'!L283+'11.жеке-чет өл.вал.'!L283</f>
        <v>809427.1</v>
      </c>
      <c r="M283" s="21">
        <f>('7.жеке-улут.вал.'!L283*'7.жеке-улут.вал.'!M283+'11.жеке-чет өл.вал.'!L283*'11.жеке-чет өл.вал.'!M283)/('7.жеке-улут.вал.'!L283+'11.жеке-чет өл.вал.'!L283)</f>
        <v>4.3789450760914708</v>
      </c>
      <c r="N283" s="22">
        <f>'7.жеке-улут.вал.'!N283+'11.жеке-чет өл.вал.'!N283</f>
        <v>1284230.2000000002</v>
      </c>
      <c r="O283" s="21">
        <f>('7.жеке-улут.вал.'!N283*'7.жеке-улут.вал.'!O283+'11.жеке-чет өл.вал.'!N283*'11.жеке-чет өл.вал.'!O283)/('7.жеке-улут.вал.'!N283+'11.жеке-чет өл.вал.'!N283)</f>
        <v>8.3673488958599478</v>
      </c>
      <c r="P283" s="22">
        <f>'7.жеке-улут.вал.'!P283+'11.жеке-чет өл.вал.'!P283</f>
        <v>1539901.7999999998</v>
      </c>
      <c r="Q283" s="21">
        <f>('7.жеке-улут.вал.'!P283*'7.жеке-улут.вал.'!Q283+'11.жеке-чет өл.вал.'!P283*'11.жеке-чет өл.вал.'!Q283)/('7.жеке-улут.вал.'!P283+'11.жеке-чет өл.вал.'!P283)</f>
        <v>9.2650349087194854</v>
      </c>
      <c r="R283" s="23">
        <f>'7.жеке-улут.вал.'!R283+'11.жеке-чет өл.вал.'!R283</f>
        <v>30161</v>
      </c>
      <c r="S283" s="24">
        <f>('7.жеке-улут.вал.'!R283*'7.жеке-улут.вал.'!S283+'11.жеке-чет өл.вал.'!R283*'11.жеке-чет өл.вал.'!S283)/('7.жеке-улут.вал.'!R283+'11.жеке-чет өл.вал.'!R283)</f>
        <v>10.450429627664864</v>
      </c>
    </row>
    <row r="284" spans="1:19" ht="14.25" customHeight="1" thickBot="1" x14ac:dyDescent="0.25">
      <c r="A284" s="25" t="s">
        <v>21</v>
      </c>
      <c r="B284" s="26">
        <f>'7.жеке-улут.вал.'!B284+'11.жеке-чет өл.вал.'!B284</f>
        <v>40177772.600000001</v>
      </c>
      <c r="C284" s="27">
        <f>('7.жеке-улут.вал.'!B284*'7.жеке-улут.вал.'!C284+'11.жеке-чет өл.вал.'!B284*'11.жеке-чет өл.вал.'!C284)/('7.жеке-улут.вал.'!B284+'11.жеке-чет өл.вал.'!B284)</f>
        <v>1.3185281167129708</v>
      </c>
      <c r="D284" s="28">
        <f>'7.жеке-улут.вал.'!D284+'11.жеке-чет өл.вал.'!D284</f>
        <v>35537038.5</v>
      </c>
      <c r="E284" s="27">
        <f>('7.жеке-улут.вал.'!D284*'7.жеке-улут.вал.'!E284+'11.жеке-чет өл.вал.'!D284*'11.жеке-чет өл.вал.'!E284)/('7.жеке-улут.вал.'!D284+'11.жеке-чет өл.вал.'!D284)</f>
        <v>0.42639474614633388</v>
      </c>
      <c r="F284" s="28">
        <f t="shared" si="8"/>
        <v>4640734.1000000006</v>
      </c>
      <c r="G284" s="27">
        <f t="shared" si="9"/>
        <v>8.1501580385741121</v>
      </c>
      <c r="H284" s="28">
        <f>'7.жеке-улут.вал.'!H284+'11.жеке-чет өл.вал.'!H284</f>
        <v>72862.200000000012</v>
      </c>
      <c r="I284" s="27">
        <f>('7.жеке-улут.вал.'!H284*'7.жеке-улут.вал.'!I284+'11.жеке-чет өл.вал.'!H284*'11.жеке-чет өл.вал.'!I284)/('7.жеке-улут.вал.'!H284+'11.жеке-чет өл.вал.'!H284)</f>
        <v>4.4595872482576695</v>
      </c>
      <c r="J284" s="28">
        <f>'7.жеке-улут.вал.'!J284+'11.жеке-чет өл.вал.'!J284</f>
        <v>365985.9</v>
      </c>
      <c r="K284" s="27">
        <f>('7.жеке-улут.вал.'!J284*'7.жеке-улут.вал.'!K284+'11.жеке-чет өл.вал.'!J284*'11.жеке-чет өл.вал.'!K284)/('7.жеке-улут.вал.'!J284+'11.жеке-чет өл.вал.'!J284)</f>
        <v>4.3330226874860482</v>
      </c>
      <c r="L284" s="28">
        <f>'7.жеке-улут.вал.'!L284+'11.жеке-чет өл.вал.'!L284</f>
        <v>562941.5</v>
      </c>
      <c r="M284" s="27">
        <f>('7.жеке-улут.вал.'!L284*'7.жеке-улут.вал.'!M284+'11.жеке-чет өл.вал.'!L284*'11.жеке-чет өл.вал.'!M284)/('7.жеке-улут.вал.'!L284+'11.жеке-чет өл.вал.'!L284)</f>
        <v>6.0130115296171995</v>
      </c>
      <c r="N284" s="28">
        <f>'7.жеке-улут.вал.'!N284+'11.жеке-чет өл.вал.'!N284</f>
        <v>1611114.6</v>
      </c>
      <c r="O284" s="27">
        <f>('7.жеке-улут.вал.'!N284*'7.жеке-улут.вал.'!O284+'11.жеке-чет өл.вал.'!N284*'11.жеке-чет өл.вал.'!O284)/('7.жеке-улут.вал.'!N284+'11.жеке-чет өл.вал.'!N284)</f>
        <v>8.4742247472650316</v>
      </c>
      <c r="P284" s="28">
        <f>'7.жеке-улут.вал.'!P284+'11.жеке-чет өл.вал.'!P284</f>
        <v>1986333.7000000002</v>
      </c>
      <c r="Q284" s="27">
        <f>('7.жеке-улут.вал.'!P284*'7.жеке-улут.вал.'!Q284+'11.жеке-чет өл.вал.'!P284*'11.жеке-чет өл.вал.'!Q284)/('7.жеке-улут.вал.'!P284+'11.жеке-чет өл.вал.'!P284)</f>
        <v>9.3042331230648738</v>
      </c>
      <c r="R284" s="28">
        <f>'7.жеке-улут.вал.'!R284+'11.жеке-чет өл.вал.'!R284</f>
        <v>41496.199999999997</v>
      </c>
      <c r="S284" s="27">
        <f>('7.жеке-улут.вал.'!R284*'7.жеке-улут.вал.'!S284+'11.жеке-чет өл.вал.'!R284*'11.жеке-чет өл.вал.'!S284)/('7.жеке-улут.вал.'!R284+'11.жеке-чет өл.вал.'!R284)</f>
        <v>9.4640722523990028</v>
      </c>
    </row>
    <row r="285" spans="1:19" ht="14.25" customHeight="1" x14ac:dyDescent="0.2">
      <c r="A285" s="19" t="s">
        <v>71</v>
      </c>
      <c r="B285" s="20">
        <f>'7.жеке-улут.вал.'!B285+'11.жеке-чет өл.вал.'!B285</f>
        <v>27502853</v>
      </c>
      <c r="C285" s="21">
        <f>('7.жеке-улут.вал.'!B285*'7.жеке-улут.вал.'!C285+'11.жеке-чет өл.вал.'!B285*'11.жеке-чет өл.вал.'!C285)/('7.жеке-улут.вал.'!B285+'11.жеке-чет өл.вал.'!B285)</f>
        <v>1.3875989681143266</v>
      </c>
      <c r="D285" s="22">
        <f>'7.жеке-улут.вал.'!D285+'11.жеке-чет өл.вал.'!D285</f>
        <v>23682808</v>
      </c>
      <c r="E285" s="21">
        <f>('7.жеке-улут.вал.'!D285*'7.жеке-улут.вал.'!E285+'11.жеке-чет өл.вал.'!D285*'11.жеке-чет өл.вал.'!E285)/('7.жеке-улут.вал.'!D285+'11.жеке-чет өл.вал.'!D285)</f>
        <v>0.3140032445899153</v>
      </c>
      <c r="F285" s="22">
        <f t="shared" ref="F285:F296" si="10">H285+J285+L285+N285+P285+R285</f>
        <v>3820044.9999999995</v>
      </c>
      <c r="G285" s="21">
        <f t="shared" ref="G285:G296" si="11">(H285*I285+J285*K285+L285*M285+N285*O285+P285*Q285+R285*S285)/(H285+J285+L285+N285+P285+R285)</f>
        <v>8.0434790401683784</v>
      </c>
      <c r="H285" s="22">
        <f>'7.жеке-улут.вал.'!H285+'11.жеке-чет өл.вал.'!H285</f>
        <v>86747.199999999997</v>
      </c>
      <c r="I285" s="21">
        <f>('7.жеке-улут.вал.'!H285*'7.жеке-улут.вал.'!I285+'11.жеке-чет өл.вал.'!H285*'11.жеке-чет өл.вал.'!I285)/('7.жеке-улут.вал.'!H285+'11.жеке-чет өл.вал.'!H285)</f>
        <v>3.9192897061807161</v>
      </c>
      <c r="J285" s="22">
        <f>'7.жеке-улут.вал.'!J285+'11.жеке-чет өл.вал.'!J285</f>
        <v>301155.09999999998</v>
      </c>
      <c r="K285" s="21">
        <f>('7.жеке-улут.вал.'!J285*'7.жеке-улут.вал.'!K285+'11.жеке-чет өл.вал.'!J285*'11.жеке-чет өл.вал.'!K285)/('7.жеке-улут.вал.'!J285+'11.жеке-чет өл.вал.'!J285)</f>
        <v>4.1148203898921141</v>
      </c>
      <c r="L285" s="22">
        <f>'7.жеке-улут.вал.'!L285+'11.жеке-чет өл.вал.'!L285</f>
        <v>412199.1</v>
      </c>
      <c r="M285" s="21">
        <f>('7.жеке-улут.вал.'!L285*'7.жеке-улут.вал.'!M285+'11.жеке-чет өл.вал.'!L285*'11.жеке-чет өл.вал.'!M285)/('7.жеке-улут.вал.'!L285+'11.жеке-чет өл.вал.'!L285)</f>
        <v>5.8849664810039606</v>
      </c>
      <c r="N285" s="22">
        <f>'7.жеке-улут.вал.'!N285+'11.жеке-чет өл.вал.'!N285</f>
        <v>1319101.5</v>
      </c>
      <c r="O285" s="21">
        <f>('7.жеке-улут.вал.'!N285*'7.жеке-улут.вал.'!O285+'11.жеке-чет өл.вал.'!N285*'11.жеке-чет өл.вал.'!O285)/('7.жеке-улут.вал.'!N285+'11.жеке-чет өл.вал.'!N285)</f>
        <v>8.6723972855765812</v>
      </c>
      <c r="P285" s="22">
        <f>'7.жеке-улут.вал.'!P285+'11.жеке-чет өл.вал.'!P285</f>
        <v>1665466.2999999998</v>
      </c>
      <c r="Q285" s="21">
        <f>('7.жеке-улут.вал.'!P285*'7.жеке-улут.вал.'!Q285+'11.жеке-чет өл.вал.'!P285*'11.жеке-чет өл.вал.'!Q285)/('7.жеке-улут.вал.'!P285+'11.жеке-чет өл.вал.'!P285)</f>
        <v>8.960193761951242</v>
      </c>
      <c r="R285" s="23">
        <f>'7.жеке-улут.вал.'!R285+'11.жеке-чет өл.вал.'!R285</f>
        <v>35375.800000000003</v>
      </c>
      <c r="S285" s="24">
        <f>('7.жеке-улут.вал.'!R285*'7.жеке-улут.вал.'!S285+'11.жеке-чет өл.вал.'!R285*'11.жеке-чет өл.вал.'!S285)/('7.жеке-улут.вал.'!R285+'11.жеке-чет өл.вал.'!R285)</f>
        <v>10.142934689816212</v>
      </c>
    </row>
    <row r="286" spans="1:19" ht="14.25" customHeight="1" x14ac:dyDescent="0.2">
      <c r="A286" s="19" t="s">
        <v>11</v>
      </c>
      <c r="B286" s="20">
        <f>'7.жеке-улут.вал.'!B286+'11.жеке-чет өл.вал.'!B286</f>
        <v>30668582.000000004</v>
      </c>
      <c r="C286" s="21">
        <f>('7.жеке-улут.вал.'!B286*'7.жеке-улут.вал.'!C286+'11.жеке-чет өл.вал.'!B286*'11.жеке-чет өл.вал.'!C286)/('7.жеке-улут.вал.'!B286+'11.жеке-чет өл.вал.'!B286)</f>
        <v>1.297141650044334</v>
      </c>
      <c r="D286" s="22">
        <f>'7.жеке-улут.вал.'!D286+'11.жеке-чет өл.вал.'!D286</f>
        <v>27086222.800000001</v>
      </c>
      <c r="E286" s="21">
        <f>('7.жеке-улут.вал.'!D286*'7.жеке-улут.вал.'!E286+'11.жеке-чет өл.вал.'!D286*'11.жеке-чет өл.вал.'!E286)/('7.жеке-улут.вал.'!D286+'11.жеке-чет өл.вал.'!D286)</f>
        <v>0.39768221868868314</v>
      </c>
      <c r="F286" s="22">
        <f t="shared" si="10"/>
        <v>3582359.2</v>
      </c>
      <c r="G286" s="21">
        <f t="shared" si="11"/>
        <v>8.0979556380052493</v>
      </c>
      <c r="H286" s="22">
        <f>'7.жеке-улут.вал.'!H286+'11.жеке-чет өл.вал.'!H286</f>
        <v>75439.8</v>
      </c>
      <c r="I286" s="21">
        <f>('7.жеке-улут.вал.'!H286*'7.жеке-улут.вал.'!I286+'11.жеке-чет өл.вал.'!H286*'11.жеке-чет өл.вал.'!I286)/('7.жеке-улут.вал.'!H286+'11.жеке-чет өл.вал.'!H286)</f>
        <v>3.2173840731285068</v>
      </c>
      <c r="J286" s="22">
        <f>'7.жеке-улут.вал.'!J286+'11.жеке-чет өл.вал.'!J286</f>
        <v>311893.5</v>
      </c>
      <c r="K286" s="21">
        <f>('7.жеке-улут.вал.'!J286*'7.жеке-улут.вал.'!K286+'11.жеке-чет өл.вал.'!J286*'11.жеке-чет өл.вал.'!K286)/('7.жеке-улут.вал.'!J286+'11.жеке-чет өл.вал.'!J286)</f>
        <v>5.0434839873225927</v>
      </c>
      <c r="L286" s="22">
        <f>'7.жеке-улут.вал.'!L286+'11.жеке-чет өл.вал.'!L286</f>
        <v>374003.6</v>
      </c>
      <c r="M286" s="21">
        <f>('7.жеке-улут.вал.'!L286*'7.жеке-улут.вал.'!M286+'11.жеке-чет өл.вал.'!L286*'11.жеке-чет өл.вал.'!M286)/('7.жеке-улут.вал.'!L286+'11.жеке-чет өл.вал.'!L286)</f>
        <v>5.1814454165681854</v>
      </c>
      <c r="N286" s="22">
        <f>'7.жеке-улут.вал.'!N286+'11.жеке-чет өл.вал.'!N286</f>
        <v>1247909.1000000001</v>
      </c>
      <c r="O286" s="21">
        <f>('7.жеке-улут.вал.'!N286*'7.жеке-улут.вал.'!O286+'11.жеке-чет өл.вал.'!N286*'11.жеке-чет өл.вал.'!O286)/('7.жеке-улут.вал.'!N286+'11.жеке-чет өл.вал.'!N286)</f>
        <v>8.4856815348169192</v>
      </c>
      <c r="P286" s="22">
        <f>'7.жеке-улут.вал.'!P286+'11.жеке-чет өл.вал.'!P286</f>
        <v>1522605</v>
      </c>
      <c r="Q286" s="21">
        <f>('7.жеке-улут.вал.'!P286*'7.жеке-улут.вал.'!Q286+'11.жеке-чет өл.вал.'!P286*'11.жеке-чет өл.вал.'!Q286)/('7.жеке-улут.вал.'!P286+'11.жеке-чет өл.вал.'!P286)</f>
        <v>9.2076058931896156</v>
      </c>
      <c r="R286" s="23">
        <f>'7.жеке-улут.вал.'!R286+'11.жеке-чет өл.вал.'!R286</f>
        <v>50508.2</v>
      </c>
      <c r="S286" s="24">
        <f>('7.жеке-улут.вал.'!R286*'7.жеке-улут.вал.'!S286+'11.жеке-чет өл.вал.'!R286*'11.жеке-чет өл.вал.'!S286)/('7.жеке-улут.вал.'!R286+'11.жеке-чет өл.вал.'!R286)</f>
        <v>12.814790073691015</v>
      </c>
    </row>
    <row r="287" spans="1:19" ht="14.25" customHeight="1" x14ac:dyDescent="0.2">
      <c r="A287" s="19" t="s">
        <v>12</v>
      </c>
      <c r="B287" s="20">
        <f>'7.жеке-улут.вал.'!B287+'11.жеке-чет өл.вал.'!B287</f>
        <v>35708333.799999997</v>
      </c>
      <c r="C287" s="21">
        <f>('7.жеке-улут.вал.'!B287*'7.жеке-улут.вал.'!C287+'11.жеке-чет өл.вал.'!B287*'11.жеке-чет өл.вал.'!C287)/('7.жеке-улут.вал.'!B287+'11.жеке-чет өл.вал.'!B287)</f>
        <v>1.0900381580671783</v>
      </c>
      <c r="D287" s="22">
        <f>'7.жеке-улут.вал.'!D287+'11.жеке-чет өл.вал.'!D287</f>
        <v>31855769.200000003</v>
      </c>
      <c r="E287" s="21">
        <f>('7.жеке-улут.вал.'!D287*'7.жеке-улут.вал.'!E287+'11.жеке-чет өл.вал.'!D287*'11.жеке-чет өл.вал.'!E287)/('7.жеке-улут.вал.'!D287+'11.жеке-чет өл.вал.'!D287)</f>
        <v>0.34097482697105908</v>
      </c>
      <c r="F287" s="22">
        <f t="shared" si="10"/>
        <v>3852564.5999999996</v>
      </c>
      <c r="G287" s="21">
        <f t="shared" si="11"/>
        <v>7.2838314020743384</v>
      </c>
      <c r="H287" s="22">
        <f>'7.жеке-улут.вал.'!H287+'11.жеке-чет өл.вал.'!H287</f>
        <v>92840.5</v>
      </c>
      <c r="I287" s="21">
        <f>('7.жеке-улут.вал.'!H287*'7.жеке-улут.вал.'!I287+'11.жеке-чет өл.вал.'!H287*'11.жеке-чет өл.вал.'!I287)/('7.жеке-улут.вал.'!H287+'11.жеке-чет өл.вал.'!H287)</f>
        <v>3.7938642510542269</v>
      </c>
      <c r="J287" s="22">
        <f>'7.жеке-улут.вал.'!J287+'11.жеке-чет өл.вал.'!J287</f>
        <v>611466</v>
      </c>
      <c r="K287" s="21">
        <f>('7.жеке-улут.вал.'!J287*'7.жеке-улут.вал.'!K287+'11.жеке-чет өл.вал.'!J287*'11.жеке-чет өл.вал.'!K287)/('7.жеке-улут.вал.'!J287+'11.жеке-чет өл.вал.'!J287)</f>
        <v>2.8722831931783648</v>
      </c>
      <c r="L287" s="22">
        <f>'7.жеке-улут.вал.'!L287+'11.жеке-чет өл.вал.'!L287</f>
        <v>384841.1</v>
      </c>
      <c r="M287" s="21">
        <f>('7.жеке-улут.вал.'!L287*'7.жеке-улут.вал.'!M287+'11.жеке-чет өл.вал.'!L287*'11.жеке-чет өл.вал.'!M287)/('7.жеке-улут.вал.'!L287+'11.жеке-чет өл.вал.'!L287)</f>
        <v>5.7105127310986283</v>
      </c>
      <c r="N287" s="22">
        <f>'7.жеке-улут.вал.'!N287+'11.жеке-чет өл.вал.'!N287</f>
        <v>1136817.7999999998</v>
      </c>
      <c r="O287" s="21">
        <f>('7.жеке-улут.вал.'!N287*'7.жеке-улут.вал.'!O287+'11.жеке-чет өл.вал.'!N287*'11.жеке-чет өл.вал.'!O287)/('7.жеке-улут.вал.'!N287+'11.жеке-чет өл.вал.'!N287)</f>
        <v>7.8804514390960465</v>
      </c>
      <c r="P287" s="22">
        <f>'7.жеке-улут.вал.'!P287+'11.жеке-чет өл.вал.'!P287</f>
        <v>1613416.7999999998</v>
      </c>
      <c r="Q287" s="21">
        <f>('7.жеке-улут.вал.'!P287*'7.жеке-улут.вал.'!Q287+'11.жеке-чет өл.вал.'!P287*'11.жеке-чет өл.вал.'!Q287)/('7.жеке-улут.вал.'!P287+'11.жеке-чет өл.вал.'!P287)</f>
        <v>9.0791171841026834</v>
      </c>
      <c r="R287" s="23">
        <f>'7.жеке-улут.вал.'!R287+'11.жеке-чет өл.вал.'!R287</f>
        <v>13182.4</v>
      </c>
      <c r="S287" s="24">
        <f>('7.жеке-улут.вал.'!R287*'7.жеке-улут.вал.'!S287+'11.жеке-чет өл.вал.'!R287*'11.жеке-чет өл.вал.'!S287)/('7.жеке-улут.вал.'!R287+'11.жеке-чет өл.вал.'!R287)</f>
        <v>11.244202876562669</v>
      </c>
    </row>
    <row r="288" spans="1:19" ht="14.25" customHeight="1" x14ac:dyDescent="0.2">
      <c r="A288" s="19" t="s">
        <v>13</v>
      </c>
      <c r="B288" s="20">
        <f>'7.жеке-улут.вал.'!B288+'11.жеке-чет өл.вал.'!B288</f>
        <v>38827138.5</v>
      </c>
      <c r="C288" s="21">
        <f>('7.жеке-улут.вал.'!B288*'7.жеке-улут.вал.'!C288+'11.жеке-чет өл.вал.'!B288*'11.жеке-чет өл.вал.'!C288)/('7.жеке-улут.вал.'!B288+'11.жеке-чет өл.вал.'!B288)</f>
        <v>1.192993700321231</v>
      </c>
      <c r="D288" s="22">
        <f>'7.жеке-улут.вал.'!D288+'11.жеке-чет өл.вал.'!D288</f>
        <v>34446304.700000003</v>
      </c>
      <c r="E288" s="21">
        <f>('7.жеке-улут.вал.'!D288*'7.жеке-улут.вал.'!E288+'11.жеке-чет өл.вал.'!D288*'11.жеке-чет өл.вал.'!E288)/('7.жеке-улут.вал.'!D288+'11.жеке-чет өл.вал.'!D288)</f>
        <v>0.32666394349115768</v>
      </c>
      <c r="F288" s="22">
        <f t="shared" si="10"/>
        <v>4380833.8000000007</v>
      </c>
      <c r="G288" s="21">
        <f t="shared" si="11"/>
        <v>8.0049067143336767</v>
      </c>
      <c r="H288" s="22">
        <f>'7.жеке-улут.вал.'!H288+'11.жеке-чет өл.вал.'!H288</f>
        <v>139920</v>
      </c>
      <c r="I288" s="21">
        <f>('7.жеке-улут.вал.'!H288*'7.жеке-улут.вал.'!I288+'11.жеке-чет өл.вал.'!H288*'11.жеке-чет өл.вал.'!I288)/('7.жеке-улут.вал.'!H288+'11.жеке-чет өл.вал.'!H288)</f>
        <v>4.574336127787304</v>
      </c>
      <c r="J288" s="22">
        <f>'7.жеке-улут.вал.'!J288+'11.жеке-чет өл.вал.'!J288</f>
        <v>351506</v>
      </c>
      <c r="K288" s="21">
        <f>('7.жеке-улут.вал.'!J288*'7.жеке-улут.вал.'!K288+'11.жеке-чет өл.вал.'!J288*'11.жеке-чет өл.вал.'!K288)/('7.жеке-улут.вал.'!J288+'11.жеке-чет өл.вал.'!J288)</f>
        <v>4.2880037581150843</v>
      </c>
      <c r="L288" s="22">
        <f>'7.жеке-улут.вал.'!L288+'11.жеке-чет өл.вал.'!L288</f>
        <v>418555.4</v>
      </c>
      <c r="M288" s="21">
        <f>('7.жеке-улут.вал.'!L288*'7.жеке-улут.вал.'!M288+'11.жеке-чет өл.вал.'!L288*'11.жеке-чет өл.вал.'!M288)/('7.жеке-улут.вал.'!L288+'11.жеке-чет өл.вал.'!L288)</f>
        <v>5.1869727997775215</v>
      </c>
      <c r="N288" s="22">
        <f>'7.жеке-улут.вал.'!N288+'11.жеке-чет өл.вал.'!N288</f>
        <v>1329664.7</v>
      </c>
      <c r="O288" s="21">
        <f>('7.жеке-улут.вал.'!N288*'7.жеке-улут.вал.'!O288+'11.жеке-чет өл.вал.'!N288*'11.жеке-чет өл.вал.'!O288)/('7.жеке-улут.вал.'!N288+'11.жеке-чет өл.вал.'!N288)</f>
        <v>8.2847537179861934</v>
      </c>
      <c r="P288" s="22">
        <f>'7.жеке-улут.вал.'!P288+'11.жеке-чет өл.вал.'!P288</f>
        <v>2119820.2000000002</v>
      </c>
      <c r="Q288" s="21">
        <f>('7.жеке-улут.вал.'!P288*'7.жеке-улут.вал.'!Q288+'11.жеке-чет өл.вал.'!P288*'11.жеке-чет өл.вал.'!Q288)/('7.жеке-улут.вал.'!P288+'11.жеке-чет өл.вал.'!P288)</f>
        <v>9.2025654161612049</v>
      </c>
      <c r="R288" s="23">
        <f>'7.жеке-улут.вал.'!R288+'11.жеке-чет өл.вал.'!R288</f>
        <v>21367.5</v>
      </c>
      <c r="S288" s="24">
        <f>('7.жеке-улут.вал.'!R288*'7.жеке-улут.вал.'!S288+'11.жеке-чет өл.вал.'!R288*'11.жеке-чет өл.вал.'!S288)/('7.жеке-улут.вал.'!R288+'11.жеке-чет өл.вал.'!R288)</f>
        <v>10.581567193167192</v>
      </c>
    </row>
    <row r="289" spans="1:19" ht="14.25" customHeight="1" x14ac:dyDescent="0.2">
      <c r="A289" s="19" t="s">
        <v>14</v>
      </c>
      <c r="B289" s="20">
        <f>'7.жеке-улут.вал.'!B289+'11.жеке-чет өл.вал.'!B289</f>
        <v>37948757.100000001</v>
      </c>
      <c r="C289" s="21">
        <f>('7.жеке-улут.вал.'!B289*'7.жеке-улут.вал.'!C289+'11.жеке-чет өл.вал.'!B289*'11.жеке-чет өл.вал.'!C289)/('7.жеке-улут.вал.'!B289+'11.жеке-чет өл.вал.'!B289)</f>
        <v>1.0779487766675759</v>
      </c>
      <c r="D289" s="22">
        <f>'7.жеке-улут.вал.'!D289+'11.жеке-чет өл.вал.'!D289</f>
        <v>34098829.5</v>
      </c>
      <c r="E289" s="21">
        <f>('7.жеке-улут.вал.'!D289*'7.жеке-улут.вал.'!E289+'11.жеке-чет өл.вал.'!D289*'11.жеке-чет өл.вал.'!E289)/('7.жеке-улут.вал.'!D289+'11.жеке-чет өл.вал.'!D289)</f>
        <v>0.31979306955389786</v>
      </c>
      <c r="F289" s="22">
        <f t="shared" si="10"/>
        <v>3849927.6000000006</v>
      </c>
      <c r="G289" s="21">
        <f t="shared" si="11"/>
        <v>7.7929379601839734</v>
      </c>
      <c r="H289" s="22">
        <f>'7.жеке-улут.вал.'!H289+'11.жеке-чет өл.вал.'!H289</f>
        <v>112989.9</v>
      </c>
      <c r="I289" s="21">
        <f>('7.жеке-улут.вал.'!H289*'7.жеке-улут.вал.'!I289+'11.жеке-чет өл.вал.'!H289*'11.жеке-чет өл.вал.'!I289)/('7.жеке-улут.вал.'!H289+'11.жеке-чет өл.вал.'!H289)</f>
        <v>3.7499700238693872</v>
      </c>
      <c r="J289" s="22">
        <f>'7.жеке-улут.вал.'!J289+'11.жеке-чет өл.вал.'!J289</f>
        <v>273453.5</v>
      </c>
      <c r="K289" s="21">
        <f>('7.жеке-улут.вал.'!J289*'7.жеке-улут.вал.'!K289+'11.жеке-чет өл.вал.'!J289*'11.жеке-чет өл.вал.'!K289)/('7.жеке-улут.вал.'!J289+'11.жеке-чет өл.вал.'!J289)</f>
        <v>4.4161316969795612</v>
      </c>
      <c r="L289" s="22">
        <f>'7.жеке-улут.вал.'!L289+'11.жеке-чет өл.вал.'!L289</f>
        <v>384445.80000000005</v>
      </c>
      <c r="M289" s="21">
        <f>('7.жеке-улут.вал.'!L289*'7.жеке-улут.вал.'!M289+'11.жеке-чет өл.вал.'!L289*'11.жеке-чет өл.вал.'!M289)/('7.жеке-улут.вал.'!L289+'11.жеке-чет өл.вал.'!L289)</f>
        <v>5.9142869762135506</v>
      </c>
      <c r="N289" s="22">
        <f>'7.жеке-улут.вал.'!N289+'11.жеке-чет өл.вал.'!N289</f>
        <v>1256795</v>
      </c>
      <c r="O289" s="21">
        <f>('7.жеке-улут.вал.'!N289*'7.жеке-улут.вал.'!O289+'11.жеке-чет өл.вал.'!N289*'11.жеке-чет өл.вал.'!O289)/('7.жеке-улут.вал.'!N289+'11.жеке-чет өл.вал.'!N289)</f>
        <v>8.4071023659387585</v>
      </c>
      <c r="P289" s="22">
        <f>'7.жеке-улут.вал.'!P289+'11.жеке-чет өл.вал.'!P289</f>
        <v>1808299.2000000002</v>
      </c>
      <c r="Q289" s="21">
        <f>('7.жеке-улут.вал.'!P289*'7.жеке-улут.вал.'!Q289+'11.жеке-чет өл.вал.'!P289*'11.жеке-чет өл.вал.'!Q289)/('7.жеке-улут.вал.'!P289+'11.жеке-чет өл.вал.'!P289)</f>
        <v>8.5120964202162899</v>
      </c>
      <c r="R289" s="23">
        <f>'7.жеке-улут.вал.'!R289+'11.жеке-чет өл.вал.'!R289</f>
        <v>13944.2</v>
      </c>
      <c r="S289" s="24">
        <f>('7.жеке-улут.вал.'!R289*'7.жеке-улут.вал.'!S289+'11.жеке-чет өл.вал.'!R289*'11.жеке-чет өл.вал.'!S289)/('7.жеке-улут.вал.'!R289+'11.жеке-чет өл.вал.'!R289)</f>
        <v>9.9530541730612061</v>
      </c>
    </row>
    <row r="290" spans="1:19" ht="14.25" customHeight="1" x14ac:dyDescent="0.2">
      <c r="A290" s="19" t="s">
        <v>15</v>
      </c>
      <c r="B290" s="20">
        <f>'7.жеке-улут.вал.'!B290+'11.жеке-чет өл.вал.'!B290</f>
        <v>35376351.700000003</v>
      </c>
      <c r="C290" s="21">
        <f>('7.жеке-улут.вал.'!B290*'7.жеке-улут.вал.'!C290+'11.жеке-чет өл.вал.'!B290*'11.жеке-чет өл.вал.'!C290)/('7.жеке-улут.вал.'!B290+'11.жеке-чет өл.вал.'!B290)</f>
        <v>1.2006169979365071</v>
      </c>
      <c r="D290" s="22">
        <f>'7.жеке-улут.вал.'!D290+'11.жеке-чет өл.вал.'!D290</f>
        <v>31410052.900000002</v>
      </c>
      <c r="E290" s="21">
        <f>('7.жеке-улут.вал.'!D290*'7.жеке-улут.вал.'!E290+'11.жеке-чет өл.вал.'!D290*'11.жеке-чет өл.вал.'!E290)/('7.жеке-улут.вал.'!D290+'11.жеке-чет өл.вал.'!D290)</f>
        <v>0.35064567697687621</v>
      </c>
      <c r="F290" s="22">
        <f t="shared" si="10"/>
        <v>3966298.8000000003</v>
      </c>
      <c r="G290" s="21">
        <f t="shared" si="11"/>
        <v>7.9317397652945481</v>
      </c>
      <c r="H290" s="22">
        <f>'7.жеке-улут.вал.'!H290+'11.жеке-чет өл.вал.'!H290</f>
        <v>91356.9</v>
      </c>
      <c r="I290" s="21">
        <f>('7.жеке-улут.вал.'!H290*'7.жеке-улут.вал.'!I290+'11.жеке-чет өл.вал.'!H290*'11.жеке-чет өл.вал.'!I290)/('7.жеке-улут.вал.'!H290+'11.жеке-чет өл.вал.'!H290)</f>
        <v>3.9521062448485034</v>
      </c>
      <c r="J290" s="22">
        <f>'7.жеке-улут.вал.'!J290+'11.жеке-чет өл.вал.'!J290</f>
        <v>323852.19999999995</v>
      </c>
      <c r="K290" s="21">
        <f>('7.жеке-улут.вал.'!J290*'7.жеке-улут.вал.'!K290+'11.жеке-чет өл.вал.'!J290*'11.жеке-чет өл.вал.'!K290)/('7.жеке-улут.вал.'!J290+'11.жеке-чет өл.вал.'!J290)</f>
        <v>3.7667491899082339</v>
      </c>
      <c r="L290" s="22">
        <f>'7.жеке-улут.вал.'!L290+'11.жеке-чет өл.вал.'!L290</f>
        <v>406176.2</v>
      </c>
      <c r="M290" s="21">
        <f>('7.жеке-улут.вал.'!L290*'7.жеке-улут.вал.'!M290+'11.жеке-чет өл.вал.'!L290*'11.жеке-чет өл.вал.'!M290)/('7.жеке-улут.вал.'!L290+'11.жеке-чет өл.вал.'!L290)</f>
        <v>5.6173356858427432</v>
      </c>
      <c r="N290" s="22">
        <f>'7.жеке-улут.вал.'!N290+'11.жеке-чет өл.вал.'!N290</f>
        <v>1436364.8</v>
      </c>
      <c r="O290" s="21">
        <f>('7.жеке-улут.вал.'!N290*'7.жеке-улут.вал.'!O290+'11.жеке-чет өл.вал.'!N290*'11.жеке-чет өл.вал.'!O290)/('7.жеке-улут.вал.'!N290+'11.жеке-чет өл.вал.'!N290)</f>
        <v>8.5401068795336634</v>
      </c>
      <c r="P290" s="22">
        <f>'7.жеке-улут.вал.'!P290+'11.жеке-чет өл.вал.'!P290</f>
        <v>1660476.2000000002</v>
      </c>
      <c r="Q290" s="21">
        <f>('7.жеке-улут.вал.'!P290*'7.жеке-улут.вал.'!Q290+'11.жеке-чет өл.вал.'!P290*'11.жеке-чет өл.вал.'!Q290)/('7.жеке-улут.вал.'!P290+'11.жеке-чет өл.вал.'!P290)</f>
        <v>8.9644230329829817</v>
      </c>
      <c r="R290" s="23">
        <f>'7.жеке-улут.вал.'!R290+'11.жеке-чет өл.вал.'!R290</f>
        <v>48072.5</v>
      </c>
      <c r="S290" s="24">
        <f>('7.жеке-улут.вал.'!R290*'7.жеке-улут.вал.'!S290+'11.жеке-чет өл.вал.'!R290*'11.жеке-чет өл.вал.'!S290)/('7.жеке-улут.вал.'!R290+'11.жеке-чет өл.вал.'!R290)</f>
        <v>9.260588902178986</v>
      </c>
    </row>
    <row r="291" spans="1:19" ht="14.25" customHeight="1" x14ac:dyDescent="0.2">
      <c r="A291" s="19" t="s">
        <v>16</v>
      </c>
      <c r="B291" s="20">
        <f>'7.жеке-улут.вал.'!B291+'11.жеке-чет өл.вал.'!B291</f>
        <v>41103761.700000003</v>
      </c>
      <c r="C291" s="21">
        <f>('7.жеке-улут.вал.'!B291*'7.жеке-улут.вал.'!C291+'11.жеке-чет өл.вал.'!B291*'11.жеке-чет өл.вал.'!C291)/('7.жеке-улут.вал.'!B291+'11.жеке-чет өл.вал.'!B291)</f>
        <v>1.0876976479746374</v>
      </c>
      <c r="D291" s="22">
        <f>'7.жеке-улут.вал.'!D291+'11.жеке-чет өл.вал.'!D291</f>
        <v>36942455</v>
      </c>
      <c r="E291" s="21">
        <f>('7.жеке-улут.вал.'!D291*'7.жеке-улут.вал.'!E291+'11.жеке-чет өл.вал.'!D291*'11.жеке-чет өл.вал.'!E291)/('7.жеке-улут.вал.'!D291+'11.жеке-чет өл.вал.'!D291)</f>
        <v>0.32106810557121895</v>
      </c>
      <c r="F291" s="22">
        <f t="shared" si="10"/>
        <v>4161306.6999999997</v>
      </c>
      <c r="G291" s="21">
        <f t="shared" si="11"/>
        <v>7.8935351922029655</v>
      </c>
      <c r="H291" s="22">
        <f>'7.жеке-улут.вал.'!H291+'11.жеке-чет өл.вал.'!H291</f>
        <v>106410.7</v>
      </c>
      <c r="I291" s="21">
        <f>('7.жеке-улут.вал.'!H291*'7.жеке-улут.вал.'!I291+'11.жеке-чет өл.вал.'!H291*'11.жеке-чет өл.вал.'!I291)/('7.жеке-улут.вал.'!H291+'11.жеке-чет өл.вал.'!H291)</f>
        <v>3.7714486419128921</v>
      </c>
      <c r="J291" s="22">
        <f>'7.жеке-улут.вал.'!J291+'11.жеке-чет өл.вал.'!J291</f>
        <v>321708.90000000002</v>
      </c>
      <c r="K291" s="21">
        <f>('7.жеке-улут.вал.'!J291*'7.жеке-улут.вал.'!K291+'11.жеке-чет өл.вал.'!J291*'11.жеке-чет өл.вал.'!K291)/('7.жеке-улут.вал.'!J291+'11.жеке-чет өл.вал.'!J291)</f>
        <v>3.8081203939337667</v>
      </c>
      <c r="L291" s="22">
        <f>'7.жеке-улут.вал.'!L291+'11.жеке-чет өл.вал.'!L291</f>
        <v>440942.60000000003</v>
      </c>
      <c r="M291" s="21">
        <f>('7.жеке-улут.вал.'!L291*'7.жеке-улут.вал.'!M291+'11.жеке-чет өл.вал.'!L291*'11.жеке-чет өл.вал.'!M291)/('7.жеке-улут.вал.'!L291+'11.жеке-чет өл.вал.'!L291)</f>
        <v>5.6973519637249854</v>
      </c>
      <c r="N291" s="22">
        <f>'7.жеке-улут.вал.'!N291+'11.жеке-чет өл.вал.'!N291</f>
        <v>1427589.3</v>
      </c>
      <c r="O291" s="21">
        <f>('7.жеке-улут.вал.'!N291*'7.жеке-улут.вал.'!O291+'11.жеке-чет өл.вал.'!N291*'11.жеке-чет өл.вал.'!O291)/('7.жеке-улут.вал.'!N291+'11.жеке-чет өл.вал.'!N291)</f>
        <v>8.2704933400663592</v>
      </c>
      <c r="P291" s="22">
        <f>'7.жеке-улут.вал.'!P291+'11.жеке-чет өл.вал.'!P291</f>
        <v>1807919.4</v>
      </c>
      <c r="Q291" s="21">
        <f>('7.жеке-улут.вал.'!P291*'7.жеке-улут.вал.'!Q291+'11.жеке-чет өл.вал.'!P291*'11.жеке-чет өл.вал.'!Q291)/('7.жеке-улут.вал.'!P291+'11.жеке-чет өл.вал.'!P291)</f>
        <v>9.1196074730986272</v>
      </c>
      <c r="R291" s="23">
        <f>'7.жеке-улут.вал.'!R291+'11.жеке-чет өл.вал.'!R291</f>
        <v>56735.8</v>
      </c>
      <c r="S291" s="24">
        <f>('7.жеке-улут.вал.'!R291*'7.жеке-улут.вал.'!S291+'11.жеке-чет өл.вал.'!R291*'11.жеке-чет өл.вал.'!S291)/('7.жеке-улут.вал.'!R291+'11.жеке-чет өл.вал.'!R291)</f>
        <v>7.3040992107276326</v>
      </c>
    </row>
    <row r="292" spans="1:19" ht="14.25" customHeight="1" x14ac:dyDescent="0.2">
      <c r="A292" s="19" t="s">
        <v>17</v>
      </c>
      <c r="B292" s="20">
        <f>'7.жеке-улут.вал.'!B292+'11.жеке-чет өл.вал.'!B292</f>
        <v>38802641.600000009</v>
      </c>
      <c r="C292" s="21">
        <f>('7.жеке-улут.вал.'!B292*'7.жеке-улут.вал.'!C292+'11.жеке-чет өл.вал.'!B292*'11.жеке-чет өл.вал.'!C292)/('7.жеке-улут.вал.'!B292+'11.жеке-чет өл.вал.'!B292)</f>
        <v>1.0249384200945719</v>
      </c>
      <c r="D292" s="22">
        <f>'7.жеке-улут.вал.'!D292+'11.жеке-чет өл.вал.'!D292</f>
        <v>34993396.600000001</v>
      </c>
      <c r="E292" s="21">
        <f>('7.жеке-улут.вал.'!D292*'7.жеке-улут.вал.'!E292+'11.жеке-чет өл.вал.'!D292*'11.жеке-чет өл.вал.'!E292)/('7.жеке-улут.вал.'!D292+'11.жеке-чет өл.вал.'!D292)</f>
        <v>0.27746928607667631</v>
      </c>
      <c r="F292" s="22">
        <f t="shared" si="10"/>
        <v>3809245</v>
      </c>
      <c r="G292" s="21">
        <f t="shared" si="11"/>
        <v>7.8915179792845924</v>
      </c>
      <c r="H292" s="22">
        <f>'7.жеке-улут.вал.'!H292+'11.жеке-чет өл.вал.'!H292</f>
        <v>115908.4</v>
      </c>
      <c r="I292" s="21">
        <f>('7.жеке-улут.вал.'!H292*'7.жеке-улут.вал.'!I292+'11.жеке-чет өл.вал.'!H292*'11.жеке-чет өл.вал.'!I292)/('7.жеке-улут.вал.'!H292+'11.жеке-чет өл.вал.'!H292)</f>
        <v>3.4069526539922905</v>
      </c>
      <c r="J292" s="22">
        <f>'7.жеке-улут.вал.'!J292+'11.жеке-чет өл.вал.'!J292</f>
        <v>229256.2</v>
      </c>
      <c r="K292" s="21">
        <f>('7.жеке-улут.вал.'!J292*'7.жеке-улут.вал.'!K292+'11.жеке-чет өл.вал.'!J292*'11.жеке-чет өл.вал.'!K292)/('7.жеке-улут.вал.'!J292+'11.жеке-чет өл.вал.'!J292)</f>
        <v>4.0999530394379757</v>
      </c>
      <c r="L292" s="22">
        <f>'7.жеке-улут.вал.'!L292+'11.жеке-чет өл.вал.'!L292</f>
        <v>409160.10000000003</v>
      </c>
      <c r="M292" s="21">
        <f>('7.жеке-улут.вал.'!L292*'7.жеке-улут.вал.'!M292+'11.жеке-чет өл.вал.'!L292*'11.жеке-чет өл.вал.'!M292)/('7.жеке-улут.вал.'!L292+'11.жеке-чет өл.вал.'!L292)</f>
        <v>5.50433670585182</v>
      </c>
      <c r="N292" s="22">
        <f>'7.жеке-улут.вал.'!N292+'11.жеке-чет өл.вал.'!N292</f>
        <v>1237734.2</v>
      </c>
      <c r="O292" s="21">
        <f>('7.жеке-улут.вал.'!N292*'7.жеке-улут.вал.'!O292+'11.жеке-чет өл.вал.'!N292*'11.жеке-чет өл.вал.'!O292)/('7.жеке-улут.вал.'!N292+'11.жеке-чет өл.вал.'!N292)</f>
        <v>8.2200107050447482</v>
      </c>
      <c r="P292" s="22">
        <f>'7.жеке-улут.вал.'!P292+'11.жеке-чет өл.вал.'!P292</f>
        <v>1792174.6</v>
      </c>
      <c r="Q292" s="21">
        <f>('7.жеке-улут.вал.'!P292*'7.жеке-улут.вал.'!Q292+'11.жеке-чет өл.вал.'!P292*'11.жеке-чет өл.вал.'!Q292)/('7.жеке-улут.вал.'!P292+'11.жеке-чет өл.вал.'!P292)</f>
        <v>8.9706524961351075</v>
      </c>
      <c r="R292" s="23">
        <f>'7.жеке-улут.вал.'!R292+'11.жеке-чет өл.вал.'!R292</f>
        <v>25011.5</v>
      </c>
      <c r="S292" s="24">
        <f>('7.жеке-улут.вал.'!R292*'7.жеке-улут.вал.'!S292+'11.жеке-чет өл.вал.'!R292*'11.жеке-чет өл.вал.'!S292)/('7.жеке-улут.вал.'!R292+'11.жеке-чет өл.вал.'!R292)</f>
        <v>8.8988041500909763</v>
      </c>
    </row>
    <row r="293" spans="1:19" ht="14.25" customHeight="1" x14ac:dyDescent="0.2">
      <c r="A293" s="19" t="s">
        <v>18</v>
      </c>
      <c r="B293" s="20">
        <f>'7.жеке-улут.вал.'!B293+'11.жеке-чет өл.вал.'!B293</f>
        <v>34456557.599999994</v>
      </c>
      <c r="C293" s="21">
        <f>('7.жеке-улут.вал.'!B293*'7.жеке-улут.вал.'!C293+'11.жеке-чет өл.вал.'!B293*'11.жеке-чет өл.вал.'!C293)/('7.жеке-улут.вал.'!B293+'11.жеке-чет өл.вал.'!B293)</f>
        <v>1.1837237194002237</v>
      </c>
      <c r="D293" s="22">
        <f>'7.жеке-улут.вал.'!D293+'11.жеке-чет өл.вал.'!D293</f>
        <v>30354411.800000001</v>
      </c>
      <c r="E293" s="21">
        <f>('7.жеке-улут.вал.'!D293*'7.жеке-улут.вал.'!E293+'11.жеке-чет өл.вал.'!D293*'11.жеке-чет өл.вал.'!E293)/('7.жеке-улут.вал.'!D293+'11.жеке-чет өл.вал.'!D293)</f>
        <v>0.31671939731014626</v>
      </c>
      <c r="F293" s="22">
        <f t="shared" si="10"/>
        <v>4102145.8</v>
      </c>
      <c r="G293" s="21">
        <f t="shared" si="11"/>
        <v>7.5992456214013764</v>
      </c>
      <c r="H293" s="22">
        <f>'7.жеке-улут.вал.'!H293+'11.жеке-чет өл.вал.'!H293</f>
        <v>120290.3</v>
      </c>
      <c r="I293" s="21">
        <f>('7.жеке-улут.вал.'!H293*'7.жеке-улут.вал.'!I293+'11.жеке-чет өл.вал.'!H293*'11.жеке-чет өл.вал.'!I293)/('7.жеке-улут.вал.'!H293+'11.жеке-чет өл.вал.'!H293)</f>
        <v>3.883840484228569</v>
      </c>
      <c r="J293" s="22">
        <f>'7.жеке-улут.вал.'!J293+'11.жеке-чет өл.вал.'!J293</f>
        <v>286201.90000000002</v>
      </c>
      <c r="K293" s="21">
        <f>('7.жеке-улут.вал.'!J293*'7.жеке-улут.вал.'!K293+'11.жеке-чет өл.вал.'!J293*'11.жеке-чет өл.вал.'!K293)/('7.жеке-улут.вал.'!J293+'11.жеке-чет өл.вал.'!J293)</f>
        <v>4.0948561767060214</v>
      </c>
      <c r="L293" s="22">
        <f>'7.жеке-улут.вал.'!L293+'11.жеке-чет өл.вал.'!L293</f>
        <v>497898.30000000005</v>
      </c>
      <c r="M293" s="21">
        <f>('7.жеке-улут.вал.'!L293*'7.жеке-улут.вал.'!M293+'11.жеке-чет өл.вал.'!L293*'11.жеке-чет өл.вал.'!M293)/('7.жеке-улут.вал.'!L293+'11.жеке-чет өл.вал.'!L293)</f>
        <v>5.1470685178077522</v>
      </c>
      <c r="N293" s="22">
        <f>'7.жеке-улут.вал.'!N293+'11.жеке-чет өл.вал.'!N293</f>
        <v>1349662.7999999998</v>
      </c>
      <c r="O293" s="21">
        <f>('7.жеке-улут.вал.'!N293*'7.жеке-улут.вал.'!O293+'11.жеке-чет өл.вал.'!N293*'11.жеке-чет өл.вал.'!O293)/('7.жеке-улут.вал.'!N293+'11.жеке-чет өл.вал.'!N293)</f>
        <v>8.0543118392238462</v>
      </c>
      <c r="P293" s="22">
        <f>'7.жеке-улут.вал.'!P293+'11.жеке-чет өл.вал.'!P293</f>
        <v>1810027.7</v>
      </c>
      <c r="Q293" s="21">
        <f>('7.жеке-улут.вал.'!P293*'7.жеке-улут.вал.'!Q293+'11.жеке-чет өл.вал.'!P293*'11.жеке-чет өл.вал.'!Q293)/('7.жеке-улут.вал.'!P293+'11.жеке-чет өл.вал.'!P293)</f>
        <v>8.7101829530012385</v>
      </c>
      <c r="R293" s="23">
        <f>'7.жеке-улут.вал.'!R293+'11.жеке-чет өл.вал.'!R293</f>
        <v>38064.800000000003</v>
      </c>
      <c r="S293" s="24">
        <f>('7.жеке-улут.вал.'!R293*'7.жеке-улут.вал.'!S293+'11.жеке-чет өл.вал.'!R293*'11.жеке-чет өл.вал.'!S293)/('7.жеке-улут.вал.'!R293+'11.жеке-чет өл.вал.'!R293)</f>
        <v>8.8027627361761933</v>
      </c>
    </row>
    <row r="294" spans="1:19" ht="14.25" customHeight="1" x14ac:dyDescent="0.2">
      <c r="A294" s="19" t="s">
        <v>19</v>
      </c>
      <c r="B294" s="20">
        <f>'7.жеке-улут.вал.'!B294+'11.жеке-чет өл.вал.'!B294</f>
        <v>41972602.900000006</v>
      </c>
      <c r="C294" s="21">
        <f>('7.жеке-улут.вал.'!B294*'7.жеке-улут.вал.'!C294+'11.жеке-чет өл.вал.'!B294*'11.жеке-чет өл.вал.'!C294)/('7.жеке-улут.вал.'!B294+'11.жеке-чет өл.вал.'!B294)</f>
        <v>1.1272086205308922</v>
      </c>
      <c r="D294" s="22">
        <f>'7.жеке-улут.вал.'!D294+'11.жеке-чет өл.вал.'!D294</f>
        <v>37564412.700000003</v>
      </c>
      <c r="E294" s="21">
        <f>('7.жеке-улут.вал.'!D294*'7.жеке-улут.вал.'!E294+'11.жеке-чет өл.вал.'!D294*'11.жеке-чет өл.вал.'!E294)/('7.жеке-улут.вал.'!D294+'11.жеке-чет өл.вал.'!D294)</f>
        <v>0.33612163650305132</v>
      </c>
      <c r="F294" s="22">
        <f t="shared" si="10"/>
        <v>4408190.1999999993</v>
      </c>
      <c r="G294" s="21">
        <f t="shared" si="11"/>
        <v>7.868459928067514</v>
      </c>
      <c r="H294" s="22">
        <f>'7.жеке-улут.вал.'!H294+'11.жеке-чет өл.вал.'!H294</f>
        <v>106349.4</v>
      </c>
      <c r="I294" s="21">
        <f>('7.жеке-улут.вал.'!H294*'7.жеке-улут.вал.'!I294+'11.жеке-чет өл.вал.'!H294*'11.жеке-чет өл.вал.'!I294)/('7.жеке-улут.вал.'!H294+'11.жеке-чет өл.вал.'!H294)</f>
        <v>4.8743564514703461</v>
      </c>
      <c r="J294" s="22">
        <f>'7.жеке-улут.вал.'!J294+'11.жеке-чет өл.вал.'!J294</f>
        <v>347332.2</v>
      </c>
      <c r="K294" s="21">
        <f>('7.жеке-улут.вал.'!J294*'7.жеке-улут.вал.'!K294+'11.жеке-чет өл.вал.'!J294*'11.жеке-чет өл.вал.'!K294)/('7.жеке-улут.вал.'!J294+'11.жеке-чет өл.вал.'!J294)</f>
        <v>4.2239950917306262</v>
      </c>
      <c r="L294" s="22">
        <f>'7.жеке-улут.вал.'!L294+'11.жеке-чет өл.вал.'!L294</f>
        <v>570527.79999999993</v>
      </c>
      <c r="M294" s="21">
        <f>('7.жеке-улут.вал.'!L294*'7.жеке-улут.вал.'!M294+'11.жеке-чет өл.вал.'!L294*'11.жеке-чет өл.вал.'!M294)/('7.жеке-улут.вал.'!L294+'11.жеке-чет өл.вал.'!L294)</f>
        <v>5.5781715281884567</v>
      </c>
      <c r="N294" s="22">
        <f>'7.жеке-улут.вал.'!N294+'11.жеке-чет өл.вал.'!N294</f>
        <v>1521471.5</v>
      </c>
      <c r="O294" s="21">
        <f>('7.жеке-улут.вал.'!N294*'7.жеке-улут.вал.'!O294+'11.жеке-чет өл.вал.'!N294*'11.жеке-чет өл.вал.'!O294)/('7.жеке-улут.вал.'!N294+'11.жеке-чет өл.вал.'!N294)</f>
        <v>8.1543465000823208</v>
      </c>
      <c r="P294" s="22">
        <f>'7.жеке-улут.вал.'!P294+'11.жеке-чет өл.вал.'!P294</f>
        <v>1839354.7</v>
      </c>
      <c r="Q294" s="21">
        <f>('7.жеке-улут.вал.'!P294*'7.жеке-улут.вал.'!Q294+'11.жеке-чет өл.вал.'!P294*'11.жеке-чет өл.вал.'!Q294)/('7.жеке-улут.вал.'!P294+'11.жеке-чет өл.вал.'!P294)</f>
        <v>9.1892878404583556</v>
      </c>
      <c r="R294" s="23">
        <f>'7.жеке-улут.вал.'!R294+'11.жеке-чет өл.вал.'!R294</f>
        <v>23154.6</v>
      </c>
      <c r="S294" s="24">
        <f>('7.жеке-улут.вал.'!R294*'7.жеке-улут.вал.'!S294+'11.жеке-чет өл.вал.'!R294*'11.жеке-чет өл.вал.'!S294)/('7.жеке-улут.вал.'!R294+'11.жеке-чет өл.вал.'!R294)</f>
        <v>9.0127249876914046</v>
      </c>
    </row>
    <row r="295" spans="1:19" ht="14.25" customHeight="1" x14ac:dyDescent="0.2">
      <c r="A295" s="19" t="s">
        <v>20</v>
      </c>
      <c r="B295" s="20">
        <f>'7.жеке-улут.вал.'!B295+'11.жеке-чет өл.вал.'!B295</f>
        <v>38695758.900000006</v>
      </c>
      <c r="C295" s="21">
        <f>('7.жеке-улут.вал.'!B295*'7.жеке-улут.вал.'!C295+'11.жеке-чет өл.вал.'!B295*'11.жеке-чет өл.вал.'!C295)/('7.жеке-улут.вал.'!B295+'11.жеке-чет өл.вал.'!B295)</f>
        <v>1.135266370832178</v>
      </c>
      <c r="D295" s="22">
        <f>'7.жеке-улут.вал.'!D295+'11.жеке-чет өл.вал.'!D295</f>
        <v>34490024.100000001</v>
      </c>
      <c r="E295" s="21">
        <f>('7.жеке-улут.вал.'!D295*'7.жеке-улут.вал.'!E295+'11.жеке-чет өл.вал.'!D295*'11.жеке-чет өл.вал.'!E295)/('7.жеке-улут.вал.'!D295+'11.жеке-чет өл.вал.'!D295)</f>
        <v>0.31863081000282606</v>
      </c>
      <c r="F295" s="22">
        <f t="shared" si="10"/>
        <v>4205734.8</v>
      </c>
      <c r="G295" s="21">
        <f t="shared" si="11"/>
        <v>7.8322602407075124</v>
      </c>
      <c r="H295" s="22">
        <f>'7.жеке-улут.вал.'!H295+'11.жеке-чет өл.вал.'!H295</f>
        <v>117324.1</v>
      </c>
      <c r="I295" s="21">
        <f>('7.жеке-улут.вал.'!H295*'7.жеке-улут.вал.'!I295+'11.жеке-чет өл.вал.'!H295*'11.жеке-чет өл.вал.'!I295)/('7.жеке-улут.вал.'!H295+'11.жеке-чет өл.вал.'!H295)</f>
        <v>3.9856588458807702</v>
      </c>
      <c r="J295" s="22">
        <f>'7.жеке-улут.вал.'!J295+'11.жеке-чет өл.вал.'!J295</f>
        <v>280574</v>
      </c>
      <c r="K295" s="21">
        <f>('7.жеке-улут.вал.'!J295*'7.жеке-улут.вал.'!K295+'11.жеке-чет өл.вал.'!J295*'11.жеке-чет өл.вал.'!K295)/('7.жеке-улут.вал.'!J295+'11.жеке-чет өл.вал.'!J295)</f>
        <v>4.7358957779409367</v>
      </c>
      <c r="L295" s="22">
        <f>'7.жеке-улут.вал.'!L295+'11.жеке-чет өл.вал.'!L295</f>
        <v>564569.4</v>
      </c>
      <c r="M295" s="21">
        <f>('7.жеке-улут.вал.'!L295*'7.жеке-улут.вал.'!M295+'11.жеке-чет өл.вал.'!L295*'11.жеке-чет өл.вал.'!M295)/('7.жеке-улут.вал.'!L295+'11.жеке-чет өл.вал.'!L295)</f>
        <v>5.086367240236541</v>
      </c>
      <c r="N295" s="22">
        <f>'7.жеке-улут.вал.'!N295+'11.жеке-чет өл.вал.'!N295</f>
        <v>1289094.6000000001</v>
      </c>
      <c r="O295" s="21">
        <f>('7.жеке-улут.вал.'!N295*'7.жеке-улут.вал.'!O295+'11.жеке-чет өл.вал.'!N295*'11.жеке-чет өл.вал.'!O295)/('7.жеке-улут.вал.'!N295+'11.жеке-чет өл.вал.'!N295)</f>
        <v>7.9253989327082737</v>
      </c>
      <c r="P295" s="22">
        <f>'7.жеке-улут.вал.'!P295+'11.жеке-чет өл.вал.'!P295</f>
        <v>1940066.1</v>
      </c>
      <c r="Q295" s="21">
        <f>('7.жеке-улут.вал.'!P295*'7.жеке-улут.вал.'!Q295+'11.жеке-чет өл.вал.'!P295*'11.жеке-чет өл.вал.'!Q295)/('7.жеке-улут.вал.'!P295+'11.жеке-чет өл.вал.'!P295)</f>
        <v>9.2311486562236009</v>
      </c>
      <c r="R295" s="23">
        <f>'7.жеке-улут.вал.'!R295+'11.жеке-чет өл.вал.'!R295</f>
        <v>14106.6</v>
      </c>
      <c r="S295" s="24">
        <f>('7.жеке-улут.вал.'!R295*'7.жеке-улут.вал.'!S295+'11.жеке-чет өл.вал.'!R295*'11.жеке-чет өл.вал.'!S295)/('7.жеке-улут.вал.'!R295+'11.жеке-чет өл.вал.'!R295)</f>
        <v>10.405877957835326</v>
      </c>
    </row>
    <row r="296" spans="1:19" ht="14.25" customHeight="1" thickBot="1" x14ac:dyDescent="0.25">
      <c r="A296" s="25" t="s">
        <v>21</v>
      </c>
      <c r="B296" s="26">
        <f>'7.жеке-улут.вал.'!B296+'11.жеке-чет өл.вал.'!B296</f>
        <v>50336334.200000003</v>
      </c>
      <c r="C296" s="27">
        <f>('7.жеке-улут.вал.'!B296*'7.жеке-улут.вал.'!C296+'11.жеке-чет өл.вал.'!B296*'11.жеке-чет өл.вал.'!C296)/('7.жеке-улут.вал.'!B296+'11.жеке-чет өл.вал.'!B296)</f>
        <v>1.1511879183883842</v>
      </c>
      <c r="D296" s="28">
        <f>'7.жеке-улут.вал.'!D296+'11.жеке-чет өл.вал.'!D296</f>
        <v>44938164.900000006</v>
      </c>
      <c r="E296" s="27">
        <f>('7.жеке-улут.вал.'!D296*'7.жеке-улут.вал.'!E296+'11.жеке-чет өл.вал.'!D296*'11.жеке-чет өл.вал.'!E296)/('7.жеке-улут.вал.'!D296+'11.жеке-чет өл.вал.'!D296)</f>
        <v>0.35145533328175577</v>
      </c>
      <c r="F296" s="28">
        <f t="shared" si="10"/>
        <v>5398169.2999999998</v>
      </c>
      <c r="G296" s="27">
        <f t="shared" si="11"/>
        <v>7.808725462723082</v>
      </c>
      <c r="H296" s="28">
        <f>'7.жеке-улут.вал.'!H296+'11.жеке-чет өл.вал.'!H296</f>
        <v>146956.6</v>
      </c>
      <c r="I296" s="27">
        <f>('7.жеке-улут.вал.'!H296*'7.жеке-улут.вал.'!I296+'11.жеке-чет өл.вал.'!H296*'11.жеке-чет өл.вал.'!I296)/('7.жеке-улут.вал.'!H296+'11.жеке-чет өл.вал.'!H296)</f>
        <v>5.8316388511982495</v>
      </c>
      <c r="J296" s="28">
        <f>'7.жеке-улут.вал.'!J296+'11.жеке-чет өл.вал.'!J296</f>
        <v>496445.69999999995</v>
      </c>
      <c r="K296" s="27">
        <f>('7.жеке-улут.вал.'!J296*'7.жеке-улут.вал.'!K296+'11.жеке-чет өл.вал.'!J296*'11.жеке-чет өл.вал.'!K296)/('7.жеке-улут.вал.'!J296+'11.жеке-чет өл.вал.'!J296)</f>
        <v>3.7794299175116208</v>
      </c>
      <c r="L296" s="28">
        <f>'7.жеке-улут.вал.'!L296+'11.жеке-чет өл.вал.'!L296</f>
        <v>682846</v>
      </c>
      <c r="M296" s="27">
        <f>('7.жеке-улут.вал.'!L296*'7.жеке-улут.вал.'!M296+'11.жеке-чет өл.вал.'!L296*'11.жеке-чет өл.вал.'!M296)/('7.жеке-улут.вал.'!L296+'11.жеке-чет өл.вал.'!L296)</f>
        <v>5.4392825688368962</v>
      </c>
      <c r="N296" s="28">
        <f>'7.жеке-улут.вал.'!N296+'11.жеке-чет өл.вал.'!N296</f>
        <v>1779041.1</v>
      </c>
      <c r="O296" s="27">
        <f>('7.жеке-улут.вал.'!N296*'7.жеке-улут.вал.'!O296+'11.жеке-чет өл.вал.'!N296*'11.жеке-чет өл.вал.'!O296)/('7.жеке-улут.вал.'!N296+'11.жеке-чет өл.вал.'!N296)</f>
        <v>7.9365653272428593</v>
      </c>
      <c r="P296" s="28">
        <f>'7.жеке-улут.вал.'!P296+'11.жеке-чет өл.вал.'!P296</f>
        <v>2260916.4</v>
      </c>
      <c r="Q296" s="27">
        <f>('7.жеке-улут.вал.'!P296*'7.жеке-улут.вал.'!Q296+'11.жеке-чет өл.вал.'!P296*'11.жеке-чет өл.вал.'!Q296)/('7.жеке-улут.вал.'!P296+'11.жеке-чет өл.вал.'!P296)</f>
        <v>9.4028552577176399</v>
      </c>
      <c r="R296" s="28">
        <f>'7.жеке-улут.вал.'!R296+'11.жеке-чет өл.вал.'!R296</f>
        <v>31963.5</v>
      </c>
      <c r="S296" s="27">
        <f>('7.жеке-улут.вал.'!R296*'7.жеке-улут.вал.'!S296+'11.жеке-чет өл.вал.'!R296*'11.жеке-чет өл.вал.'!S296)/('7.жеке-улут.вал.'!R296+'11.жеке-чет өл.вал.'!R296)</f>
        <v>10.224305911430227</v>
      </c>
    </row>
    <row r="297" spans="1:19" ht="14.25" customHeight="1" x14ac:dyDescent="0.2">
      <c r="A297" s="19" t="s">
        <v>72</v>
      </c>
      <c r="B297" s="20">
        <f>'7.жеке-улут.вал.'!B297+'11.жеке-чет өл.вал.'!B297</f>
        <v>36071403.099999994</v>
      </c>
      <c r="C297" s="21">
        <f>('7.жеке-улут.вал.'!B297*'7.жеке-улут.вал.'!C297+'11.жеке-чет өл.вал.'!B297*'11.жеке-чет өл.вал.'!C297)/('7.жеке-улут.вал.'!B297+'11.жеке-чет өл.вал.'!B297)</f>
        <v>1.2697366514972084</v>
      </c>
      <c r="D297" s="22">
        <f>'7.жеке-улут.вал.'!D297+'11.жеке-чет өл.вал.'!D297</f>
        <v>31195954</v>
      </c>
      <c r="E297" s="21">
        <f>('7.жеке-улут.вал.'!D297*'7.жеке-улут.вал.'!E297+'11.жеке-чет өл.вал.'!D297*'11.жеке-чет өл.вал.'!E297)/('7.жеке-улут.вал.'!D297+'11.жеке-чет өл.вал.'!D297)</f>
        <v>0.26472413598891731</v>
      </c>
      <c r="F297" s="22">
        <f t="shared" ref="F297:F308" si="12">H297+J297+L297+N297+P297+R297</f>
        <v>4875449.1000000006</v>
      </c>
      <c r="G297" s="21">
        <f t="shared" ref="G297:G308" si="13">(H297*I297+J297*K297+L297*M297+N297*O297+P297*Q297+R297*S297)/(H297+J297+L297+N297+P297+R297)</f>
        <v>7.7003902303071943</v>
      </c>
      <c r="H297" s="22">
        <f>'7.жеке-улут.вал.'!H297+'11.жеке-чет өл.вал.'!H297</f>
        <v>101308.9</v>
      </c>
      <c r="I297" s="21">
        <f>('7.жеке-улут.вал.'!H297*'7.жеке-улут.вал.'!I297+'11.жеке-чет өл.вал.'!H297*'11.жеке-чет өл.вал.'!I297)/('7.жеке-улут.вал.'!H297+'11.жеке-чет өл.вал.'!H297)</f>
        <v>4.2977552712545499</v>
      </c>
      <c r="J297" s="22">
        <f>'7.жеке-улут.вал.'!J297+'11.жеке-чет өл.вал.'!J297</f>
        <v>372413.6</v>
      </c>
      <c r="K297" s="21">
        <f>('7.жеке-улут.вал.'!J297*'7.жеке-улут.вал.'!K297+'11.жеке-чет өл.вал.'!J297*'11.жеке-чет өл.вал.'!K297)/('7.жеке-улут.вал.'!J297+'11.жеке-чет өл.вал.'!J297)</f>
        <v>3.4234493262329817</v>
      </c>
      <c r="L297" s="22">
        <f>'7.жеке-улут.вал.'!L297+'11.жеке-чет өл.вал.'!L297</f>
        <v>821730.7</v>
      </c>
      <c r="M297" s="21">
        <f>('7.жеке-улут.вал.'!L297*'7.жеке-улут.вал.'!M297+'11.жеке-чет өл.вал.'!L297*'11.жеке-чет өл.вал.'!M297)/('7.жеке-улут.вал.'!L297+'11.жеке-чет өл.вал.'!L297)</f>
        <v>4.0150001588111532</v>
      </c>
      <c r="N297" s="22">
        <f>'7.жеке-улут.вал.'!N297+'11.жеке-чет өл.вал.'!N297</f>
        <v>1471193.5</v>
      </c>
      <c r="O297" s="21">
        <f>('7.жеке-улут.вал.'!N297*'7.жеке-улут.вал.'!O297+'11.жеке-чет өл.вал.'!N297*'11.жеке-чет өл.вал.'!O297)/('7.жеке-улут.вал.'!N297+'11.жеке-чет өл.вал.'!N297)</f>
        <v>8.2804339055331582</v>
      </c>
      <c r="P297" s="22">
        <f>'7.жеке-улут.вал.'!P297+'11.жеке-чет өл.вал.'!P297</f>
        <v>2085344.5</v>
      </c>
      <c r="Q297" s="21">
        <f>('7.жеке-улут.вал.'!P297*'7.жеке-улут.вал.'!Q297+'11.жеке-чет өл.вал.'!P297*'11.жеке-чет өл.вал.'!Q297)/('7.жеке-улут.вал.'!P297+'11.жеке-чет өл.вал.'!P297)</f>
        <v>9.6457117037496722</v>
      </c>
      <c r="R297" s="23">
        <f>'7.жеке-улут.вал.'!R297+'11.жеке-чет өл.вал.'!R297</f>
        <v>23457.9</v>
      </c>
      <c r="S297" s="24">
        <f>('7.жеке-улут.вал.'!R297*'7.жеке-улут.вал.'!S297+'11.жеке-чет өл.вал.'!R297*'11.жеке-чет өл.вал.'!S297)/('7.жеке-улут.вал.'!R297+'11.жеке-чет өл.вал.'!R297)</f>
        <v>10.082718018236912</v>
      </c>
    </row>
    <row r="298" spans="1:19" ht="14.25" customHeight="1" x14ac:dyDescent="0.2">
      <c r="A298" s="19" t="s">
        <v>11</v>
      </c>
      <c r="B298" s="20">
        <f>'7.жеке-улут.вал.'!B298+'11.жеке-чет өл.вал.'!B298</f>
        <v>38589795.800000004</v>
      </c>
      <c r="C298" s="21">
        <f>('7.жеке-улут.вал.'!B298*'7.жеке-улут.вал.'!C298+'11.жеке-чет өл.вал.'!B298*'11.жеке-чет өл.вал.'!C298)/('7.жеке-улут.вал.'!B298+'11.жеке-чет өл.вал.'!B298)</f>
        <v>1.0685899858013754</v>
      </c>
      <c r="D298" s="22">
        <f>'7.жеке-улут.вал.'!D298+'11.жеке-чет өл.вал.'!D298</f>
        <v>34422107.100000001</v>
      </c>
      <c r="E298" s="21">
        <f>('7.жеке-улут.вал.'!D298*'7.жеке-улут.вал.'!E298+'11.жеке-чет өл.вал.'!D298*'11.жеке-чет өл.вал.'!E298)/('7.жеке-улут.вал.'!D298+'11.жеке-чет өл.вал.'!D298)</f>
        <v>0.27661346573987028</v>
      </c>
      <c r="F298" s="22">
        <f t="shared" si="12"/>
        <v>4167688.6999999997</v>
      </c>
      <c r="G298" s="21">
        <f t="shared" si="13"/>
        <v>7.6097456614261967</v>
      </c>
      <c r="H298" s="22">
        <f>'7.жеке-улут.вал.'!H298+'11.жеке-чет өл.вал.'!H298</f>
        <v>154172.29999999999</v>
      </c>
      <c r="I298" s="21">
        <f>('7.жеке-улут.вал.'!H298*'7.жеке-улут.вал.'!I298+'11.жеке-чет өл.вал.'!H298*'11.жеке-чет өл.вал.'!I298)/('7.жеке-улут.вал.'!H298+'11.жеке-чет өл.вал.'!H298)</f>
        <v>4.1299773759618272</v>
      </c>
      <c r="J298" s="22">
        <f>'7.жеке-улут.вал.'!J298+'11.жеке-чет өл.вал.'!J298</f>
        <v>389435.4</v>
      </c>
      <c r="K298" s="21">
        <f>('7.жеке-улут.вал.'!J298*'7.жеке-улут.вал.'!K298+'11.жеке-чет өл.вал.'!J298*'11.жеке-чет өл.вал.'!K298)/('7.жеке-улут.вал.'!J298+'11.жеке-чет өл.вал.'!J298)</f>
        <v>3.5796804116934431</v>
      </c>
      <c r="L298" s="22">
        <f>'7.жеке-улут.вал.'!L298+'11.жеке-чет өл.вал.'!L298</f>
        <v>456061.4</v>
      </c>
      <c r="M298" s="21">
        <f>('7.жеке-улут.вал.'!L298*'7.жеке-улут.вал.'!M298+'11.жеке-чет өл.вал.'!L298*'11.жеке-чет өл.вал.'!M298)/('7.жеке-улут.вал.'!L298+'11.жеке-чет өл.вал.'!L298)</f>
        <v>5.5359790721161612</v>
      </c>
      <c r="N298" s="22">
        <f>'7.жеке-улут.вал.'!N298+'11.жеке-чет өл.вал.'!N298</f>
        <v>1418719.2</v>
      </c>
      <c r="O298" s="21">
        <f>('7.жеке-улут.вал.'!N298*'7.жеке-улут.вал.'!O298+'11.жеке-чет өл.вал.'!N298*'11.жеке-чет өл.вал.'!O298)/('7.жеке-улут.вал.'!N298+'11.жеке-чет өл.вал.'!N298)</f>
        <v>8.0916039875966987</v>
      </c>
      <c r="P298" s="22">
        <f>'7.жеке-улут.вал.'!P298+'11.жеке-чет өл.вал.'!P298</f>
        <v>1733321.3</v>
      </c>
      <c r="Q298" s="21">
        <f>('7.жеке-улут.вал.'!P298*'7.жеке-улут.вал.'!Q298+'11.жеке-чет өл.вал.'!P298*'11.жеке-чет өл.вал.'!Q298)/('7.жеке-улут.вал.'!P298+'11.жеке-чет өл.вал.'!P298)</f>
        <v>8.9589172140214206</v>
      </c>
      <c r="R298" s="23">
        <f>'7.жеке-улут.вал.'!R298+'11.жеке-чет өл.вал.'!R298</f>
        <v>15979.100000000002</v>
      </c>
      <c r="S298" s="24">
        <f>('7.жеке-улут.вал.'!R298*'7.жеке-улут.вал.'!S298+'11.жеке-чет өл.вал.'!R298*'11.жеке-чет өл.вал.'!S298)/('7.жеке-улут.вал.'!R298+'11.жеке-чет өл.вал.'!R298)</f>
        <v>9.4577469945116057</v>
      </c>
    </row>
    <row r="299" spans="1:19" ht="14.25" customHeight="1" x14ac:dyDescent="0.2">
      <c r="A299" s="19" t="s">
        <v>12</v>
      </c>
      <c r="B299" s="20">
        <f>'7.жеке-улут.вал.'!B299+'11.жеке-чет өл.вал.'!B299</f>
        <v>44579673.399999999</v>
      </c>
      <c r="C299" s="21">
        <f>('7.жеке-улут.вал.'!B299*'7.жеке-улут.вал.'!C299+'11.жеке-чет өл.вал.'!B299*'11.жеке-чет өл.вал.'!C299)/('7.жеке-улут.вал.'!B299+'11.жеке-чет өл.вал.'!B299)</f>
        <v>0.88407114003217435</v>
      </c>
      <c r="D299" s="22">
        <f>'7.жеке-улут.вал.'!D299+'11.жеке-чет өл.вал.'!D299</f>
        <v>40320517.600000001</v>
      </c>
      <c r="E299" s="21">
        <f>('7.жеке-улут.вал.'!D299*'7.жеке-улут.вал.'!E299+'11.жеке-чет өл.вал.'!D299*'11.жеке-чет өл.вал.'!E299)/('7.жеке-улут.вал.'!D299+'11.жеке-чет өл.вал.'!D299)</f>
        <v>0.26852949221564554</v>
      </c>
      <c r="F299" s="22">
        <f t="shared" si="12"/>
        <v>4259155.8000000007</v>
      </c>
      <c r="G299" s="21">
        <f t="shared" si="13"/>
        <v>6.7112723530799183</v>
      </c>
      <c r="H299" s="22">
        <f>'7.жеке-улут.вал.'!H299+'11.жеке-чет өл.вал.'!H299</f>
        <v>147444.70000000001</v>
      </c>
      <c r="I299" s="21">
        <f>('7.жеке-улут.вал.'!H299*'7.жеке-улут.вал.'!I299+'11.жеке-чет өл.вал.'!H299*'11.жеке-чет өл.вал.'!I299)/('7.жеке-улут.вал.'!H299+'11.жеке-чет өл.вал.'!H299)</f>
        <v>2.834622221076784</v>
      </c>
      <c r="J299" s="22">
        <f>'7.жеке-улут.вал.'!J299+'11.жеке-чет өл.вал.'!J299</f>
        <v>497449.5</v>
      </c>
      <c r="K299" s="21">
        <f>('7.жеке-улут.вал.'!J299*'7.жеке-улут.вал.'!K299+'11.жеке-чет өл.вал.'!J299*'11.жеке-чет өл.вал.'!K299)/('7.жеке-улут.вал.'!J299+'11.жеке-чет өл.вал.'!J299)</f>
        <v>3.045867343318267</v>
      </c>
      <c r="L299" s="22">
        <f>'7.жеке-улут.вал.'!L299+'11.жеке-чет өл.вал.'!L299</f>
        <v>513774.10000000003</v>
      </c>
      <c r="M299" s="21">
        <f>('7.жеке-улут.вал.'!L299*'7.жеке-улут.вал.'!M299+'11.жеке-чет өл.вал.'!L299*'11.жеке-чет өл.вал.'!M299)/('7.жеке-улут.вал.'!L299+'11.жеке-чет өл.вал.'!L299)</f>
        <v>4.5914034455999237</v>
      </c>
      <c r="N299" s="22">
        <f>'7.жеке-улут.вал.'!N299+'11.жеке-чет өл.вал.'!N299</f>
        <v>1191125.6000000001</v>
      </c>
      <c r="O299" s="21">
        <f>('7.жеке-улут.вал.'!N299*'7.жеке-улут.вал.'!O299+'11.жеке-чет өл.вал.'!N299*'11.жеке-чет өл.вал.'!O299)/('7.жеке-улут.вал.'!N299+'11.жеке-чет өл.вал.'!N299)</f>
        <v>7.1874931308671393</v>
      </c>
      <c r="P299" s="22">
        <f>'7.жеке-улут.вал.'!P299+'11.жеке-чет өл.вал.'!P299</f>
        <v>1860324.9000000001</v>
      </c>
      <c r="Q299" s="21">
        <f>('7.жеке-улут.вал.'!P299*'7.жеке-улут.вал.'!Q299+'11.жеке-чет өл.вал.'!P299*'11.жеке-чет өл.вал.'!Q299)/('7.жеке-улут.вал.'!P299+'11.жеке-чет өл.вал.'!P299)</f>
        <v>8.2881440580621089</v>
      </c>
      <c r="R299" s="23">
        <f>'7.жеке-улут.вал.'!R299+'11.жеке-чет өл.вал.'!R299</f>
        <v>49037</v>
      </c>
      <c r="S299" s="24">
        <f>('7.жеке-улут.вал.'!R299*'7.жеке-улут.вал.'!S299+'11.жеке-чет өл.вал.'!R299*'11.жеке-чет өл.вал.'!S299)/('7.жеке-улут.вал.'!R299+'11.жеке-чет өл.вал.'!R299)</f>
        <v>6.3716652935538516</v>
      </c>
    </row>
    <row r="300" spans="1:19" ht="14.25" customHeight="1" x14ac:dyDescent="0.2">
      <c r="A300" s="19" t="s">
        <v>13</v>
      </c>
      <c r="B300" s="20">
        <f>'7.жеке-улут.вал.'!B300+'11.жеке-чет өл.вал.'!B300</f>
        <v>28597640.400000002</v>
      </c>
      <c r="C300" s="21">
        <f>('7.жеке-улут.вал.'!B300*'7.жеке-улут.вал.'!C300+'11.жеке-чет өл.вал.'!B300*'11.жеке-чет өл.вал.'!C300)/('7.жеке-улут.вал.'!B300+'11.жеке-чет өл.вал.'!B300)</f>
        <v>0.94574813063947838</v>
      </c>
      <c r="D300" s="22">
        <f>'7.жеке-улут.вал.'!D300+'11.жеке-чет өл.вал.'!D300</f>
        <v>25856065.600000001</v>
      </c>
      <c r="E300" s="21">
        <f>('7.жеке-улут.вал.'!D300*'7.жеке-улут.вал.'!E300+'11.жеке-чет өл.вал.'!D300*'11.жеке-чет өл.вал.'!E300)/('7.жеке-улут.вал.'!D300+'11.жеке-чет өл.вал.'!D300)</f>
        <v>0.2761758081244966</v>
      </c>
      <c r="F300" s="22">
        <f t="shared" si="12"/>
        <v>2741574.8</v>
      </c>
      <c r="G300" s="21">
        <f t="shared" si="13"/>
        <v>7.2605515403045118</v>
      </c>
      <c r="H300" s="22">
        <f>'7.жеке-улут.вал.'!H300+'11.жеке-чет өл.вал.'!H300</f>
        <v>161889.29999999999</v>
      </c>
      <c r="I300" s="21">
        <f>('7.жеке-улут.вал.'!H300*'7.жеке-улут.вал.'!I300+'11.жеке-чет өл.вал.'!H300*'11.жеке-чет өл.вал.'!I300)/('7.жеке-улут.вал.'!H300+'11.жеке-чет өл.вал.'!H300)</f>
        <v>3.2736471897772081</v>
      </c>
      <c r="J300" s="22">
        <f>'7.жеке-улут.вал.'!J300+'11.жеке-чет өл.вал.'!J300</f>
        <v>231982.3</v>
      </c>
      <c r="K300" s="21">
        <f>('7.жеке-улут.вал.'!J300*'7.жеке-улут.вал.'!K300+'11.жеке-чет өл.вал.'!J300*'11.жеке-чет өл.вал.'!K300)/('7.жеке-улут.вал.'!J300+'11.жеке-чет өл.вал.'!J300)</f>
        <v>3.8110035550126025</v>
      </c>
      <c r="L300" s="22">
        <f>'7.жеке-улут.вал.'!L300+'11.жеке-чет өл.вал.'!L300</f>
        <v>363818.2</v>
      </c>
      <c r="M300" s="21">
        <f>('7.жеке-улут.вал.'!L300*'7.жеке-улут.вал.'!M300+'11.жеке-чет өл.вал.'!L300*'11.жеке-чет өл.вал.'!M300)/('7.жеке-улут.вал.'!L300+'11.жеке-чет өл.вал.'!L300)</f>
        <v>5.230684820055731</v>
      </c>
      <c r="N300" s="22">
        <f>'7.жеке-улут.вал.'!N300+'11.жеке-чет өл.вал.'!N300</f>
        <v>940667.6</v>
      </c>
      <c r="O300" s="21">
        <f>('7.жеке-улут.вал.'!N300*'7.жеке-улут.вал.'!O300+'11.жеке-чет өл.вал.'!N300*'11.жеке-чет өл.вал.'!O300)/('7.жеке-улут.вал.'!N300+'11.жеке-чет өл.вал.'!N300)</f>
        <v>8.2747860200563963</v>
      </c>
      <c r="P300" s="22">
        <f>'7.жеке-улут.вал.'!P300+'11.жеке-чет өл.вал.'!P300</f>
        <v>1033138.7</v>
      </c>
      <c r="Q300" s="21">
        <f>('7.жеке-улут.вал.'!P300*'7.жеке-улут.вал.'!Q300+'11.жеке-чет өл.вал.'!P300*'11.жеке-чет өл.вал.'!Q300)/('7.жеке-улут.вал.'!P300+'11.жеке-чет өл.вал.'!P300)</f>
        <v>8.4230429554134698</v>
      </c>
      <c r="R300" s="23">
        <f>'7.жеке-улут.вал.'!R300+'11.жеке-чет өл.вал.'!R300</f>
        <v>10078.700000000001</v>
      </c>
      <c r="S300" s="24">
        <f>('7.жеке-улут.вал.'!R300*'7.жеке-улут.вал.'!S300+'11.жеке-чет өл.вал.'!R300*'11.жеке-чет өл.вал.'!S300)/('7.жеке-улут.вал.'!R300+'11.жеке-чет өл.вал.'!R300)</f>
        <v>10.14795797077007</v>
      </c>
    </row>
    <row r="301" spans="1:19" ht="14.25" customHeight="1" x14ac:dyDescent="0.2">
      <c r="A301" s="19" t="s">
        <v>14</v>
      </c>
      <c r="B301" s="20">
        <f>'7.жеке-улут.вал.'!B301+'11.жеке-чет өл.вал.'!B301</f>
        <v>31723118.299999997</v>
      </c>
      <c r="C301" s="21">
        <f>('7.жеке-улут.вал.'!B301*'7.жеке-улут.вал.'!C301+'11.жеке-чет өл.вал.'!B301*'11.жеке-чет өл.вал.'!C301)/('7.жеке-улут.вал.'!B301+'11.жеке-чет өл.вал.'!B301)</f>
        <v>1.1000460723938343</v>
      </c>
      <c r="D301" s="22">
        <f>'7.жеке-улут.вал.'!D301+'11.жеке-чет өл.вал.'!D301</f>
        <v>28220273.899999999</v>
      </c>
      <c r="E301" s="21">
        <f>('7.жеке-улут.вал.'!D301*'7.жеке-улут.вал.'!E301+'11.жеке-чет өл.вал.'!D301*'11.жеке-чет өл.вал.'!E301)/('7.жеке-улут.вал.'!D301+'11.жеке-чет өл.вал.'!D301)</f>
        <v>0.31121820515002196</v>
      </c>
      <c r="F301" s="22">
        <f t="shared" si="12"/>
        <v>3502844.4</v>
      </c>
      <c r="G301" s="21">
        <f t="shared" si="13"/>
        <v>7.4551495059272277</v>
      </c>
      <c r="H301" s="22">
        <f>'7.жеке-улут.вал.'!H301+'11.жеке-чет өл.вал.'!H301</f>
        <v>130414.7</v>
      </c>
      <c r="I301" s="21">
        <f>('7.жеке-улут.вал.'!H301*'7.жеке-улут.вал.'!I301+'11.жеке-чет өл.вал.'!H301*'11.жеке-чет өл.вал.'!I301)/('7.жеке-улут.вал.'!H301+'11.жеке-чет өл.вал.'!H301)</f>
        <v>3.1399436796618745</v>
      </c>
      <c r="J301" s="22">
        <f>'7.жеке-улут.вал.'!J301+'11.жеке-чет өл.вал.'!J301</f>
        <v>352216.6</v>
      </c>
      <c r="K301" s="21">
        <f>('7.жеке-улут.вал.'!J301*'7.жеке-улут.вал.'!K301+'11.жеке-чет өл.вал.'!J301*'11.жеке-чет өл.вал.'!K301)/('7.жеке-улут.вал.'!J301+'11.жеке-чет өл.вал.'!J301)</f>
        <v>3.5188636566249265</v>
      </c>
      <c r="L301" s="22">
        <f>'7.жеке-улут.вал.'!L301+'11.жеке-чет өл.вал.'!L301</f>
        <v>462674.9</v>
      </c>
      <c r="M301" s="21">
        <f>('7.жеке-улут.вал.'!L301*'7.жеке-улут.вал.'!M301+'11.жеке-чет өл.вал.'!L301*'11.жеке-чет өл.вал.'!M301)/('7.жеке-улут.вал.'!L301+'11.жеке-чет өл.вал.'!L301)</f>
        <v>4.3544751055222557</v>
      </c>
      <c r="N301" s="22">
        <f>'7.жеке-улут.вал.'!N301+'11.жеке-чет өл.вал.'!N301</f>
        <v>1339137.9000000001</v>
      </c>
      <c r="O301" s="21">
        <f>('7.жеке-улут.вал.'!N301*'7.жеке-улут.вал.'!O301+'11.жеке-чет өл.вал.'!N301*'11.жеке-чет өл.вал.'!O301)/('7.жеке-улут.вал.'!N301+'11.жеке-чет өл.вал.'!N301)</f>
        <v>8.6032341381720308</v>
      </c>
      <c r="P301" s="22">
        <f>'7.жеке-улут.вал.'!P301+'11.жеке-чет өл.вал.'!P301</f>
        <v>1201856.3999999999</v>
      </c>
      <c r="Q301" s="21">
        <f>('7.жеке-улут.вал.'!P301*'7.жеке-улут.вал.'!Q301+'11.жеке-чет өл.вал.'!P301*'11.жеке-чет өл.вал.'!Q301)/('7.жеке-улут.вал.'!P301+'11.жеке-чет өл.вал.'!P301)</f>
        <v>8.9834311744730524</v>
      </c>
      <c r="R301" s="23">
        <f>'7.жеке-улут.вал.'!R301+'11.жеке-чет өл.вал.'!R301</f>
        <v>16543.900000000001</v>
      </c>
      <c r="S301" s="24">
        <f>('7.жеке-улут.вал.'!R301*'7.жеке-улут.вал.'!S301+'11.жеке-чет өл.вал.'!R301*'11.жеке-чет өл.вал.'!S301)/('7.жеке-улут.вал.'!R301+'11.жеке-чет өл.вал.'!R301)</f>
        <v>8.0340312743670026</v>
      </c>
    </row>
    <row r="302" spans="1:19" ht="14.25" customHeight="1" x14ac:dyDescent="0.2">
      <c r="A302" s="19" t="s">
        <v>15</v>
      </c>
      <c r="B302" s="20">
        <f>'7.жеке-улут.вал.'!B302+'11.жеке-чет өл.вал.'!B302</f>
        <v>48356009.500000007</v>
      </c>
      <c r="C302" s="21">
        <f>('7.жеке-улут.вал.'!B302*'7.жеке-улут.вал.'!C302+'11.жеке-чет өл.вал.'!B302*'11.жеке-чет өл.вал.'!C302)/('7.жеке-улут.вал.'!B302+'11.жеке-чет өл.вал.'!B302)</f>
        <v>1.1027834653932749</v>
      </c>
      <c r="D302" s="22">
        <f>'7.жеке-улут.вал.'!D302+'11.жеке-чет өл.вал.'!D302</f>
        <v>43337932.900000006</v>
      </c>
      <c r="E302" s="21">
        <f>('7.жеке-улут.вал.'!D302*'7.жеке-улут.вал.'!E302+'11.жеке-чет өл.вал.'!D302*'11.жеке-чет өл.вал.'!E302)/('7.жеке-улут.вал.'!D302+'11.жеке-чет өл.вал.'!D302)</f>
        <v>0.29670104925562807</v>
      </c>
      <c r="F302" s="22">
        <f t="shared" si="12"/>
        <v>5018076.6000000006</v>
      </c>
      <c r="G302" s="21">
        <f t="shared" si="13"/>
        <v>8.0644041115275371</v>
      </c>
      <c r="H302" s="22">
        <f>'7.жеке-улут.вал.'!H302+'11.жеке-чет өл.вал.'!H302</f>
        <v>173464.1</v>
      </c>
      <c r="I302" s="21">
        <f>('7.жеке-улут.вал.'!H302*'7.жеке-улут.вал.'!I302+'11.жеке-чет өл.вал.'!H302*'11.жеке-чет өл.вал.'!I302)/('7.жеке-улут.вал.'!H302+'11.жеке-чет өл.вал.'!H302)</f>
        <v>4.6194430259632995</v>
      </c>
      <c r="J302" s="22">
        <f>'7.жеке-улут.вал.'!J302+'11.жеке-чет өл.вал.'!J302</f>
        <v>554012.69999999995</v>
      </c>
      <c r="K302" s="21">
        <f>('7.жеке-улут.вал.'!J302*'7.жеке-улут.вал.'!K302+'11.жеке-чет өл.вал.'!J302*'11.жеке-чет өл.вал.'!K302)/('7.жеке-улут.вал.'!J302+'11.жеке-чет өл.вал.'!J302)</f>
        <v>6.3308635271357518</v>
      </c>
      <c r="L302" s="22">
        <f>'7.жеке-улут.вал.'!L302+'11.жеке-чет өл.вал.'!L302</f>
        <v>576942.69999999995</v>
      </c>
      <c r="M302" s="21">
        <f>('7.жеке-улут.вал.'!L302*'7.жеке-улут.вал.'!M302+'11.жеке-чет өл.вал.'!L302*'11.жеке-чет өл.вал.'!M302)/('7.жеке-улут.вал.'!L302+'11.жеке-чет өл.вал.'!L302)</f>
        <v>5.1554270987396151</v>
      </c>
      <c r="N302" s="22">
        <f>'7.жеке-улут.вал.'!N302+'11.жеке-чет өл.вал.'!N302</f>
        <v>1977468.6</v>
      </c>
      <c r="O302" s="21">
        <f>('7.жеке-улут.вал.'!N302*'7.жеке-улут.вал.'!O302+'11.жеке-чет өл.вал.'!N302*'11.жеке-чет өл.вал.'!O302)/('7.жеке-улут.вал.'!N302+'11.жеке-чет өл.вал.'!N302)</f>
        <v>8.7198699433205</v>
      </c>
      <c r="P302" s="22">
        <f>'7.жеке-улут.вал.'!P302+'11.жеке-чет өл.вал.'!P302</f>
        <v>1715884.3</v>
      </c>
      <c r="Q302" s="21">
        <f>('7.жеке-улут.вал.'!P302*'7.жеке-улут.вал.'!Q302+'11.жеке-чет өл.вал.'!P302*'11.жеке-чет өл.вал.'!Q302)/('7.жеке-улут.вал.'!P302+'11.жеке-чет өл.вал.'!P302)</f>
        <v>9.1623231712068556</v>
      </c>
      <c r="R302" s="23">
        <f>'7.жеке-улут.вал.'!R302+'11.жеке-чет өл.вал.'!R302</f>
        <v>20304.2</v>
      </c>
      <c r="S302" s="24">
        <f>('7.жеке-улут.вал.'!R302*'7.жеке-улут.вал.'!S302+'11.жеке-чет өл.вал.'!R302*'11.жеке-чет өл.вал.'!S302)/('7.жеке-улут.вал.'!R302+'11.жеке-чет өл.вал.'!R302)</f>
        <v>10.833705440253727</v>
      </c>
    </row>
    <row r="303" spans="1:19" ht="14.25" customHeight="1" x14ac:dyDescent="0.2">
      <c r="A303" s="19" t="s">
        <v>16</v>
      </c>
      <c r="B303" s="20">
        <f>'7.жеке-улут.вал.'!B303+'11.жеке-чет өл.вал.'!B303</f>
        <v>41992543.5</v>
      </c>
      <c r="C303" s="21">
        <f>('7.жеке-улут.вал.'!B303*'7.жеке-улут.вал.'!C303+'11.жеке-чет өл.вал.'!B303*'11.жеке-чет өл.вал.'!C303)/('7.жеке-улут.вал.'!B303+'11.жеке-чет өл.вал.'!B303)</f>
        <v>0.96749299317865711</v>
      </c>
      <c r="D303" s="22">
        <f>'7.жеке-улут.вал.'!D303+'11.жеке-чет өл.вал.'!D303</f>
        <v>38043077.600000001</v>
      </c>
      <c r="E303" s="21">
        <f>('7.жеке-улут.вал.'!D303*'7.жеке-улут.вал.'!E303+'11.жеке-чет өл.вал.'!D303*'11.жеке-чет өл.вал.'!E303)/('7.жеке-улут.вал.'!D303+'11.жеке-чет өл.вал.'!D303)</f>
        <v>0.303713012061884</v>
      </c>
      <c r="F303" s="22">
        <f t="shared" si="12"/>
        <v>3949465.9000000004</v>
      </c>
      <c r="G303" s="21">
        <f t="shared" si="13"/>
        <v>7.3613280003253037</v>
      </c>
      <c r="H303" s="22">
        <f>'7.жеке-улут.вал.'!H303+'11.жеке-чет өл.вал.'!H303</f>
        <v>138895.6</v>
      </c>
      <c r="I303" s="21">
        <f>('7.жеке-улут.вал.'!H303*'7.жеке-улут.вал.'!I303+'11.жеке-чет өл.вал.'!H303*'11.жеке-чет өл.вал.'!I303)/('7.жеке-улут.вал.'!H303+'11.жеке-чет өл.вал.'!H303)</f>
        <v>3.8318869640218969</v>
      </c>
      <c r="J303" s="22">
        <f>'7.жеке-улут.вал.'!J303+'11.жеке-чет өл.вал.'!J303</f>
        <v>299472.90000000002</v>
      </c>
      <c r="K303" s="21">
        <f>('7.жеке-улут.вал.'!J303*'7.жеке-улут.вал.'!K303+'11.жеке-чет өл.вал.'!J303*'11.жеке-чет өл.вал.'!K303)/('7.жеке-улут.вал.'!J303+'11.жеке-чет өл.вал.'!J303)</f>
        <v>4.1716549878135911</v>
      </c>
      <c r="L303" s="22">
        <f>'7.жеке-улут.вал.'!L303+'11.жеке-чет өл.вал.'!L303</f>
        <v>417041.9</v>
      </c>
      <c r="M303" s="21">
        <f>('7.жеке-улут.вал.'!L303*'7.жеке-улут.вал.'!M303+'11.жеке-чет өл.вал.'!L303*'11.жеке-чет өл.вал.'!M303)/('7.жеке-улут.вал.'!L303+'11.жеке-чет өл.вал.'!L303)</f>
        <v>5.1677807026104574</v>
      </c>
      <c r="N303" s="22">
        <f>'7.жеке-улут.вал.'!N303+'11.жеке-чет өл.вал.'!N303</f>
        <v>1647864.7</v>
      </c>
      <c r="O303" s="21">
        <f>('7.жеке-улут.вал.'!N303*'7.жеке-улут.вал.'!O303+'11.жеке-чет өл.вал.'!N303*'11.жеке-чет өл.вал.'!O303)/('7.жеке-улут.вал.'!N303+'11.жеке-чет өл.вал.'!N303)</f>
        <v>8.1794874773396185</v>
      </c>
      <c r="P303" s="22">
        <f>'7.жеке-улут.вал.'!P303+'11.жеке-чет өл.вал.'!P303</f>
        <v>1428898.1</v>
      </c>
      <c r="Q303" s="21">
        <f>('7.жеке-улут.вал.'!P303*'7.жеке-улут.вал.'!Q303+'11.жеке-чет өл.вал.'!P303*'11.жеке-чет өл.вал.'!Q303)/('7.жеке-улут.вал.'!P303+'11.жеке-чет өл.вал.'!P303)</f>
        <v>8.0633424384845718</v>
      </c>
      <c r="R303" s="23">
        <f>'7.жеке-улут.вал.'!R303+'11.жеке-чет өл.вал.'!R303</f>
        <v>17292.7</v>
      </c>
      <c r="S303" s="24">
        <f>('7.жеке-улут.вал.'!R303*'7.жеке-улут.вал.'!S303+'11.жеке-чет өл.вал.'!R303*'11.жеке-чет өл.вал.'!S303)/('7.жеке-улут.вал.'!R303+'11.жеке-чет өл.вал.'!R303)</f>
        <v>7.8772897812371871</v>
      </c>
    </row>
    <row r="304" spans="1:19" ht="14.25" customHeight="1" x14ac:dyDescent="0.2">
      <c r="A304" s="19" t="s">
        <v>17</v>
      </c>
      <c r="B304" s="20">
        <f>'7.жеке-улут.вал.'!B304+'11.жеке-чет өл.вал.'!B304</f>
        <v>42256210.600000001</v>
      </c>
      <c r="C304" s="21">
        <f>('7.жеке-улут.вал.'!B304*'7.жеке-улут.вал.'!C304+'11.жеке-чет өл.вал.'!B304*'11.жеке-чет өл.вал.'!C304)/('7.жеке-улут.вал.'!B304+'11.жеке-чет өл.вал.'!B304)</f>
        <v>1.0487176122460911</v>
      </c>
      <c r="D304" s="22">
        <f>'7.жеке-улут.вал.'!D304+'11.жеке-чет өл.вал.'!D304</f>
        <v>38016877.600000001</v>
      </c>
      <c r="E304" s="21">
        <f>('7.жеке-улут.вал.'!D304*'7.жеке-улут.вал.'!E304+'11.жеке-чет өл.вал.'!D304*'11.жеке-чет өл.вал.'!E304)/('7.жеке-улут.вал.'!D304+'11.жеке-чет өл.вал.'!D304)</f>
        <v>0.27589359079820891</v>
      </c>
      <c r="F304" s="22">
        <f t="shared" si="12"/>
        <v>4239333</v>
      </c>
      <c r="G304" s="21">
        <f t="shared" si="13"/>
        <v>7.9791371451593847</v>
      </c>
      <c r="H304" s="22">
        <f>'7.жеке-улут.вал.'!H304+'11.жеке-чет өл.вал.'!H304</f>
        <v>141399.20000000001</v>
      </c>
      <c r="I304" s="21">
        <f>('7.жеке-улут.вал.'!H304*'7.жеке-улут.вал.'!I304+'11.жеке-чет өл.вал.'!H304*'11.жеке-чет өл.вал.'!I304)/('7.жеке-улут.вал.'!H304+'11.жеке-чет өл.вал.'!H304)</f>
        <v>3.5939466347758682</v>
      </c>
      <c r="J304" s="22">
        <f>'7.жеке-улут.вал.'!J304+'11.жеке-чет өл.вал.'!J304</f>
        <v>271933.3</v>
      </c>
      <c r="K304" s="21">
        <f>('7.жеке-улут.вал.'!J304*'7.жеке-улут.вал.'!K304+'11.жеке-чет өл.вал.'!J304*'11.жеке-чет өл.вал.'!K304)/('7.жеке-улут.вал.'!J304+'11.жеке-чет өл.вал.'!J304)</f>
        <v>4.0875493255147486</v>
      </c>
      <c r="L304" s="22">
        <f>'7.жеке-улут.вал.'!L304+'11.жеке-чет өл.вал.'!L304</f>
        <v>443158.4</v>
      </c>
      <c r="M304" s="21">
        <f>('7.жеке-улут.вал.'!L304*'7.жеке-улут.вал.'!M304+'11.жеке-чет өл.вал.'!L304*'11.жеке-чет өл.вал.'!M304)/('7.жеке-улут.вал.'!L304+'11.жеке-чет өл.вал.'!L304)</f>
        <v>5.3666661266039384</v>
      </c>
      <c r="N304" s="22">
        <f>'7.жеке-улут.вал.'!N304+'11.жеке-чет өл.вал.'!N304</f>
        <v>1808493</v>
      </c>
      <c r="O304" s="21">
        <f>('7.жеке-улут.вал.'!N304*'7.жеке-улут.вал.'!O304+'11.жеке-чет өл.вал.'!N304*'11.жеке-чет өл.вал.'!O304)/('7.жеке-улут.вал.'!N304+'11.жеке-чет өл.вал.'!N304)</f>
        <v>8.7330466095251733</v>
      </c>
      <c r="P304" s="22">
        <f>'7.жеке-улут.вал.'!P304+'11.жеке-чет өл.вал.'!P304</f>
        <v>1563894.1</v>
      </c>
      <c r="Q304" s="21">
        <f>('7.жеке-улут.вал.'!P304*'7.жеке-улут.вал.'!Q304+'11.жеке-чет өл.вал.'!P304*'11.жеке-чет өл.вал.'!Q304)/('7.жеке-улут.вал.'!P304+'11.жеке-чет өл.вал.'!P304)</f>
        <v>8.9115215243794044</v>
      </c>
      <c r="R304" s="23">
        <f>'7.жеке-улут.вал.'!R304+'11.жеке-чет өл.вал.'!R304</f>
        <v>10455</v>
      </c>
      <c r="S304" s="24">
        <f>('7.жеке-улут.вал.'!R304*'7.жеке-улут.вал.'!S304+'11.жеке-чет өл.вал.'!R304*'11.жеке-чет өл.вал.'!S304)/('7.жеке-улут.вал.'!R304+'11.жеке-чет өл.вал.'!R304)</f>
        <v>9.3624758488761373</v>
      </c>
    </row>
    <row r="305" spans="1:19" ht="14.25" customHeight="1" x14ac:dyDescent="0.2">
      <c r="A305" s="19" t="s">
        <v>18</v>
      </c>
      <c r="B305" s="20">
        <f>'7.жеке-улут.вал.'!B305+'11.жеке-чет өл.вал.'!B305</f>
        <v>50345731.299999997</v>
      </c>
      <c r="C305" s="21">
        <f>('7.жеке-улут.вал.'!B305*'7.жеке-улут.вал.'!C305+'11.жеке-чет өл.вал.'!B305*'11.жеке-чет өл.вал.'!C305)/('7.жеке-улут.вал.'!B305+'11.жеке-чет өл.вал.'!B305)</f>
        <v>0.95888846701488006</v>
      </c>
      <c r="D305" s="22">
        <f>'7.жеке-улут.вал.'!D305+'11.жеке-чет өл.вал.'!D305</f>
        <v>45570781.299999997</v>
      </c>
      <c r="E305" s="21">
        <f>('7.жеке-улут.вал.'!D305*'7.жеке-улут.вал.'!E305+'11.жеке-чет өл.вал.'!D305*'11.жеке-чет өл.вал.'!E305)/('7.жеке-улут.вал.'!D305+'11.жеке-чет өл.вал.'!D305)</f>
        <v>0.29519707238374709</v>
      </c>
      <c r="F305" s="22">
        <f t="shared" si="12"/>
        <v>4774950</v>
      </c>
      <c r="G305" s="21">
        <f t="shared" si="13"/>
        <v>7.2929726763631137</v>
      </c>
      <c r="H305" s="22">
        <f>'7.жеке-улут.вал.'!H305+'11.жеке-чет өл.вал.'!H305</f>
        <v>161318.29999999999</v>
      </c>
      <c r="I305" s="21">
        <f>('7.жеке-улут.вал.'!H305*'7.жеке-улут.вал.'!I305+'11.жеке-чет өл.вал.'!H305*'11.жеке-чет өл.вал.'!I305)/('7.жеке-улут.вал.'!H305+'11.жеке-чет өл.вал.'!H305)</f>
        <v>3.8117734317805256</v>
      </c>
      <c r="J305" s="22">
        <f>'7.жеке-улут.вал.'!J305+'11.жеке-чет өл.вал.'!J305</f>
        <v>425951.1</v>
      </c>
      <c r="K305" s="21">
        <f>('7.жеке-улут.вал.'!J305*'7.жеке-улут.вал.'!K305+'11.жеке-чет өл.вал.'!J305*'11.жеке-чет өл.вал.'!K305)/('7.жеке-улут.вал.'!J305+'11.жеке-чет өл.вал.'!J305)</f>
        <v>3.6895718217419771</v>
      </c>
      <c r="L305" s="22">
        <f>'7.жеке-улут.вал.'!L305+'11.жеке-чет өл.вал.'!L305</f>
        <v>653286.9</v>
      </c>
      <c r="M305" s="21">
        <f>('7.жеке-улут.вал.'!L305*'7.жеке-улут.вал.'!M305+'11.жеке-чет өл.вал.'!L305*'11.жеке-чет өл.вал.'!M305)/('7.жеке-улут.вал.'!L305+'11.жеке-чет өл.вал.'!L305)</f>
        <v>5.1523656681314138</v>
      </c>
      <c r="N305" s="22">
        <f>'7.жеке-улут.вал.'!N305+'11.жеке-чет өл.вал.'!N305</f>
        <v>1794702.1</v>
      </c>
      <c r="O305" s="21">
        <f>('7.жеке-улут.вал.'!N305*'7.жеке-улут.вал.'!O305+'11.жеке-чет өл.вал.'!N305*'11.жеке-чет өл.вал.'!O305)/('7.жеке-улут.вал.'!N305+'11.жеке-чет өл.вал.'!N305)</f>
        <v>8.097460715625175</v>
      </c>
      <c r="P305" s="22">
        <f>'7.жеке-улут.вал.'!P305+'11.жеке-чет өл.вал.'!P305</f>
        <v>1722138.3</v>
      </c>
      <c r="Q305" s="21">
        <f>('7.жеке-улут.вал.'!P305*'7.жеке-улут.вал.'!Q305+'11.жеке-чет өл.вал.'!P305*'11.жеке-чет өл.вал.'!Q305)/('7.жеке-улут.вал.'!P305+'11.жеке-чет өл.вал.'!P305)</f>
        <v>8.47053707533248</v>
      </c>
      <c r="R305" s="23">
        <f>'7.жеке-улут.вал.'!R305+'11.жеке-чет өл.вал.'!R305</f>
        <v>17553.3</v>
      </c>
      <c r="S305" s="24">
        <f>('7.жеке-улут.вал.'!R305*'7.жеке-улут.вал.'!S305+'11.жеке-чет өл.вал.'!R305*'11.жеке-чет өл.вал.'!S305)/('7.жеке-улут.вал.'!R305+'11.жеке-чет өл.вал.'!R305)</f>
        <v>8.6111916277850842</v>
      </c>
    </row>
    <row r="306" spans="1:19" ht="14.25" customHeight="1" x14ac:dyDescent="0.2">
      <c r="A306" s="19" t="s">
        <v>19</v>
      </c>
      <c r="B306" s="20">
        <f>'7.жеке-улут.вал.'!B306+'11.жеке-чет өл.вал.'!B306</f>
        <v>49521636.300000004</v>
      </c>
      <c r="C306" s="21">
        <f>('7.жеке-улут.вал.'!B306*'7.жеке-улут.вал.'!C306+'11.жеке-чет өл.вал.'!B306*'11.жеке-чет өл.вал.'!C306)/('7.жеке-улут.вал.'!B306+'11.жеке-чет өл.вал.'!B306)</f>
        <v>0.87205519580135582</v>
      </c>
      <c r="D306" s="22">
        <f>'7.жеке-улут.вал.'!D306+'11.жеке-чет өл.вал.'!D306</f>
        <v>45328205.900000006</v>
      </c>
      <c r="E306" s="21">
        <f>('7.жеке-улут.вал.'!D306*'7.жеке-улут.вал.'!E306+'11.жеке-чет өл.вал.'!D306*'11.жеке-чет өл.вал.'!E306)/('7.жеке-улут.вал.'!D306+'11.жеке-чет өл.вал.'!D306)</f>
        <v>0.27931288255553949</v>
      </c>
      <c r="F306" s="22">
        <f t="shared" si="12"/>
        <v>4193430.4000000004</v>
      </c>
      <c r="G306" s="21">
        <f t="shared" si="13"/>
        <v>7.279207111437934</v>
      </c>
      <c r="H306" s="22">
        <f>'7.жеке-улут.вал.'!H306+'11.жеке-чет өл.вал.'!H306</f>
        <v>154714.90000000002</v>
      </c>
      <c r="I306" s="21">
        <f>('7.жеке-улут.вал.'!H306*'7.жеке-улут.вал.'!I306+'11.жеке-чет өл.вал.'!H306*'11.жеке-чет өл.вал.'!I306)/('7.жеке-улут.вал.'!H306+'11.жеке-чет өл.вал.'!H306)</f>
        <v>4.2266199183142676</v>
      </c>
      <c r="J306" s="22">
        <f>'7.жеке-улут.вал.'!J306+'11.жеке-чет өл.вал.'!J306</f>
        <v>235759</v>
      </c>
      <c r="K306" s="21">
        <f>('7.жеке-улут.вал.'!J306*'7.жеке-улут.вал.'!K306+'11.жеке-чет өл.вал.'!J306*'11.жеке-чет өл.вал.'!K306)/('7.жеке-улут.вал.'!J306+'11.жеке-чет өл.вал.'!J306)</f>
        <v>4.563224267154169</v>
      </c>
      <c r="L306" s="22">
        <f>'7.жеке-улут.вал.'!L306+'11.жеке-чет өл.вал.'!L306</f>
        <v>564893.4</v>
      </c>
      <c r="M306" s="21">
        <f>('7.жеке-улут.вал.'!L306*'7.жеке-улут.вал.'!M306+'11.жеке-чет өл.вал.'!L306*'11.жеке-чет өл.вал.'!M306)/('7.жеке-улут.вал.'!L306+'11.жеке-чет өл.вал.'!L306)</f>
        <v>4.9538476303670747</v>
      </c>
      <c r="N306" s="22">
        <f>'7.жеке-улут.вал.'!N306+'11.жеке-чет өл.вал.'!N306</f>
        <v>1599421.4</v>
      </c>
      <c r="O306" s="21">
        <f>('7.жеке-улут.вал.'!N306*'7.жеке-улут.вал.'!O306+'11.жеке-чет өл.вал.'!N306*'11.жеке-чет өл.вал.'!O306)/('7.жеке-улут.вал.'!N306+'11.жеке-чет өл.вал.'!N306)</f>
        <v>7.8083165337165026</v>
      </c>
      <c r="P306" s="22">
        <f>'7.жеке-улут.вал.'!P306+'11.жеке-чет өл.вал.'!P306</f>
        <v>1626567.6</v>
      </c>
      <c r="Q306" s="21">
        <f>('7.жеке-улут.вал.'!P306*'7.жеке-улут.вал.'!Q306+'11.жеке-чет өл.вал.'!P306*'11.жеке-чет өл.вал.'!Q306)/('7.жеке-улут.вал.'!P306+'11.жеке-чет өл.вал.'!P306)</f>
        <v>8.2239643326228951</v>
      </c>
      <c r="R306" s="23">
        <f>'7.жеке-улут.вал.'!R306+'11.жеке-чет өл.вал.'!R306</f>
        <v>12074.1</v>
      </c>
      <c r="S306" s="24">
        <f>('7.жеке-улут.вал.'!R306*'7.жеке-улут.вал.'!S306+'11.жеке-чет өл.вал.'!R306*'11.жеке-чет өл.вал.'!S306)/('7.жеке-улут.вал.'!R306+'11.жеке-чет өл.вал.'!R306)</f>
        <v>10.856941801045213</v>
      </c>
    </row>
    <row r="307" spans="1:19" ht="14.25" customHeight="1" x14ac:dyDescent="0.2">
      <c r="A307" s="19" t="s">
        <v>20</v>
      </c>
      <c r="B307" s="20">
        <f>'7.жеке-улут.вал.'!B307+'11.жеке-чет өл.вал.'!B307</f>
        <v>48659948.900000006</v>
      </c>
      <c r="C307" s="21">
        <f>('7.жеке-улут.вал.'!B307*'7.жеке-улут.вал.'!C307+'11.жеке-чет өл.вал.'!B307*'11.жеке-чет өл.вал.'!C307)/('7.жеке-улут.вал.'!B307+'11.жеке-чет өл.вал.'!B307)</f>
        <v>0.92635423018292484</v>
      </c>
      <c r="D307" s="22">
        <f>'7.жеке-улут.вал.'!D307+'11.жеке-чет өл.вал.'!D307</f>
        <v>43899195.5</v>
      </c>
      <c r="E307" s="21">
        <f>('7.жеке-улут.вал.'!D307*'7.жеке-улут.вал.'!E307+'11.жеке-чет өл.вал.'!D307*'11.жеке-чет өл.вал.'!E307)/('7.жеке-улут.вал.'!D307+'11.жеке-чет өл.вал.'!D307)</f>
        <v>0.27124552045606432</v>
      </c>
      <c r="F307" s="22">
        <f t="shared" si="12"/>
        <v>4760753.4000000004</v>
      </c>
      <c r="G307" s="21">
        <f t="shared" si="13"/>
        <v>6.967151327980976</v>
      </c>
      <c r="H307" s="22">
        <f>'7.жеке-улут.вал.'!H307+'11.жеке-чет өл.вал.'!H307</f>
        <v>155912.20000000001</v>
      </c>
      <c r="I307" s="21">
        <f>('7.жеке-улут.вал.'!H307*'7.жеке-улут.вал.'!I307+'11.жеке-чет өл.вал.'!H307*'11.жеке-чет өл.вал.'!I307)/('7.жеке-улут.вал.'!H307+'11.жеке-чет өл.вал.'!H307)</f>
        <v>3.7091050026874104</v>
      </c>
      <c r="J307" s="22">
        <f>'7.жеке-улут.вал.'!J307+'11.жеке-чет өл.вал.'!J307</f>
        <v>327036.2</v>
      </c>
      <c r="K307" s="21">
        <f>('7.жеке-улут.вал.'!J307*'7.жеке-улут.вал.'!K307+'11.жеке-чет өл.вал.'!J307*'11.жеке-чет өл.вал.'!K307)/('7.жеке-улут.вал.'!J307+'11.жеке-чет өл.вал.'!J307)</f>
        <v>4.07255396803167</v>
      </c>
      <c r="L307" s="22">
        <f>'7.жеке-улут.вал.'!L307+'11.жеке-чет өл.вал.'!L307</f>
        <v>857965.20000000007</v>
      </c>
      <c r="M307" s="21">
        <f>('7.жеке-улут.вал.'!L307*'7.жеке-улут.вал.'!M307+'11.жеке-чет өл.вал.'!L307*'11.жеке-чет өл.вал.'!M307)/('7.жеке-улут.вал.'!L307+'11.жеке-чет өл.вал.'!L307)</f>
        <v>4.5890955973505685</v>
      </c>
      <c r="N307" s="22">
        <f>'7.жеке-улут.вал.'!N307+'11.жеке-чет өл.вал.'!N307</f>
        <v>1749014.3</v>
      </c>
      <c r="O307" s="21">
        <f>('7.жеке-улут.вал.'!N307*'7.жеке-улут.вал.'!O307+'11.жеке-чет өл.вал.'!N307*'11.жеке-чет өл.вал.'!O307)/('7.жеке-улут.вал.'!N307+'11.жеке-чет өл.вал.'!N307)</f>
        <v>7.4822196428010921</v>
      </c>
      <c r="P307" s="22">
        <f>'7.жеке-улут.вал.'!P307+'11.жеке-чет өл.вал.'!P307</f>
        <v>1658227.7</v>
      </c>
      <c r="Q307" s="21">
        <f>('7.жеке-улут.вал.'!P307*'7.жеке-улут.вал.'!Q307+'11.жеке-чет өл.вал.'!P307*'11.жеке-чет өл.вал.'!Q307)/('7.жеке-улут.вал.'!P307+'11.жеке-чет өл.вал.'!P307)</f>
        <v>8.5061781696204637</v>
      </c>
      <c r="R307" s="23">
        <f>'7.жеке-улут.вал.'!R307+'11.жеке-чет өл.вал.'!R307</f>
        <v>12597.8</v>
      </c>
      <c r="S307" s="24">
        <f>('7.жеке-улут.вал.'!R307*'7.жеке-улут.вал.'!S307+'11.жеке-чет өл.вал.'!R307*'11.жеке-чет өл.вал.'!S307)/('7.жеке-улут.вал.'!R307+'11.жеке-чет өл.вал.'!R307)</f>
        <v>10.299285827684228</v>
      </c>
    </row>
    <row r="308" spans="1:19" ht="14.25" customHeight="1" thickBot="1" x14ac:dyDescent="0.25">
      <c r="A308" s="25" t="s">
        <v>21</v>
      </c>
      <c r="B308" s="26">
        <f>'7.жеке-улут.вал.'!B308+'11.жеке-чет өл.вал.'!B308</f>
        <v>63544533.700000003</v>
      </c>
      <c r="C308" s="27">
        <f>('7.жеке-улут.вал.'!B308*'7.жеке-улут.вал.'!C308+'11.жеке-чет өл.вал.'!B308*'11.жеке-чет өл.вал.'!C308)/('7.жеке-улут.вал.'!B308+'11.жеке-чет өл.вал.'!B308)</f>
        <v>0.94975808907383563</v>
      </c>
      <c r="D308" s="28">
        <f>'7.жеке-улут.вал.'!D308+'11.жеке-чет өл.вал.'!D308</f>
        <v>57216922.700000003</v>
      </c>
      <c r="E308" s="27">
        <f>('7.жеке-улут.вал.'!D308*'7.жеке-улут.вал.'!E308+'11.жеке-чет өл.вал.'!D308*'11.жеке-чет өл.вал.'!E308)/('7.жеке-улут.вал.'!D308+'11.жеке-чет өл.вал.'!D308)</f>
        <v>0.29401250882022739</v>
      </c>
      <c r="F308" s="28">
        <f t="shared" si="12"/>
        <v>6327611</v>
      </c>
      <c r="G308" s="27">
        <f t="shared" si="13"/>
        <v>6.8792857064064039</v>
      </c>
      <c r="H308" s="28">
        <f>'7.жеке-улут.вал.'!H308+'11.жеке-чет өл.вал.'!H308</f>
        <v>152579.1</v>
      </c>
      <c r="I308" s="27">
        <f>('7.жеке-улут.вал.'!H308*'7.жеке-улут.вал.'!I308+'11.жеке-чет өл.вал.'!H308*'11.жеке-чет өл.вал.'!I308)/('7.жеке-улут.вал.'!H308+'11.жеке-чет өл.вал.'!H308)</f>
        <v>4.0350704978597953</v>
      </c>
      <c r="J308" s="28">
        <f>'7.жеке-улут.вал.'!J308+'11.жеке-чет өл.вал.'!J308</f>
        <v>514925.9</v>
      </c>
      <c r="K308" s="27">
        <f>('7.жеке-улут.вал.'!J308*'7.жеке-улут.вал.'!K308+'11.жеке-чет өл.вал.'!J308*'11.жеке-чет өл.вал.'!K308)/('7.жеке-улут.вал.'!J308+'11.жеке-чет өл.вал.'!J308)</f>
        <v>3.6479055219401491</v>
      </c>
      <c r="L308" s="28">
        <f>'7.жеке-улут.вал.'!L308+'11.жеке-чет өл.вал.'!L308</f>
        <v>855216</v>
      </c>
      <c r="M308" s="27">
        <f>('7.жеке-улут.вал.'!L308*'7.жеке-улут.вал.'!M308+'11.жеке-чет өл.вал.'!L308*'11.жеке-чет өл.вал.'!M308)/('7.жеке-улут.вал.'!L308+'11.жеке-чет өл.вал.'!L308)</f>
        <v>4.8726705042936533</v>
      </c>
      <c r="N308" s="28">
        <f>'7.жеке-улут.вал.'!N308+'11.жеке-чет өл.вал.'!N308</f>
        <v>2405068.4</v>
      </c>
      <c r="O308" s="27">
        <f>('7.жеке-улут.вал.'!N308*'7.жеке-улут.вал.'!O308+'11.жеке-чет өл.вал.'!N308*'11.жеке-чет өл.вал.'!O308)/('7.жеке-улут.вал.'!N308+'11.жеке-чет өл.вал.'!N308)</f>
        <v>6.802389247224732</v>
      </c>
      <c r="P308" s="28">
        <f>'7.жеке-улут.вал.'!P308+'11.жеке-чет өл.вал.'!P308</f>
        <v>2374701.5</v>
      </c>
      <c r="Q308" s="27">
        <f>('7.жеке-улут.вал.'!P308*'7.жеке-улут.вал.'!Q308+'11.жеке-чет өл.вал.'!P308*'11.жеке-чет өл.вал.'!Q308)/('7.жеке-улут.вал.'!P308+'11.жеке-чет өл.вал.'!P308)</f>
        <v>8.5307470058868198</v>
      </c>
      <c r="R308" s="28">
        <f>'7.жеке-улут.вал.'!R308+'11.жеке-чет өл.вал.'!R308</f>
        <v>25120.100000000002</v>
      </c>
      <c r="S308" s="27">
        <f>('7.жеке-улут.вал.'!R308*'7.жеке-улут.вал.'!S308+'11.жеке-чет өл.вал.'!R308*'11.жеке-чет өл.вал.'!S308)/('7.жеке-улут.вал.'!R308+'11.жеке-чет өл.вал.'!R308)</f>
        <v>9.9522110580769763</v>
      </c>
    </row>
    <row r="309" spans="1:19" ht="14.25" customHeight="1" x14ac:dyDescent="0.2">
      <c r="A309" s="19" t="s">
        <v>73</v>
      </c>
      <c r="B309" s="20">
        <f>'7.жеке-улут.вал.'!B309+'11.жеке-чет өл.вал.'!B309</f>
        <v>42746534.099999994</v>
      </c>
      <c r="C309" s="21">
        <f>('7.жеке-улут.вал.'!B309*'7.жеке-улут.вал.'!C309+'11.жеке-чет өл.вал.'!B309*'11.жеке-чет өл.вал.'!C309)/('7.жеке-улут.вал.'!B309+'11.жеке-чет өл.вал.'!B309)</f>
        <v>0.99733001284424516</v>
      </c>
      <c r="D309" s="22">
        <f>'7.жеке-улут.вал.'!D309+'11.жеке-чет өл.вал.'!D309</f>
        <v>38341245.100000001</v>
      </c>
      <c r="E309" s="21">
        <f>('7.жеке-улут.вал.'!D309*'7.жеке-улут.вал.'!E309+'11.жеке-чет өл.вал.'!D309*'11.жеке-чет өл.вал.'!E309)/('7.жеке-улут.вал.'!D309+'11.жеке-чет өл.вал.'!D309)</f>
        <v>0.2626362285245662</v>
      </c>
      <c r="F309" s="22">
        <f t="shared" ref="F309:F320" si="14">H309+J309+L309+N309+P309+R309</f>
        <v>4405289</v>
      </c>
      <c r="G309" s="21">
        <f t="shared" ref="G309:G320" si="15">(H309*I309+J309*K309+L309*M309+N309*O309+P309*Q309+R309*S309)/(H309+J309+L309+N309+P309+R309)</f>
        <v>7.391706059012237</v>
      </c>
      <c r="H309" s="22">
        <f>'7.жеке-улут.вал.'!H309+'11.жеке-чет өл.вал.'!H309</f>
        <v>111608.6</v>
      </c>
      <c r="I309" s="21">
        <f>('7.жеке-улут.вал.'!H309*'7.жеке-улут.вал.'!I309+'11.жеке-чет өл.вал.'!H309*'11.жеке-чет өл.вал.'!I309)/('7.жеке-улут.вал.'!H309+'11.жеке-чет өл.вал.'!H309)</f>
        <v>3.566278557387152</v>
      </c>
      <c r="J309" s="22">
        <f>'7.жеке-улут.вал.'!J309+'11.жеке-чет өл.вал.'!J309</f>
        <v>325250.09999999998</v>
      </c>
      <c r="K309" s="21">
        <f>('7.жеке-улут.вал.'!J309*'7.жеке-улут.вал.'!K309+'11.жеке-чет өл.вал.'!J309*'11.жеке-чет өл.вал.'!K309)/('7.жеке-улут.вал.'!J309+'11.жеке-чет өл.вал.'!J309)</f>
        <v>3.5542388580357072</v>
      </c>
      <c r="L309" s="22">
        <f>'7.жеке-улут.вал.'!L309+'11.жеке-чет өл.вал.'!L309</f>
        <v>571990.30000000005</v>
      </c>
      <c r="M309" s="21">
        <f>('7.жеке-улут.вал.'!L309*'7.жеке-улут.вал.'!M309+'11.жеке-чет өл.вал.'!L309*'11.жеке-чет өл.вал.'!M309)/('7.жеке-улут.вал.'!L309+'11.жеке-чет өл.вал.'!L309)</f>
        <v>5.1777639690743014</v>
      </c>
      <c r="N309" s="22">
        <f>'7.жеке-улут.вал.'!N309+'11.жеке-чет өл.вал.'!N309</f>
        <v>1626315.2</v>
      </c>
      <c r="O309" s="21">
        <f>('7.жеке-улут.вал.'!N309*'7.жеке-улут.вал.'!O309+'11.жеке-чет өл.вал.'!N309*'11.жеке-чет өл.вал.'!O309)/('7.жеке-улут.вал.'!N309+'11.жеке-чет өл.вал.'!N309)</f>
        <v>7.7004429873126687</v>
      </c>
      <c r="P309" s="22">
        <f>'7.жеке-улут.вал.'!P309+'11.жеке-чет өл.вал.'!P309</f>
        <v>1706916.2</v>
      </c>
      <c r="Q309" s="21">
        <f>('7.жеке-улут.вал.'!P309*'7.жеке-улут.вал.'!Q309+'11.жеке-чет өл.вал.'!P309*'11.жеке-чет өл.вал.'!Q309)/('7.жеке-улут.вал.'!P309+'11.жеке-чет өл.вал.'!P309)</f>
        <v>8.7862325086609161</v>
      </c>
      <c r="R309" s="23">
        <f>'7.жеке-улут.вал.'!R309+'11.жеке-чет өл.вал.'!R309</f>
        <v>63208.6</v>
      </c>
      <c r="S309" s="24">
        <f>('7.жеке-улут.вал.'!R309*'7.жеке-улут.вал.'!S309+'11.жеке-чет өл.вал.'!R309*'11.жеке-чет өл.вал.'!S309)/('7.жеке-улут.вал.'!R309+'11.жеке-чет өл.вал.'!R309)</f>
        <v>8.3250798625503499</v>
      </c>
    </row>
    <row r="310" spans="1:19" ht="14.25" customHeight="1" x14ac:dyDescent="0.2">
      <c r="A310" s="19" t="s">
        <v>11</v>
      </c>
      <c r="B310" s="20">
        <f>'7.жеке-улут.вал.'!B310+'11.жеке-чет өл.вал.'!B310</f>
        <v>48491289.300000012</v>
      </c>
      <c r="C310" s="21">
        <f>('7.жеке-улут.вал.'!B310*'7.жеке-улут.вал.'!C310+'11.жеке-чет өл.вал.'!B310*'11.жеке-чет өл.вал.'!C310)/('7.жеке-улут.вал.'!B310+'11.жеке-чет өл.вал.'!B310)</f>
        <v>0.90746641300378894</v>
      </c>
      <c r="D310" s="22">
        <f>'7.жеке-улут.вал.'!D310+'11.жеке-чет өл.вал.'!D310</f>
        <v>44109101.799999997</v>
      </c>
      <c r="E310" s="21">
        <f>('7.жеке-улут.вал.'!D310*'7.жеке-улут.вал.'!E310+'11.жеке-чет өл.вал.'!D310*'11.жеке-чет өл.вал.'!E310)/('7.жеке-улут.вал.'!D310+'11.жеке-чет өл.вал.'!D310)</f>
        <v>0.27237622798295125</v>
      </c>
      <c r="F310" s="22">
        <f t="shared" si="14"/>
        <v>4382187.4999999991</v>
      </c>
      <c r="G310" s="21">
        <f t="shared" si="15"/>
        <v>7.2999947161092544</v>
      </c>
      <c r="H310" s="22">
        <f>'7.жеке-улут.вал.'!H310+'11.жеке-чет өл.вал.'!H310</f>
        <v>127644.29999999999</v>
      </c>
      <c r="I310" s="21">
        <f>('7.жеке-улут.вал.'!H310*'7.жеке-улут.вал.'!I310+'11.жеке-чет өл.вал.'!H310*'11.жеке-чет өл.вал.'!I310)/('7.жеке-улут.вал.'!H310+'11.жеке-чет өл.вал.'!H310)</f>
        <v>3.5755514974033309</v>
      </c>
      <c r="J310" s="22">
        <f>'7.жеке-улут.вал.'!J310+'11.жеке-чет өл.вал.'!J310</f>
        <v>332608</v>
      </c>
      <c r="K310" s="21">
        <f>('7.жеке-улут.вал.'!J310*'7.жеке-улут.вал.'!K310+'11.жеке-чет өл.вал.'!J310*'11.жеке-чет өл.вал.'!K310)/('7.жеке-улут.вал.'!J310+'11.жеке-чет өл.вал.'!J310)</f>
        <v>3.7196655101500866</v>
      </c>
      <c r="L310" s="22">
        <f>'7.жеке-улут.вал.'!L310+'11.жеке-чет өл.вал.'!L310</f>
        <v>510805.6</v>
      </c>
      <c r="M310" s="21">
        <f>('7.жеке-улут.вал.'!L310*'7.жеке-улут.вал.'!M310+'11.жеке-чет өл.вал.'!L310*'11.жеке-чет өл.вал.'!M310)/('7.жеке-улут.вал.'!L310+'11.жеке-чет өл.вал.'!L310)</f>
        <v>5.241779798420378</v>
      </c>
      <c r="N310" s="22">
        <f>'7.жеке-улут.вал.'!N310+'11.жеке-чет өл.вал.'!N310</f>
        <v>1573448.2999999998</v>
      </c>
      <c r="O310" s="21">
        <f>('7.жеке-улут.вал.'!N310*'7.жеке-улут.вал.'!O310+'11.жеке-чет өл.вал.'!N310*'11.жеке-чет өл.вал.'!O310)/('7.жеке-улут.вал.'!N310+'11.жеке-чет өл.вал.'!N310)</f>
        <v>8.022879172451999</v>
      </c>
      <c r="P310" s="22">
        <f>'7.жеке-улут.вал.'!P310+'11.жеке-чет өл.вал.'!P310</f>
        <v>1816162</v>
      </c>
      <c r="Q310" s="21">
        <f>('7.жеке-улут.вал.'!P310*'7.жеке-улут.вал.'!Q310+'11.жеке-чет өл.вал.'!P310*'11.жеке-чет өл.вал.'!Q310)/('7.жеке-улут.вал.'!P310+'11.жеке-чет өл.вал.'!P310)</f>
        <v>8.1384748524636112</v>
      </c>
      <c r="R310" s="23">
        <f>'7.жеке-улут.вал.'!R310+'11.жеке-чет өл.вал.'!R310</f>
        <v>21519.300000000003</v>
      </c>
      <c r="S310" s="24">
        <f>('7.жеке-улут.вал.'!R310*'7.жеке-улут.вал.'!S310+'11.жеке-чет өл.вал.'!R310*'11.жеке-чет өл.вал.'!S310)/('7.жеке-улут.вал.'!R310+'11.жеке-чет өл.вал.'!R310)</f>
        <v>9.9655419088910513</v>
      </c>
    </row>
    <row r="311" spans="1:19" ht="14.25" customHeight="1" x14ac:dyDescent="0.2">
      <c r="A311" s="19" t="s">
        <v>12</v>
      </c>
      <c r="B311" s="20">
        <f>'7.жеке-улут.вал.'!B311+'11.жеке-чет өл.вал.'!B311</f>
        <v>59054122.199999996</v>
      </c>
      <c r="C311" s="21">
        <f>('7.жеке-улут.вал.'!B311*'7.жеке-улут.вал.'!C311+'11.жеке-чет өл.вал.'!B311*'11.жеке-чет өл.вал.'!C311)/('7.жеке-улут.вал.'!B311+'11.жеке-чет өл.вал.'!B311)</f>
        <v>0.81377883295334108</v>
      </c>
      <c r="D311" s="22">
        <f>'7.жеке-улут.вал.'!D311+'11.жеке-чет өл.вал.'!D311</f>
        <v>54272251.299999997</v>
      </c>
      <c r="E311" s="21">
        <f>('7.жеке-улут.вал.'!D311*'7.жеке-улут.вал.'!E311+'11.жеке-чет өл.вал.'!D311*'11.жеке-чет өл.вал.'!E311)/('7.жеке-улут.вал.'!D311+'11.жеке-чет өл.вал.'!D311)</f>
        <v>0.25782651909263998</v>
      </c>
      <c r="F311" s="22">
        <f t="shared" si="14"/>
        <v>4781870.9000000004</v>
      </c>
      <c r="G311" s="21">
        <f t="shared" si="15"/>
        <v>7.1236069984658048</v>
      </c>
      <c r="H311" s="22">
        <f>'7.жеке-улут.вал.'!H311+'11.жеке-чет өл.вал.'!H311</f>
        <v>107204.20000000001</v>
      </c>
      <c r="I311" s="21">
        <f>('7.жеке-улут.вал.'!H311*'7.жеке-улут.вал.'!I311+'11.жеке-чет өл.вал.'!H311*'11.жеке-чет өл.вал.'!I311)/('7.жеке-улут.вал.'!H311+'11.жеке-чет өл.вал.'!H311)</f>
        <v>3.9409685348148678</v>
      </c>
      <c r="J311" s="22">
        <f>'7.жеке-улут.вал.'!J311+'11.жеке-чет өл.вал.'!J311</f>
        <v>385578.9</v>
      </c>
      <c r="K311" s="21">
        <f>('7.жеке-улут.вал.'!J311*'7.жеке-улут.вал.'!K311+'11.жеке-чет өл.вал.'!J311*'11.жеке-чет өл.вал.'!K311)/('7.жеке-улут.вал.'!J311+'11.жеке-чет өл.вал.'!J311)</f>
        <v>3.8059540317169809</v>
      </c>
      <c r="L311" s="22">
        <f>'7.жеке-улут.вал.'!L311+'11.жеке-чет өл.вал.'!L311</f>
        <v>578525</v>
      </c>
      <c r="M311" s="21">
        <f>('7.жеке-улут.вал.'!L311*'7.жеке-улут.вал.'!M311+'11.жеке-чет өл.вал.'!L311*'11.жеке-чет өл.вал.'!M311)/('7.жеке-улут.вал.'!L311+'11.жеке-чет өл.вал.'!L311)</f>
        <v>4.9521000838338889</v>
      </c>
      <c r="N311" s="22">
        <f>'7.жеке-улут.вал.'!N311+'11.жеке-чет өл.вал.'!N311</f>
        <v>1674953.5</v>
      </c>
      <c r="O311" s="21">
        <f>('7.жеке-улут.вал.'!N311*'7.жеке-улут.вал.'!O311+'11.жеке-чет өл.вал.'!N311*'11.жеке-чет өл.вал.'!O311)/('7.жеке-улут.вал.'!N311+'11.жеке-чет өл.вал.'!N311)</f>
        <v>7.5425360656280898</v>
      </c>
      <c r="P311" s="22">
        <f>'7.жеке-улут.вал.'!P311+'11.жеке-чет өл.вал.'!P311</f>
        <v>2010631.2000000002</v>
      </c>
      <c r="Q311" s="21">
        <f>('7.жеке-улут.вал.'!P311*'7.жеке-улут.вал.'!Q311+'11.жеке-чет өл.вал.'!P311*'11.жеке-чет өл.вал.'!Q311)/('7.жеке-улут.вал.'!P311+'11.жеке-чет өл.вал.'!P311)</f>
        <v>8.1850705584395484</v>
      </c>
      <c r="R311" s="23">
        <f>'7.жеке-улут.вал.'!R311+'11.жеке-чет өл.вал.'!R311</f>
        <v>24978.1</v>
      </c>
      <c r="S311" s="24">
        <f>('7.жеке-улут.вал.'!R311*'7.жеке-улут.вал.'!S311+'11.жеке-чет өл.вал.'!R311*'11.жеке-чет өл.вал.'!S311)/('7.жеке-улут.вал.'!R311+'11.жеке-чет өл.вал.'!R311)</f>
        <v>8.7563080858832532</v>
      </c>
    </row>
    <row r="312" spans="1:19" ht="14.25" customHeight="1" x14ac:dyDescent="0.2">
      <c r="A312" s="19" t="s">
        <v>13</v>
      </c>
      <c r="B312" s="20">
        <f>'7.жеке-улут.вал.'!B312+'11.жеке-чет өл.вал.'!B312</f>
        <v>59318070.199999996</v>
      </c>
      <c r="C312" s="21">
        <f>('7.жеке-улут.вал.'!B312*'7.жеке-улут.вал.'!C312+'11.жеке-чет өл.вал.'!B312*'11.жеке-чет өл.вал.'!C312)/('7.жеке-улут.вал.'!B312+'11.жеке-чет өл.вал.'!B312)</f>
        <v>0.78532270051833253</v>
      </c>
      <c r="D312" s="22">
        <f>'7.жеке-улут.вал.'!D312+'11.жеке-чет өл.вал.'!D312</f>
        <v>54816167.799999997</v>
      </c>
      <c r="E312" s="21">
        <f>('7.жеке-улут.вал.'!D312*'7.жеке-улут.вал.'!E312+'11.жеке-чет өл.вал.'!D312*'11.жеке-чет өл.вал.'!E312)/('7.жеке-улут.вал.'!D312+'11.жеке-чет өл.вал.'!D312)</f>
        <v>0.26002270804490679</v>
      </c>
      <c r="F312" s="22">
        <f t="shared" si="14"/>
        <v>4501902.4000000004</v>
      </c>
      <c r="G312" s="21">
        <f t="shared" si="15"/>
        <v>7.1814925803367036</v>
      </c>
      <c r="H312" s="22">
        <f>'7.жеке-улут.вал.'!H312+'11.жеке-чет өл.вал.'!H312</f>
        <v>137645.4</v>
      </c>
      <c r="I312" s="21">
        <f>('7.жеке-улут.вал.'!H312*'7.жеке-улут.вал.'!I312+'11.жеке-чет өл.вал.'!H312*'11.жеке-чет өл.вал.'!I312)/('7.жеке-улут.вал.'!H312+'11.жеке-чет өл.вал.'!H312)</f>
        <v>3.8086365109186326</v>
      </c>
      <c r="J312" s="22">
        <f>'7.жеке-улут.вал.'!J312+'11.жеке-чет өл.вал.'!J312</f>
        <v>349679.6</v>
      </c>
      <c r="K312" s="21">
        <f>('7.жеке-улут.вал.'!J312*'7.жеке-улут.вал.'!K312+'11.жеке-чет өл.вал.'!J312*'11.жеке-чет өл.вал.'!K312)/('7.жеке-улут.вал.'!J312+'11.жеке-чет өл.вал.'!J312)</f>
        <v>3.7645901276482792</v>
      </c>
      <c r="L312" s="22">
        <f>'7.жеке-улут.вал.'!L312+'11.жеке-чет өл.вал.'!L312</f>
        <v>567658.30000000005</v>
      </c>
      <c r="M312" s="21">
        <f>('7.жеке-улут.вал.'!L312*'7.жеке-улут.вал.'!M312+'11.жеке-чет өл.вал.'!L312*'11.жеке-чет өл.вал.'!M312)/('7.жеке-улут.вал.'!L312+'11.жеке-чет өл.вал.'!L312)</f>
        <v>5.3663993145172029</v>
      </c>
      <c r="N312" s="22">
        <f>'7.жеке-улут.вал.'!N312+'11.жеке-чет өл.вал.'!N312</f>
        <v>1656911.6</v>
      </c>
      <c r="O312" s="21">
        <f>('7.жеке-улут.вал.'!N312*'7.жеке-улут.вал.'!O312+'11.жеке-чет өл.вал.'!N312*'11.жеке-чет өл.вал.'!O312)/('7.жеке-улут.вал.'!N312+'11.жеке-чет өл.вал.'!N312)</f>
        <v>7.732469164921052</v>
      </c>
      <c r="P312" s="22">
        <f>'7.жеке-улут.вал.'!P312+'11.жеке-чет өл.вал.'!P312</f>
        <v>1763963.2000000002</v>
      </c>
      <c r="Q312" s="21">
        <f>('7.жеке-улут.вал.'!P312*'7.жеке-улут.вал.'!Q312+'11.жеке-чет өл.вал.'!P312*'11.жеке-чет өл.вал.'!Q312)/('7.жеке-улут.вал.'!P312+'11.жеке-чет өл.вал.'!P312)</f>
        <v>8.1524707136747505</v>
      </c>
      <c r="R312" s="23">
        <f>'7.жеке-улут.вал.'!R312+'11.жеке-чет өл.вал.'!R312</f>
        <v>26044.300000000003</v>
      </c>
      <c r="S312" s="24">
        <f>('7.жеке-улут.вал.'!R312*'7.жеке-улут.вал.'!S312+'11.жеке-чет өл.вал.'!R312*'11.жеке-чет өл.вал.'!S312)/('7.жеке-улут.вал.'!R312+'11.жеке-чет өл.вал.'!R312)</f>
        <v>9.6289676051957578</v>
      </c>
    </row>
    <row r="313" spans="1:19" ht="14.25" customHeight="1" x14ac:dyDescent="0.2">
      <c r="A313" s="19" t="s">
        <v>14</v>
      </c>
      <c r="B313" s="20">
        <f>'7.жеке-улут.вал.'!B313+'11.жеке-чет өл.вал.'!B313</f>
        <v>59290544.699999996</v>
      </c>
      <c r="C313" s="21">
        <f>('7.жеке-улут.вал.'!B313*'7.жеке-улут.вал.'!C313+'11.жеке-чет өл.вал.'!B313*'11.жеке-чет өл.вал.'!C313)/('7.жеке-улут.вал.'!B313+'11.жеке-чет өл.вал.'!B313)</f>
        <v>0.90600821727650505</v>
      </c>
      <c r="D313" s="22">
        <f>'7.жеке-улут.вал.'!D313+'11.жеке-чет өл.вал.'!D313</f>
        <v>54335352.099999994</v>
      </c>
      <c r="E313" s="21">
        <f>('7.жеке-улут.вал.'!D313*'7.жеке-улут.вал.'!E313+'11.жеке-чет өл.вал.'!D313*'11.жеке-чет өл.вал.'!E313)/('7.жеке-улут.вал.'!D313+'11.жеке-чет өл.вал.'!D313)</f>
        <v>0.28326883879712622</v>
      </c>
      <c r="F313" s="22">
        <f t="shared" si="14"/>
        <v>4955192.5999999996</v>
      </c>
      <c r="G313" s="21">
        <f t="shared" si="15"/>
        <v>7.7345547799695904</v>
      </c>
      <c r="H313" s="22">
        <f>'7.жеке-улут.вал.'!H313+'11.жеке-чет өл.вал.'!H313</f>
        <v>139226.20000000001</v>
      </c>
      <c r="I313" s="21">
        <f>('7.жеке-улут.вал.'!H313*'7.жеке-улут.вал.'!I313+'11.жеке-чет өл.вал.'!H313*'11.жеке-чет өл.вал.'!I313)/('7.жеке-улут.вал.'!H313+'11.жеке-чет өл.вал.'!H313)</f>
        <v>3.908804111582449</v>
      </c>
      <c r="J313" s="22">
        <f>'7.жеке-улут.вал.'!J313+'11.жеке-чет өл.вал.'!J313</f>
        <v>368480.6</v>
      </c>
      <c r="K313" s="21">
        <f>('7.жеке-улут.вал.'!J313*'7.жеке-улут.вал.'!K313+'11.жеке-чет өл.вал.'!J313*'11.жеке-чет өл.вал.'!K313)/('7.жеке-улут.вал.'!J313+'11.жеке-чет өл.вал.'!J313)</f>
        <v>3.8097755078557758</v>
      </c>
      <c r="L313" s="22">
        <f>'7.жеке-улут.вал.'!L313+'11.жеке-чет өл.вал.'!L313</f>
        <v>565190.30000000005</v>
      </c>
      <c r="M313" s="21">
        <f>('7.жеке-улут.вал.'!L313*'7.жеке-улут.вал.'!M313+'11.жеке-чет өл.вал.'!L313*'11.жеке-чет өл.вал.'!M313)/('7.жеке-улут.вал.'!L313+'11.жеке-чет өл.вал.'!L313)</f>
        <v>4.4759982381155554</v>
      </c>
      <c r="N313" s="22">
        <f>'7.жеке-улут.вал.'!N313+'11.жеке-чет өл.вал.'!N313</f>
        <v>1784797.9</v>
      </c>
      <c r="O313" s="21">
        <f>('7.жеке-улут.вал.'!N313*'7.жеке-улут.вал.'!O313+'11.жеке-чет өл.вал.'!N313*'11.жеке-чет өл.вал.'!O313)/('7.жеке-улут.вал.'!N313+'11.жеке-чет өл.вал.'!N313)</f>
        <v>8.8158897833754626</v>
      </c>
      <c r="P313" s="22">
        <f>'7.жеке-улут.вал.'!P313+'11.жеке-чет өл.вал.'!P313</f>
        <v>2047738.6</v>
      </c>
      <c r="Q313" s="21">
        <f>('7.жеке-улут.вал.'!P313*'7.жеке-улут.вал.'!Q313+'11.жеке-чет өл.вал.'!P313*'11.жеке-чет өл.вал.'!Q313)/('7.жеке-улут.вал.'!P313+'11.жеке-чет өл.вал.'!P313)</f>
        <v>8.6353594604311112</v>
      </c>
      <c r="R313" s="23">
        <f>'7.жеке-улут.вал.'!R313+'11.жеке-чет өл.вал.'!R313</f>
        <v>49759</v>
      </c>
      <c r="S313" s="24">
        <f>('7.жеке-улут.вал.'!R313*'7.жеке-улут.вал.'!S313+'11.жеке-чет өл.вал.'!R313*'11.жеке-чет өл.вал.'!S313)/('7.жеке-улут.вал.'!R313+'11.жеке-чет өл.вал.'!R313)</f>
        <v>8.6585552563355517</v>
      </c>
    </row>
    <row r="314" spans="1:19" ht="14.25" customHeight="1" x14ac:dyDescent="0.2">
      <c r="A314" s="19" t="s">
        <v>15</v>
      </c>
      <c r="B314" s="20">
        <f>'7.жеке-улут.вал.'!B314+'11.жеке-чет өл.вал.'!B314</f>
        <v>65408360.800000004</v>
      </c>
      <c r="C314" s="21">
        <f>('7.жеке-улут.вал.'!B314*'7.жеке-улут.вал.'!C314+'11.жеке-чет өл.вал.'!B314*'11.жеке-чет өл.вал.'!C314)/('7.жеке-улут.вал.'!B314+'11.жеке-чет өл.вал.'!B314)</f>
        <v>1.0237055479457897</v>
      </c>
      <c r="D314" s="22">
        <f>'7.жеке-улут.вал.'!D314+'11.жеке-чет өл.вал.'!D314</f>
        <v>59638000</v>
      </c>
      <c r="E314" s="21">
        <f>('7.жеке-улут.вал.'!D314*'7.жеке-улут.вал.'!E314+'11.жеке-чет өл.вал.'!D314*'11.жеке-чет өл.вал.'!E314)/('7.жеке-улут.вал.'!D314+'11.жеке-чет өл.вал.'!D314)</f>
        <v>0.27328024474328461</v>
      </c>
      <c r="F314" s="22">
        <f t="shared" si="14"/>
        <v>5770360.7999999998</v>
      </c>
      <c r="G314" s="21">
        <f t="shared" si="15"/>
        <v>8.7795228674435588</v>
      </c>
      <c r="H314" s="22">
        <f>'7.жеке-улут.вал.'!H314+'11.жеке-чет өл.вал.'!H314</f>
        <v>110336.5</v>
      </c>
      <c r="I314" s="21">
        <f>('7.жеке-улут.вал.'!H314*'7.жеке-улут.вал.'!I314+'11.жеке-чет өл.вал.'!H314*'11.жеке-чет өл.вал.'!I314)/('7.жеке-улут.вал.'!H314+'11.жеке-чет өл.вал.'!H314)</f>
        <v>4.6164715030837478</v>
      </c>
      <c r="J314" s="22">
        <f>'7.жеке-улут.вал.'!J314+'11.жеке-чет өл.вал.'!J314</f>
        <v>429918.80000000005</v>
      </c>
      <c r="K314" s="21">
        <f>('7.жеке-улут.вал.'!J314*'7.жеке-улут.вал.'!K314+'11.жеке-чет өл.вал.'!J314*'11.жеке-чет өл.вал.'!K314)/('7.жеке-улут.вал.'!J314+'11.жеке-чет өл.вал.'!J314)</f>
        <v>4.0561665365645814</v>
      </c>
      <c r="L314" s="22">
        <f>'7.жеке-улут.вал.'!L314+'11.жеке-чет өл.вал.'!L314</f>
        <v>660238.69999999995</v>
      </c>
      <c r="M314" s="21">
        <f>('7.жеке-улут.вал.'!L314*'7.жеке-улут.вал.'!M314+'11.жеке-чет өл.вал.'!L314*'11.жеке-чет өл.вал.'!M314)/('7.жеке-улут.вал.'!L314+'11.жеке-чет өл.вал.'!L314)</f>
        <v>4.5889529044571304</v>
      </c>
      <c r="N314" s="22">
        <f>'7.жеке-улут.вал.'!N314+'11.жеке-чет өл.вал.'!N314</f>
        <v>2423633.1999999997</v>
      </c>
      <c r="O314" s="21">
        <f>('7.жеке-улут.вал.'!N314*'7.жеке-улут.вал.'!O314+'11.жеке-чет өл.вал.'!N314*'11.жеке-чет өл.вал.'!O314)/('7.жеке-улут.вал.'!N314+'11.жеке-чет өл.вал.'!N314)</f>
        <v>9.7194847660941264</v>
      </c>
      <c r="P314" s="22">
        <f>'7.жеке-улут.вал.'!P314+'11.жеке-чет өл.вал.'!P314</f>
        <v>2055651.4</v>
      </c>
      <c r="Q314" s="21">
        <f>('7.жеке-улут.вал.'!P314*'7.жеке-улут.вал.'!Q314+'11.жеке-чет өл.вал.'!P314*'11.жеке-чет өл.вал.'!Q314)/('7.жеке-улут.вал.'!P314+'11.жеке-чет өл.вал.'!P314)</f>
        <v>10.066991852315015</v>
      </c>
      <c r="R314" s="23">
        <f>'7.жеке-улут.вал.'!R314+'11.жеке-чет өл.вал.'!R314</f>
        <v>90582.2</v>
      </c>
      <c r="S314" s="24">
        <f>('7.жеке-улут.вал.'!R314*'7.жеке-улут.вал.'!S314+'11.жеке-чет өл.вал.'!R314*'11.жеке-чет өл.вал.'!S314)/('7.жеке-улут.вал.'!R314+'11.жеке-чет өл.вал.'!R314)</f>
        <v>12.445390794217831</v>
      </c>
    </row>
    <row r="315" spans="1:19" ht="14.25" customHeight="1" x14ac:dyDescent="0.2">
      <c r="A315" s="19" t="s">
        <v>16</v>
      </c>
      <c r="B315" s="20">
        <f>'7.жеке-улут.вал.'!B315+'11.жеке-чет өл.вал.'!B315</f>
        <v>61331803.499999993</v>
      </c>
      <c r="C315" s="21">
        <f>('7.жеке-улут.вал.'!B315*'7.жеке-улут.вал.'!C315+'11.жеке-чет өл.вал.'!B315*'11.жеке-чет өл.вал.'!C315)/('7.жеке-улут.вал.'!B315+'11.жеке-чет өл.вал.'!B315)</f>
        <v>0.92267616335462932</v>
      </c>
      <c r="D315" s="22">
        <f>'7.жеке-улут.вал.'!D315+'11.жеке-чет өл.вал.'!D315</f>
        <v>56301108</v>
      </c>
      <c r="E315" s="21">
        <f>('7.жеке-улут.вал.'!D315*'7.жеке-улут.вал.'!E315+'11.жеке-чет өл.вал.'!D315*'11.жеке-чет өл.вал.'!E315)/('7.жеке-улут.вал.'!D315+'11.жеке-чет өл.вал.'!D315)</f>
        <v>0.25575534431755764</v>
      </c>
      <c r="F315" s="22">
        <f t="shared" si="14"/>
        <v>5030695.5</v>
      </c>
      <c r="G315" s="21">
        <f t="shared" si="15"/>
        <v>8.3865310239906261</v>
      </c>
      <c r="H315" s="22">
        <f>'7.жеке-улут.вал.'!H315+'11.жеке-чет өл.вал.'!H315</f>
        <v>124700.4</v>
      </c>
      <c r="I315" s="21">
        <f>('7.жеке-улут.вал.'!H315*'7.жеке-улут.вал.'!I315+'11.жеке-чет өл.вал.'!H315*'11.жеке-чет өл.вал.'!I315)/('7.жеке-улут.вал.'!H315+'11.жеке-чет өл.вал.'!H315)</f>
        <v>4.2116524806656583</v>
      </c>
      <c r="J315" s="22">
        <f>'7.жеке-улут.вал.'!J315+'11.жеке-чет өл.вал.'!J315</f>
        <v>334019.69999999995</v>
      </c>
      <c r="K315" s="21">
        <f>('7.жеке-улут.вал.'!J315*'7.жеке-улут.вал.'!K315+'11.жеке-чет өл.вал.'!J315*'11.жеке-чет өл.вал.'!K315)/('7.жеке-улут.вал.'!J315+'11.жеке-чет өл.вал.'!J315)</f>
        <v>3.9609468722952554</v>
      </c>
      <c r="L315" s="22">
        <f>'7.жеке-улут.вал.'!L315+'11.жеке-чет өл.вал.'!L315</f>
        <v>443780</v>
      </c>
      <c r="M315" s="21">
        <f>('7.жеке-улут.вал.'!L315*'7.жеке-улут.вал.'!M315+'11.жеке-чет өл.вал.'!L315*'11.жеке-чет өл.вал.'!M315)/('7.жеке-улут.вал.'!L315+'11.жеке-чет өл.вал.'!L315)</f>
        <v>4.7718718847176529</v>
      </c>
      <c r="N315" s="22">
        <f>'7.жеке-улут.вал.'!N315+'11.жеке-чет өл.вал.'!N315</f>
        <v>1987307.8</v>
      </c>
      <c r="O315" s="21">
        <f>('7.жеке-улут.вал.'!N315*'7.жеке-улут.вал.'!O315+'11.жеке-чет өл.вал.'!N315*'11.жеке-чет өл.вал.'!O315)/('7.жеке-улут.вал.'!N315+'11.жеке-чет өл.вал.'!N315)</f>
        <v>9.2473203345752353</v>
      </c>
      <c r="P315" s="22">
        <f>'7.жеке-улут.вал.'!P315+'11.жеке-чет өл.вал.'!P315</f>
        <v>2071423.8</v>
      </c>
      <c r="Q315" s="21">
        <f>('7.жеке-улут.вал.'!P315*'7.жеке-улут.вал.'!Q315+'11.жеке-чет өл.вал.'!P315*'11.жеке-чет өл.вал.'!Q315)/('7.жеке-улут.вал.'!P315+'11.жеке-чет өл.вал.'!P315)</f>
        <v>9.3379795303114932</v>
      </c>
      <c r="R315" s="23">
        <f>'7.жеке-улут.вал.'!R315+'11.жеке-чет өл.вал.'!R315</f>
        <v>69463.8</v>
      </c>
      <c r="S315" s="24">
        <f>('7.жеке-улут.вал.'!R315*'7.жеке-улут.вал.'!S315+'11.жеке-чет өл.вал.'!R315*'11.жеке-чет өл.вал.'!S315)/('7.жеке-улут.вал.'!R315+'11.жеке-чет өл.вал.'!R315)</f>
        <v>7.2557025385884355</v>
      </c>
    </row>
    <row r="316" spans="1:19" ht="14.25" customHeight="1" x14ac:dyDescent="0.2">
      <c r="A316" s="19" t="s">
        <v>17</v>
      </c>
      <c r="B316" s="20">
        <f>'7.жеке-улут.вал.'!B316+'11.жеке-чет өл.вал.'!B316</f>
        <v>60317581.599999994</v>
      </c>
      <c r="C316" s="21">
        <f>('7.жеке-улут.вал.'!B316*'7.жеке-улут.вал.'!C316+'11.жеке-чет өл.вал.'!B316*'11.жеке-чет өл.вал.'!C316)/('7.жеке-улут.вал.'!B316+'11.жеке-чет өл.вал.'!B316)</f>
        <v>0.90062983058989277</v>
      </c>
      <c r="D316" s="22">
        <f>'7.жеке-улут.вал.'!D316+'11.жеке-чет өл.вал.'!D316</f>
        <v>55687669.899999999</v>
      </c>
      <c r="E316" s="21">
        <f>('7.жеке-улут.вал.'!D316*'7.жеке-улут.вал.'!E316+'11.жеке-чет өл.вал.'!D316*'11.жеке-чет өл.вал.'!E316)/('7.жеке-улут.вал.'!D316+'11.жеке-чет өл.вал.'!D316)</f>
        <v>0.28638467947462071</v>
      </c>
      <c r="F316" s="22">
        <f t="shared" si="14"/>
        <v>4629911.6999999993</v>
      </c>
      <c r="G316" s="21">
        <f t="shared" si="15"/>
        <v>8.2886500412092214</v>
      </c>
      <c r="H316" s="22">
        <f>'7.жеке-улут.вал.'!H316+'11.жеке-чет өл.вал.'!H316</f>
        <v>117248</v>
      </c>
      <c r="I316" s="21">
        <f>('7.жеке-улут.вал.'!H316*'7.жеке-улут.вал.'!I316+'11.жеке-чет өл.вал.'!H316*'11.жеке-чет өл.вал.'!I316)/('7.жеке-улут.вал.'!H316+'11.жеке-чет өл.вал.'!H316)</f>
        <v>3.650765897925766</v>
      </c>
      <c r="J316" s="22">
        <f>'7.жеке-улут.вал.'!J316+'11.жеке-чет өл.вал.'!J316</f>
        <v>263515</v>
      </c>
      <c r="K316" s="21">
        <f>('7.жеке-улут.вал.'!J316*'7.жеке-улут.вал.'!K316+'11.жеке-чет өл.вал.'!J316*'11.жеке-чет өл.вал.'!K316)/('7.жеке-улут.вал.'!J316+'11.жеке-чет өл.вал.'!J316)</f>
        <v>4.2699947744910167</v>
      </c>
      <c r="L316" s="22">
        <f>'7.жеке-улут.вал.'!L316+'11.жеке-чет өл.вал.'!L316</f>
        <v>466839.9</v>
      </c>
      <c r="M316" s="21">
        <f>('7.жеке-улут.вал.'!L316*'7.жеке-улут.вал.'!M316+'11.жеке-чет өл.вал.'!L316*'11.жеке-чет өл.вал.'!M316)/('7.жеке-улут.вал.'!L316+'11.жеке-чет өл.вал.'!L316)</f>
        <v>5.0762886012956505</v>
      </c>
      <c r="N316" s="22">
        <f>'7.жеке-улут.вал.'!N316+'11.жеке-чет өл.вал.'!N316</f>
        <v>1774033.5</v>
      </c>
      <c r="O316" s="21">
        <f>('7.жеке-улут.вал.'!N316*'7.жеке-улут.вал.'!O316+'11.жеке-чет өл.вал.'!N316*'11.жеке-чет өл.вал.'!O316)/('7.жеке-улут.вал.'!N316+'11.жеке-чет өл.вал.'!N316)</f>
        <v>8.7274145730619246</v>
      </c>
      <c r="P316" s="22">
        <f>'7.жеке-улут.вал.'!P316+'11.жеке-чет өл.вал.'!P316</f>
        <v>1957781.7000000002</v>
      </c>
      <c r="Q316" s="21">
        <f>('7.жеке-улут.вал.'!P316*'7.жеке-улут.вал.'!Q316+'11.жеке-чет өл.вал.'!P316*'11.жеке-чет өл.вал.'!Q316)/('7.жеке-улут.вал.'!P316+'11.жеке-чет өл.вал.'!P316)</f>
        <v>9.5184813955508893</v>
      </c>
      <c r="R316" s="23">
        <f>'7.жеке-улут.вал.'!R316+'11.жеке-чет өл.вал.'!R316</f>
        <v>50493.599999999999</v>
      </c>
      <c r="S316" s="24">
        <f>('7.жеке-улут.вал.'!R316*'7.жеке-улут.вал.'!S316+'11.жеке-чет өл.вал.'!R316*'11.жеке-чет өл.вал.'!S316)/('7.жеке-улут.вал.'!R316+'11.жеке-чет өл.вал.'!R316)</f>
        <v>6.630871199518352</v>
      </c>
    </row>
    <row r="317" spans="1:19" ht="14.25" customHeight="1" x14ac:dyDescent="0.2">
      <c r="A317" s="19" t="s">
        <v>18</v>
      </c>
      <c r="B317" s="20">
        <f>'7.жеке-улут.вал.'!B317+'11.жеке-чет өл.вал.'!B317</f>
        <v>70268245.599999994</v>
      </c>
      <c r="C317" s="21">
        <f>('7.жеке-улут.вал.'!B317*'7.жеке-улут.вал.'!C317+'11.жеке-чет өл.вал.'!B317*'11.жеке-чет өл.вал.'!C317)/('7.жеке-улут.вал.'!B317+'11.жеке-чет өл.вал.'!B317)</f>
        <v>0.89895394693047659</v>
      </c>
      <c r="D317" s="22">
        <f>'7.жеке-улут.вал.'!D317+'11.жеке-чет өл.вал.'!D317</f>
        <v>64906614.700000003</v>
      </c>
      <c r="E317" s="21">
        <f>('7.жеке-улут.вал.'!D317*'7.жеке-улут.вал.'!E317+'11.жеке-чет өл.вал.'!D317*'11.жеке-чет өл.вал.'!E317)/('7.жеке-улут.вал.'!D317+'11.жеке-чет өл.вал.'!D317)</f>
        <v>0.27281798898071324</v>
      </c>
      <c r="F317" s="22">
        <f t="shared" si="14"/>
        <v>5361630.9000000004</v>
      </c>
      <c r="G317" s="21">
        <f t="shared" si="15"/>
        <v>8.478805326192834</v>
      </c>
      <c r="H317" s="22">
        <f>'7.жеке-улут.вал.'!H317+'11.жеке-чет өл.вал.'!H317</f>
        <v>121971.40000000001</v>
      </c>
      <c r="I317" s="21">
        <f>('7.жеке-улут.вал.'!H317*'7.жеке-улут.вал.'!I317+'11.жеке-чет өл.вал.'!H317*'11.жеке-чет өл.вал.'!I317)/('7.жеке-улут.вал.'!H317+'11.жеке-чет өл.вал.'!H317)</f>
        <v>3.8467827867844422</v>
      </c>
      <c r="J317" s="22">
        <f>'7.жеке-улут.вал.'!J317+'11.жеке-чет өл.вал.'!J317</f>
        <v>317184.7</v>
      </c>
      <c r="K317" s="21">
        <f>('7.жеке-улут.вал.'!J317*'7.жеке-улут.вал.'!K317+'11.жеке-чет өл.вал.'!J317*'11.жеке-чет өл.вал.'!K317)/('7.жеке-улут.вал.'!J317+'11.жеке-чет өл.вал.'!J317)</f>
        <v>4.2248929661487429</v>
      </c>
      <c r="L317" s="22">
        <f>'7.жеке-улут.вал.'!L317+'11.жеке-чет өл.вал.'!L317</f>
        <v>587389.39999999991</v>
      </c>
      <c r="M317" s="21">
        <f>('7.жеке-улут.вал.'!L317*'7.жеке-улут.вал.'!M317+'11.жеке-чет өл.вал.'!L317*'11.жеке-чет өл.вал.'!M317)/('7.жеке-улут.вал.'!L317+'11.жеке-чет өл.вал.'!L317)</f>
        <v>4.9151567648309644</v>
      </c>
      <c r="N317" s="22">
        <f>'7.жеке-улут.вал.'!N317+'11.жеке-чет өл.вал.'!N317</f>
        <v>2146327.9000000004</v>
      </c>
      <c r="O317" s="21">
        <f>('7.жеке-улут.вал.'!N317*'7.жеке-улут.вал.'!O317+'11.жеке-чет өл.вал.'!N317*'11.жеке-чет өл.вал.'!O317)/('7.жеке-улут.вал.'!N317+'11.жеке-чет өл.вал.'!N317)</f>
        <v>9.1610299092697023</v>
      </c>
      <c r="P317" s="22">
        <f>'7.жеке-улут.вал.'!P317+'11.жеке-чет өл.вал.'!P317</f>
        <v>2164899.7999999998</v>
      </c>
      <c r="Q317" s="21">
        <f>('7.жеке-улут.вал.'!P317*'7.жеке-улут.вал.'!Q317+'11.жеке-чет өл.вал.'!P317*'11.жеке-чет өл.вал.'!Q317)/('7.жеке-улут.вал.'!P317+'11.жеке-чет өл.вал.'!P317)</f>
        <v>9.6200853614564732</v>
      </c>
      <c r="R317" s="23">
        <f>'7.жеке-улут.вал.'!R317+'11.жеке-чет өл.вал.'!R317</f>
        <v>23857.699999999997</v>
      </c>
      <c r="S317" s="24">
        <f>('7.жеке-улут.вал.'!R317*'7.жеке-улут.вал.'!S317+'11.жеке-чет өл.вал.'!R317*'11.жеке-чет өл.вал.'!S317)/('7.жеке-улут.вал.'!R317+'11.жеке-чет өл.вал.'!R317)</f>
        <v>11.516189615931136</v>
      </c>
    </row>
    <row r="318" spans="1:19" ht="14.25" customHeight="1" x14ac:dyDescent="0.2">
      <c r="A318" s="19" t="s">
        <v>19</v>
      </c>
      <c r="B318" s="20">
        <f>'7.жеке-улут.вал.'!B318+'11.жеке-чет өл.вал.'!B318</f>
        <v>64958468.800000004</v>
      </c>
      <c r="C318" s="21">
        <f>('7.жеке-улут.вал.'!B318*'7.жеке-улут.вал.'!C318+'11.жеке-чет өл.вал.'!B318*'11.жеке-чет өл.вал.'!C318)/('7.жеке-улут.вал.'!B318+'11.жеке-чет өл.вал.'!B318)</f>
        <v>0.88519571124804663</v>
      </c>
      <c r="D318" s="22">
        <f>'7.жеке-улут.вал.'!D318+'11.жеке-чет өл.вал.'!D318</f>
        <v>60114035</v>
      </c>
      <c r="E318" s="21">
        <f>('7.жеке-улут.вал.'!D318*'7.жеке-улут.вал.'!E318+'11.жеке-чет өл.вал.'!D318*'11.жеке-чет өл.вал.'!E318)/('7.жеке-улут.вал.'!D318+'11.жеке-чет өл.вал.'!D318)</f>
        <v>0.30841801306466976</v>
      </c>
      <c r="F318" s="22">
        <f t="shared" si="14"/>
        <v>4844433.8</v>
      </c>
      <c r="G318" s="21">
        <f t="shared" si="15"/>
        <v>8.042365396550581</v>
      </c>
      <c r="H318" s="22">
        <f>'7.жеке-улут.вал.'!H318+'11.жеке-чет өл.вал.'!H318</f>
        <v>107581.2</v>
      </c>
      <c r="I318" s="21">
        <f>('7.жеке-улут.вал.'!H318*'7.жеке-улут.вал.'!I318+'11.жеке-чет өл.вал.'!H318*'11.жеке-чет өл.вал.'!I318)/('7.жеке-улут.вал.'!H318+'11.жеке-чет өл.вал.'!H318)</f>
        <v>4.6329695337103489</v>
      </c>
      <c r="J318" s="22">
        <f>'7.жеке-улут.вал.'!J318+'11.жеке-чет өл.вал.'!J318</f>
        <v>258486.5</v>
      </c>
      <c r="K318" s="21">
        <f>('7.жеке-улут.вал.'!J318*'7.жеке-улут.вал.'!K318+'11.жеке-чет өл.вал.'!J318*'11.жеке-чет өл.вал.'!K318)/('7.жеке-улут.вал.'!J318+'11.жеке-чет өл.вал.'!J318)</f>
        <v>3.7971304265406518</v>
      </c>
      <c r="L318" s="22">
        <f>'7.жеке-улут.вал.'!L318+'11.жеке-чет өл.вал.'!L318</f>
        <v>653549.1</v>
      </c>
      <c r="M318" s="21">
        <f>('7.жеке-улут.вал.'!L318*'7.жеке-улут.вал.'!M318+'11.жеке-чет өл.вал.'!L318*'11.жеке-чет өл.вал.'!M318)/('7.жеке-улут.вал.'!L318+'11.жеке-чет өл.вал.'!L318)</f>
        <v>4.6436410898584324</v>
      </c>
      <c r="N318" s="22">
        <f>'7.жеке-улут.вал.'!N318+'11.жеке-чет өл.вал.'!N318</f>
        <v>2001633.1</v>
      </c>
      <c r="O318" s="21">
        <f>('7.жеке-улут.вал.'!N318*'7.жеке-улут.вал.'!O318+'11.жеке-чет өл.вал.'!N318*'11.жеке-чет өл.вал.'!O318)/('7.жеке-улут.вал.'!N318+'11.жеке-чет өл.вал.'!N318)</f>
        <v>8.5083666881807964</v>
      </c>
      <c r="P318" s="22">
        <f>'7.жеке-улут.вал.'!P318+'11.жеке-чет өл.вал.'!P318</f>
        <v>1805370.5999999999</v>
      </c>
      <c r="Q318" s="21">
        <f>('7.жеке-улут.вал.'!P318*'7.жеке-улут.вал.'!Q318+'11.жеке-чет өл.вал.'!P318*'11.жеке-чет өл.вал.'!Q318)/('7.жеке-улут.вал.'!P318+'11.жеке-чет өл.вал.'!P318)</f>
        <v>9.5383097426090693</v>
      </c>
      <c r="R318" s="23">
        <f>'7.жеке-улут.вал.'!R318+'11.жеке-чет өл.вал.'!R318</f>
        <v>17813.300000000003</v>
      </c>
      <c r="S318" s="24">
        <f>('7.жеке-улут.вал.'!R318*'7.жеке-улут.вал.'!S318+'11.жеке-чет өл.вал.'!R318*'11.жеке-чет өл.вал.'!S318)/('7.жеке-улут.вал.'!R318+'11.жеке-чет өл.вал.'!R318)</f>
        <v>10.953588330067991</v>
      </c>
    </row>
    <row r="319" spans="1:19" ht="14.25" customHeight="1" x14ac:dyDescent="0.2">
      <c r="A319" s="19" t="s">
        <v>20</v>
      </c>
      <c r="B319" s="20">
        <f>'7.жеке-улут.вал.'!B319+'11.жеке-чет өл.вал.'!B319</f>
        <v>72483809.000000015</v>
      </c>
      <c r="C319" s="21">
        <f>('7.жеке-улут.вал.'!B319*'7.жеке-улут.вал.'!C319+'11.жеке-чет өл.вал.'!B319*'11.жеке-чет өл.вал.'!C319)/('7.жеке-улут.вал.'!B319+'11.жеке-чет өл.вал.'!B319)</f>
        <v>0.85525466659733551</v>
      </c>
      <c r="D319" s="22">
        <f>'7.жеке-улут.вал.'!D319+'11.жеке-чет өл.вал.'!D319</f>
        <v>67123271.800000012</v>
      </c>
      <c r="E319" s="21">
        <f>('7.жеке-улут.вал.'!D319*'7.жеке-улут.вал.'!E319+'11.жеке-чет өл.вал.'!D319*'11.жеке-чет өл.вал.'!E319)/('7.жеке-улут.вал.'!D319+'11.жеке-чет өл.вал.'!D319)</f>
        <v>0.29538230740713073</v>
      </c>
      <c r="F319" s="22">
        <f t="shared" si="14"/>
        <v>5360537.2</v>
      </c>
      <c r="G319" s="21">
        <f t="shared" si="15"/>
        <v>7.8658327368756931</v>
      </c>
      <c r="H319" s="22">
        <f>'7.жеке-улут.вал.'!H319+'11.жеке-чет өл.вал.'!H319</f>
        <v>88684.4</v>
      </c>
      <c r="I319" s="21">
        <f>('7.жеке-улут.вал.'!H319*'7.жеке-улут.вал.'!I319+'11.жеке-чет өл.вал.'!H319*'11.жеке-чет өл.вал.'!I319)/('7.жеке-улут.вал.'!H319+'11.жеке-чет өл.вал.'!H319)</f>
        <v>4.1935034797551749</v>
      </c>
      <c r="J319" s="22">
        <f>'7.жеке-улут.вал.'!J319+'11.жеке-чет өл.вал.'!J319</f>
        <v>306947.90000000002</v>
      </c>
      <c r="K319" s="21">
        <f>('7.жеке-улут.вал.'!J319*'7.жеке-улут.вал.'!K319+'11.жеке-чет өл.вал.'!J319*'11.жеке-чет өл.вал.'!K319)/('7.жеке-улут.вал.'!J319+'11.жеке-чет өл.вал.'!J319)</f>
        <v>3.9695939766976744</v>
      </c>
      <c r="L319" s="22">
        <f>'7.жеке-улут.вал.'!L319+'11.жеке-чет өл.вал.'!L319</f>
        <v>764345.5</v>
      </c>
      <c r="M319" s="21">
        <f>('7.жеке-улут.вал.'!L319*'7.жеке-улут.вал.'!M319+'11.жеке-чет өл.вал.'!L319*'11.жеке-чет өл.вал.'!M319)/('7.жеке-улут.вал.'!L319+'11.жеке-чет өл.вал.'!L319)</f>
        <v>4.4187677365798592</v>
      </c>
      <c r="N319" s="22">
        <f>'7.жеке-улут.вал.'!N319+'11.жеке-чет өл.вал.'!N319</f>
        <v>2010809.9</v>
      </c>
      <c r="O319" s="21">
        <f>('7.жеке-улут.вал.'!N319*'7.жеке-улут.вал.'!O319+'11.жеке-чет өл.вал.'!N319*'11.жеке-чет өл.вал.'!O319)/('7.жеке-улут.вал.'!N319+'11.жеке-чет өл.вал.'!N319)</f>
        <v>8.3644058744687992</v>
      </c>
      <c r="P319" s="22">
        <f>'7.жеке-улут.вал.'!P319+'11.жеке-чет өл.вал.'!P319</f>
        <v>2153406</v>
      </c>
      <c r="Q319" s="21">
        <f>('7.жеке-улут.вал.'!P319*'7.жеке-улут.вал.'!Q319+'11.жеке-чет өл.вал.'!P319*'11.жеке-чет өл.вал.'!Q319)/('7.жеке-улут.вал.'!P319+'11.жеке-чет өл.вал.'!P319)</f>
        <v>9.2501562910105868</v>
      </c>
      <c r="R319" s="23">
        <f>'7.жеке-улут.вал.'!R319+'11.жеке-чет өл.вал.'!R319</f>
        <v>36343.5</v>
      </c>
      <c r="S319" s="24">
        <f>('7.жеке-улут.вал.'!R319*'7.жеке-улут.вал.'!S319+'11.жеке-чет өл.вал.'!R319*'11.жеке-чет өл.вал.'!S319)/('7.жеке-улут.вал.'!R319+'11.жеке-чет өл.вал.'!R319)</f>
        <v>12.62109282265058</v>
      </c>
    </row>
    <row r="320" spans="1:19" ht="14.25" customHeight="1" thickBot="1" x14ac:dyDescent="0.25">
      <c r="A320" s="25" t="s">
        <v>21</v>
      </c>
      <c r="B320" s="26">
        <f>'7.жеке-улут.вал.'!B320+'11.жеке-чет өл.вал.'!B320</f>
        <v>86299267.099999994</v>
      </c>
      <c r="C320" s="27">
        <f>('7.жеке-улут.вал.'!B320*'7.жеке-улут.вал.'!C320+'11.жеке-чет өл.вал.'!B320*'11.жеке-чет өл.вал.'!C320)/('7.жеке-улут.вал.'!B320+'11.жеке-чет өл.вал.'!B320)</f>
        <v>0.88327571245387704</v>
      </c>
      <c r="D320" s="28">
        <f>'7.жеке-улут.вал.'!D320+'11.жеке-чет өл.вал.'!D320</f>
        <v>80233255.400000006</v>
      </c>
      <c r="E320" s="27">
        <f>('7.жеке-улут.вал.'!D320*'7.жеке-улут.вал.'!E320+'11.жеке-чет өл.вал.'!D320*'11.жеке-чет өл.вал.'!E320)/('7.жеке-улут.вал.'!D320+'11.жеке-чет өл.вал.'!D320)</f>
        <v>0.34722534405602606</v>
      </c>
      <c r="F320" s="28">
        <f t="shared" si="14"/>
        <v>6066011.6999999993</v>
      </c>
      <c r="G320" s="27">
        <f t="shared" si="15"/>
        <v>7.9734476807883361</v>
      </c>
      <c r="H320" s="28">
        <f>'7.жеке-улут.вал.'!H320+'11.жеке-чет өл.вал.'!H320</f>
        <v>114304.5</v>
      </c>
      <c r="I320" s="27">
        <f>('7.жеке-улут.вал.'!H320*'7.жеке-улут.вал.'!I320+'11.жеке-чет өл.вал.'!H320*'11.жеке-чет өл.вал.'!I320)/('7.жеке-улут.вал.'!H320+'11.жеке-чет өл.вал.'!H320)</f>
        <v>4.5153697186025044</v>
      </c>
      <c r="J320" s="28">
        <f>'7.жеке-улут.вал.'!J320+'11.жеке-чет өл.вал.'!J320</f>
        <v>475351</v>
      </c>
      <c r="K320" s="27">
        <f>('7.жеке-улут.вал.'!J320*'7.жеке-улут.вал.'!K320+'11.жеке-чет өл.вал.'!J320*'11.жеке-чет өл.вал.'!K320)/('7.жеке-улут.вал.'!J320+'11.жеке-чет өл.вал.'!J320)</f>
        <v>4.1492770920856392</v>
      </c>
      <c r="L320" s="28">
        <f>'7.жеке-улут.вал.'!L320+'11.жеке-чет өл.вал.'!L320</f>
        <v>754423.2</v>
      </c>
      <c r="M320" s="27">
        <f>('7.жеке-улут.вал.'!L320*'7.жеке-улут.вал.'!M320+'11.жеке-чет өл.вал.'!L320*'11.жеке-чет өл.вал.'!M320)/('7.жеке-улут.вал.'!L320+'11.жеке-чет өл.вал.'!L320)</f>
        <v>5.3613868966383835</v>
      </c>
      <c r="N320" s="28">
        <f>'7.жеке-улут.вал.'!N320+'11.жеке-чет өл.вал.'!N320</f>
        <v>2224992.6</v>
      </c>
      <c r="O320" s="27">
        <f>('7.жеке-улут.вал.'!N320*'7.жеке-улут.вал.'!O320+'11.жеке-чет өл.вал.'!N320*'11.жеке-чет өл.вал.'!O320)/('7.жеке-улут.вал.'!N320+'11.жеке-чет өл.вал.'!N320)</f>
        <v>8.5741965887886291</v>
      </c>
      <c r="P320" s="28">
        <f>'7.жеке-улут.вал.'!P320+'11.жеке-чет өл.вал.'!P320</f>
        <v>2415139.9</v>
      </c>
      <c r="Q320" s="27">
        <f>('7.жеке-улут.вал.'!P320*'7.жеке-улут.вал.'!Q320+'11.жеке-чет өл.вал.'!P320*'11.жеке-чет өл.вал.'!Q320)/('7.жеке-улут.вал.'!P320+'11.жеке-чет өл.вал.'!P320)</f>
        <v>9.1001931834259278</v>
      </c>
      <c r="R320" s="28">
        <f>'7.жеке-улут.вал.'!R320+'11.жеке-чет өл.вал.'!R320</f>
        <v>81800.5</v>
      </c>
      <c r="S320" s="39">
        <f>('7.жеке-улут.вал.'!R320*'7.жеке-улут.вал.'!S320+'11.жеке-чет өл.вал.'!R320*'11.жеке-чет өл.вал.'!S320)/('7.жеке-улут.вал.'!R320+'11.жеке-чет өл.вал.'!R320)</f>
        <v>9.5111711175359375</v>
      </c>
    </row>
    <row r="321" spans="1:19" ht="14.25" customHeight="1" x14ac:dyDescent="0.2">
      <c r="A321" s="19" t="s">
        <v>74</v>
      </c>
      <c r="B321" s="20">
        <f>'7.жеке-улут.вал.'!B321+'11.жеке-чет өл.вал.'!B321</f>
        <v>58062359.399999999</v>
      </c>
      <c r="C321" s="21">
        <f>('7.жеке-улут.вал.'!B321*'7.жеке-улут.вал.'!C321+'11.жеке-чет өл.вал.'!B321*'11.жеке-чет өл.вал.'!C321)/('7.жеке-улут.вал.'!B321+'11.жеке-чет өл.вал.'!B321)</f>
        <v>0.8909570987912705</v>
      </c>
      <c r="D321" s="22">
        <f>'7.жеке-улут.вал.'!D321+'11.жеке-чет өл.вал.'!D321</f>
        <v>53540189.100000001</v>
      </c>
      <c r="E321" s="21">
        <f>('7.жеке-улут.вал.'!D321*'7.жеке-улут.вал.'!E321+'11.жеке-чет өл.вал.'!D321*'11.жеке-чет өл.вал.'!E321)/('7.жеке-улут.вал.'!D321+'11.жеке-чет өл.вал.'!D321)</f>
        <v>0.30680406541560012</v>
      </c>
      <c r="F321" s="22">
        <f t="shared" ref="F321:F332" si="16">H321+J321+L321+N321+P321+R321</f>
        <v>4522170.3000000007</v>
      </c>
      <c r="G321" s="21">
        <f t="shared" ref="G321:G332" si="17">(H321*I321+J321*K321+L321*M321+N321*O321+P321*Q321+R321*S321)/(H321+J321+L321+N321+P321+R321)</f>
        <v>7.8070309738224699</v>
      </c>
      <c r="H321" s="22">
        <f>'7.жеке-улут.вал.'!H321+'11.жеке-чет өл.вал.'!H321</f>
        <v>88538.6</v>
      </c>
      <c r="I321" s="21">
        <f>('7.жеке-улут.вал.'!H321*'7.жеке-улут.вал.'!I321+'11.жеке-чет өл.вал.'!H321*'11.жеке-чет өл.вал.'!I321)/('7.жеке-улут.вал.'!H321+'11.жеке-чет өл.вал.'!H321)</f>
        <v>3.9299015796500076</v>
      </c>
      <c r="J321" s="22">
        <f>'7.жеке-улут.вал.'!J321+'11.жеке-чет өл.вал.'!J321</f>
        <v>262036.09999999998</v>
      </c>
      <c r="K321" s="21">
        <f>('7.жеке-улут.вал.'!J321*'7.жеке-улут.вал.'!K321+'11.жеке-чет өл.вал.'!J321*'11.жеке-чет өл.вал.'!K321)/('7.жеке-улут.вал.'!J321+'11.жеке-чет өл.вал.'!J321)</f>
        <v>3.7523698223260098</v>
      </c>
      <c r="L321" s="22">
        <f>'7.жеке-улут.вал.'!L321+'11.жеке-чет өл.вал.'!L321</f>
        <v>582746</v>
      </c>
      <c r="M321" s="21">
        <f>('7.жеке-улут.вал.'!L321*'7.жеке-улут.вал.'!M321+'11.жеке-чет өл.вал.'!L321*'11.жеке-чет өл.вал.'!M321)/('7.жеке-улут.вал.'!L321+'11.жеке-чет өл.вал.'!L321)</f>
        <v>5.5586681367182296</v>
      </c>
      <c r="N321" s="22">
        <f>'7.жеке-улут.вал.'!N321+'11.жеке-чет өл.вал.'!N321</f>
        <v>1752605</v>
      </c>
      <c r="O321" s="21">
        <f>('7.жеке-улут.вал.'!N321*'7.жеке-улут.вал.'!O321+'11.жеке-чет өл.вал.'!N321*'11.жеке-чет өл.вал.'!O321)/('7.жеке-улут.вал.'!N321+'11.жеке-чет өл.вал.'!N321)</f>
        <v>8.9142854682030794</v>
      </c>
      <c r="P321" s="22">
        <f>'7.жеке-улут.вал.'!P321+'11.жеке-чет өл.вал.'!P321</f>
        <v>1806557.6</v>
      </c>
      <c r="Q321" s="21">
        <f>('7.жеке-улут.вал.'!P321*'7.жеке-улут.вал.'!Q321+'11.жеке-чет өл.вал.'!P321*'11.жеке-чет өл.вал.'!Q321)/('7.жеке-улут.вал.'!P321+'11.жеке-чет өл.вал.'!P321)</f>
        <v>8.1983930454251777</v>
      </c>
      <c r="R321" s="23">
        <f>'7.жеке-улут.вал.'!R321+'11.жеке-чет өл.вал.'!R321</f>
        <v>29687</v>
      </c>
      <c r="S321" s="24">
        <f>('7.жеке-улут.вал.'!R321*'7.жеке-улут.вал.'!S321+'11.жеке-чет өл.вал.'!R321*'11.жеке-чет өл.вал.'!S321)/('7.жеке-улут.вал.'!R321+'11.жеке-чет өл.вал.'!R321)</f>
        <v>10.110051335601449</v>
      </c>
    </row>
    <row r="322" spans="1:19" ht="14.25" customHeight="1" x14ac:dyDescent="0.2">
      <c r="A322" s="19" t="s">
        <v>11</v>
      </c>
      <c r="B322" s="20">
        <f>'7.жеке-улут.вал.'!B322+'11.жеке-чет өл.вал.'!B322</f>
        <v>72814647.830000013</v>
      </c>
      <c r="C322" s="21">
        <f>('7.жеке-улут.вал.'!B322*'7.жеке-улут.вал.'!C322+'11.жеке-чет өл.вал.'!B322*'11.жеке-чет өл.вал.'!C322)/('7.жеке-улут.вал.'!B322+'11.жеке-чет өл.вал.'!B322)</f>
        <v>0.75004120193105972</v>
      </c>
      <c r="D322" s="22">
        <f>'7.жеке-улут.вал.'!D322+'11.жеке-чет өл.вал.'!D322</f>
        <v>68220367.090000004</v>
      </c>
      <c r="E322" s="21">
        <f>('7.жеке-улут.вал.'!D322*'7.жеке-улут.вал.'!E322+'11.жеке-чет өл.вал.'!D322*'11.жеке-чет өл.вал.'!E322)/('7.жеке-улут.вал.'!D322+'11.жеке-чет өл.вал.'!D322)</f>
        <v>0.28477879164546144</v>
      </c>
      <c r="F322" s="22">
        <f t="shared" si="16"/>
        <v>4594280.74</v>
      </c>
      <c r="G322" s="21">
        <f t="shared" si="17"/>
        <v>7.6587118337700932</v>
      </c>
      <c r="H322" s="22">
        <f>'7.жеке-улут.вал.'!H322+'11.жеке-чет өл.вал.'!H322</f>
        <v>100351.81</v>
      </c>
      <c r="I322" s="21">
        <f>('7.жеке-улут.вал.'!H322*'7.жеке-улут.вал.'!I322+'11.жеке-чет өл.вал.'!H322*'11.жеке-чет өл.вал.'!I322)/('7.жеке-улут.вал.'!H322+'11.жеке-чет өл.вал.'!H322)</f>
        <v>3.4337549925606727</v>
      </c>
      <c r="J322" s="22">
        <f>'7.жеке-улут.вал.'!J322+'11.жеке-чет өл.вал.'!J322</f>
        <v>346269.34</v>
      </c>
      <c r="K322" s="21">
        <f>('7.жеке-улут.вал.'!J322*'7.жеке-улут.вал.'!K322+'11.жеке-чет өл.вал.'!J322*'11.жеке-чет өл.вал.'!K322)/('7.жеке-улут.вал.'!J322+'11.жеке-чет өл.вал.'!J322)</f>
        <v>4.3299261104087359</v>
      </c>
      <c r="L322" s="22">
        <f>'7.жеке-улут.вал.'!L322+'11.жеке-чет өл.вал.'!L322</f>
        <v>555473.25</v>
      </c>
      <c r="M322" s="21">
        <f>('7.жеке-улут.вал.'!L322*'7.жеке-улут.вал.'!M322+'11.жеке-чет өл.вал.'!L322*'11.жеке-чет өл.вал.'!M322)/('7.жеке-улут.вал.'!L322+'11.жеке-чет өл.вал.'!L322)</f>
        <v>5.2692176220907152</v>
      </c>
      <c r="N322" s="22">
        <f>'7.жеке-улут.вал.'!N322+'11.жеке-чет өл.вал.'!N322</f>
        <v>1775756.7400000002</v>
      </c>
      <c r="O322" s="21">
        <f>('7.жеке-улут.вал.'!N322*'7.жеке-улут.вал.'!O322+'11.жеке-чет өл.вал.'!N322*'11.жеке-чет өл.вал.'!O322)/('7.жеке-улут.вал.'!N322+'11.жеке-чет өл.вал.'!N322)</f>
        <v>8.3467626607459611</v>
      </c>
      <c r="P322" s="22">
        <f>'7.жеке-улут.вал.'!P322+'11.жеке-чет өл.вал.'!P322</f>
        <v>1742060.78</v>
      </c>
      <c r="Q322" s="21">
        <f>('7.жеке-улут.вал.'!P322*'7.жеке-улут.вал.'!Q322+'11.жеке-чет өл.вал.'!P322*'11.жеке-чет өл.вал.'!Q322)/('7.жеке-улут.вал.'!P322+'11.жеке-чет өл.вал.'!P322)</f>
        <v>8.6123782771230548</v>
      </c>
      <c r="R322" s="23">
        <f>'7.жеке-улут.вал.'!R322+'11.жеке-чет өл.вал.'!R322</f>
        <v>74368.820000000007</v>
      </c>
      <c r="S322" s="24">
        <f>('7.жеке-улут.вал.'!R322*'7.жеке-улут.вал.'!S322+'11.жеке-чет өл.вал.'!R322*'11.жеке-чет өл.вал.'!S322)/('7.жеке-улут.вал.'!R322+'11.жеке-чет өл.вал.'!R322)</f>
        <v>7.9381678692764002</v>
      </c>
    </row>
    <row r="323" spans="1:19" ht="14.25" customHeight="1" x14ac:dyDescent="0.2">
      <c r="A323" s="19" t="s">
        <v>12</v>
      </c>
      <c r="B323" s="20">
        <f>'7.жеке-улут.вал.'!B323+'11.жеке-чет өл.вал.'!B323</f>
        <v>80012889.75</v>
      </c>
      <c r="C323" s="21">
        <f>('7.жеке-улут.вал.'!B323*'7.жеке-улут.вал.'!C323+'11.жеке-чет өл.вал.'!B323*'11.жеке-чет өл.вал.'!C323)/('7.жеке-улут.вал.'!B323+'11.жеке-чет өл.вал.'!B323)</f>
        <v>0.8481144539839589</v>
      </c>
      <c r="D323" s="22">
        <f>'7.жеке-улут.вал.'!D323+'11.жеке-чет өл.вал.'!D323</f>
        <v>74897945.670000002</v>
      </c>
      <c r="E323" s="21">
        <f>('7.жеке-улут.вал.'!D323*'7.жеке-улут.вал.'!E323+'11.жеке-чет өл.вал.'!D323*'11.жеке-чет өл.вал.'!E323)/('7.жеке-улут.вал.'!D323+'11.жеке-чет өл.вал.'!D323)</f>
        <v>0.28054663515979988</v>
      </c>
      <c r="F323" s="22">
        <f t="shared" si="16"/>
        <v>5114944.08</v>
      </c>
      <c r="G323" s="21">
        <f t="shared" si="17"/>
        <v>9.158989996993272</v>
      </c>
      <c r="H323" s="22">
        <f>'7.жеке-улут.вал.'!H323+'11.жеке-чет өл.вал.'!H323</f>
        <v>77473.959999999992</v>
      </c>
      <c r="I323" s="21">
        <f>('7.жеке-улут.вал.'!H323*'7.жеке-улут.вал.'!I323+'11.жеке-чет өл.вал.'!H323*'11.жеке-чет өл.вал.'!I323)/('7.жеке-улут.вал.'!H323+'11.жеке-чет өл.вал.'!H323)</f>
        <v>3.7349253762167329</v>
      </c>
      <c r="J323" s="22">
        <f>'7.жеке-улут.вал.'!J323+'11.жеке-чет өл.вал.'!J323</f>
        <v>421073.60000000003</v>
      </c>
      <c r="K323" s="21">
        <f>('7.жеке-улут.вал.'!J323*'7.жеке-улут.вал.'!K323+'11.жеке-чет өл.вал.'!J323*'11.жеке-чет өл.вал.'!K323)/('7.жеке-улут.вал.'!J323+'11.жеке-чет өл.вал.'!J323)</f>
        <v>4.7116578743003599</v>
      </c>
      <c r="L323" s="22">
        <f>'7.жеке-улут.вал.'!L323+'11.жеке-чет өл.вал.'!L323</f>
        <v>597441.48</v>
      </c>
      <c r="M323" s="21">
        <f>('7.жеке-улут.вал.'!L323*'7.жеке-улут.вал.'!M323+'11.жеке-чет өл.вал.'!L323*'11.жеке-чет өл.вал.'!M323)/('7.жеке-улут.вал.'!L323+'11.жеке-чет өл.вал.'!L323)</f>
        <v>6.5146723734348004</v>
      </c>
      <c r="N323" s="22">
        <f>'7.жеке-улут.вал.'!N323+'11.жеке-чет өл.вал.'!N323</f>
        <v>2156077.3499999996</v>
      </c>
      <c r="O323" s="21">
        <f>('7.жеке-улут.вал.'!N323*'7.жеке-улут.вал.'!O323+'11.жеке-чет өл.вал.'!N323*'11.жеке-чет өл.вал.'!O323)/('7.жеке-улут.вал.'!N323+'11.жеке-чет өл.вал.'!N323)</f>
        <v>9.7782675436945627</v>
      </c>
      <c r="P323" s="22">
        <f>'7.жеке-улут.вал.'!P323+'11.жеке-чет өл.вал.'!P323</f>
        <v>1791614.1800000002</v>
      </c>
      <c r="Q323" s="21">
        <f>('7.жеке-улут.вал.'!P323*'7.жеке-улут.вал.'!Q323+'11.жеке-чет өл.вал.'!P323*'11.жеке-чет өл.вал.'!Q323)/('7.жеке-улут.вал.'!P323+'11.жеке-чет өл.вал.'!P323)</f>
        <v>10.355239318043337</v>
      </c>
      <c r="R323" s="23">
        <f>'7.жеке-улут.вал.'!R323+'11.жеке-чет өл.вал.'!R323</f>
        <v>71263.510000000009</v>
      </c>
      <c r="S323" s="24">
        <f>('7.жеке-улут.вал.'!R323*'7.жеке-улут.вал.'!S323+'11.жеке-чет өл.вал.'!R323*'11.жеке-чет өл.вал.'!S323)/('7.жеке-улут.вал.'!R323+'11.жеке-чет өл.вал.'!R323)</f>
        <v>14.691630883744011</v>
      </c>
    </row>
    <row r="324" spans="1:19" ht="14.25" customHeight="1" x14ac:dyDescent="0.2">
      <c r="A324" s="19" t="s">
        <v>13</v>
      </c>
      <c r="B324" s="20">
        <f>'7.жеке-улут.вал.'!B324+'11.жеке-чет өл.вал.'!B324</f>
        <v>86074951.050000012</v>
      </c>
      <c r="C324" s="21">
        <f>('7.жеке-улут.вал.'!B324*'7.жеке-улут.вал.'!C324+'11.жеке-чет өл.вал.'!B324*'11.жеке-чет өл.вал.'!C324)/('7.жеке-улут.вал.'!B324+'11.жеке-чет өл.вал.'!B324)</f>
        <v>0.94132574653842782</v>
      </c>
      <c r="D324" s="22">
        <f>'7.жеке-улут.вал.'!D324+'11.жеке-чет өл.вал.'!D324</f>
        <v>81396652.579999998</v>
      </c>
      <c r="E324" s="21">
        <f>('7.жеке-улут.вал.'!D324*'7.жеке-улут.вал.'!E324+'11.жеке-чет өл.вал.'!D324*'11.жеке-чет өл.вал.'!E324)/('7.жеке-улут.вал.'!D324+'11.жеке-чет өл.вал.'!D324)</f>
        <v>0.45474454865229769</v>
      </c>
      <c r="F324" s="22">
        <f t="shared" si="16"/>
        <v>4678298.47</v>
      </c>
      <c r="G324" s="21">
        <f t="shared" si="17"/>
        <v>9.4072414999421632</v>
      </c>
      <c r="H324" s="22">
        <f>'7.жеке-улут.вал.'!H324+'11.жеке-чет өл.вал.'!H324</f>
        <v>94485.440000000002</v>
      </c>
      <c r="I324" s="21">
        <f>('7.жеке-улут.вал.'!H324*'7.жеке-улут.вал.'!I324+'11.жеке-чет өл.вал.'!H324*'11.жеке-чет өл.вал.'!I324)/('7.жеке-улут.вал.'!H324+'11.жеке-чет өл.вал.'!H324)</f>
        <v>3.7065217381641022</v>
      </c>
      <c r="J324" s="22">
        <f>'7.жеке-улут.вал.'!J324+'11.жеке-чет өл.вал.'!J324</f>
        <v>317490.99</v>
      </c>
      <c r="K324" s="21">
        <f>('7.жеке-улут.вал.'!J324*'7.жеке-улут.вал.'!K324+'11.жеке-чет өл.вал.'!J324*'11.жеке-чет өл.вал.'!K324)/('7.жеке-улут.вал.'!J324+'11.жеке-чет өл.вал.'!J324)</f>
        <v>5.2574181049988216</v>
      </c>
      <c r="L324" s="22">
        <f>'7.жеке-улут.вал.'!L324+'11.жеке-чет өл.вал.'!L324</f>
        <v>475858.64</v>
      </c>
      <c r="M324" s="21">
        <f>('7.жеке-улут.вал.'!L324*'7.жеке-улут.вал.'!M324+'11.жеке-чет өл.вал.'!L324*'11.жеке-чет өл.вал.'!M324)/('7.жеке-улут.вал.'!L324+'11.жеке-чет өл.вал.'!L324)</f>
        <v>6.1328769295856436</v>
      </c>
      <c r="N324" s="22">
        <f>'7.жеке-улут.вал.'!N324+'11.жеке-чет өл.вал.'!N324</f>
        <v>2279327.85</v>
      </c>
      <c r="O324" s="21">
        <f>('7.жеке-улут.вал.'!N324*'7.жеке-улут.вал.'!O324+'11.жеке-чет өл.вал.'!N324*'11.жеке-чет өл.вал.'!O324)/('7.жеке-улут.вал.'!N324+'11.жеке-чет өл.вал.'!N324)</f>
        <v>9.9607893777106025</v>
      </c>
      <c r="P324" s="22">
        <f>'7.жеке-улут.вал.'!P324+'11.жеке-чет өл.вал.'!P324</f>
        <v>1458419.88</v>
      </c>
      <c r="Q324" s="21">
        <f>('7.жеке-улут.вал.'!P324*'7.жеке-улут.вал.'!Q324+'11.жеке-чет өл.вал.'!P324*'11.жеке-чет өл.вал.'!Q324)/('7.жеке-улут.вал.'!P324+'11.жеке-чет өл.вал.'!P324)</f>
        <v>10.717908083233187</v>
      </c>
      <c r="R324" s="23">
        <f>'7.жеке-улут.вал.'!R324+'11.жеке-чет өл.вал.'!R324</f>
        <v>52715.67</v>
      </c>
      <c r="S324" s="24">
        <f>('7.жеке-улут.вал.'!R324*'7.жеке-улут.вал.'!S324+'11.жеке-чет өл.вал.'!R324*'11.жеке-чет өл.вал.'!S324)/('7.жеке-улут.вал.'!R324+'11.жеке-чет өл.вал.'!R324)</f>
        <v>13.980491333980973</v>
      </c>
    </row>
    <row r="325" spans="1:19" ht="14.25" customHeight="1" x14ac:dyDescent="0.2">
      <c r="A325" s="19" t="s">
        <v>14</v>
      </c>
      <c r="B325" s="20">
        <f>'7.жеке-улут.вал.'!B325+'11.жеке-чет өл.вал.'!B325</f>
        <v>81188491.859999999</v>
      </c>
      <c r="C325" s="21">
        <f>('7.жеке-улут.вал.'!B325*'7.жеке-улут.вал.'!C325+'11.жеке-чет өл.вал.'!B325*'11.жеке-чет өл.вал.'!C325)/('7.жеке-улут.вал.'!B325+'11.жеке-чет өл.вал.'!B325)</f>
        <v>1.0485324093394239</v>
      </c>
      <c r="D325" s="22">
        <f>'7.жеке-улут.вал.'!D325+'11.жеке-чет өл.вал.'!D325</f>
        <v>77051540.340000004</v>
      </c>
      <c r="E325" s="21">
        <f>('7.жеке-улут.вал.'!D325*'7.жеке-улут.вал.'!E325+'11.жеке-чет өл.вал.'!D325*'11.жеке-чет өл.вал.'!E325)/('7.жеке-улут.вал.'!D325+'11.жеке-чет өл.вал.'!D325)</f>
        <v>0.53686409188403217</v>
      </c>
      <c r="F325" s="22">
        <f t="shared" si="16"/>
        <v>4136951.52</v>
      </c>
      <c r="G325" s="21">
        <f t="shared" si="17"/>
        <v>10.578456028824828</v>
      </c>
      <c r="H325" s="22">
        <f>'7.жеке-улут.вал.'!H325+'11.жеке-чет өл.вал.'!H325</f>
        <v>124995.64</v>
      </c>
      <c r="I325" s="21">
        <f>('7.жеке-улут.вал.'!H325*'7.жеке-улут.вал.'!I325+'11.жеке-чет өл.вал.'!H325*'11.жеке-чет өл.вал.'!I325)/('7.жеке-улут.вал.'!H325+'11.жеке-чет өл.вал.'!H325)</f>
        <v>4.6379247164141066</v>
      </c>
      <c r="J325" s="22">
        <f>'7.жеке-улут.вал.'!J325+'11.жеке-чет өл.вал.'!J325</f>
        <v>315913.56</v>
      </c>
      <c r="K325" s="21">
        <f>('7.жеке-улут.вал.'!J325*'7.жеке-улут.вал.'!K325+'11.жеке-чет өл.вал.'!J325*'11.жеке-чет өл.вал.'!K325)/('7.жеке-улут.вал.'!J325+'11.жеке-чет өл.вал.'!J325)</f>
        <v>4.8078522989010004</v>
      </c>
      <c r="L325" s="22">
        <f>'7.жеке-улут.вал.'!L325+'11.жеке-чет өл.вал.'!L325</f>
        <v>441661.57</v>
      </c>
      <c r="M325" s="21">
        <f>('7.жеке-улут.вал.'!L325*'7.жеке-улут.вал.'!M325+'11.жеке-чет өл.вал.'!L325*'11.жеке-чет өл.вал.'!M325)/('7.жеке-улут.вал.'!L325+'11.жеке-чет өл.вал.'!L325)</f>
        <v>5.8902067451782116</v>
      </c>
      <c r="N325" s="22">
        <f>'7.жеке-улут.вал.'!N325+'11.жеке-чет өл.вал.'!N325</f>
        <v>2101523.9</v>
      </c>
      <c r="O325" s="21">
        <f>('7.жеке-улут.вал.'!N325*'7.жеке-улут.вал.'!O325+'11.жеке-чет өл.вал.'!N325*'11.жеке-чет өл.вал.'!O325)/('7.жеке-улут.вал.'!N325+'11.жеке-чет өл.вал.'!N325)</f>
        <v>12.055088592568499</v>
      </c>
      <c r="P325" s="22">
        <f>'7.жеке-улут.вал.'!P325+'11.жеке-чет өл.вал.'!P325</f>
        <v>1105730.4099999999</v>
      </c>
      <c r="Q325" s="21">
        <f>('7.жеке-улут.вал.'!P325*'7.жеке-улут.вал.'!Q325+'11.жеке-чет өл.вал.'!P325*'11.жеке-чет өл.вал.'!Q325)/('7.жеке-улут.вал.'!P325+'11.жеке-чет өл.вал.'!P325)</f>
        <v>11.825269485895735</v>
      </c>
      <c r="R325" s="23">
        <f>'7.жеке-улут.вал.'!R325+'11.жеке-чет өл.вал.'!R325</f>
        <v>47126.44</v>
      </c>
      <c r="S325" s="24">
        <f>('7.жеке-улут.вал.'!R325*'7.жеке-улут.вал.'!S325+'11.жеке-чет өл.вал.'!R325*'11.жеке-чет өл.вал.'!S325)/('7.жеке-улут.вал.'!R325+'11.жеке-чет өл.вал.'!R325)</f>
        <v>13.853769013742559</v>
      </c>
    </row>
    <row r="326" spans="1:19" ht="14.25" customHeight="1" x14ac:dyDescent="0.2">
      <c r="A326" s="19" t="s">
        <v>15</v>
      </c>
      <c r="B326" s="20">
        <f>'7.жеке-улут.вал.'!B326+'11.жеке-чет өл.вал.'!B326</f>
        <v>100872526.48999999</v>
      </c>
      <c r="C326" s="21">
        <f>('7.жеке-улут.вал.'!B326*'7.жеке-улут.вал.'!C326+'11.жеке-чет өл.вал.'!B326*'11.жеке-чет өл.вал.'!C326)/('7.жеке-улут.вал.'!B326+'11.жеке-чет өл.вал.'!B326)</f>
        <v>1.1248491887436616</v>
      </c>
      <c r="D326" s="22">
        <f>'7.жеке-улут.вал.'!D326+'11.жеке-чет өл.вал.'!D326</f>
        <v>94957152.319999993</v>
      </c>
      <c r="E326" s="21">
        <f>('7.жеке-улут.вал.'!D326*'7.жеке-улут.вал.'!E326+'11.жеке-чет өл.вал.'!D326*'11.жеке-чет өл.вал.'!E326)/('7.жеке-улут.вал.'!D326+'11.жеке-чет өл.вал.'!D326)</f>
        <v>0.53064176371985783</v>
      </c>
      <c r="F326" s="22">
        <f t="shared" si="16"/>
        <v>5915374.169999999</v>
      </c>
      <c r="G326" s="21">
        <f t="shared" si="17"/>
        <v>10.663424999183109</v>
      </c>
      <c r="H326" s="22">
        <f>'7.жеке-улут.вал.'!H326+'11.жеке-чет өл.вал.'!H326</f>
        <v>238787.12</v>
      </c>
      <c r="I326" s="21">
        <f>('7.жеке-улут.вал.'!H326*'7.жеке-улут.вал.'!I326+'11.жеке-чет өл.вал.'!H326*'11.жеке-чет өл.вал.'!I326)/('7.жеке-улут.вал.'!H326+'11.жеке-чет өл.вал.'!H326)</f>
        <v>5.6730996437328782</v>
      </c>
      <c r="J326" s="22">
        <f>'7.жеке-улут.вал.'!J326+'11.жеке-чет өл.вал.'!J326</f>
        <v>450981.17000000004</v>
      </c>
      <c r="K326" s="21">
        <f>('7.жеке-улут.вал.'!J326*'7.жеке-улут.вал.'!K326+'11.жеке-чет өл.вал.'!J326*'11.жеке-чет өл.вал.'!K326)/('7.жеке-улут.вал.'!J326+'11.жеке-чет өл.вал.'!J326)</f>
        <v>4.9805642960658423</v>
      </c>
      <c r="L326" s="22">
        <f>'7.жеке-улут.вал.'!L326+'11.жеке-чет өл.вал.'!L326</f>
        <v>507992.16000000003</v>
      </c>
      <c r="M326" s="21">
        <f>('7.жеке-улут.вал.'!L326*'7.жеке-улут.вал.'!M326+'11.жеке-чет өл.вал.'!L326*'11.жеке-чет өл.вал.'!M326)/('7.жеке-улут.вал.'!L326+'11.жеке-чет өл.вал.'!L326)</f>
        <v>6.6185891766518647</v>
      </c>
      <c r="N326" s="22">
        <f>'7.жеке-улут.вал.'!N326+'11.жеке-чет өл.вал.'!N326</f>
        <v>2987139.57</v>
      </c>
      <c r="O326" s="21">
        <f>('7.жеке-улут.вал.'!N326*'7.жеке-улут.вал.'!O326+'11.жеке-чет өл.вал.'!N326*'11.жеке-чет өл.вал.'!O326)/('7.жеке-улут.вал.'!N326+'11.жеке-чет өл.вал.'!N326)</f>
        <v>12.270159852222781</v>
      </c>
      <c r="P326" s="22">
        <f>'7.жеке-улут.вал.'!P326+'11.жеке-чет өл.вал.'!P326</f>
        <v>1656566.0899999999</v>
      </c>
      <c r="Q326" s="21">
        <f>('7.жеке-улут.вал.'!P326*'7.жеке-улут.вал.'!Q326+'11.жеке-чет өл.вал.'!P326*'11.жеке-чет өл.вал.'!Q326)/('7.жеке-улут.вал.'!P326+'11.жеке-чет өл.вал.'!P326)</f>
        <v>11.13514724818495</v>
      </c>
      <c r="R326" s="23">
        <f>'7.жеке-улут.вал.'!R326+'11.жеке-чет өл.вал.'!R326</f>
        <v>73908.06</v>
      </c>
      <c r="S326" s="24">
        <f>('7.жеке-улут.вал.'!R326*'7.жеке-улут.вал.'!S326+'11.жеке-чет өл.вал.'!R326*'11.жеке-чет өл.вал.'!S326)/('7.жеке-улут.вал.'!R326+'11.жеке-чет өл.вал.'!R326)</f>
        <v>13.751763876632639</v>
      </c>
    </row>
    <row r="327" spans="1:19" ht="14.25" customHeight="1" x14ac:dyDescent="0.2">
      <c r="A327" s="19" t="s">
        <v>16</v>
      </c>
      <c r="B327" s="20">
        <f>'7.жеке-улут.вал.'!B327+'11.жеке-чет өл.вал.'!B327</f>
        <v>92786770.829999983</v>
      </c>
      <c r="C327" s="21">
        <f>('7.жеке-улут.вал.'!B327*'7.жеке-улут.вал.'!C327+'11.жеке-чет өл.вал.'!B327*'11.жеке-чет өл.вал.'!C327)/('7.жеке-улут.вал.'!B327+'11.жеке-чет өл.вал.'!B327)</f>
        <v>1.0795970356068485</v>
      </c>
      <c r="D327" s="22">
        <f>'7.жеке-улут.вал.'!D327+'11.жеке-чет өл.вал.'!D327</f>
        <v>87834513.890000001</v>
      </c>
      <c r="E327" s="21">
        <f>('7.жеке-улут.вал.'!D327*'7.жеке-улут.вал.'!E327+'11.жеке-чет өл.вал.'!D327*'11.жеке-чет өл.вал.'!E327)/('7.жеке-улут.вал.'!D327+'11.жеке-чет өл.вал.'!D327)</f>
        <v>0.55435136452828371</v>
      </c>
      <c r="F327" s="22">
        <f t="shared" si="16"/>
        <v>4952256.9399999995</v>
      </c>
      <c r="G327" s="21">
        <f t="shared" si="17"/>
        <v>10.395490526386137</v>
      </c>
      <c r="H327" s="22">
        <f>'7.жеке-улут.вал.'!H327+'11.жеке-чет өл.вал.'!H327</f>
        <v>250502.91999999998</v>
      </c>
      <c r="I327" s="21">
        <f>('7.жеке-улут.вал.'!H327*'7.жеке-улут.вал.'!I327+'11.жеке-чет өл.вал.'!H327*'11.жеке-чет өл.вал.'!I327)/('7.жеке-улут.вал.'!H327+'11.жеке-чет өл.вал.'!H327)</f>
        <v>5.5949234032880755</v>
      </c>
      <c r="J327" s="22">
        <f>'7.жеке-улут.вал.'!J327+'11.жеке-чет өл.вал.'!J327</f>
        <v>373088.77</v>
      </c>
      <c r="K327" s="21">
        <f>('7.жеке-улут.вал.'!J327*'7.жеке-улут.вал.'!K327+'11.жеке-чет өл.вал.'!J327*'11.жеке-чет өл.вал.'!K327)/('7.жеке-улут.вал.'!J327+'11.жеке-чет өл.вал.'!J327)</f>
        <v>5.2247964054238354</v>
      </c>
      <c r="L327" s="22">
        <f>'7.жеке-улут.вал.'!L327+'11.жеке-чет өл.вал.'!L327</f>
        <v>457524.76</v>
      </c>
      <c r="M327" s="21">
        <f>('7.жеке-улут.вал.'!L327*'7.жеке-улут.вал.'!M327+'11.жеке-чет өл.вал.'!L327*'11.жеке-чет өл.вал.'!M327)/('7.жеке-улут.вал.'!L327+'11.жеке-чет өл.вал.'!L327)</f>
        <v>6.487286010925402</v>
      </c>
      <c r="N327" s="22">
        <f>'7.жеке-улут.вал.'!N327+'11.жеке-чет өл.вал.'!N327</f>
        <v>2520972.59</v>
      </c>
      <c r="O327" s="21">
        <f>('7.жеке-улут.вал.'!N327*'7.жеке-улут.вал.'!O327+'11.жеке-чет өл.вал.'!N327*'11.жеке-чет өл.вал.'!O327)/('7.жеке-улут.вал.'!N327+'11.жеке-чет өл.вал.'!N327)</f>
        <v>11.754234989798135</v>
      </c>
      <c r="P327" s="22">
        <f>'7.жеке-улут.вал.'!P327+'11.жеке-чет өл.вал.'!P327</f>
        <v>1329503.6399999999</v>
      </c>
      <c r="Q327" s="21">
        <f>('7.жеке-улут.вал.'!P327*'7.жеке-улут.вал.'!Q327+'11.жеке-чет өл.вал.'!P327*'11.жеке-чет өл.вал.'!Q327)/('7.жеке-улут.вал.'!P327+'11.жеке-чет өл.вал.'!P327)</f>
        <v>11.465537038995969</v>
      </c>
      <c r="R327" s="23">
        <f>'7.жеке-улут.вал.'!R327+'11.жеке-чет өл.вал.'!R327</f>
        <v>20664.260000000002</v>
      </c>
      <c r="S327" s="24">
        <f>('7.жеке-улут.вал.'!R327*'7.жеке-улут.вал.'!S327+'11.жеке-чет өл.вал.'!R327*'11.жеке-чет өл.вал.'!S327)/('7.жеке-улут.вал.'!R327+'11.жеке-чет өл.вал.'!R327)</f>
        <v>13.869897160604838</v>
      </c>
    </row>
    <row r="328" spans="1:19" ht="14.25" customHeight="1" x14ac:dyDescent="0.2">
      <c r="A328" s="19" t="s">
        <v>17</v>
      </c>
      <c r="B328" s="20">
        <f>'7.жеке-улут.вал.'!B328+'11.жеке-чет өл.вал.'!B328</f>
        <v>96190613.269999996</v>
      </c>
      <c r="C328" s="21">
        <f>('7.жеке-улут.вал.'!B328*'7.жеке-улут.вал.'!C328+'11.жеке-чет өл.вал.'!B328*'11.жеке-чет өл.вал.'!C328)/('7.жеке-улут.вал.'!B328+'11.жеке-чет өл.вал.'!B328)</f>
        <v>1.1110118460397675</v>
      </c>
      <c r="D328" s="22">
        <f>'7.жеке-улут.вал.'!D328+'11.жеке-чет өл.вал.'!D328</f>
        <v>90511559.299999997</v>
      </c>
      <c r="E328" s="21">
        <f>('7.жеке-улут.вал.'!D328*'7.жеке-улут.вал.'!E328+'11.жеке-чет өл.вал.'!D328*'11.жеке-чет өл.вал.'!E328)/('7.жеке-улут.вал.'!D328+'11.жеке-чет өл.вал.'!D328)</f>
        <v>0.54202535376495276</v>
      </c>
      <c r="F328" s="22">
        <f t="shared" si="16"/>
        <v>5679053.9699999997</v>
      </c>
      <c r="G328" s="21">
        <f t="shared" si="17"/>
        <v>10.179398043544223</v>
      </c>
      <c r="H328" s="22">
        <f>'7.жеке-улут.вал.'!H328+'11.жеке-чет өл.вал.'!H328</f>
        <v>180593.82</v>
      </c>
      <c r="I328" s="21">
        <f>('7.жеке-улут.вал.'!H328*'7.жеке-улут.вал.'!I328+'11.жеке-чет өл.вал.'!H328*'11.жеке-чет өл.вал.'!I328)/('7.жеке-улут.вал.'!H328+'11.жеке-чет өл.вал.'!H328)</f>
        <v>5.6868227689075974</v>
      </c>
      <c r="J328" s="22">
        <f>'7.жеке-улут.вал.'!J328+'11.жеке-чет өл.вал.'!J328</f>
        <v>404616.65</v>
      </c>
      <c r="K328" s="21">
        <f>('7.жеке-улут.вал.'!J328*'7.жеке-улут.вал.'!K328+'11.жеке-чет өл.вал.'!J328*'11.жеке-чет өл.вал.'!K328)/('7.жеке-улут.вал.'!J328+'11.жеке-чет өл.вал.'!J328)</f>
        <v>4.8229786522625782</v>
      </c>
      <c r="L328" s="22">
        <f>'7.жеке-улут.вал.'!L328+'11.жеке-чет өл.вал.'!L328</f>
        <v>510943.18</v>
      </c>
      <c r="M328" s="21">
        <f>('7.жеке-улут.вал.'!L328*'7.жеке-улут.вал.'!M328+'11.жеке-чет өл.вал.'!L328*'11.жеке-чет өл.вал.'!M328)/('7.жеке-улут.вал.'!L328+'11.жеке-чет өл.вал.'!L328)</f>
        <v>6.1260074145622214</v>
      </c>
      <c r="N328" s="22">
        <f>'7.жеке-улут.вал.'!N328+'11.жеке-чет өл.вал.'!N328</f>
        <v>2864079.33</v>
      </c>
      <c r="O328" s="21">
        <f>('7.жеке-улут.вал.'!N328*'7.жеке-улут.вал.'!O328+'11.жеке-чет өл.вал.'!N328*'11.жеке-чет өл.вал.'!O328)/('7.жеке-улут.вал.'!N328+'11.жеке-чет өл.вал.'!N328)</f>
        <v>12.000262109848757</v>
      </c>
      <c r="P328" s="22">
        <f>'7.жеке-улут.вал.'!P328+'11.жеке-чет өл.вал.'!P328</f>
        <v>1687988.27</v>
      </c>
      <c r="Q328" s="21">
        <f>('7.жеке-улут.вал.'!P328*'7.жеке-улут.вал.'!Q328+'11.жеке-чет өл.вал.'!P328*'11.жеке-чет өл.вал.'!Q328)/('7.жеке-улут.вал.'!P328+'11.жеке-чет өл.вал.'!P328)</f>
        <v>10.022801524918201</v>
      </c>
      <c r="R328" s="23">
        <f>'7.жеке-улут.вал.'!R328+'11.жеке-чет өл.вал.'!R328</f>
        <v>30832.720000000001</v>
      </c>
      <c r="S328" s="24">
        <f>('7.жеке-улут.вал.'!R328*'7.жеке-улут.вал.'!S328+'11.жеке-чет өл.вал.'!R328*'11.жеке-чет өл.вал.'!S328)/('7.жеке-улут.вал.'!R328+'11.жеке-чет өл.вал.'!R328)</f>
        <v>13.387485097000829</v>
      </c>
    </row>
    <row r="329" spans="1:19" ht="14.25" customHeight="1" x14ac:dyDescent="0.2">
      <c r="A329" s="19" t="s">
        <v>18</v>
      </c>
      <c r="B329" s="20">
        <f>'7.жеке-улут.вал.'!B329+'11.жеке-чет өл.вал.'!B329</f>
        <v>106745688.35000002</v>
      </c>
      <c r="C329" s="21">
        <f>('7.жеке-улут.вал.'!B329*'7.жеке-улут.вал.'!C329+'11.жеке-чет өл.вал.'!B329*'11.жеке-чет өл.вал.'!C329)/('7.жеке-улут.вал.'!B329+'11.жеке-чет өл.вал.'!B329)</f>
        <v>1.0295638404274714</v>
      </c>
      <c r="D329" s="22">
        <f>'7.жеке-улут.вал.'!D329+'11.жеке-чет өл.вал.'!D329</f>
        <v>100994373.84</v>
      </c>
      <c r="E329" s="21">
        <f>('7.жеке-улут.вал.'!D329*'7.жеке-улут.вал.'!E329+'11.жеке-чет өл.вал.'!D329*'11.жеке-чет өл.вал.'!E329)/('7.жеке-улут.вал.'!D329+'11.жеке-чет өл.вал.'!D329)</f>
        <v>0.49062442679232743</v>
      </c>
      <c r="F329" s="22">
        <f t="shared" si="16"/>
        <v>5751314.5099999998</v>
      </c>
      <c r="G329" s="21">
        <f t="shared" si="17"/>
        <v>10.493460923979272</v>
      </c>
      <c r="H329" s="22">
        <f>'7.жеке-улут.вал.'!H329+'11.жеке-чет өл.вал.'!H329</f>
        <v>285475.57999999996</v>
      </c>
      <c r="I329" s="21">
        <f>('7.жеке-улут.вал.'!H329*'7.жеке-улут.вал.'!I329+'11.жеке-чет өл.вал.'!H329*'11.жеке-чет өл.вал.'!I329)/('7.жеке-улут.вал.'!H329+'11.жеке-чет өл.вал.'!H329)</f>
        <v>4.6432589158764443</v>
      </c>
      <c r="J329" s="22">
        <f>'7.жеке-улут.вал.'!J329+'11.жеке-чет өл.вал.'!J329</f>
        <v>408901.37</v>
      </c>
      <c r="K329" s="21">
        <f>('7.жеке-улут.вал.'!J329*'7.жеке-улут.вал.'!K329+'11.жеке-чет өл.вал.'!J329*'11.жеке-чет өл.вал.'!K329)/('7.жеке-улут.вал.'!J329+'11.жеке-чет өл.вал.'!J329)</f>
        <v>5.072618484501529</v>
      </c>
      <c r="L329" s="22">
        <f>'7.жеке-улут.вал.'!L329+'11.жеке-чет өл.вал.'!L329</f>
        <v>674865.07000000007</v>
      </c>
      <c r="M329" s="21">
        <f>('7.жеке-улут.вал.'!L329*'7.жеке-улут.вал.'!M329+'11.жеке-чет өл.вал.'!L329*'11.жеке-чет өл.вал.'!M329)/('7.жеке-улут.вал.'!L329+'11.жеке-чет өл.вал.'!L329)</f>
        <v>7.0030847335156921</v>
      </c>
      <c r="N329" s="22">
        <f>'7.жеке-улут.вал.'!N329+'11.жеке-чет өл.вал.'!N329</f>
        <v>2857329.74</v>
      </c>
      <c r="O329" s="21">
        <f>('7.жеке-улут.вал.'!N329*'7.жеке-улут.вал.'!O329+'11.жеке-чет өл.вал.'!N329*'11.жеке-чет өл.вал.'!O329)/('7.жеке-улут.вал.'!N329+'11.жеке-чет өл.вал.'!N329)</f>
        <v>12.054437574152724</v>
      </c>
      <c r="P329" s="22">
        <f>'7.жеке-улут.вал.'!P329+'11.жеке-чет өл.вал.'!P329</f>
        <v>1490735.49</v>
      </c>
      <c r="Q329" s="21">
        <f>('7.жеке-улут.вал.'!P329*'7.жеке-улут.вал.'!Q329+'11.жеке-чет өл.вал.'!P329*'11.жеке-чет өл.вал.'!Q329)/('7.жеке-улут.вал.'!P329+'11.жеке-чет өл.вал.'!P329)</f>
        <v>11.590731104013603</v>
      </c>
      <c r="R329" s="23">
        <f>'7.жеке-улут.вал.'!R329+'11.жеке-чет өл.вал.'!R329</f>
        <v>34007.26</v>
      </c>
      <c r="S329" s="24">
        <f>('7.жеке-улут.вал.'!R329*'7.жеке-улут.вал.'!S329+'11.жеке-чет өл.вал.'!R329*'11.жеке-чет өл.вал.'!S329)/('7.жеке-улут.вал.'!R329+'11.жеке-чет өл.вал.'!R329)</f>
        <v>14.793956702186572</v>
      </c>
    </row>
    <row r="330" spans="1:19" ht="14.25" customHeight="1" x14ac:dyDescent="0.2">
      <c r="A330" s="19" t="s">
        <v>19</v>
      </c>
      <c r="B330" s="20">
        <f>'7.жеке-улут.вал.'!B330+'11.жеке-чет өл.вал.'!B330</f>
        <v>102499337.28999999</v>
      </c>
      <c r="C330" s="21">
        <f>('7.жеке-улут.вал.'!B330*'7.жеке-улут.вал.'!C330+'11.жеке-чет өл.вал.'!B330*'11.жеке-чет өл.вал.'!C330)/('7.жеке-улут.вал.'!B330+'11.жеке-чет өл.вал.'!B330)</f>
        <v>0.8952776258198587</v>
      </c>
      <c r="D330" s="22">
        <f>'7.жеке-улут.вал.'!D330+'11.жеке-чет өл.вал.'!D330</f>
        <v>96556617.780000001</v>
      </c>
      <c r="E330" s="21">
        <f>('7.жеке-улут.вал.'!D330*'7.жеке-улут.вал.'!E330+'11.жеке-чет өл.вал.'!D330*'11.жеке-чет өл.вал.'!E330)/('7.жеке-улут.вал.'!D330+'11.жеке-чет өл.вал.'!D330)</f>
        <v>0.38560972983057612</v>
      </c>
      <c r="F330" s="22">
        <f t="shared" si="16"/>
        <v>5942719.5100000007</v>
      </c>
      <c r="G330" s="21">
        <f t="shared" si="17"/>
        <v>9.1763025244312892</v>
      </c>
      <c r="H330" s="22">
        <f>'7.жеке-улут.вал.'!H330+'11.жеке-чет өл.вал.'!H330</f>
        <v>239607.99</v>
      </c>
      <c r="I330" s="21">
        <f>('7.жеке-улут.вал.'!H330*'7.жеке-улут.вал.'!I330+'11.жеке-чет өл.вал.'!H330*'11.жеке-чет өл.вал.'!I330)/('7.жеке-улут.вал.'!H330+'11.жеке-чет өл.вал.'!H330)</f>
        <v>5.6307806029339824</v>
      </c>
      <c r="J330" s="22">
        <f>'7.жеке-улут.вал.'!J330+'11.жеке-чет өл.вал.'!J330</f>
        <v>330049.52</v>
      </c>
      <c r="K330" s="21">
        <f>('7.жеке-улут.вал.'!J330*'7.жеке-улут.вал.'!K330+'11.жеке-чет өл.вал.'!J330*'11.жеке-чет өл.вал.'!K330)/('7.жеке-улут.вал.'!J330+'11.жеке-чет өл.вал.'!J330)</f>
        <v>4.9537103256505244</v>
      </c>
      <c r="L330" s="22">
        <f>'7.жеке-улут.вал.'!L330+'11.жеке-чет өл.вал.'!L330</f>
        <v>1082788.04</v>
      </c>
      <c r="M330" s="21">
        <f>('7.жеке-улут.вал.'!L330*'7.жеке-улут.вал.'!M330+'11.жеке-чет өл.вал.'!L330*'11.жеке-чет өл.вал.'!M330)/('7.жеке-улут.вал.'!L330+'11.жеке-чет өл.вал.'!L330)</f>
        <v>6.1961325275628267</v>
      </c>
      <c r="N330" s="22">
        <f>'7.жеке-улут.вал.'!N330+'11.жеке-чет өл.вал.'!N330</f>
        <v>2631961.85</v>
      </c>
      <c r="O330" s="21">
        <f>('7.жеке-улут.вал.'!N330*'7.жеке-улут.вал.'!O330+'11.жеке-чет өл.вал.'!N330*'11.жеке-чет өл.вал.'!O330)/('7.жеке-улут.вал.'!N330+'11.жеке-чет өл.вал.'!N330)</f>
        <v>10.239461108944287</v>
      </c>
      <c r="P330" s="22">
        <f>'7.жеке-улут.вал.'!P330+'11.жеке-чет өл.вал.'!P330</f>
        <v>1605945.2400000002</v>
      </c>
      <c r="Q330" s="21">
        <f>('7.жеке-улут.вал.'!P330*'7.жеке-улут.вал.'!Q330+'11.жеке-чет өл.вал.'!P330*'11.жеке-чет өл.вал.'!Q330)/('7.жеке-улут.вал.'!P330+'11.жеке-чет өл.вал.'!P330)</f>
        <v>10.816473877465484</v>
      </c>
      <c r="R330" s="23">
        <f>'7.жеке-улут.вал.'!R330+'11.жеке-чет өл.вал.'!R330</f>
        <v>52366.869999999995</v>
      </c>
      <c r="S330" s="24">
        <f>('7.жеке-улут.вал.'!R330*'7.жеке-улут.вал.'!S330+'11.жеке-чет өл.вал.'!R330*'11.жеке-чет өл.вал.'!S330)/('7.жеке-улут.вал.'!R330+'11.жеке-чет өл.вал.'!R330)</f>
        <v>9.8995484836118521</v>
      </c>
    </row>
    <row r="331" spans="1:19" ht="14.25" customHeight="1" x14ac:dyDescent="0.2">
      <c r="A331" s="19" t="s">
        <v>20</v>
      </c>
      <c r="B331" s="20">
        <f>'7.жеке-улут.вал.'!B331+'11.жеке-чет өл.вал.'!B331</f>
        <v>123277066.77</v>
      </c>
      <c r="C331" s="21">
        <f>('7.жеке-улут.вал.'!B331*'7.жеке-улут.вал.'!C331+'11.жеке-чет өл.вал.'!B331*'11.жеке-чет өл.вал.'!C331)/('7.жеке-улут.вал.'!B331+'11.жеке-чет өл.вал.'!B331)</f>
        <v>0.81313449471604449</v>
      </c>
      <c r="D331" s="22">
        <f>'7.жеке-улут.вал.'!D331+'11.жеке-чет өл.вал.'!D331</f>
        <v>117293559.34999999</v>
      </c>
      <c r="E331" s="21">
        <f>('7.жеке-улут.вал.'!D331*'7.жеке-улут.вал.'!E331+'11.жеке-чет өл.вал.'!D331*'11.жеке-чет өл.вал.'!E331)/('7.жеке-улут.вал.'!D331+'11.жеке-чет өл.вал.'!D331)</f>
        <v>0.37147775265121591</v>
      </c>
      <c r="F331" s="22">
        <f t="shared" si="16"/>
        <v>5983507.4199999999</v>
      </c>
      <c r="G331" s="21">
        <f t="shared" si="17"/>
        <v>9.4708477139817813</v>
      </c>
      <c r="H331" s="22">
        <f>'7.жеке-улут.вал.'!H331+'11.жеке-чет өл.вал.'!H331</f>
        <v>261606.29</v>
      </c>
      <c r="I331" s="21">
        <f>('7.жеке-улут.вал.'!H331*'7.жеке-улут.вал.'!I331+'11.жеке-чет өл.вал.'!H331*'11.жеке-чет өл.вал.'!I331)/('7.жеке-улут.вал.'!H331+'11.жеке-чет өл.вал.'!H331)</f>
        <v>5.2868595648063312</v>
      </c>
      <c r="J331" s="22">
        <f>'7.жеке-улут.вал.'!J331+'11.жеке-чет өл.вал.'!J331</f>
        <v>419581.46</v>
      </c>
      <c r="K331" s="21">
        <f>('7.жеке-улут.вал.'!J331*'7.жеке-улут.вал.'!K331+'11.жеке-чет өл.вал.'!J331*'11.жеке-чет өл.вал.'!K331)/('7.жеке-улут.вал.'!J331+'11.жеке-чет өл.вал.'!J331)</f>
        <v>4.9188011462660901</v>
      </c>
      <c r="L331" s="22">
        <f>'7.жеке-улут.вал.'!L331+'11.жеке-чет өл.вал.'!L331</f>
        <v>989488.94</v>
      </c>
      <c r="M331" s="21">
        <f>('7.жеке-улут.вал.'!L331*'7.жеке-улут.вал.'!M331+'11.жеке-чет өл.вал.'!L331*'11.жеке-чет өл.вал.'!M331)/('7.жеке-улут.вал.'!L331+'11.жеке-чет өл.вал.'!L331)</f>
        <v>7.2627947972819147</v>
      </c>
      <c r="N331" s="22">
        <f>'7.жеке-улут.вал.'!N331+'11.жеке-чет өл.вал.'!N331</f>
        <v>2597119.44</v>
      </c>
      <c r="O331" s="21">
        <f>('7.жеке-улут.вал.'!N331*'7.жеке-улут.вал.'!O331+'11.жеке-чет өл.вал.'!N331*'11.жеке-чет өл.вал.'!O331)/('7.жеке-улут.вал.'!N331+'11.жеке-чет өл.вал.'!N331)</f>
        <v>10.484758731465984</v>
      </c>
      <c r="P331" s="22">
        <f>'7.жеке-улут.вал.'!P331+'11.жеке-чет өл.вал.'!P331</f>
        <v>1667623.58</v>
      </c>
      <c r="Q331" s="21">
        <f>('7.жеке-улут.вал.'!P331*'7.жеке-улут.вал.'!Q331+'11.жеке-чет өл.вал.'!P331*'11.жеке-чет өл.вал.'!Q331)/('7.жеке-улут.вал.'!P331+'11.жеке-чет өл.вал.'!P331)</f>
        <v>10.914505061567896</v>
      </c>
      <c r="R331" s="23">
        <f>'7.жеке-улут.вал.'!R331+'11.жеке-чет өл.вал.'!R331</f>
        <v>48087.710000000006</v>
      </c>
      <c r="S331" s="24">
        <f>('7.жеке-улут.вал.'!R331*'7.жеке-улут.вал.'!S331+'11.жеке-чет өл.вал.'!R331*'11.жеке-чет өл.вал.'!S331)/('7.жеке-улут.вал.'!R331+'11.жеке-чет өл.вал.'!R331)</f>
        <v>12.561675989561602</v>
      </c>
    </row>
    <row r="332" spans="1:19" ht="14.25" customHeight="1" thickBot="1" x14ac:dyDescent="0.25">
      <c r="A332" s="25" t="s">
        <v>21</v>
      </c>
      <c r="B332" s="26">
        <f>'7.жеке-улут.вал.'!B332+'11.жеке-чет өл.вал.'!B332</f>
        <v>143461368.94</v>
      </c>
      <c r="C332" s="27">
        <f>('7.жеке-улут.вал.'!B332*'7.жеке-улут.вал.'!C332+'11.жеке-чет өл.вал.'!B332*'11.жеке-чет өл.вал.'!C332)/('7.жеке-улут.вал.'!B332+'11.жеке-чет өл.вал.'!B332)</f>
        <v>0.77840114143135009</v>
      </c>
      <c r="D332" s="28">
        <f>'7.жеке-улут.вал.'!D332+'11.жеке-чет өл.вал.'!D332</f>
        <v>136867316.25</v>
      </c>
      <c r="E332" s="27">
        <f>('7.жеке-улут.вал.'!D332*'7.жеке-улут.вал.'!E332+'11.жеке-чет өл.вал.'!D332*'11.жеке-чет өл.вал.'!E332)/('7.жеке-улут.вал.'!D332+'11.жеке-чет өл.вал.'!D332)</f>
        <v>0.35794097044406686</v>
      </c>
      <c r="F332" s="28">
        <f t="shared" si="16"/>
        <v>6594052.6899999995</v>
      </c>
      <c r="G332" s="27">
        <f t="shared" si="17"/>
        <v>9.5055463279290269</v>
      </c>
      <c r="H332" s="28">
        <f>'7.жеке-улут.вал.'!H332+'11.жеке-чет өл.вал.'!H332</f>
        <v>263220.99</v>
      </c>
      <c r="I332" s="27">
        <f>('7.жеке-улут.вал.'!H332*'7.жеке-улут.вал.'!I332+'11.жеке-чет өл.вал.'!H332*'11.жеке-чет өл.вал.'!I332)/('7.жеке-улут.вал.'!H332+'11.жеке-чет өл.вал.'!H332)</f>
        <v>4.6776368370166868</v>
      </c>
      <c r="J332" s="28">
        <f>'7.жеке-улут.вал.'!J332+'11.жеке-чет өл.вал.'!J332</f>
        <v>586886.73</v>
      </c>
      <c r="K332" s="27">
        <f>('7.жеке-улут.вал.'!J332*'7.жеке-улут.вал.'!K332+'11.жеке-чет өл.вал.'!J332*'11.жеке-чет өл.вал.'!K332)/('7.жеке-улут.вал.'!J332+'11.жеке-чет өл.вал.'!J332)</f>
        <v>5.8446027716455609</v>
      </c>
      <c r="L332" s="28">
        <f>'7.жеке-улут.вал.'!L332+'11.жеке-чет өл.вал.'!L332</f>
        <v>1034881.8899999999</v>
      </c>
      <c r="M332" s="27">
        <f>('7.жеке-улут.вал.'!L332*'7.жеке-улут.вал.'!M332+'11.жеке-чет өл.вал.'!L332*'11.жеке-чет өл.вал.'!M332)/('7.жеке-улут.вал.'!L332+'11.жеке-чет өл.вал.'!L332)</f>
        <v>8.0629677290999879</v>
      </c>
      <c r="N332" s="28">
        <f>'7.жеке-улут.вал.'!N332+'11.жеке-чет өл.вал.'!N332</f>
        <v>2440824.89</v>
      </c>
      <c r="O332" s="27">
        <f>('7.жеке-улут.вал.'!N332*'7.жеке-улут.вал.'!O332+'11.жеке-чет өл.вал.'!N332*'11.жеке-чет өл.вал.'!O332)/('7.жеке-улут.вал.'!N332+'11.жеке-чет өл.вал.'!N332)</f>
        <v>10.447245411570705</v>
      </c>
      <c r="P332" s="28">
        <f>'7.жеке-улут.вал.'!P332+'11.жеке-чет өл.вал.'!P332</f>
        <v>2174564.09</v>
      </c>
      <c r="Q332" s="27">
        <f>('7.жеке-улут.вал.'!P332*'7.жеке-улут.вал.'!Q332+'11.жеке-чет өл.вал.'!P332*'11.жеке-чет өл.вал.'!Q332)/('7.жеке-улут.вал.'!P332+'11.жеке-чет өл.вал.'!P332)</f>
        <v>10.77169156766492</v>
      </c>
      <c r="R332" s="28">
        <f>'7.жеке-улут.вал.'!R332+'11.жеке-чет өл.вал.'!R332</f>
        <v>93674.1</v>
      </c>
      <c r="S332" s="39">
        <f>('7.жеке-улут.вал.'!R332*'7.жеке-улут.вал.'!S332+'11.жеке-чет өл.вал.'!R332*'11.жеке-чет өл.вал.'!S332)/('7.жеке-улут.вал.'!R332+'11.жеке-чет өл.вал.'!R332)</f>
        <v>8.0155746262840903</v>
      </c>
    </row>
    <row r="333" spans="1:19" x14ac:dyDescent="0.2">
      <c r="A333" s="32" t="s">
        <v>75</v>
      </c>
      <c r="B333" s="20">
        <f>'7.жеке-улут.вал.'!B333+'11.жеке-чет өл.вал.'!B333</f>
        <v>107779987.92999998</v>
      </c>
      <c r="C333" s="21">
        <f>('7.жеке-улут.вал.'!B333*'7.жеке-улут.вал.'!C333+'11.жеке-чет өл.вал.'!B333*'11.жеке-чет өл.вал.'!C333)/('7.жеке-улут.вал.'!B333+'11.жеке-чет өл.вал.'!B333)</f>
        <v>0.79715302271698807</v>
      </c>
      <c r="D333" s="22">
        <f>'7.жеке-улут.вал.'!D333+'11.жеке-чет өл.вал.'!D333</f>
        <v>102548175.56999999</v>
      </c>
      <c r="E333" s="21">
        <f>('7.жеке-улут.вал.'!D333*'7.жеке-улут.вал.'!E333+'11.жеке-чет өл.вал.'!D333*'11.жеке-чет өл.вал.'!E333)/('7.жеке-улут.вал.'!D333+'11.жеке-чет өл.вал.'!D333)</f>
        <v>0.37411053811398387</v>
      </c>
      <c r="F333" s="22">
        <f t="shared" ref="F333:F334" si="18">H333+J333+L333+N333+P333+R333</f>
        <v>5231812.3600000003</v>
      </c>
      <c r="G333" s="21">
        <f t="shared" ref="G333:G334" si="19">(H333*I333+J333*K333+L333*M333+N333*O333+P333*Q333+R333*S333)/(H333+J333+L333+N333+P333+R333)</f>
        <v>9.0891619862490582</v>
      </c>
      <c r="H333" s="22">
        <f>'7.жеке-улут.вал.'!H333+'11.жеке-чет өл.вал.'!H333</f>
        <v>139933.68</v>
      </c>
      <c r="I333" s="21">
        <f>('7.жеке-улут.вал.'!H333*'7.жеке-улут.вал.'!I333+'11.жеке-чет өл.вал.'!H333*'11.жеке-чет өл.вал.'!I333)/('7.жеке-улут.вал.'!H333+'11.жеке-чет өл.вал.'!H333)</f>
        <v>5.9244199923849612</v>
      </c>
      <c r="J333" s="22">
        <f>'7.жеке-улут.вал.'!J333+'11.жеке-чет өл.вал.'!J333</f>
        <v>551074.63</v>
      </c>
      <c r="K333" s="21">
        <f>('7.жеке-улут.вал.'!J333*'7.жеке-улут.вал.'!K333+'11.жеке-чет өл.вал.'!J333*'11.жеке-чет өл.вал.'!K333)/('7.жеке-улут.вал.'!J333+'11.жеке-чет өл.вал.'!J333)</f>
        <v>6.5239098795021615</v>
      </c>
      <c r="L333" s="22">
        <f>'7.жеке-улут.вал.'!L333+'11.жеке-чет өл.вал.'!L333</f>
        <v>821919.46</v>
      </c>
      <c r="M333" s="21">
        <f>('7.жеке-улут.вал.'!L333*'7.жеке-улут.вал.'!M333+'11.жеке-чет өл.вал.'!L333*'11.жеке-чет өл.вал.'!M333)/('7.жеке-улут.вал.'!L333+'11.жеке-чет өл.вал.'!L333)</f>
        <v>7.6928572219229343</v>
      </c>
      <c r="N333" s="22">
        <f>'7.жеке-улут.вал.'!N333+'11.жеке-чет өл.вал.'!N333</f>
        <v>2193906.62</v>
      </c>
      <c r="O333" s="21">
        <f>('7.жеке-улут.вал.'!N333*'7.жеке-улут.вал.'!O333+'11.жеке-чет өл.вал.'!N333*'11.жеке-чет өл.вал.'!O333)/('7.жеке-улут.вал.'!N333+'11.жеке-чет өл.вал.'!N333)</f>
        <v>9.0978441197739013</v>
      </c>
      <c r="P333" s="22">
        <f>'7.жеке-улут.вал.'!P333+'11.жеке-чет өл.вал.'!P333</f>
        <v>1464864.1800000002</v>
      </c>
      <c r="Q333" s="21">
        <f>('7.жеке-улут.вал.'!P333*'7.жеке-улут.вал.'!Q333+'11.жеке-чет өл.вал.'!P333*'11.жеке-чет өл.вал.'!Q333)/('7.жеке-улут.вал.'!P333+'11.жеке-чет өл.вал.'!P333)</f>
        <v>10.934591350510011</v>
      </c>
      <c r="R333" s="23">
        <f>'7.жеке-улут.вал.'!R333+'11.жеке-чет өл.вал.'!R333</f>
        <v>60113.79</v>
      </c>
      <c r="S333" s="24">
        <f>('7.жеке-улут.вал.'!R333*'7.жеке-улут.вал.'!S333+'11.жеке-чет өл.вал.'!R333*'11.жеке-чет өл.вал.'!S333)/('7.жеке-улут.вал.'!R333+'11.жеке-чет өл.вал.'!R333)</f>
        <v>13.776909078599122</v>
      </c>
    </row>
    <row r="334" spans="1:19" x14ac:dyDescent="0.2">
      <c r="A334" s="19" t="s">
        <v>11</v>
      </c>
      <c r="B334" s="20">
        <f>'7.жеке-улут.вал.'!B334+'11.жеке-чет өл.вал.'!B334</f>
        <v>123762733.62000002</v>
      </c>
      <c r="C334" s="21">
        <f>('7.жеке-улут.вал.'!B334*'7.жеке-улут.вал.'!C334+'11.жеке-чет өл.вал.'!B334*'11.жеке-чет өл.вал.'!C334)/('7.жеке-улут.вал.'!B334+'11.жеке-чет өл.вал.'!B334)</f>
        <v>0.80941029739271786</v>
      </c>
      <c r="D334" s="22">
        <f>'7.жеке-улут.вал.'!D334+'11.жеке-чет өл.вал.'!D334</f>
        <v>118659926.65000001</v>
      </c>
      <c r="E334" s="21">
        <f>('7.жеке-улут.вал.'!D334*'7.жеке-улут.вал.'!E334+'11.жеке-чет өл.вал.'!D334*'11.жеке-чет өл.вал.'!E334)/('7.жеке-улут.вал.'!D334+'11.жеке-чет өл.вал.'!D334)</f>
        <v>0.44484448071837723</v>
      </c>
      <c r="F334" s="22">
        <f t="shared" si="18"/>
        <v>5102806.97</v>
      </c>
      <c r="G334" s="21">
        <f t="shared" si="19"/>
        <v>9.2869704559488699</v>
      </c>
      <c r="H334" s="22">
        <f>'7.жеке-улут.вал.'!H334+'11.жеке-чет өл.вал.'!H334</f>
        <v>372203.15</v>
      </c>
      <c r="I334" s="21">
        <f>('7.жеке-улут.вал.'!H334*'7.жеке-улут.вал.'!I334+'11.жеке-чет өл.вал.'!H334*'11.жеке-чет өл.вал.'!I334)/('7.жеке-улут.вал.'!H334+'11.жеке-чет өл.вал.'!H334)</f>
        <v>5.1777672695677088</v>
      </c>
      <c r="J334" s="22">
        <f>'7.жеке-улут.вал.'!J334+'11.жеке-чет өл.вал.'!J334</f>
        <v>496033.83</v>
      </c>
      <c r="K334" s="21">
        <f>('7.жеке-улут.вал.'!J334*'7.жеке-улут.вал.'!K334+'11.жеке-чет өл.вал.'!J334*'11.жеке-чет өл.вал.'!K334)/('7.жеке-улут.вал.'!J334+'11.жеке-чет өл.вал.'!J334)</f>
        <v>6.4515875570422283</v>
      </c>
      <c r="L334" s="22">
        <f>'7.жеке-улут.вал.'!L334+'11.жеке-чет өл.вал.'!L334</f>
        <v>673871.38</v>
      </c>
      <c r="M334" s="21">
        <f>('7.жеке-улут.вал.'!L334*'7.жеке-улут.вал.'!M334+'11.жеке-чет өл.вал.'!L334*'11.жеке-чет өл.вал.'!M334)/('7.жеке-улут.вал.'!L334+'11.жеке-чет өл.вал.'!L334)</f>
        <v>8.0335584784740366</v>
      </c>
      <c r="N334" s="22">
        <f>'7.жеке-улут.вал.'!N334+'11.жеке-чет өл.вал.'!N334</f>
        <v>1944799.1</v>
      </c>
      <c r="O334" s="21">
        <f>('7.жеке-улут.вал.'!N334*'7.жеке-улут.вал.'!O334+'11.жеке-чет өл.вал.'!N334*'11.жеке-чет өл.вал.'!O334)/('7.жеке-улут.вал.'!N334+'11.жеке-чет өл.вал.'!N334)</f>
        <v>9.8144197899412546</v>
      </c>
      <c r="P334" s="22">
        <f>'7.жеке-улут.вал.'!P334+'11.жеке-чет өл.вал.'!P334</f>
        <v>1562088.74</v>
      </c>
      <c r="Q334" s="21">
        <f>('7.жеке-улут.вал.'!P334*'7.жеке-улут.вал.'!Q334+'11.жеке-чет өл.вал.'!P334*'11.жеке-чет өл.вал.'!Q334)/('7.жеке-улут.вал.'!P334+'11.жеке-чет өл.вал.'!P334)</f>
        <v>10.976619541601732</v>
      </c>
      <c r="R334" s="23">
        <f>'7.жеке-улут.вал.'!R334+'11.жеке-чет өл.вал.'!R334</f>
        <v>53810.77</v>
      </c>
      <c r="S334" s="24">
        <f>('7.жеке-улут.вал.'!R334*'7.жеке-улут.вал.'!S334+'11.жеке-чет өл.вал.'!R334*'11.жеке-чет өл.вал.'!S334)/('7.жеке-улут.вал.'!R334+'11.жеке-чет өл.вал.'!R334)</f>
        <v>11.431111238512264</v>
      </c>
    </row>
    <row r="335" spans="1:19" x14ac:dyDescent="0.2">
      <c r="A335" s="19" t="s">
        <v>12</v>
      </c>
      <c r="B335" s="20">
        <f>'7.жеке-улут.вал.'!B335+'11.жеке-чет өл.вал.'!B335</f>
        <v>153862154.66</v>
      </c>
      <c r="C335" s="21">
        <f>('7.жеке-улут.вал.'!B335*'7.жеке-улут.вал.'!C335+'11.жеке-чет өл.вал.'!B335*'11.жеке-чет өл.вал.'!C335)/('7.жеке-улут.вал.'!B335+'11.жеке-чет өл.вал.'!B335)</f>
        <v>0.78929402862945852</v>
      </c>
      <c r="D335" s="22">
        <f>'7.жеке-улут.вал.'!D335+'11.жеке-чет өл.вал.'!D335</f>
        <v>147272696.88</v>
      </c>
      <c r="E335" s="21">
        <f>('7.жеке-улут.вал.'!D335*'7.жеке-улут.вал.'!E335+'11.жеке-чет өл.вал.'!D335*'11.жеке-чет өл.вал.'!E335)/('7.жеке-улут.вал.'!D335+'11.жеке-чет өл.вал.'!D335)</f>
        <v>0.43209005299706621</v>
      </c>
      <c r="F335" s="22">
        <f t="shared" ref="F335" si="20">H335+J335+L335+N335+P335+R335</f>
        <v>6589457.7800000003</v>
      </c>
      <c r="G335" s="21">
        <f t="shared" ref="G335" si="21">(H335*I335+J335*K335+L335*M335+N335*O335+P335*Q335+R335*S335)/(H335+J335+L335+N335+P335+R335)</f>
        <v>8.7727115697978046</v>
      </c>
      <c r="H335" s="22">
        <f>'7.жеке-улут.вал.'!H335+'11.жеке-чет өл.вал.'!H335</f>
        <v>613084.81999999995</v>
      </c>
      <c r="I335" s="21">
        <f>('7.жеке-улут.вал.'!H335*'7.жеке-улут.вал.'!I335+'11.жеке-чет өл.вал.'!H335*'11.жеке-чет өл.вал.'!I335)/('7.жеке-улут.вал.'!H335+'11.жеке-чет өл.вал.'!H335)</f>
        <v>3.4946413235284504</v>
      </c>
      <c r="J335" s="22">
        <f>'7.жеке-улут.вал.'!J335+'11.жеке-чет өл.вал.'!J335</f>
        <v>743974.34</v>
      </c>
      <c r="K335" s="21">
        <f>('7.жеке-улут.вал.'!J335*'7.жеке-улут.вал.'!K335+'11.жеке-чет өл.вал.'!J335*'11.жеке-чет өл.вал.'!K335)/('7.жеке-улут.вал.'!J335+'11.жеке-чет өл.вал.'!J335)</f>
        <v>5.8145007560341408</v>
      </c>
      <c r="L335" s="22">
        <f>'7.жеке-улут.вал.'!L335+'11.жеке-чет өл.вал.'!L335</f>
        <v>771279.28</v>
      </c>
      <c r="M335" s="21">
        <f>('7.жеке-улут.вал.'!L335*'7.жеке-улут.вал.'!M335+'11.жеке-чет өл.вал.'!L335*'11.жеке-чет өл.вал.'!M335)/('7.жеке-улут.вал.'!L335+'11.жеке-чет өл.вал.'!L335)</f>
        <v>7.7890550049522922</v>
      </c>
      <c r="N335" s="22">
        <f>'7.жеке-улут.вал.'!N335+'11.жеке-чет өл.вал.'!N335</f>
        <v>2399147.5100000002</v>
      </c>
      <c r="O335" s="21">
        <f>('7.жеке-улут.вал.'!N335*'7.жеке-улут.вал.'!O335+'11.жеке-чет өл.вал.'!N335*'11.жеке-чет өл.вал.'!O335)/('7.жеке-улут.вал.'!N335+'11.жеке-чет өл.вал.'!N335)</f>
        <v>9.297996327828999</v>
      </c>
      <c r="P335" s="22">
        <f>'7.жеке-улут.вал.'!P335+'11.жеке-чет өл.вал.'!P335</f>
        <v>2041180.53</v>
      </c>
      <c r="Q335" s="21">
        <f>('7.жеке-улут.вал.'!P335*'7.жеке-улут.вал.'!Q335+'11.жеке-чет өл.вал.'!P335*'11.жеке-чет өл.вал.'!Q335)/('7.жеке-улут.вал.'!P335+'11.жеке-чет өл.вал.'!P335)</f>
        <v>11.145829008813866</v>
      </c>
      <c r="R335" s="23">
        <f>'7.жеке-улут.вал.'!R335+'11.жеке-чет өл.вал.'!R335</f>
        <v>20791.3</v>
      </c>
      <c r="S335" s="24">
        <f>('7.жеке-улут.вал.'!R335*'7.жеке-улут.вал.'!S335+'11.жеке-чет өл.вал.'!R335*'11.жеке-чет өл.вал.'!S335)/('7.жеке-улут.вал.'!R335+'11.жеке-чет өл.вал.'!R335)</f>
        <v>13.159877381404721</v>
      </c>
    </row>
    <row r="336" spans="1:19" x14ac:dyDescent="0.2">
      <c r="A336" s="19" t="s">
        <v>13</v>
      </c>
      <c r="B336" s="20">
        <f>'7.жеке-улут.вал.'!B336+'11.жеке-чет өл.вал.'!B336</f>
        <v>155068484.55000001</v>
      </c>
      <c r="C336" s="21">
        <f>('7.жеке-улут.вал.'!B336*'7.жеке-улут.вал.'!C336+'11.жеке-чет өл.вал.'!B336*'11.жеке-чет өл.вал.'!C336)/('7.жеке-улут.вал.'!B336+'11.жеке-чет өл.вал.'!B336)</f>
        <v>0.88093537292520097</v>
      </c>
      <c r="D336" s="22">
        <f>'7.жеке-улут.вал.'!D336+'11.жеке-чет өл.вал.'!D336</f>
        <v>147368493.99000001</v>
      </c>
      <c r="E336" s="21">
        <f>('7.жеке-улут.вал.'!D336*'7.жеке-улут.вал.'!E336+'11.жеке-чет өл.вал.'!D336*'11.жеке-чет өл.вал.'!E336)/('7.жеке-улут.вал.'!D336+'11.жеке-чет өл.вал.'!D336)</f>
        <v>0.52641171436592193</v>
      </c>
      <c r="F336" s="22">
        <f t="shared" ref="F336" si="22">H336+J336+L336+N336+P336+R336</f>
        <v>7699990.5600000005</v>
      </c>
      <c r="G336" s="21">
        <f t="shared" ref="G336" si="23">(H336*I336+J336*K336+L336*M336+N336*O336+P336*Q336+R336*S336)/(H336+J336+L336+N336+P336+R336)</f>
        <v>7.6660888401400928</v>
      </c>
      <c r="H336" s="22">
        <f>'7.жеке-улут.вал.'!H336+'11.жеке-чет өл.вал.'!H336</f>
        <v>438060.08</v>
      </c>
      <c r="I336" s="21">
        <f>('7.жеке-улут.вал.'!H336*'7.жеке-улут.вал.'!I336+'11.жеке-чет өл.вал.'!H336*'11.жеке-чет өл.вал.'!I336)/('7.жеке-улут.вал.'!H336+'11.жеке-чет өл.вал.'!H336)</f>
        <v>2.999180468350366</v>
      </c>
      <c r="J336" s="22">
        <f>'7.жеке-улут.вал.'!J336+'11.жеке-чет өл.вал.'!J336</f>
        <v>551709.80000000005</v>
      </c>
      <c r="K336" s="21">
        <f>('7.жеке-улут.вал.'!J336*'7.жеке-улут.вал.'!K336+'11.жеке-чет өл.вал.'!J336*'11.жеке-чет өл.вал.'!K336)/('7.жеке-улут.вал.'!J336+'11.жеке-чет өл.вал.'!J336)</f>
        <v>6.2503161834355696</v>
      </c>
      <c r="L336" s="22">
        <f>'7.жеке-улут.вал.'!L336+'11.жеке-чет өл.вал.'!L336</f>
        <v>728740.34000000008</v>
      </c>
      <c r="M336" s="21">
        <f>('7.жеке-улут.вал.'!L336*'7.жеке-улут.вал.'!M336+'11.жеке-чет өл.вал.'!L336*'11.жеке-чет өл.вал.'!M336)/('7.жеке-улут.вал.'!L336+'11.жеке-чет өл.вал.'!L336)</f>
        <v>7.9547444950007833</v>
      </c>
      <c r="N336" s="22">
        <f>'7.жеке-улут.вал.'!N336+'11.жеке-чет өл.вал.'!N336</f>
        <v>3823941.45</v>
      </c>
      <c r="O336" s="21">
        <f>('7.жеке-улут.вал.'!N336*'7.жеке-улут.вал.'!O336+'11.жеке-чет өл.вал.'!N336*'11.жеке-чет өл.вал.'!O336)/('7.жеке-улут.вал.'!N336+'11.жеке-чет өл.вал.'!N336)</f>
        <v>6.0091298912016562</v>
      </c>
      <c r="P336" s="22">
        <f>'7.жеке-улут.вал.'!P336+'11.жеке-чет өл.вал.'!P336</f>
        <v>2137374.2400000002</v>
      </c>
      <c r="Q336" s="21">
        <f>('7.жеке-улут.вал.'!P336*'7.жеке-улут.вал.'!Q336+'11.жеке-чет өл.вал.'!P336*'11.жеке-чет өл.вал.'!Q336)/('7.жеке-улут.вал.'!P336+'11.жеке-чет өл.вал.'!P336)</f>
        <v>11.817025573724544</v>
      </c>
      <c r="R336" s="23">
        <f>'7.жеке-улут.вал.'!R336+'11.жеке-чет өл.вал.'!R336</f>
        <v>20164.650000000001</v>
      </c>
      <c r="S336" s="24">
        <f>('7.жеке-улут.вал.'!R336*'7.жеке-улут.вал.'!S336+'11.жеке-чет өл.вал.'!R336*'11.жеке-чет өл.вал.'!S336)/('7.жеке-улут.вал.'!R336+'11.жеке-чет өл.вал.'!R336)</f>
        <v>11.590562781898011</v>
      </c>
    </row>
    <row r="337" spans="1:19" x14ac:dyDescent="0.2">
      <c r="A337" s="19" t="s">
        <v>14</v>
      </c>
      <c r="B337" s="20">
        <f>'7.жеке-улут.вал.'!B337+'11.жеке-чет өл.вал.'!B337</f>
        <v>173214994.20000002</v>
      </c>
      <c r="C337" s="21">
        <f>('7.жеке-улут.вал.'!B337*'7.жеке-улут.вал.'!C337+'11.жеке-чет өл.вал.'!B337*'11.жеке-чет өл.вал.'!C337)/('7.жеке-улут.вал.'!B337+'11.жеке-чет өл.вал.'!B337)</f>
        <v>0.87597904988008235</v>
      </c>
      <c r="D337" s="22">
        <f>'7.жеке-улут.вал.'!D337+'11.жеке-чет өл.вал.'!D337</f>
        <v>166216925.90000001</v>
      </c>
      <c r="E337" s="21">
        <f>('7.жеке-улут.вал.'!D337*'7.жеке-улут.вал.'!E337+'11.жеке-чет өл.вал.'!D337*'11.жеке-чет өл.вал.'!E337)/('7.жеке-улут.вал.'!D337+'11.жеке-чет өл.вал.'!D337)</f>
        <v>0.52792208494694548</v>
      </c>
      <c r="F337" s="22">
        <f t="shared" ref="F337:F342" si="24">H337+J337+L337+N337+P337+R337</f>
        <v>6998068.3000000007</v>
      </c>
      <c r="G337" s="21">
        <f t="shared" ref="G337:G342" si="25">(H337*I337+J337*K337+L337*M337+N337*O337+P337*Q337+R337*S337)/(H337+J337+L337+N337+P337+R337)</f>
        <v>9.1429687774982185</v>
      </c>
      <c r="H337" s="22">
        <f>'7.жеке-улут.вал.'!H337+'11.жеке-чет өл.вал.'!H337</f>
        <v>463040.58</v>
      </c>
      <c r="I337" s="21">
        <f>('7.жеке-улут.вал.'!H337*'7.жеке-улут.вал.'!I337+'11.жеке-чет өл.вал.'!H337*'11.жеке-чет өл.вал.'!I337)/('7.жеке-улут.вал.'!H337+'11.жеке-чет өл.вал.'!H337)</f>
        <v>3.1031666589567601</v>
      </c>
      <c r="J337" s="22">
        <f>'7.жеке-улут.вал.'!J337+'11.жеке-чет өл.вал.'!J337</f>
        <v>579544.79</v>
      </c>
      <c r="K337" s="21">
        <f>('7.жеке-улут.вал.'!J337*'7.жеке-улут.вал.'!K337+'11.жеке-чет өл.вал.'!J337*'11.жеке-чет өл.вал.'!K337)/('7.жеке-улут.вал.'!J337+'11.жеке-чет өл.вал.'!J337)</f>
        <v>6.3971629436958608</v>
      </c>
      <c r="L337" s="22">
        <f>'7.жеке-улут.вал.'!L337+'11.жеке-чет өл.вал.'!L337</f>
        <v>853906.53</v>
      </c>
      <c r="M337" s="21">
        <f>('7.жеке-улут.вал.'!L337*'7.жеке-улут.вал.'!M337+'11.жеке-чет өл.вал.'!L337*'11.жеке-чет өл.вал.'!M337)/('7.жеке-улут.вал.'!L337+'11.жеке-чет өл.вал.'!L337)</f>
        <v>6.7956901175120388</v>
      </c>
      <c r="N337" s="22">
        <f>'7.жеке-улут.вал.'!N337+'11.жеке-чет өл.вал.'!N337</f>
        <v>2604118.09</v>
      </c>
      <c r="O337" s="21">
        <f>('7.жеке-улут.вал.'!N337*'7.жеке-улут.вал.'!O337+'11.жеке-чет өл.вал.'!N337*'11.жеке-чет өл.вал.'!O337)/('7.жеке-улут.вал.'!N337+'11.жеке-чет өл.вал.'!N337)</f>
        <v>9.472966099974359</v>
      </c>
      <c r="P337" s="22">
        <f>'7.жеке-улут.вал.'!P337+'11.жеке-чет өл.вал.'!P337</f>
        <v>2464644.14</v>
      </c>
      <c r="Q337" s="21">
        <f>('7.жеке-улут.вал.'!P337*'7.жеке-улут.вал.'!Q337+'11.жеке-чет өл.вал.'!P337*'11.жеке-чет өл.вал.'!Q337)/('7.жеке-улут.вал.'!P337+'11.жеке-чет өл.вал.'!P337)</f>
        <v>11.368581118286743</v>
      </c>
      <c r="R337" s="23">
        <f>'7.жеке-улут.вал.'!R337+'11.жеке-чет өл.вал.'!R337</f>
        <v>32814.17</v>
      </c>
      <c r="S337" s="24">
        <f>('7.жеке-улут.вал.'!R337*'7.жеке-улут.вал.'!S337+'11.жеке-чет өл.вал.'!R337*'11.жеке-чет өл.вал.'!S337)/('7.жеке-улут.вал.'!R337+'11.жеке-чет өл.вал.'!R337)</f>
        <v>10.595180006076664</v>
      </c>
    </row>
    <row r="338" spans="1:19" x14ac:dyDescent="0.2">
      <c r="A338" s="19" t="s">
        <v>15</v>
      </c>
      <c r="B338" s="20">
        <f>'7.жеке-улут.вал.'!B338+'11.жеке-чет өл.вал.'!B338</f>
        <v>182017239.88999999</v>
      </c>
      <c r="C338" s="21">
        <f>('7.жеке-улут.вал.'!B338*'7.жеке-улут.вал.'!C338+'11.жеке-чет өл.вал.'!B338*'11.жеке-чет өл.вал.'!C338)/('7.жеке-улут.вал.'!B338+'11.жеке-чет өл.вал.'!B338)</f>
        <v>1.0068838088439163</v>
      </c>
      <c r="D338" s="22">
        <f>'7.жеке-улут.вал.'!D338+'11.жеке-чет өл.вал.'!D338</f>
        <v>174230026.03999999</v>
      </c>
      <c r="E338" s="21">
        <f>('7.жеке-улут.вал.'!D338*'7.жеке-улут.вал.'!E338+'11.жеке-чет өл.вал.'!D338*'11.жеке-чет өл.вал.'!E338)/('7.жеке-улут.вал.'!D338+'11.жеке-чет өл.вал.'!D338)</f>
        <v>0.60731905553068821</v>
      </c>
      <c r="F338" s="22">
        <f t="shared" si="24"/>
        <v>7787213.8500000006</v>
      </c>
      <c r="G338" s="21">
        <f t="shared" si="25"/>
        <v>9.9466893304849915</v>
      </c>
      <c r="H338" s="22">
        <f>'7.жеке-улут.вал.'!H338+'11.жеке-чет өл.вал.'!H338</f>
        <v>260540.34000000003</v>
      </c>
      <c r="I338" s="21">
        <f>('7.жеке-улут.вал.'!H338*'7.жеке-улут.вал.'!I338+'11.жеке-чет өл.вал.'!H338*'11.жеке-чет өл.вал.'!I338)/('7.жеке-улут.вал.'!H338+'11.жеке-чет өл.вал.'!H338)</f>
        <v>6.9436861781173684</v>
      </c>
      <c r="J338" s="22">
        <f>'7.жеке-улут.вал.'!J338+'11.жеке-чет өл.вал.'!J338</f>
        <v>623106.05000000005</v>
      </c>
      <c r="K338" s="21">
        <f>('7.жеке-улут.вал.'!J338*'7.жеке-улут.вал.'!K338+'11.жеке-чет өл.вал.'!J338*'11.жеке-чет өл.вал.'!K338)/('7.жеке-улут.вал.'!J338+'11.жеке-чет өл.вал.'!J338)</f>
        <v>6.2147507288687063</v>
      </c>
      <c r="L338" s="22">
        <f>'7.жеке-улут.вал.'!L338+'11.жеке-чет өл.вал.'!L338</f>
        <v>716088.1</v>
      </c>
      <c r="M338" s="21">
        <f>('7.жеке-улут.вал.'!L338*'7.жеке-улут.вал.'!M338+'11.жеке-чет өл.вал.'!L338*'11.жеке-чет өл.вал.'!M338)/('7.жеке-улут.вал.'!L338+'11.жеке-чет өл.вал.'!L338)</f>
        <v>6.5097080832651724</v>
      </c>
      <c r="N338" s="22">
        <f>'7.жеке-улут.вал.'!N338+'11.жеке-чет өл.вал.'!N338</f>
        <v>3092427.67</v>
      </c>
      <c r="O338" s="21">
        <f>('7.жеке-улут.вал.'!N338*'7.жеке-улут.вал.'!O338+'11.жеке-чет өл.вал.'!N338*'11.жеке-чет өл.вал.'!O338)/('7.жеке-улут.вал.'!N338+'11.жеке-чет өл.вал.'!N338)</f>
        <v>9.9269292189136102</v>
      </c>
      <c r="P338" s="22">
        <f>'7.жеке-улут.вал.'!P338+'11.жеке-чет өл.вал.'!P338</f>
        <v>3051940.08</v>
      </c>
      <c r="Q338" s="21">
        <f>('7.жеке-улут.вал.'!P338*'7.жеке-улут.вал.'!Q338+'11.жеке-чет өл.вал.'!P338*'11.жеке-чет өл.вал.'!Q338)/('7.жеке-улут.вал.'!P338+'11.жеке-чет өл.вал.'!P338)</f>
        <v>11.747637032736248</v>
      </c>
      <c r="R338" s="23">
        <f>'7.жеке-улут.вал.'!R338+'11.жеке-чет өл.вал.'!R338</f>
        <v>43111.61</v>
      </c>
      <c r="S338" s="24">
        <f>('7.жеке-улут.вал.'!R338*'7.жеке-улут.вал.'!S338+'11.жеке-чет өл.вал.'!R338*'11.жеке-чет өл.вал.'!S338)/('7.жеке-улут.вал.'!R338+'11.жеке-чет өл.вал.'!R338)</f>
        <v>13.047955917211182</v>
      </c>
    </row>
    <row r="339" spans="1:19" x14ac:dyDescent="0.2">
      <c r="A339" s="19" t="s">
        <v>16</v>
      </c>
      <c r="B339" s="20">
        <f>'7.жеке-улут.вал.'!B339+'11.жеке-чет өл.вал.'!B339</f>
        <v>192986802.36000001</v>
      </c>
      <c r="C339" s="21">
        <f>('7.жеке-улут.вал.'!B339*'7.жеке-улут.вал.'!C339+'11.жеке-чет өл.вал.'!B339*'11.жеке-чет өл.вал.'!C339)/('7.жеке-улут.вал.'!B339+'11.жеке-чет өл.вал.'!B339)</f>
        <v>0.96548086126338706</v>
      </c>
      <c r="D339" s="22">
        <f>'7.жеке-улут.вал.'!D339+'11.жеке-чет өл.вал.'!D339</f>
        <v>184842675.56999999</v>
      </c>
      <c r="E339" s="21">
        <f>('7.жеке-улут.вал.'!D339*'7.жеке-улут.вал.'!E339+'11.жеке-чет өл.вал.'!D339*'11.жеке-чет өл.вал.'!E339)/('7.жеке-улут.вал.'!D339+'11.жеке-чет өл.вал.'!D339)</f>
        <v>0.63660377943586821</v>
      </c>
      <c r="F339" s="22">
        <f t="shared" si="24"/>
        <v>8144126.79</v>
      </c>
      <c r="G339" s="21">
        <f t="shared" si="25"/>
        <v>8.4298194338523871</v>
      </c>
      <c r="H339" s="22">
        <f>'7.жеке-улут.вал.'!H339+'11.жеке-чет өл.вал.'!H339</f>
        <v>1493477.27</v>
      </c>
      <c r="I339" s="21">
        <f>('7.жеке-улут.вал.'!H339*'7.жеке-улут.вал.'!I339+'11.жеке-чет өл.вал.'!H339*'11.жеке-чет өл.вал.'!I339)/('7.жеке-улут.вал.'!H339+'11.жеке-чет өл.вал.'!H339)</f>
        <v>1.0858423352502704</v>
      </c>
      <c r="J339" s="22">
        <f>'7.жеке-улут.вал.'!J339+'11.жеке-чет өл.вал.'!J339</f>
        <v>656281.59</v>
      </c>
      <c r="K339" s="21">
        <f>('7.жеке-улут.вал.'!J339*'7.жеке-улут.вал.'!K339+'11.жеке-чет өл.вал.'!J339*'11.жеке-чет өл.вал.'!K339)/('7.жеке-улут.вал.'!J339+'11.жеке-чет өл.вал.'!J339)</f>
        <v>5.0287021249521846</v>
      </c>
      <c r="L339" s="22">
        <f>'7.жеке-улут.вал.'!L339+'11.жеке-чет өл.вал.'!L339</f>
        <v>646218.1</v>
      </c>
      <c r="M339" s="21">
        <f>('7.жеке-улут.вал.'!L339*'7.жеке-улут.вал.'!M339+'11.жеке-чет өл.вал.'!L339*'11.жеке-чет өл.вал.'!M339)/('7.жеке-улут.вал.'!L339+'11.жеке-чет өл.вал.'!L339)</f>
        <v>6.3843762251475118</v>
      </c>
      <c r="N339" s="22">
        <f>'7.жеке-улут.вал.'!N339+'11.жеке-чет өл.вал.'!N339</f>
        <v>2609552.2600000002</v>
      </c>
      <c r="O339" s="21">
        <f>('7.жеке-улут.вал.'!N339*'7.жеке-улут.вал.'!O339+'11.жеке-чет өл.вал.'!N339*'11.жеке-чет өл.вал.'!O339)/('7.жеке-улут.вал.'!N339+'11.жеке-чет өл.вал.'!N339)</f>
        <v>10.452628434695519</v>
      </c>
      <c r="P339" s="22">
        <f>'7.жеке-улут.вал.'!P339+'11.жеке-чет өл.вал.'!P339</f>
        <v>2709294.86</v>
      </c>
      <c r="Q339" s="21">
        <f>('7.жеке-улут.вал.'!P339*'7.жеке-улут.вал.'!Q339+'11.жеке-чет өл.вал.'!P339*'11.жеке-чет өл.вал.'!Q339)/('7.жеке-улут.вал.'!P339+'11.жеке-чет өл.вал.'!P339)</f>
        <v>11.838662818080978</v>
      </c>
      <c r="R339" s="23">
        <f>'7.жеке-улут.вал.'!R339+'11.жеке-чет өл.вал.'!R339</f>
        <v>29302.71</v>
      </c>
      <c r="S339" s="24">
        <f>('7.жеке-улут.вал.'!R339*'7.жеке-улут.вал.'!S339+'11.жеке-чет өл.вал.'!R339*'11.жеке-чет өл.вал.'!S339)/('7.жеке-улут.вал.'!R339+'11.жеке-чет өл.вал.'!R339)</f>
        <v>8.6949248891996813</v>
      </c>
    </row>
    <row r="340" spans="1:19" x14ac:dyDescent="0.2">
      <c r="A340" s="19" t="s">
        <v>17</v>
      </c>
      <c r="B340" s="20">
        <f>'7.жеке-улут.вал.'!B340+'11.жеке-чет өл.вал.'!B340</f>
        <v>217283523.69000003</v>
      </c>
      <c r="C340" s="21">
        <f>('7.жеке-улут.вал.'!B340*'7.жеке-улут.вал.'!C340+'11.жеке-чет өл.вал.'!B340*'11.жеке-чет өл.вал.'!C340)/('7.жеке-улут.вал.'!B340+'11.жеке-чет өл.вал.'!B340)</f>
        <v>0.99298573872506501</v>
      </c>
      <c r="D340" s="22">
        <f>'7.жеке-улут.вал.'!D340+'11.жеке-чет өл.вал.'!D340</f>
        <v>206956107.32999998</v>
      </c>
      <c r="E340" s="21">
        <f>('7.жеке-улут.вал.'!D340*'7.жеке-улут.вал.'!E340+'11.жеке-чет өл.вал.'!D340*'11.жеке-чет өл.вал.'!E340)/('7.жеке-улут.вал.'!D340+'11.жеке-чет өл.вал.'!D340)</f>
        <v>0.6056017985313733</v>
      </c>
      <c r="F340" s="22">
        <f t="shared" si="24"/>
        <v>10327416.359999999</v>
      </c>
      <c r="G340" s="21">
        <f t="shared" si="25"/>
        <v>8.7559604760623682</v>
      </c>
      <c r="H340" s="22">
        <f>'7.жеке-улут.вал.'!H340+'11.жеке-чет өл.вал.'!H340</f>
        <v>2961335.5</v>
      </c>
      <c r="I340" s="21">
        <f>('7.жеке-улут.вал.'!H340*'7.жеке-улут.вал.'!I340+'11.жеке-чет өл.вал.'!H340*'11.жеке-чет өл.вал.'!I340)/('7.жеке-улут.вал.'!H340+'11.жеке-чет өл.вал.'!H340)</f>
        <v>5.1317031177656194</v>
      </c>
      <c r="J340" s="22">
        <f>'7.жеке-улут.вал.'!J340+'11.жеке-чет өл.вал.'!J340</f>
        <v>550454.93999999994</v>
      </c>
      <c r="K340" s="21">
        <f>('7.жеке-улут.вал.'!J340*'7.жеке-улут.вал.'!K340+'11.жеке-чет өл.вал.'!J340*'11.жеке-чет өл.вал.'!K340)/('7.жеке-улут.вал.'!J340+'11.жеке-чет өл.вал.'!J340)</f>
        <v>5.0785209525052117</v>
      </c>
      <c r="L340" s="22">
        <f>'7.жеке-улут.вал.'!L340+'11.жеке-чет өл.вал.'!L340</f>
        <v>734980.65</v>
      </c>
      <c r="M340" s="21">
        <f>('7.жеке-улут.вал.'!L340*'7.жеке-улут.вал.'!M340+'11.жеке-чет өл.вал.'!L340*'11.жеке-чет өл.вал.'!M340)/('7.жеке-улут.вал.'!L340+'11.жеке-чет өл.вал.'!L340)</f>
        <v>6.0220864435002488</v>
      </c>
      <c r="N340" s="22">
        <f>'7.жеке-улут.вал.'!N340+'11.жеке-чет өл.вал.'!N340</f>
        <v>3175434.89</v>
      </c>
      <c r="O340" s="21">
        <f>('7.жеке-улут.вал.'!N340*'7.жеке-улут.вал.'!O340+'11.жеке-чет өл.вал.'!N340*'11.жеке-чет өл.вал.'!O340)/('7.жеке-улут.вал.'!N340+'11.жеке-чет өл.вал.'!N340)</f>
        <v>10.622324329471581</v>
      </c>
      <c r="P340" s="22">
        <f>'7.жеке-улут.вал.'!P340+'11.жеке-чет өл.вал.'!P340</f>
        <v>2854255.5999999996</v>
      </c>
      <c r="Q340" s="21">
        <f>('7.жеке-улут.вал.'!P340*'7.жеке-улут.вал.'!Q340+'11.жеке-чет өл.вал.'!P340*'11.жеке-чет өл.вал.'!Q340)/('7.жеке-улут.вал.'!P340+'11.жеке-чет өл.вал.'!P340)</f>
        <v>11.796729173869355</v>
      </c>
      <c r="R340" s="23">
        <f>'7.жеке-улут.вал.'!R340+'11.жеке-чет өл.вал.'!R340</f>
        <v>50954.780000000006</v>
      </c>
      <c r="S340" s="24">
        <f>('7.жеке-улут.вал.'!R340*'7.жеке-улут.вал.'!S340+'11.жеке-чет өл.вал.'!R340*'11.жеке-чет өл.вал.'!S340)/('7.жеке-улут.вал.'!R340+'11.жеке-чет өл.вал.'!R340)</f>
        <v>11.907838679707792</v>
      </c>
    </row>
    <row r="341" spans="1:19" x14ac:dyDescent="0.2">
      <c r="A341" s="19" t="s">
        <v>18</v>
      </c>
      <c r="B341" s="20">
        <f>'7.жеке-улут.вал.'!B341+'11.жеке-чет өл.вал.'!B341</f>
        <v>211089310.15999997</v>
      </c>
      <c r="C341" s="21">
        <f>('7.жеке-улут.вал.'!B341*'7.жеке-улут.вал.'!C341+'11.жеке-чет өл.вал.'!B341*'11.жеке-чет өл.вал.'!C341)/('7.жеке-улут.вал.'!B341+'11.жеке-чет өл.вал.'!B341)</f>
        <v>1.0323354622667826</v>
      </c>
      <c r="D341" s="22">
        <f>'7.жеке-улут.вал.'!D341+'11.жеке-чет өл.вал.'!D341</f>
        <v>202840237.19999999</v>
      </c>
      <c r="E341" s="21">
        <f>('7.жеке-улут.вал.'!D341*'7.жеке-улут.вал.'!E341+'11.жеке-чет өл.вал.'!D341*'11.жеке-чет өл.вал.'!E341)/('7.жеке-улут.вал.'!D341+'11.жеке-чет өл.вал.'!D341)</f>
        <v>0.64433123814548543</v>
      </c>
      <c r="F341" s="22">
        <f t="shared" si="24"/>
        <v>8249072.96</v>
      </c>
      <c r="G341" s="21">
        <f t="shared" si="25"/>
        <v>10.573149228492197</v>
      </c>
      <c r="H341" s="22">
        <f>'7.жеке-улут.вал.'!H341+'11.жеке-чет өл.вал.'!H341</f>
        <v>180293.52000000002</v>
      </c>
      <c r="I341" s="21">
        <f>('7.жеке-улут.вал.'!H341*'7.жеке-улут.вал.'!I341+'11.жеке-чет өл.вал.'!H341*'11.жеке-чет өл.вал.'!I341)/('7.жеке-улут.вал.'!H341+'11.жеке-чет өл.вал.'!H341)</f>
        <v>6.5774776825035097</v>
      </c>
      <c r="J341" s="22">
        <f>'7.жеке-улут.вал.'!J341+'11.жеке-чет өл.вал.'!J341</f>
        <v>625424.67999999993</v>
      </c>
      <c r="K341" s="21">
        <f>('7.жеке-улут.вал.'!J341*'7.жеке-улут.вал.'!K341+'11.жеке-чет өл.вал.'!J341*'11.жеке-чет өл.вал.'!K341)/('7.жеке-улут.вал.'!J341+'11.жеке-чет өл.вал.'!J341)</f>
        <v>5.0190477436867349</v>
      </c>
      <c r="L341" s="22">
        <f>'7.жеке-улут.вал.'!L341+'11.жеке-чет өл.вал.'!L341</f>
        <v>872022.05</v>
      </c>
      <c r="M341" s="21">
        <f>('7.жеке-улут.вал.'!L341*'7.жеке-улут.вал.'!M341+'11.жеке-чет өл.вал.'!L341*'11.жеке-чет өл.вал.'!M341)/('7.жеке-улут.вал.'!L341+'11.жеке-чет өл.вал.'!L341)</f>
        <v>6.6033885011279239</v>
      </c>
      <c r="N341" s="22">
        <f>'7.жеке-улут.вал.'!N341+'11.жеке-чет өл.вал.'!N341</f>
        <v>3094189.2800000003</v>
      </c>
      <c r="O341" s="21">
        <f>('7.жеке-улут.вал.'!N341*'7.жеке-улут.вал.'!O341+'11.жеке-чет өл.вал.'!N341*'11.жеке-чет өл.вал.'!O341)/('7.жеке-улут.вал.'!N341+'11.жеке-чет өл.вал.'!N341)</f>
        <v>11.1587152631464</v>
      </c>
      <c r="P341" s="22">
        <f>'7.жеке-улут.вал.'!P341+'11.жеке-чет өл.вал.'!P341</f>
        <v>3440248.64</v>
      </c>
      <c r="Q341" s="21">
        <f>('7.жеке-улут.вал.'!P341*'7.жеке-улут.вал.'!Q341+'11.жеке-чет өл.вал.'!P341*'11.жеке-чет өл.вал.'!Q341)/('7.жеке-улут.вал.'!P341+'11.жеке-чет өл.вал.'!P341)</f>
        <v>12.267309777382797</v>
      </c>
      <c r="R341" s="23">
        <f>'7.жеке-улут.вал.'!R341+'11.жеке-чет өл.вал.'!R341</f>
        <v>36894.79</v>
      </c>
      <c r="S341" s="24">
        <f>('7.жеке-улут.вал.'!R341*'7.жеке-улут.вал.'!S341+'11.жеке-чет өл.вал.'!R341*'11.жеке-чет өл.вал.'!S341)/('7.жеке-улут.вал.'!R341+'11.жеке-чет өл.вал.'!R341)</f>
        <v>10.995947343784872</v>
      </c>
    </row>
    <row r="342" spans="1:19" x14ac:dyDescent="0.2">
      <c r="A342" s="19" t="s">
        <v>19</v>
      </c>
      <c r="B342" s="20">
        <f>'7.жеке-улут.вал.'!B342+'11.жеке-чет өл.вал.'!B342</f>
        <v>231838663.33999997</v>
      </c>
      <c r="C342" s="21">
        <f>('7.жеке-улут.вал.'!B342*'7.жеке-улут.вал.'!C342+'11.жеке-чет өл.вал.'!B342*'11.жеке-чет өл.вал.'!C342)/('7.жеке-улут.вал.'!B342+'11.жеке-чет өл.вал.'!B342)</f>
        <v>1.085018582238346</v>
      </c>
      <c r="D342" s="22">
        <f>'7.жеке-улут.вал.'!D342+'11.жеке-чет өл.вал.'!D342</f>
        <v>223508375.52000001</v>
      </c>
      <c r="E342" s="21">
        <f>('7.жеке-улут.вал.'!D342*'7.жеке-улут.вал.'!E342+'11.жеке-чет өл.вал.'!D342*'11.жеке-чет өл.вал.'!E342)/('7.жеке-улут.вал.'!D342+'11.жеке-чет өл.вал.'!D342)</f>
        <v>0.77645530336813184</v>
      </c>
      <c r="F342" s="22">
        <f t="shared" si="24"/>
        <v>8330287.8200000003</v>
      </c>
      <c r="G342" s="21">
        <f t="shared" si="25"/>
        <v>9.3640215045414834</v>
      </c>
      <c r="H342" s="22">
        <f>'7.жеке-улут.вал.'!H342+'11.жеке-чет өл.вал.'!H342</f>
        <v>215270.2</v>
      </c>
      <c r="I342" s="21">
        <f>('7.жеке-улут.вал.'!H342*'7.жеке-улут.вал.'!I342+'11.жеке-чет өл.вал.'!H342*'11.жеке-чет өл.вал.'!I342)/('7.жеке-улут.вал.'!H342+'11.жеке-чет өл.вал.'!H342)</f>
        <v>4.9595112658417211</v>
      </c>
      <c r="J342" s="22">
        <f>'7.жеке-улут.вал.'!J342+'11.жеке-чет өл.вал.'!J342</f>
        <v>661911.82000000007</v>
      </c>
      <c r="K342" s="21">
        <f>('7.жеке-улут.вал.'!J342*'7.жеке-улут.вал.'!K342+'11.жеке-чет өл.вал.'!J342*'11.жеке-чет өл.вал.'!K342)/('7.жеке-улут.вал.'!J342+'11.жеке-чет өл.вал.'!J342)</f>
        <v>4.494765313754332</v>
      </c>
      <c r="L342" s="22">
        <f>'7.жеке-улут.вал.'!L342+'11.жеке-чет өл.вал.'!L342</f>
        <v>1051584.26</v>
      </c>
      <c r="M342" s="21">
        <f>('7.жеке-улут.вал.'!L342*'7.жеке-улут.вал.'!M342+'11.жеке-чет өл.вал.'!L342*'11.жеке-чет өл.вал.'!M342)/('7.жеке-улут.вал.'!L342+'11.жеке-чет өл.вал.'!L342)</f>
        <v>5.8437021528831181</v>
      </c>
      <c r="N342" s="22">
        <f>'7.жеке-улут.вал.'!N342+'11.жеке-чет өл.вал.'!N342</f>
        <v>3475193.26</v>
      </c>
      <c r="O342" s="21">
        <f>('7.жеке-улут.вал.'!N342*'7.жеке-улут.вал.'!O342+'11.жеке-чет өл.вал.'!N342*'11.жеке-чет өл.вал.'!O342)/('7.жеке-улут.вал.'!N342+'11.жеке-чет өл.вал.'!N342)</f>
        <v>9.2634809684512618</v>
      </c>
      <c r="P342" s="22">
        <f>'7.жеке-улут.вал.'!P342+'11.жеке-чет өл.вал.'!P342</f>
        <v>2903418.74</v>
      </c>
      <c r="Q342" s="21">
        <f>('7.жеке-улут.вал.'!P342*'7.жеке-улут.вал.'!Q342+'11.жеке-чет өл.вал.'!P342*'11.жеке-чет өл.вал.'!Q342)/('7.жеке-улут.вал.'!P342+'11.жеке-чет өл.вал.'!P342)</f>
        <v>12.169476637083323</v>
      </c>
      <c r="R342" s="23">
        <f>'7.жеке-улут.вал.'!R342+'11.жеке-чет өл.вал.'!R342</f>
        <v>22909.54</v>
      </c>
      <c r="S342" s="24">
        <f>('7.жеке-улут.вал.'!R342*'7.жеке-улут.вал.'!S342+'11.жеке-чет өл.вал.'!R342*'11.жеке-чет өл.вал.'!S342)/('7.жеке-улут.вал.'!R342+'11.жеке-чет өл.вал.'!R342)</f>
        <v>12.728438030619534</v>
      </c>
    </row>
    <row r="343" spans="1:19" x14ac:dyDescent="0.2">
      <c r="A343" s="19" t="s">
        <v>20</v>
      </c>
      <c r="B343" s="20">
        <f>'7.жеке-улут.вал.'!B343+'11.жеке-чет өл.вал.'!B343</f>
        <v>219994783.30000001</v>
      </c>
      <c r="C343" s="21">
        <f>('7.жеке-улут.вал.'!B343*'7.жеке-улут.вал.'!C343+'11.жеке-чет өл.вал.'!B343*'11.жеке-чет өл.вал.'!C343)/('7.жеке-улут.вал.'!B343+'11.жеке-чет өл.вал.'!B343)</f>
        <v>1.1367408844448723</v>
      </c>
      <c r="D343" s="22">
        <f>'7.жеке-улут.вал.'!D343+'11.жеке-чет өл.вал.'!D343</f>
        <v>211795775.52000001</v>
      </c>
      <c r="E343" s="21">
        <f>('7.жеке-улут.вал.'!D343*'7.жеке-улут.вал.'!E343+'11.жеке-чет өл.вал.'!D343*'11.жеке-чет өл.вал.'!E343)/('7.жеке-улут.вал.'!D343+'11.жеке-чет өл.вал.'!D343)</f>
        <v>0.80747122752054445</v>
      </c>
      <c r="F343" s="22">
        <f t="shared" ref="F343" si="26">H343+J343+L343+N343+P343+R343</f>
        <v>8199007.7799999993</v>
      </c>
      <c r="G343" s="21">
        <f t="shared" ref="G343" si="27">(H343*I343+J343*K343+L343*M343+N343*O343+P343*Q343+R343*S343)/(H343+J343+L343+N343+P343+R343)</f>
        <v>9.6423947653456104</v>
      </c>
      <c r="H343" s="22">
        <f>'7.жеке-улут.вал.'!H343+'11.жеке-чет өл.вал.'!H343</f>
        <v>529713.21</v>
      </c>
      <c r="I343" s="21">
        <f>('7.жеке-улут.вал.'!H343*'7.жеке-улут.вал.'!I343+'11.жеке-чет өл.вал.'!H343*'11.жеке-чет өл.вал.'!I343)/('7.жеке-улут.вал.'!H343+'11.жеке-чет өл.вал.'!H343)</f>
        <v>2.5078953052728266</v>
      </c>
      <c r="J343" s="22">
        <f>'7.жеке-улут.вал.'!J343+'11.жеке-чет өл.вал.'!J343</f>
        <v>679590.45</v>
      </c>
      <c r="K343" s="21">
        <f>('7.жеке-улут.вал.'!J343*'7.жеке-улут.вал.'!K343+'11.жеке-чет өл.вал.'!J343*'11.жеке-чет өл.вал.'!K343)/('7.жеке-улут.вал.'!J343+'11.жеке-чет өл.вал.'!J343)</f>
        <v>5.3536591238149356</v>
      </c>
      <c r="L343" s="22">
        <f>'7.жеке-улут.вал.'!L343+'11.жеке-чет өл.вал.'!L343</f>
        <v>1303422.4099999999</v>
      </c>
      <c r="M343" s="21">
        <f>('7.жеке-улут.вал.'!L343*'7.жеке-улут.вал.'!M343+'11.жеке-чет өл.вал.'!L343*'11.жеке-чет өл.вал.'!M343)/('7.жеке-улут.вал.'!L343+'11.жеке-чет өл.вал.'!L343)</f>
        <v>6.8033830220856801</v>
      </c>
      <c r="N343" s="22">
        <f>'7.жеке-улут.вал.'!N343+'11.жеке-чет өл.вал.'!N343</f>
        <v>2967072.13</v>
      </c>
      <c r="O343" s="21">
        <f>('7.жеке-улут.вал.'!N343*'7.жеке-улут.вал.'!O343+'11.жеке-чет өл.вал.'!N343*'11.жеке-чет өл.вал.'!O343)/('7.жеке-улут.вал.'!N343+'11.жеке-чет өл.вал.'!N343)</f>
        <v>11.158668352292434</v>
      </c>
      <c r="P343" s="22">
        <f>'7.жеке-улут.вал.'!P343+'11.жеке-чет өл.вал.'!P343</f>
        <v>2698580.63</v>
      </c>
      <c r="Q343" s="21">
        <f>('7.жеке-улут.вал.'!P343*'7.жеке-улут.вал.'!Q343+'11.жеке-чет өл.вал.'!P343*'11.жеке-чет өл.вал.'!Q343)/('7.жеке-улут.вал.'!P343+'11.жеке-чет өл.вал.'!P343)</f>
        <v>11.802135826121317</v>
      </c>
      <c r="R343" s="23">
        <f>'7.жеке-улут.вал.'!R343+'11.жеке-чет өл.вал.'!R343</f>
        <v>20628.95</v>
      </c>
      <c r="S343" s="24">
        <f>('7.жеке-улут.вал.'!R343*'7.жеке-улут.вал.'!S343+'11.жеке-чет өл.вал.'!R343*'11.жеке-чет өл.вал.'!S343)/('7.жеке-улут.вал.'!R343+'11.жеке-чет өл.вал.'!R343)</f>
        <v>12.896337889228477</v>
      </c>
    </row>
    <row r="344" spans="1:19" ht="13.5" thickBot="1" x14ac:dyDescent="0.25">
      <c r="A344" s="25" t="s">
        <v>21</v>
      </c>
      <c r="B344" s="26">
        <f>'7.жеке-улут.вал.'!B344+'11.жеке-чет өл.вал.'!B344</f>
        <v>242687346.72</v>
      </c>
      <c r="C344" s="27">
        <f>('7.жеке-улут.вал.'!B344*'7.жеке-улут.вал.'!C344+'11.жеке-чет өл.вал.'!B344*'11.жеке-чет өл.вал.'!C344)/('7.жеке-улут.вал.'!B344+'11.жеке-чет өл.вал.'!B344)</f>
        <v>1.169933317729916</v>
      </c>
      <c r="D344" s="28">
        <f>'7.жеке-улут.вал.'!D344+'11.жеке-чет өл.вал.'!D344</f>
        <v>233826041.00999999</v>
      </c>
      <c r="E344" s="27">
        <f>('7.жеке-улут.вал.'!D344*'7.жеке-улут.вал.'!E344+'11.жеке-чет өл.вал.'!D344*'11.жеке-чет өл.вал.'!E344)/('7.жеке-улут.вал.'!D344+'11.жеке-чет өл.вал.'!D344)</f>
        <v>0.85259294211321002</v>
      </c>
      <c r="F344" s="28">
        <f t="shared" ref="F344:F355" si="28">H344+J344+L344+N344+P344+R344</f>
        <v>8861305.7100000009</v>
      </c>
      <c r="G344" s="27">
        <f t="shared" ref="G344:G355" si="29">(H344*I344+J344*K344+L344*M344+N344*O344+P344*Q344+R344*S344)/(H344+J344+L344+N344+P344+R344)</f>
        <v>9.5436929093150695</v>
      </c>
      <c r="H344" s="28">
        <f>'7.жеке-улут.вал.'!H344+'11.жеке-чет өл.вал.'!H344</f>
        <v>391078.5</v>
      </c>
      <c r="I344" s="27">
        <f>('7.жеке-улут.вал.'!H344*'7.жеке-улут.вал.'!I344+'11.жеке-чет өл.вал.'!H344*'11.жеке-чет өл.вал.'!I344)/('7.жеке-улут.вал.'!H344+'11.жеке-чет өл.вал.'!H344)</f>
        <v>3.3697472952361212</v>
      </c>
      <c r="J344" s="28">
        <f>'7.жеке-улут.вал.'!J344+'11.жеке-чет өл.вал.'!J344</f>
        <v>820191.79</v>
      </c>
      <c r="K344" s="27">
        <f>('7.жеке-улут.вал.'!J344*'7.жеке-улут.вал.'!K344+'11.жеке-чет өл.вал.'!J344*'11.жеке-чет өл.вал.'!K344)/('7.жеке-улут.вал.'!J344+'11.жеке-чет өл.вал.'!J344)</f>
        <v>5.3720690483868383</v>
      </c>
      <c r="L344" s="28">
        <f>'7.жеке-улут.вал.'!L344+'11.жеке-чет өл.вал.'!L344</f>
        <v>1258375.6200000001</v>
      </c>
      <c r="M344" s="27">
        <f>('7.жеке-улут.вал.'!L344*'7.жеке-улут.вал.'!M344+'11.жеке-чет өл.вал.'!L344*'11.жеке-чет өл.вал.'!M344)/('7.жеке-улут.вал.'!L344+'11.жеке-чет өл.вал.'!L344)</f>
        <v>7.5880868067834903</v>
      </c>
      <c r="N344" s="28">
        <f>'7.жеке-улут.вал.'!N344+'11.жеке-чет өл.вал.'!N344</f>
        <v>4050419.17</v>
      </c>
      <c r="O344" s="27">
        <f>('7.жеке-улут.вал.'!N344*'7.жеке-улут.вал.'!O344+'11.жеке-чет өл.вал.'!N344*'11.жеке-чет өл.вал.'!O344)/('7.жеке-улут.вал.'!N344+'11.жеке-чет өл.вал.'!N344)</f>
        <v>10.261673340218783</v>
      </c>
      <c r="P344" s="28">
        <f>'7.жеке-улут.вал.'!P344+'11.жеке-чет өл.вал.'!P344</f>
        <v>2319583.54</v>
      </c>
      <c r="Q344" s="27">
        <f>('7.жеке-улут.вал.'!P344*'7.жеке-улут.вал.'!Q344+'11.жеке-чет өл.вал.'!P344*'11.жеке-чет өл.вал.'!Q344)/('7.жеке-улут.вал.'!P344+'11.жеке-чет өл.вал.'!P344)</f>
        <v>11.850045118142218</v>
      </c>
      <c r="R344" s="28">
        <f>'7.жеке-улут.вал.'!R344+'11.жеке-чет өл.вал.'!R344</f>
        <v>21657.09</v>
      </c>
      <c r="S344" s="39">
        <f>('7.жеке-улут.вал.'!R344*'7.жеке-улут.вал.'!S344+'11.жеке-чет өл.вал.'!R344*'11.жеке-чет өл.вал.'!S344)/('7.жеке-улут.вал.'!R344+'11.жеке-чет өл.вал.'!R344)</f>
        <v>11.345308510977238</v>
      </c>
    </row>
    <row r="345" spans="1:19" x14ac:dyDescent="0.2">
      <c r="A345" s="32" t="s">
        <v>76</v>
      </c>
      <c r="B345" s="20">
        <f>'7.жеке-улут.вал.'!B345+'11.жеке-чет өл.вал.'!B345</f>
        <v>200653189.65999997</v>
      </c>
      <c r="C345" s="21">
        <f>('7.жеке-улут.вал.'!B345*'7.жеке-улут.вал.'!C345+'11.жеке-чет өл.вал.'!B345*'11.жеке-чет өл.вал.'!C345)/('7.жеке-улут.вал.'!B345+'11.жеке-чет өл.вал.'!B345)</f>
        <v>1.4215557341810969</v>
      </c>
      <c r="D345" s="22">
        <f>'7.жеке-улут.вал.'!D345+'11.жеке-чет өл.вал.'!D345</f>
        <v>193076660.44999999</v>
      </c>
      <c r="E345" s="21">
        <f>('7.жеке-улут.вал.'!D345*'7.жеке-улут.вал.'!E345+'11.жеке-чет өл.вал.'!D345*'11.жеке-чет өл.вал.'!E345)/('7.жеке-улут.вал.'!D345+'11.жеке-чет өл.вал.'!D345)</f>
        <v>1.1076208432395238</v>
      </c>
      <c r="F345" s="22">
        <f t="shared" si="28"/>
        <v>7576529.209999999</v>
      </c>
      <c r="G345" s="21">
        <f t="shared" si="29"/>
        <v>9.4217229165014995</v>
      </c>
      <c r="H345" s="22">
        <f>'7.жеке-улут.вал.'!H345+'11.жеке-чет өл.вал.'!H345</f>
        <v>754362.29</v>
      </c>
      <c r="I345" s="21">
        <f>('7.жеке-улут.вал.'!H345*'7.жеке-улут.вал.'!I345+'11.жеке-чет өл.вал.'!H345*'11.жеке-чет өл.вал.'!I345)/('7.жеке-улут.вал.'!H345+'11.жеке-чет өл.вал.'!H345)</f>
        <v>1.4514834182657785</v>
      </c>
      <c r="J345" s="22">
        <f>'7.жеке-улут.вал.'!J345+'11.жеке-чет өл.вал.'!J345</f>
        <v>688244.57000000007</v>
      </c>
      <c r="K345" s="21">
        <f>('7.жеке-улут.вал.'!J345*'7.жеке-улут.вал.'!K345+'11.жеке-чет өл.вал.'!J345*'11.жеке-чет өл.вал.'!K345)/('7.жеке-улут.вал.'!J345+'11.жеке-чет өл.вал.'!J345)</f>
        <v>5.2793238957192221</v>
      </c>
      <c r="L345" s="22">
        <f>'7.жеке-улут.вал.'!L345+'11.жеке-чет өл.вал.'!L345</f>
        <v>1263583.3500000001</v>
      </c>
      <c r="M345" s="21">
        <f>('7.жеке-улут.вал.'!L345*'7.жеке-улут.вал.'!M345+'11.жеке-чет өл.вал.'!L345*'11.жеке-чет өл.вал.'!M345)/('7.жеке-улут.вал.'!L345+'11.жеке-чет өл.вал.'!L345)</f>
        <v>8.0897369011707845</v>
      </c>
      <c r="N345" s="22">
        <f>'7.жеке-улут.вал.'!N345+'11.жеке-чет өл.вал.'!N345</f>
        <v>2480813.56</v>
      </c>
      <c r="O345" s="21">
        <f>('7.жеке-улут.вал.'!N345*'7.жеке-улут.вал.'!O345+'11.жеке-чет өл.вал.'!N345*'11.жеке-чет өл.вал.'!O345)/('7.жеке-улут.вал.'!N345+'11.жеке-чет өл.вал.'!N345)</f>
        <v>11.744770103401112</v>
      </c>
      <c r="P345" s="22">
        <f>'7.жеке-улут.вал.'!P345+'11.жеке-чет өл.вал.'!P345</f>
        <v>2350586.17</v>
      </c>
      <c r="Q345" s="21">
        <f>('7.жеке-улут.вал.'!P345*'7.жеке-улут.вал.'!Q345+'11.жеке-чет өл.вал.'!P345*'11.жеке-чет өл.вал.'!Q345)/('7.жеке-улут.вал.'!P345+'11.жеке-чет өл.вал.'!P345)</f>
        <v>11.406721442464676</v>
      </c>
      <c r="R345" s="23">
        <f>'7.жеке-улут.вал.'!R345+'11.жеке-чет өл.вал.'!R345</f>
        <v>38939.269999999997</v>
      </c>
      <c r="S345" s="24">
        <f>('7.жеке-улут.вал.'!R345*'7.жеке-улут.вал.'!S345+'11.жеке-чет өл.вал.'!R345*'11.жеке-чет өл.вал.'!S345)/('7.жеке-улут.вал.'!R345+'11.жеке-чет өл.вал.'!R345)</f>
        <v>12.440527829617775</v>
      </c>
    </row>
    <row r="346" spans="1:19" x14ac:dyDescent="0.2">
      <c r="A346" s="19" t="s">
        <v>11</v>
      </c>
      <c r="B346" s="20">
        <f>'7.жеке-улут.вал.'!B346+'11.жеке-чет өл.вал.'!B346</f>
        <v>216640388.53000003</v>
      </c>
      <c r="C346" s="21">
        <f>('7.жеке-улут.вал.'!B346*'7.жеке-улут.вал.'!C346+'11.жеке-чет өл.вал.'!B346*'11.жеке-чет өл.вал.'!C346)/('7.жеке-улут.вал.'!B346+'11.жеке-чет өл.вал.'!B346)</f>
        <v>1.3330038728074443</v>
      </c>
      <c r="D346" s="22">
        <f>'7.жеке-улут.вал.'!D346+'11.жеке-чет өл.вал.'!D346</f>
        <v>209859983.59999999</v>
      </c>
      <c r="E346" s="21">
        <f>('7.жеке-улут.вал.'!D346*'7.жеке-улут.вал.'!E346+'11.жеке-чет өл.вал.'!D346*'11.жеке-чет өл.вал.'!E346)/('7.жеке-улут.вал.'!D346+'11.жеке-чет өл.вал.'!D346)</f>
        <v>1.0618003385167492</v>
      </c>
      <c r="F346" s="22">
        <f t="shared" si="28"/>
        <v>6780404.9300000006</v>
      </c>
      <c r="G346" s="21">
        <f t="shared" si="29"/>
        <v>9.7270112877167136</v>
      </c>
      <c r="H346" s="22">
        <f>'7.жеке-улут.вал.'!H346+'11.жеке-чет өл.вал.'!H346</f>
        <v>506062.82</v>
      </c>
      <c r="I346" s="21">
        <f>('7.жеке-улут.вал.'!H346*'7.жеке-улут.вал.'!I346+'11.жеке-чет өл.вал.'!H346*'11.жеке-чет өл.вал.'!I346)/('7.жеке-улут.вал.'!H346+'11.жеке-чет өл.вал.'!H346)</f>
        <v>1.0885644875076956</v>
      </c>
      <c r="J346" s="22">
        <f>'7.жеке-улут.вал.'!J346+'11.жеке-чет өл.вал.'!J346</f>
        <v>737741.6100000001</v>
      </c>
      <c r="K346" s="21">
        <f>('7.жеке-улут.вал.'!J346*'7.жеке-улут.вал.'!K346+'11.жеке-чет өл.вал.'!J346*'11.жеке-чет өл.вал.'!K346)/('7.жеке-улут.вал.'!J346+'11.жеке-чет өл.вал.'!J346)</f>
        <v>5.0117506619966861</v>
      </c>
      <c r="L346" s="22">
        <f>'7.жеке-улут.вал.'!L346+'11.жеке-чет өл.вал.'!L346</f>
        <v>1068091.01</v>
      </c>
      <c r="M346" s="21">
        <f>('7.жеке-улут.вал.'!L346*'7.жеке-улут.вал.'!M346+'11.жеке-чет өл.вал.'!L346*'11.жеке-чет өл.вал.'!M346)/('7.жеке-улут.вал.'!L346+'11.жеке-чет өл.вал.'!L346)</f>
        <v>7.8479353494418076</v>
      </c>
      <c r="N346" s="22">
        <f>'7.жеке-улут.вал.'!N346+'11.жеке-чет өл.вал.'!N346</f>
        <v>2516519.48</v>
      </c>
      <c r="O346" s="21">
        <f>('7.жеке-улут.вал.'!N346*'7.жеке-улут.вал.'!O346+'11.жеке-чет өл.вал.'!N346*'11.жеке-чет өл.вал.'!O346)/('7.жеке-улут.вал.'!N346+'11.жеке-чет өл.вал.'!N346)</f>
        <v>11.391074305770955</v>
      </c>
      <c r="P346" s="22">
        <f>'7.жеке-улут.вал.'!P346+'11.жеке-чет өл.вал.'!P346</f>
        <v>1925808.23</v>
      </c>
      <c r="Q346" s="21">
        <f>('7.жеке-улут.вал.'!P346*'7.жеке-улут.вал.'!Q346+'11.жеке-чет өл.вал.'!P346*'11.жеке-чет өл.вал.'!Q346)/('7.жеке-улут.вал.'!P346+'11.жеке-чет өл.вал.'!P346)</f>
        <v>12.612395284030937</v>
      </c>
      <c r="R346" s="23">
        <f>'7.жеке-улут.вал.'!R346+'11.жеке-чет өл.вал.'!R346</f>
        <v>26181.78</v>
      </c>
      <c r="S346" s="24">
        <f>('7.жеке-улут.вал.'!R346*'7.жеке-улут.вал.'!S346+'11.жеке-чет өл.вал.'!R346*'11.жеке-чет өл.вал.'!S346)/('7.жеке-улут.вал.'!R346+'11.жеке-чет өл.вал.'!R346)</f>
        <v>14.039994698603337</v>
      </c>
    </row>
    <row r="347" spans="1:19" x14ac:dyDescent="0.2">
      <c r="A347" s="19" t="s">
        <v>12</v>
      </c>
      <c r="B347" s="20">
        <f>'7.жеке-улут.вал.'!B347+'11.жеке-чет өл.вал.'!B347</f>
        <v>240522237.97000003</v>
      </c>
      <c r="C347" s="21">
        <f>('7.жеке-улут.вал.'!B347*'7.жеке-улут.вал.'!C347+'11.жеке-чет өл.вал.'!B347*'11.жеке-чет өл.вал.'!C347)/('7.жеке-улут.вал.'!B347+'11.жеке-чет өл.вал.'!B347)</f>
        <v>1.3705358037680293</v>
      </c>
      <c r="D347" s="22">
        <f>'7.жеке-улут.вал.'!D347+'11.жеке-чет өл.вал.'!D347</f>
        <v>233306478.99000001</v>
      </c>
      <c r="E347" s="21">
        <f>('7.жеке-улут.вал.'!D347*'7.жеке-улут.вал.'!E347+'11.жеке-чет өл.вал.'!D347*'11.жеке-чет өл.вал.'!E347)/('7.жеке-улут.вал.'!D347+'11.жеке-чет өл.вал.'!D347)</f>
        <v>1.1216713592288023</v>
      </c>
      <c r="F347" s="22">
        <f t="shared" si="28"/>
        <v>7215758.9800000004</v>
      </c>
      <c r="G347" s="21">
        <f t="shared" si="29"/>
        <v>9.4170472604532485</v>
      </c>
      <c r="H347" s="22">
        <f>'7.жеке-улут.вал.'!H347+'11.жеке-чет өл.вал.'!H347</f>
        <v>722642.74</v>
      </c>
      <c r="I347" s="21">
        <f>('7.жеке-улут.вал.'!H347*'7.жеке-улут.вал.'!I347+'11.жеке-чет өл.вал.'!H347*'11.жеке-чет өл.вал.'!I347)/('7.жеке-улут.вал.'!H347+'11.жеке-чет өл.вал.'!H347)</f>
        <v>1.2043377063471208</v>
      </c>
      <c r="J347" s="22">
        <f>'7.жеке-улут.вал.'!J347+'11.жеке-чет өл.вал.'!J347</f>
        <v>740789.24</v>
      </c>
      <c r="K347" s="21">
        <f>('7.жеке-улут.вал.'!J347*'7.жеке-улут.вал.'!K347+'11.жеке-чет өл.вал.'!J347*'11.жеке-чет өл.вал.'!K347)/('7.жеке-улут.вал.'!J347+'11.жеке-чет өл.вал.'!J347)</f>
        <v>5.4924255928717312</v>
      </c>
      <c r="L347" s="22">
        <f>'7.жеке-улут.вал.'!L347+'11.жеке-чет өл.вал.'!L347</f>
        <v>1094670.83</v>
      </c>
      <c r="M347" s="21">
        <f>('7.жеке-улут.вал.'!L347*'7.жеке-улут.вал.'!M347+'11.жеке-чет өл.вал.'!L347*'11.жеке-чет өл.вал.'!M347)/('7.жеке-улут.вал.'!L347+'11.жеке-чет өл.вал.'!L347)</f>
        <v>7.5945653732273071</v>
      </c>
      <c r="N347" s="22">
        <f>'7.жеке-улут.вал.'!N347+'11.жеке-чет өл.вал.'!N347</f>
        <v>2623796.4500000002</v>
      </c>
      <c r="O347" s="21">
        <f>('7.жеке-улут.вал.'!N347*'7.жеке-улут.вал.'!O347+'11.жеке-чет өл.вал.'!N347*'11.жеке-чет өл.вал.'!O347)/('7.жеке-улут.вал.'!N347+'11.жеке-чет өл.вал.'!N347)</f>
        <v>11.949174288462803</v>
      </c>
      <c r="P347" s="22">
        <f>'7.жеке-улут.вал.'!P347+'11.жеке-чет өл.вал.'!P347</f>
        <v>1978561.8199999998</v>
      </c>
      <c r="Q347" s="21">
        <f>('7.жеке-улут.вал.'!P347*'7.жеке-улут.вал.'!Q347+'11.жеке-чет өл.вал.'!P347*'11.жеке-чет өл.вал.'!Q347)/('7.жеке-улут.вал.'!P347+'11.жеке-чет өл.вал.'!P347)</f>
        <v>11.420953846314466</v>
      </c>
      <c r="R347" s="23">
        <f>'7.жеке-улут.вал.'!R347+'11.жеке-чет өл.вал.'!R347</f>
        <v>55297.899999999994</v>
      </c>
      <c r="S347" s="24">
        <f>('7.жеке-улут.вал.'!R347*'7.жеке-улут.вал.'!S347+'11.жеке-чет өл.вал.'!R347*'11.жеке-чет өл.вал.'!S347)/('7.жеке-улут.вал.'!R347+'11.жеке-чет өл.вал.'!R347)</f>
        <v>13.550137828018793</v>
      </c>
    </row>
    <row r="348" spans="1:19" x14ac:dyDescent="0.2">
      <c r="A348" s="19" t="s">
        <v>13</v>
      </c>
      <c r="B348" s="20">
        <f>'7.жеке-улут.вал.'!B348+'11.жеке-чет өл.вал.'!B348</f>
        <v>292802265.58999997</v>
      </c>
      <c r="C348" s="21">
        <f>('7.жеке-улут.вал.'!B348*'7.жеке-улут.вал.'!C348+'11.жеке-чет өл.вал.'!B348*'11.жеке-чет өл.вал.'!C348)/('7.жеке-улут.вал.'!B348+'11.жеке-чет өл.вал.'!B348)</f>
        <v>1.373329457961793</v>
      </c>
      <c r="D348" s="22">
        <f>'7.жеке-улут.вал.'!D348+'11.жеке-чет өл.вал.'!D348</f>
        <v>284908907.06</v>
      </c>
      <c r="E348" s="21">
        <f>('7.жеке-улут.вал.'!D348*'7.жеке-улут.вал.'!E348+'11.жеке-чет өл.вал.'!D348*'11.жеке-чет өл.вал.'!E348)/('7.жеке-улут.вал.'!D348+'11.жеке-чет өл.вал.'!D348)</f>
        <v>1.1594311724144648</v>
      </c>
      <c r="F348" s="22">
        <f t="shared" si="28"/>
        <v>7893358.5300000003</v>
      </c>
      <c r="G348" s="21">
        <f t="shared" si="29"/>
        <v>9.0939374254928236</v>
      </c>
      <c r="H348" s="22">
        <f>'7.жеке-улут.вал.'!H348+'11.жеке-чет өл.вал.'!H348</f>
        <v>643634.28</v>
      </c>
      <c r="I348" s="21">
        <f>('7.жеке-улут.вал.'!H348*'7.жеке-улут.вал.'!I348+'11.жеке-чет өл.вал.'!H348*'11.жеке-чет өл.вал.'!I348)/('7.жеке-улут.вал.'!H348+'11.жеке-чет өл.вал.'!H348)</f>
        <v>1.8433768919206734</v>
      </c>
      <c r="J348" s="22">
        <f>'7.жеке-улут.вал.'!J348+'11.жеке-чет өл.вал.'!J348</f>
        <v>862675.41</v>
      </c>
      <c r="K348" s="21">
        <f>('7.жеке-улут.вал.'!J348*'7.жеке-улут.вал.'!K348+'11.жеке-чет өл.вал.'!J348*'11.жеке-чет өл.вал.'!K348)/('7.жеке-улут.вал.'!J348+'11.жеке-чет өл.вал.'!J348)</f>
        <v>5.5543277424587787</v>
      </c>
      <c r="L348" s="22">
        <f>'7.жеке-улут.вал.'!L348+'11.жеке-чет өл.вал.'!L348</f>
        <v>1130491.51</v>
      </c>
      <c r="M348" s="21">
        <f>('7.жеке-улут.вал.'!L348*'7.жеке-улут.вал.'!M348+'11.жеке-чет өл.вал.'!L348*'11.жеке-чет өл.вал.'!M348)/('7.жеке-улут.вал.'!L348+'11.жеке-чет өл.вал.'!L348)</f>
        <v>6.0669586546474799</v>
      </c>
      <c r="N348" s="22">
        <f>'7.жеке-улут.вал.'!N348+'11.жеке-чет өл.вал.'!N348</f>
        <v>2967202.24</v>
      </c>
      <c r="O348" s="21">
        <f>('7.жеке-улут.вал.'!N348*'7.жеке-улут.вал.'!O348+'11.жеке-чет өл.вал.'!N348*'11.жеке-чет өл.вал.'!O348)/('7.жеке-улут.вал.'!N348+'11.жеке-чет өл.вал.'!N348)</f>
        <v>10.573300211717264</v>
      </c>
      <c r="P348" s="22">
        <f>'7.жеке-улут.вал.'!P348+'11.жеке-чет өл.вал.'!P348</f>
        <v>2259616.7799999998</v>
      </c>
      <c r="Q348" s="21">
        <f>('7.жеке-улут.вал.'!P348*'7.жеке-улут.вал.'!Q348+'11.жеке-чет өл.вал.'!P348*'11.жеке-чет өл.вал.'!Q348)/('7.жеке-улут.вал.'!P348+'11.жеке-чет өл.вал.'!P348)</f>
        <v>12.023896340555623</v>
      </c>
      <c r="R348" s="23">
        <f>'7.жеке-улут.вал.'!R348+'11.жеке-чет өл.вал.'!R348</f>
        <v>29738.309999999998</v>
      </c>
      <c r="S348" s="24">
        <f>('7.жеке-улут.вал.'!R348*'7.жеке-улут.вал.'!S348+'11.жеке-чет өл.вал.'!R348*'11.жеке-чет өл.вал.'!S348)/('7.жеке-улут.вал.'!R348+'11.жеке-чет өл.вал.'!R348)</f>
        <v>13.534823350755298</v>
      </c>
    </row>
    <row r="349" spans="1:19" x14ac:dyDescent="0.2">
      <c r="A349" s="19" t="s">
        <v>14</v>
      </c>
      <c r="B349" s="20">
        <f>'7.жеке-улут.вал.'!B349+'11.жеке-чет өл.вал.'!B349</f>
        <v>311827352.64999998</v>
      </c>
      <c r="C349" s="21">
        <f>('7.жеке-улут.вал.'!B349*'7.жеке-улут.вал.'!C349+'11.жеке-чет өл.вал.'!B349*'11.жеке-чет өл.вал.'!C349)/('7.жеке-улут.вал.'!B349+'11.жеке-чет өл.вал.'!B349)</f>
        <v>1.2032487079064447</v>
      </c>
      <c r="D349" s="22">
        <f>'7.жеке-улут.вал.'!D349+'11.жеке-чет өл.вал.'!D349</f>
        <v>303249767.35000002</v>
      </c>
      <c r="E349" s="21">
        <f>('7.жеке-улут.вал.'!D349*'7.жеке-улут.вал.'!E349+'11.жеке-чет өл.вал.'!D349*'11.жеке-чет өл.вал.'!E349)/('7.жеке-улут.вал.'!D349+'11.жеке-чет өл.вал.'!D349)</f>
        <v>0.95985589371071178</v>
      </c>
      <c r="F349" s="22">
        <f t="shared" si="28"/>
        <v>8577585.3000000007</v>
      </c>
      <c r="G349" s="21">
        <f t="shared" si="29"/>
        <v>9.8080963075587277</v>
      </c>
      <c r="H349" s="22">
        <f>'7.жеке-улут.вал.'!H349+'11.жеке-чет өл.вал.'!H349</f>
        <v>576393.09</v>
      </c>
      <c r="I349" s="21">
        <f>('7.жеке-улут.вал.'!H349*'7.жеке-улут.вал.'!I349+'11.жеке-чет өл.вал.'!H349*'11.жеке-чет өл.вал.'!I349)/('7.жеке-улут.вал.'!H349+'11.жеке-чет өл.вал.'!H349)</f>
        <v>2.4729244809301938</v>
      </c>
      <c r="J349" s="22">
        <f>'7.жеке-улут.вал.'!J349+'11.жеке-чет өл.вал.'!J349</f>
        <v>970276.41000000015</v>
      </c>
      <c r="K349" s="21">
        <f>('7.жеке-улут.вал.'!J349*'7.жеке-улут.вал.'!K349+'11.жеке-чет өл.вал.'!J349*'11.жеке-чет өл.вал.'!K349)/('7.жеке-улут.вал.'!J349+'11.жеке-чет өл.вал.'!J349)</f>
        <v>5.7669278371922905</v>
      </c>
      <c r="L349" s="22">
        <f>'7.жеке-улут.вал.'!L349+'11.жеке-чет өл.вал.'!L349</f>
        <v>1125004.73</v>
      </c>
      <c r="M349" s="21">
        <f>('7.жеке-улут.вал.'!L349*'7.жеке-улут.вал.'!M349+'11.жеке-чет өл.вал.'!L349*'11.жеке-чет өл.вал.'!M349)/('7.жеке-улут.вал.'!L349+'11.жеке-чет өл.вал.'!L349)</f>
        <v>7.411533450086031</v>
      </c>
      <c r="N349" s="22">
        <f>'7.жеке-улут.вал.'!N349+'11.жеке-чет өл.вал.'!N349</f>
        <v>3033017.25</v>
      </c>
      <c r="O349" s="21">
        <f>('7.жеке-улут.вал.'!N349*'7.жеке-улут.вал.'!O349+'11.жеке-чет өл.вал.'!N349*'11.жеке-чет өл.вал.'!O349)/('7.жеке-улут.вал.'!N349+'11.жеке-чет өл.вал.'!N349)</f>
        <v>10.749558056189786</v>
      </c>
      <c r="P349" s="22">
        <f>'7.жеке-улут.вал.'!P349+'11.жеке-чет өл.вал.'!P349</f>
        <v>2839602.0999999996</v>
      </c>
      <c r="Q349" s="21">
        <f>('7.жеке-улут.вал.'!P349*'7.жеке-улут.вал.'!Q349+'11.жеке-чет өл.вал.'!P349*'11.жеке-чет өл.вал.'!Q349)/('7.жеке-улут.вал.'!P349+'11.жеке-чет өл.вал.'!P349)</f>
        <v>12.559313178208996</v>
      </c>
      <c r="R349" s="23">
        <f>'7.жеке-улут.вал.'!R349+'11.жеке-чет өл.вал.'!R349</f>
        <v>33291.72</v>
      </c>
      <c r="S349" s="24">
        <f>('7.жеке-улут.вал.'!R349*'7.жеке-улут.вал.'!S349+'11.жеке-чет өл.вал.'!R349*'11.жеке-чет өл.вал.'!S349)/('7.жеке-улут.вал.'!R349+'11.жеке-чет өл.вал.'!R349)</f>
        <v>15.133937495569512</v>
      </c>
    </row>
    <row r="350" spans="1:19" x14ac:dyDescent="0.2">
      <c r="A350" s="19" t="s">
        <v>15</v>
      </c>
      <c r="B350" s="20">
        <f>'7.жеке-улут.вал.'!B350+'11.жеке-чет өл.вал.'!B350</f>
        <v>317813688.28000003</v>
      </c>
      <c r="C350" s="21">
        <f>('7.жеке-улут.вал.'!B350*'7.жеке-улут.вал.'!C350+'11.жеке-чет өл.вал.'!B350*'11.жеке-чет өл.вал.'!C350)/('7.жеке-улут.вал.'!B350+'11.жеке-чет өл.вал.'!B350)</f>
        <v>1.5034218413180522</v>
      </c>
      <c r="D350" s="22">
        <f>'7.жеке-улут.вал.'!D350+'11.жеке-чет өл.вал.'!D350</f>
        <v>309584751.51999998</v>
      </c>
      <c r="E350" s="21">
        <f>('7.жеке-улут.вал.'!D350*'7.жеке-улут.вал.'!E350+'11.жеке-чет өл.вал.'!D350*'11.жеке-чет өл.вал.'!E350)/('7.жеке-улут.вал.'!D350+'11.жеке-чет өл.вал.'!D350)</f>
        <v>1.2873010972992089</v>
      </c>
      <c r="F350" s="22">
        <f t="shared" si="28"/>
        <v>8228936.7600000007</v>
      </c>
      <c r="G350" s="21">
        <f t="shared" si="29"/>
        <v>9.6342033489148058</v>
      </c>
      <c r="H350" s="22">
        <f>'7.жеке-улут.вал.'!H350+'11.жеке-чет өл.вал.'!H350</f>
        <v>658461.40999999992</v>
      </c>
      <c r="I350" s="21">
        <f>('7.жеке-улут.вал.'!H350*'7.жеке-улут.вал.'!I350+'11.жеке-чет өл.вал.'!H350*'11.жеке-чет өл.вал.'!I350)/('7.жеке-улут.вал.'!H350+'11.жеке-чет өл.вал.'!H350)</f>
        <v>2.2260406516457798</v>
      </c>
      <c r="J350" s="22">
        <f>'7.жеке-улут.вал.'!J350+'11.жеке-чет өл.вал.'!J350</f>
        <v>847494.84000000008</v>
      </c>
      <c r="K350" s="21">
        <f>('7.жеке-улут.вал.'!J350*'7.жеке-улут.вал.'!K350+'11.жеке-чет өл.вал.'!J350*'11.жеке-чет өл.вал.'!K350)/('7.жеке-улут.вал.'!J350+'11.жеке-чет өл.вал.'!J350)</f>
        <v>5.5755763819163757</v>
      </c>
      <c r="L350" s="22">
        <f>'7.жеке-улут.вал.'!L350+'11.жеке-чет өл.вал.'!L350</f>
        <v>864797.57000000007</v>
      </c>
      <c r="M350" s="21">
        <f>('7.жеке-улут.вал.'!L350*'7.жеке-улут.вал.'!M350+'11.жеке-чет өл.вал.'!L350*'11.жеке-чет өл.вал.'!M350)/('7.жеке-улут.вал.'!L350+'11.жеке-чет өл.вал.'!L350)</f>
        <v>7.5136925661111658</v>
      </c>
      <c r="N350" s="22">
        <f>'7.жеке-улут.вал.'!N350+'11.жеке-чет өл.вал.'!N350</f>
        <v>3191630</v>
      </c>
      <c r="O350" s="21">
        <f>('7.жеке-улут.вал.'!N350*'7.жеке-улут.вал.'!O350+'11.жеке-чет өл.вал.'!N350*'11.жеке-чет өл.вал.'!O350)/('7.жеке-улут.вал.'!N350+'11.жеке-чет өл.вал.'!N350)</f>
        <v>10.365776271842314</v>
      </c>
      <c r="P350" s="22">
        <f>'7.жеке-улут.вал.'!P350+'11.жеке-чет өл.вал.'!P350</f>
        <v>2609961.2000000002</v>
      </c>
      <c r="Q350" s="21">
        <f>('7.жеке-улут.вал.'!P350*'7.жеке-улут.вал.'!Q350+'11.жеке-чет өл.вал.'!P350*'11.жеке-чет өл.вал.'!Q350)/('7.жеке-улут.вал.'!P350+'11.жеке-чет өл.вал.'!P350)</f>
        <v>12.518047590822452</v>
      </c>
      <c r="R350" s="23">
        <f>'7.жеке-улут.вал.'!R350+'11.жеке-чет өл.вал.'!R350</f>
        <v>56591.74</v>
      </c>
      <c r="S350" s="24">
        <f>('7.жеке-улут.вал.'!R350*'7.жеке-улут.вал.'!S350+'11.жеке-чет өл.вал.'!R350*'11.жеке-чет өл.вал.'!S350)/('7.жеке-улут.вал.'!R350+'11.жеке-чет өл.вал.'!R350)</f>
        <v>14.755720606929572</v>
      </c>
    </row>
    <row r="351" spans="1:19" x14ac:dyDescent="0.2">
      <c r="A351" s="19" t="s">
        <v>16</v>
      </c>
      <c r="B351" s="20">
        <f>'7.жеке-улут.вал.'!B351+'11.жеке-чет өл.вал.'!B351</f>
        <v>379742149.65000004</v>
      </c>
      <c r="C351" s="21">
        <f>('7.жеке-улут.вал.'!B351*'7.жеке-улут.вал.'!C351+'11.жеке-чет өл.вал.'!B351*'11.жеке-чет өл.вал.'!C351)/('7.жеке-улут.вал.'!B351+'11.жеке-чет өл.вал.'!B351)</f>
        <v>1.5501363382715048</v>
      </c>
      <c r="D351" s="22">
        <f>'7.жеке-улут.вал.'!D351+'11.жеке-чет өл.вал.'!D351</f>
        <v>370800171.57000005</v>
      </c>
      <c r="E351" s="21">
        <f>('7.жеке-улут.вал.'!D351*'7.жеке-улут.вал.'!E351+'11.жеке-чет өл.вал.'!D351*'11.жеке-чет өл.вал.'!E351)/('7.жеке-улут.вал.'!D351+'11.жеке-чет өл.вал.'!D351)</f>
        <v>1.3547056862916571</v>
      </c>
      <c r="F351" s="22">
        <f t="shared" si="28"/>
        <v>8941978.0800000019</v>
      </c>
      <c r="G351" s="21">
        <f t="shared" si="29"/>
        <v>9.6541283896772807</v>
      </c>
      <c r="H351" s="22">
        <f>'7.жеке-улут.вал.'!H351+'11.жеке-чет өл.вал.'!H351</f>
        <v>591382.55000000005</v>
      </c>
      <c r="I351" s="21">
        <f>('7.жеке-улут.вал.'!H351*'7.жеке-улут.вал.'!I351+'11.жеке-чет өл.вал.'!H351*'11.жеке-чет өл.вал.'!I351)/('7.жеке-улут.вал.'!H351+'11.жеке-чет өл.вал.'!H351)</f>
        <v>2.3558263579133341</v>
      </c>
      <c r="J351" s="22">
        <f>'7.жеке-улут.вал.'!J351+'11.жеке-чет өл.вал.'!J351</f>
        <v>977003.34000000008</v>
      </c>
      <c r="K351" s="21">
        <f>('7.жеке-улут.вал.'!J351*'7.жеке-улут.вал.'!K351+'11.жеке-чет өл.вал.'!J351*'11.жеке-чет өл.вал.'!K351)/('7.жеке-улут.вал.'!J351+'11.жеке-чет өл.вал.'!J351)</f>
        <v>5.0111797202249031</v>
      </c>
      <c r="L351" s="22">
        <f>'7.жеке-улут.вал.'!L351+'11.жеке-чет өл.вал.'!L351</f>
        <v>848896.3</v>
      </c>
      <c r="M351" s="21">
        <f>('7.жеке-улут.вал.'!L351*'7.жеке-улут.вал.'!M351+'11.жеке-чет өл.вал.'!L351*'11.жеке-чет өл.вал.'!M351)/('7.жеке-улут.вал.'!L351+'11.жеке-чет өл.вал.'!L351)</f>
        <v>7.0696963292218404</v>
      </c>
      <c r="N351" s="22">
        <f>'7.жеке-улут.вал.'!N351+'11.жеке-чет өл.вал.'!N351</f>
        <v>3520558.88</v>
      </c>
      <c r="O351" s="21">
        <f>('7.жеке-улут.вал.'!N351*'7.жеке-улут.вал.'!O351+'11.жеке-чет өл.вал.'!N351*'11.жеке-чет өл.вал.'!O351)/('7.жеке-улут.вал.'!N351+'11.жеке-чет өл.вал.'!N351)</f>
        <v>10.493732771854647</v>
      </c>
      <c r="P351" s="22">
        <f>'7.жеке-улут.вал.'!P351+'11.жеке-чет өл.вал.'!P351</f>
        <v>2968280.46</v>
      </c>
      <c r="Q351" s="21">
        <f>('7.жеке-улут.вал.'!P351*'7.жеке-улут.вал.'!Q351+'11.жеке-чет өл.вал.'!P351*'11.жеке-чет өл.вал.'!Q351)/('7.жеке-улут.вал.'!P351+'11.жеке-чет өл.вал.'!P351)</f>
        <v>12.398051636434671</v>
      </c>
      <c r="R351" s="23">
        <f>'7.жеке-улут.вал.'!R351+'11.жеке-чет өл.вал.'!R351</f>
        <v>35856.550000000003</v>
      </c>
      <c r="S351" s="24">
        <f>('7.жеке-улут.вал.'!R351*'7.жеке-улут.вал.'!S351+'11.жеке-чет өл.вал.'!R351*'11.жеке-чет өл.вал.'!S351)/('7.жеке-улут.вал.'!R351+'11.жеке-чет өл.вал.'!R351)</f>
        <v>8.1361133265749181</v>
      </c>
    </row>
    <row r="352" spans="1:19" x14ac:dyDescent="0.2">
      <c r="A352" s="19" t="s">
        <v>17</v>
      </c>
      <c r="B352" s="20">
        <f>'7.жеке-улут.вал.'!B352+'11.жеке-чет өл.вал.'!B352</f>
        <v>371441325.28000009</v>
      </c>
      <c r="C352" s="21">
        <f>('7.жеке-улут.вал.'!B352*'7.жеке-улут.вал.'!C352+'11.жеке-чет өл.вал.'!B352*'11.жеке-чет өл.вал.'!C352)/('7.жеке-улут.вал.'!B352+'11.жеке-чет өл.вал.'!B352)</f>
        <v>1.5496669524361413</v>
      </c>
      <c r="D352" s="22">
        <f>'7.жеке-улут.вал.'!D352+'11.жеке-чет өл.вал.'!D352</f>
        <v>362647160.78000003</v>
      </c>
      <c r="E352" s="21">
        <f>('7.жеке-улут.вал.'!D352*'7.жеке-улут.вал.'!E352+'11.жеке-чет өл.вал.'!D352*'11.жеке-чет өл.вал.'!E352)/('7.жеке-улут.вал.'!D352+'11.жеке-чет өл.вал.'!D352)</f>
        <v>1.3587295706917717</v>
      </c>
      <c r="F352" s="22">
        <f t="shared" si="28"/>
        <v>8794164.5</v>
      </c>
      <c r="G352" s="21">
        <f t="shared" si="29"/>
        <v>9.4233995141096063</v>
      </c>
      <c r="H352" s="22">
        <f>'7.жеке-улут.вал.'!H352+'11.жеке-чет өл.вал.'!H352</f>
        <v>562304.35</v>
      </c>
      <c r="I352" s="21">
        <f>('7.жеке-улут.вал.'!H352*'7.жеке-улут.вал.'!I352+'11.жеке-чет өл.вал.'!H352*'11.жеке-чет өл.вал.'!I352)/('7.жеке-улут.вал.'!H352+'11.жеке-чет өл.вал.'!H352)</f>
        <v>1.9396848041456554</v>
      </c>
      <c r="J352" s="22">
        <f>'7.жеке-улут.вал.'!J352+'11.жеке-чет өл.вал.'!J352</f>
        <v>922580.22</v>
      </c>
      <c r="K352" s="21">
        <f>('7.жеке-улут.вал.'!J352*'7.жеке-улут.вал.'!K352+'11.жеке-чет өл.вал.'!J352*'11.жеке-чет өл.вал.'!K352)/('7.жеке-улут.вал.'!J352+'11.жеке-чет өл.вал.'!J352)</f>
        <v>4.8441863481530092</v>
      </c>
      <c r="L352" s="22">
        <f>'7.жеке-улут.вал.'!L352+'11.жеке-чет өл.вал.'!L352</f>
        <v>917469.78</v>
      </c>
      <c r="M352" s="21">
        <f>('7.жеке-улут.вал.'!L352*'7.жеке-улут.вал.'!M352+'11.жеке-чет өл.вал.'!L352*'11.жеке-чет өл.вал.'!M352)/('7.жеке-улут.вал.'!L352+'11.жеке-чет өл.вал.'!L352)</f>
        <v>6.2879110262356539</v>
      </c>
      <c r="N352" s="22">
        <f>'7.жеке-улут.вал.'!N352+'11.жеке-чет өл.вал.'!N352</f>
        <v>3684738.65</v>
      </c>
      <c r="O352" s="21">
        <f>('7.жеке-улут.вал.'!N352*'7.жеке-улут.вал.'!O352+'11.жеке-чет өл.вал.'!N352*'11.жеке-чет өл.вал.'!O352)/('7.жеке-улут.вал.'!N352+'11.жеке-чет өл.вал.'!N352)</f>
        <v>10.586101079679027</v>
      </c>
      <c r="P352" s="22">
        <f>'7.жеке-улут.вал.'!P352+'11.жеке-чет өл.вал.'!P352</f>
        <v>2690008.8600000003</v>
      </c>
      <c r="Q352" s="21">
        <f>('7.жеке-улут.вал.'!P352*'7.жеке-улут.вал.'!Q352+'11.жеке-чет өл.вал.'!P352*'11.жеке-чет өл.вал.'!Q352)/('7.жеке-улут.вал.'!P352+'11.жеке-чет өл.вал.'!P352)</f>
        <v>12.010856003017</v>
      </c>
      <c r="R352" s="23">
        <f>'7.жеке-улут.вал.'!R352+'11.жеке-чет өл.вал.'!R352</f>
        <v>17062.64</v>
      </c>
      <c r="S352" s="24">
        <f>('7.жеке-улут.вал.'!R352*'7.жеке-улут.вал.'!S352+'11.жеке-чет өл.вал.'!R352*'11.жеке-чет өл.вал.'!S352)/('7.жеке-улут.вал.'!R352+'11.жеке-чет өл.вал.'!R352)</f>
        <v>13.232920298382885</v>
      </c>
    </row>
    <row r="353" spans="1:19" x14ac:dyDescent="0.2">
      <c r="A353" s="19" t="s">
        <v>18</v>
      </c>
      <c r="B353" s="20">
        <f>'7.жеке-улут.вал.'!B353+'11.жеке-чет өл.вал.'!B353</f>
        <v>374897176.09000003</v>
      </c>
      <c r="C353" s="21">
        <f>('7.жеке-улут.вал.'!B353*'7.жеке-улут.вал.'!C353+'11.жеке-чет өл.вал.'!B353*'11.жеке-чет өл.вал.'!C353)/('7.жеке-улут.вал.'!B353+'11.жеке-чет өл.вал.'!B353)</f>
        <v>1.5983832768426742</v>
      </c>
      <c r="D353" s="22">
        <f>'7.жеке-улут.вал.'!D353+'11.жеке-чет өл.вал.'!D353</f>
        <v>365944980.26999998</v>
      </c>
      <c r="E353" s="21">
        <f>('7.жеке-улут.вал.'!D353*'7.жеке-улут.вал.'!E353+'11.жеке-чет өл.вал.'!D353*'11.жеке-чет өл.вал.'!E353)/('7.жеке-улут.вал.'!D353+'11.жеке-чет өл.вал.'!D353)</f>
        <v>1.4091419066342459</v>
      </c>
      <c r="F353" s="22">
        <f t="shared" si="28"/>
        <v>8952195.8200000003</v>
      </c>
      <c r="G353" s="21">
        <f t="shared" si="29"/>
        <v>9.3341311178892425</v>
      </c>
      <c r="H353" s="22">
        <f>'7.жеке-улут.вал.'!H353+'11.жеке-чет өл.вал.'!H353</f>
        <v>817498.4</v>
      </c>
      <c r="I353" s="21">
        <f>('7.жеке-улут.вал.'!H353*'7.жеке-улут.вал.'!I353+'11.жеке-чет өл.вал.'!H353*'11.жеке-чет өл.вал.'!I353)/('7.жеке-улут.вал.'!H353+'11.жеке-чет өл.вал.'!H353)</f>
        <v>1.6396773497049024</v>
      </c>
      <c r="J353" s="22">
        <f>'7.жеке-улут.вал.'!J353+'11.жеке-чет өл.вал.'!J353</f>
        <v>787100.59000000008</v>
      </c>
      <c r="K353" s="21">
        <f>('7.жеке-улут.вал.'!J353*'7.жеке-улут.вал.'!K353+'11.жеке-чет өл.вал.'!J353*'11.жеке-чет өл.вал.'!K353)/('7.жеке-улут.вал.'!J353+'11.жеке-чет өл.вал.'!J353)</f>
        <v>5.2857967604877496</v>
      </c>
      <c r="L353" s="22">
        <f>'7.жеке-улут.вал.'!L353+'11.жеке-чет өл.вал.'!L353</f>
        <v>1036234.33</v>
      </c>
      <c r="M353" s="21">
        <f>('7.жеке-улут.вал.'!L353*'7.жеке-улут.вал.'!M353+'11.жеке-чет өл.вал.'!L353*'11.жеке-чет өл.вал.'!M353)/('7.жеке-улут.вал.'!L353+'11.жеке-чет өл.вал.'!L353)</f>
        <v>6.8688447428681538</v>
      </c>
      <c r="N353" s="22">
        <f>'7.жеке-улут.вал.'!N353+'11.жеке-чет өл.вал.'!N353</f>
        <v>3785219.57</v>
      </c>
      <c r="O353" s="21">
        <f>('7.жеке-улут.вал.'!N353*'7.жеке-улут.вал.'!O353+'11.жеке-чет өл.вал.'!N353*'11.жеке-чет өл.вал.'!O353)/('7.жеке-улут.вал.'!N353+'11.жеке-чет өл.вал.'!N353)</f>
        <v>10.689843549762719</v>
      </c>
      <c r="P353" s="22">
        <f>'7.жеке-улут.вал.'!P353+'11.жеке-чет өл.вал.'!P353</f>
        <v>2496145.77</v>
      </c>
      <c r="Q353" s="21">
        <f>('7.жеке-улут.вал.'!P353*'7.жеке-улут.вал.'!Q353+'11.жеке-чет өл.вал.'!P353*'11.жеке-чет өл.вал.'!Q353)/('7.жеке-улут.вал.'!P353+'11.жеке-чет өл.вал.'!P353)</f>
        <v>12.052117350742657</v>
      </c>
      <c r="R353" s="23">
        <f>'7.жеке-улут.вал.'!R353+'11.жеке-чет өл.вал.'!R353</f>
        <v>29997.16</v>
      </c>
      <c r="S353" s="24">
        <f>('7.жеке-улут.вал.'!R353*'7.жеке-улут.вал.'!S353+'11.жеке-чет өл.вал.'!R353*'11.жеке-чет өл.вал.'!S353)/('7.жеке-улут.вал.'!R353+'11.жеке-чет өл.вал.'!R353)</f>
        <v>13.171338180014379</v>
      </c>
    </row>
    <row r="354" spans="1:19" x14ac:dyDescent="0.2">
      <c r="A354" s="19" t="s">
        <v>19</v>
      </c>
      <c r="B354" s="20">
        <f>'7.жеке-улут.вал.'!B354+'11.жеке-чет өл.вал.'!B354</f>
        <v>404951076.37</v>
      </c>
      <c r="C354" s="21">
        <f>('7.жеке-улут.вал.'!B354*'7.жеке-улут.вал.'!C354+'11.жеке-чет өл.вал.'!B354*'11.жеке-чет өл.вал.'!C354)/('7.жеке-улут.вал.'!B354+'11.жеке-чет өл.вал.'!B354)</f>
        <v>1.5505500912838575</v>
      </c>
      <c r="D354" s="22">
        <f>'7.жеке-улут.вал.'!D354+'11.жеке-чет өл.вал.'!D354</f>
        <v>395642832.44</v>
      </c>
      <c r="E354" s="21">
        <f>('7.жеке-улут.вал.'!D354*'7.жеке-улут.вал.'!E354+'11.жеке-чет өл.вал.'!D354*'11.жеке-чет өл.вал.'!E354)/('7.жеке-улут.вал.'!D354+'11.жеке-чет өл.вал.'!D354)</f>
        <v>1.3781049299658077</v>
      </c>
      <c r="F354" s="22">
        <f t="shared" si="28"/>
        <v>9308243.9299999997</v>
      </c>
      <c r="G354" s="21">
        <f t="shared" si="29"/>
        <v>8.8802561644729039</v>
      </c>
      <c r="H354" s="22">
        <f>'7.жеке-улут.вал.'!H354+'11.жеке-чет өл.вал.'!H354</f>
        <v>921001.54</v>
      </c>
      <c r="I354" s="21">
        <f>('7.жеке-улут.вал.'!H354*'7.жеке-улут.вал.'!I354+'11.жеке-чет өл.вал.'!H354*'11.жеке-чет өл.вал.'!I354)/('7.жеке-улут.вал.'!H354+'11.жеке-чет өл.вал.'!H354)</f>
        <v>1.4162969892536736</v>
      </c>
      <c r="J354" s="22">
        <f>'7.жеке-улут.вал.'!J354+'11.жеке-чет өл.вал.'!J354</f>
        <v>811957.3600000001</v>
      </c>
      <c r="K354" s="21">
        <f>('7.жеке-улут.вал.'!J354*'7.жеке-улут.вал.'!K354+'11.жеке-чет өл.вал.'!J354*'11.жеке-чет өл.вал.'!K354)/('7.жеке-улут.вал.'!J354+'11.жеке-чет өл.вал.'!J354)</f>
        <v>5.299968278260323</v>
      </c>
      <c r="L354" s="22">
        <f>'7.жеке-улут.вал.'!L354+'11.жеке-чет өл.вал.'!L354</f>
        <v>1380325.3599999999</v>
      </c>
      <c r="M354" s="21">
        <f>('7.жеке-улут.вал.'!L354*'7.жеке-улут.вал.'!M354+'11.жеке-чет өл.вал.'!L354*'11.жеке-чет өл.вал.'!M354)/('7.жеке-улут.вал.'!L354+'11.жеке-чет өл.вал.'!L354)</f>
        <v>6.8786148191177174</v>
      </c>
      <c r="N354" s="22">
        <f>'7.жеке-улут.вал.'!N354+'11.жеке-чет өл.вал.'!N354</f>
        <v>3371095.95</v>
      </c>
      <c r="O354" s="21">
        <f>('7.жеке-улут.вал.'!N354*'7.жеке-улут.вал.'!O354+'11.жеке-чет өл.вал.'!N354*'11.жеке-чет өл.вал.'!O354)/('7.жеке-улут.вал.'!N354+'11.жеке-чет өл.вал.'!N354)</f>
        <v>10.651092671479743</v>
      </c>
      <c r="P354" s="22">
        <f>'7.жеке-улут.вал.'!P354+'11.жеке-чет өл.вал.'!P354</f>
        <v>2802580.14</v>
      </c>
      <c r="Q354" s="21">
        <f>('7.жеке-улут.вал.'!P354*'7.жеке-улут.вал.'!Q354+'11.жеке-чет өл.вал.'!P354*'11.жеке-чет өл.вал.'!Q354)/('7.жеке-улут.вал.'!P354+'11.жеке-чет өл.вал.'!P354)</f>
        <v>11.195269182810931</v>
      </c>
      <c r="R354" s="23">
        <f>'7.жеке-улут.вал.'!R354+'11.жеке-чет өл.вал.'!R354</f>
        <v>21283.58</v>
      </c>
      <c r="S354" s="24">
        <f>('7.жеке-улут.вал.'!R354*'7.жеке-улут.вал.'!S354+'11.жеке-чет өл.вал.'!R354*'11.жеке-чет өл.вал.'!S354)/('7.жеке-улут.вал.'!R354+'11.жеке-чет өл.вал.'!R354)</f>
        <v>12.949403352255624</v>
      </c>
    </row>
    <row r="355" spans="1:19" x14ac:dyDescent="0.2">
      <c r="A355" s="19" t="s">
        <v>20</v>
      </c>
      <c r="B355" s="20">
        <f>'7.жеке-улут.вал.'!B355+'11.жеке-чет өл.вал.'!B355</f>
        <v>394284542.70999992</v>
      </c>
      <c r="C355" s="21">
        <f>('7.жеке-улут.вал.'!B355*'7.жеке-улут.вал.'!C355+'11.жеке-чет өл.вал.'!B355*'11.жеке-чет өл.вал.'!C355)/('7.жеке-улут.вал.'!B355+'11.жеке-чет өл.вал.'!B355)</f>
        <v>1.549994292336738</v>
      </c>
      <c r="D355" s="22">
        <f>'7.жеке-улут.вал.'!D355+'11.жеке-чет өл.вал.'!D355</f>
        <v>385001222.94</v>
      </c>
      <c r="E355" s="21">
        <f>('7.жеке-улут.вал.'!D355*'7.жеке-улут.вал.'!E355+'11.жеке-чет өл.вал.'!D355*'11.жеке-чет өл.вал.'!E355)/('7.жеке-улут.вал.'!D355+'11.жеке-чет өл.вал.'!D355)</f>
        <v>1.3806713608749788</v>
      </c>
      <c r="F355" s="22">
        <f t="shared" si="28"/>
        <v>9283319.7700000014</v>
      </c>
      <c r="G355" s="21">
        <f t="shared" si="29"/>
        <v>8.5722166545599823</v>
      </c>
      <c r="H355" s="22">
        <f>'7.жеке-улут.вал.'!H355+'11.жеке-чет өл.вал.'!H355</f>
        <v>1129845.93</v>
      </c>
      <c r="I355" s="21">
        <f>('7.жеке-улут.вал.'!H355*'7.жеке-улут.вал.'!I355+'11.жеке-чет өл.вал.'!H355*'11.жеке-чет өл.вал.'!I355)/('7.жеке-улут.вал.'!H355+'11.жеке-чет өл.вал.'!H355)</f>
        <v>1.3568622438636377</v>
      </c>
      <c r="J355" s="22">
        <f>'7.жеке-улут.вал.'!J355+'11.жеке-чет өл.вал.'!J355</f>
        <v>860882.35000000009</v>
      </c>
      <c r="K355" s="21">
        <f>('7.жеке-улут.вал.'!J355*'7.жеке-улут.вал.'!K355+'11.жеке-чет өл.вал.'!J355*'11.жеке-чет өл.вал.'!K355)/('7.жеке-улут.вал.'!J355+'11.жеке-чет өл.вал.'!J355)</f>
        <v>5.1804586670873212</v>
      </c>
      <c r="L355" s="22">
        <f>'7.жеке-улут.вал.'!L355+'11.жеке-чет өл.вал.'!L355</f>
        <v>1444293.17</v>
      </c>
      <c r="M355" s="21">
        <f>('7.жеке-улут.вал.'!L355*'7.жеке-улут.вал.'!M355+'11.жеке-чет өл.вал.'!L355*'11.жеке-чет өл.вал.'!M355)/('7.жеке-улут.вал.'!L355+'11.жеке-чет өл.вал.'!L355)</f>
        <v>7.0905853682047084</v>
      </c>
      <c r="N355" s="22">
        <f>'7.жеке-улут.вал.'!N355+'11.жеке-чет өл.вал.'!N355</f>
        <v>3145797.7800000003</v>
      </c>
      <c r="O355" s="21">
        <f>('7.жеке-улут.вал.'!N355*'7.жеке-улут.вал.'!O355+'11.жеке-чет өл.вал.'!N355*'11.жеке-чет өл.вал.'!O355)/('7.жеке-улут.вал.'!N355+'11.жеке-чет өл.вал.'!N355)</f>
        <v>10.922188249684593</v>
      </c>
      <c r="P355" s="22">
        <f>'7.жеке-улут.вал.'!P355+'11.жеке-чет өл.вал.'!P355</f>
        <v>2667653.14</v>
      </c>
      <c r="Q355" s="21">
        <f>('7.жеке-улут.вал.'!P355*'7.жеке-улут.вал.'!Q355+'11.жеке-чет өл.вал.'!P355*'11.жеке-чет өл.вал.'!Q355)/('7.жеке-улут.вал.'!P355+'11.жеке-чет өл.вал.'!P355)</f>
        <v>10.706138690504591</v>
      </c>
      <c r="R355" s="23">
        <f>'7.жеке-улут.вал.'!R355+'11.жеке-чет өл.вал.'!R355</f>
        <v>34847.4</v>
      </c>
      <c r="S355" s="24">
        <f>('7.жеке-улут.вал.'!R355*'7.жеке-улут.вал.'!S355+'11.жеке-чет өл.вал.'!R355*'11.жеке-чет өл.вал.'!S355)/('7.жеке-улут.вал.'!R355+'11.жеке-чет өл.вал.'!R355)</f>
        <v>12.215360818884598</v>
      </c>
    </row>
    <row r="356" spans="1:19" ht="13.5" thickBot="1" x14ac:dyDescent="0.25">
      <c r="A356" s="25" t="s">
        <v>21</v>
      </c>
      <c r="B356" s="26">
        <f>'7.жеке-улут.вал.'!B356+'11.жеке-чет өл.вал.'!B356</f>
        <v>478226841.98999989</v>
      </c>
      <c r="C356" s="27">
        <f>('7.жеке-улут.вал.'!B356*'7.жеке-улут.вал.'!C356+'11.жеке-чет өл.вал.'!B356*'11.жеке-чет өл.вал.'!C356)/('7.жеке-улут.вал.'!B356+'11.жеке-чет өл.вал.'!B356)</f>
        <v>1.5307818376453799</v>
      </c>
      <c r="D356" s="28">
        <f>'7.жеке-улут.вал.'!D356+'11.жеке-чет өл.вал.'!D356</f>
        <v>466129470.91999996</v>
      </c>
      <c r="E356" s="27">
        <f>('7.жеке-улут.вал.'!D356*'7.жеке-улут.вал.'!E356+'11.жеке-чет өл.вал.'!D356*'11.жеке-чет өл.вал.'!E356)/('7.жеке-улут.вал.'!D356+'11.жеке-чет өл.вал.'!D356)</f>
        <v>1.3769273887189015</v>
      </c>
      <c r="F356" s="28">
        <f t="shared" ref="F356:F367" si="30">H356+J356+L356+N356+P356+R356</f>
        <v>12097371.069999998</v>
      </c>
      <c r="G356" s="27">
        <f t="shared" ref="G356:G367" si="31">(H356*I356+J356*K356+L356*M356+N356*O356+P356*Q356+R356*S356)/(H356+J356+L356+N356+P356+R356)</f>
        <v>7.4590196722799247</v>
      </c>
      <c r="H356" s="28">
        <f>'7.жеке-улут.вал.'!H356+'11.жеке-чет өл.вал.'!H356</f>
        <v>2897199.77</v>
      </c>
      <c r="I356" s="27">
        <f>('7.жеке-улут.вал.'!H356*'7.жеке-улут.вал.'!I356+'11.жеке-чет өл.вал.'!H356*'11.жеке-чет өл.вал.'!I356)/('7.жеке-улут.вал.'!H356+'11.жеке-чет өл.вал.'!H356)</f>
        <v>0.59130925904360376</v>
      </c>
      <c r="J356" s="28">
        <f>'7.жеке-улут.вал.'!J356+'11.жеке-чет өл.вал.'!J356</f>
        <v>1100016.26</v>
      </c>
      <c r="K356" s="27">
        <f>('7.жеке-улут.вал.'!J356*'7.жеке-улут.вал.'!K356+'11.жеке-чет өл.вал.'!J356*'11.жеке-чет өл.вал.'!K356)/('7.жеке-улут.вал.'!J356+'11.жеке-чет өл.вал.'!J356)</f>
        <v>5.1059044492669567</v>
      </c>
      <c r="L356" s="28">
        <f>'7.жеке-улут.вал.'!L356+'11.жеке-чет өл.вал.'!L356</f>
        <v>1587997.79</v>
      </c>
      <c r="M356" s="27">
        <f>('7.жеке-улут.вал.'!L356*'7.жеке-улут.вал.'!M356+'11.жеке-чет өл.вал.'!L356*'11.жеке-чет өл.вал.'!M356)/('7.жеке-улут.вал.'!L356+'11.жеке-чет өл.вал.'!L356)</f>
        <v>6.8538832414873827</v>
      </c>
      <c r="N356" s="28">
        <f>'7.жеке-улут.вал.'!N356+'11.жеке-чет өл.вал.'!N356</f>
        <v>3929817.36</v>
      </c>
      <c r="O356" s="27">
        <f>('7.жеке-улут.вал.'!N356*'7.жеке-улут.вал.'!O356+'11.жеке-чет өл.вал.'!N356*'11.жеке-чет өл.вал.'!O356)/('7.жеке-улут.вал.'!N356+'11.жеке-чет өл.вал.'!N356)</f>
        <v>10.736047816787098</v>
      </c>
      <c r="P356" s="28">
        <f>'7.жеке-улут.вал.'!P356+'11.жеке-чет өл.вал.'!P356</f>
        <v>2553378.8499999996</v>
      </c>
      <c r="Q356" s="27">
        <f>('7.жеке-улут.вал.'!P356*'7.жеке-улут.вал.'!Q356+'11.жеке-чет өл.вал.'!P356*'11.жеке-чет өл.вал.'!Q356)/('7.жеке-улут.вал.'!P356+'11.жеке-чет өл.вал.'!P356)</f>
        <v>11.564500207479981</v>
      </c>
      <c r="R356" s="28">
        <f>'7.жеке-улут.вал.'!R356+'11.жеке-чет өл.вал.'!R356</f>
        <v>28961.040000000001</v>
      </c>
      <c r="S356" s="39">
        <f>('7.жеке-улут.вал.'!R356*'7.жеке-улут.вал.'!S356+'11.жеке-чет өл.вал.'!R356*'11.жеке-чет өл.вал.'!S356)/('7.жеке-улут.вал.'!R356+'11.жеке-чет өл.вал.'!R356)</f>
        <v>10.414027234519187</v>
      </c>
    </row>
    <row r="357" spans="1:19" x14ac:dyDescent="0.2">
      <c r="A357" s="32" t="s">
        <v>77</v>
      </c>
      <c r="B357" s="20">
        <f>'7.жеке-улут.вал.'!B357+'11.жеке-чет өл.вал.'!B357</f>
        <v>366676342.75999999</v>
      </c>
      <c r="C357" s="21">
        <f>('7.жеке-улут.вал.'!B357*'7.жеке-улут.вал.'!C357+'11.жеке-чет өл.вал.'!B357*'11.жеке-чет өл.вал.'!C357)/('7.жеке-улут.вал.'!B357+'11.жеке-чет өл.вал.'!B357)</f>
        <v>1.6355680535134367</v>
      </c>
      <c r="D357" s="22">
        <f>'7.жеке-улут.вал.'!D357+'11.жеке-чет өл.вал.'!D357</f>
        <v>357738765.98000002</v>
      </c>
      <c r="E357" s="21">
        <f>('7.жеке-улут.вал.'!D357*'7.жеке-улут.вал.'!E357+'11.жеке-чет өл.вал.'!D357*'11.жеке-чет өл.вал.'!E357)/('7.жеке-улут.вал.'!D357+'11.жеке-чет өл.вал.'!D357)</f>
        <v>1.4774440653120271</v>
      </c>
      <c r="F357" s="22">
        <f t="shared" si="30"/>
        <v>8937576.7800000012</v>
      </c>
      <c r="G357" s="21">
        <f t="shared" si="31"/>
        <v>7.9646975036336167</v>
      </c>
      <c r="H357" s="22">
        <f>'7.жеке-улут.вал.'!H357+'11.жеке-чет өл.вал.'!H357</f>
        <v>1269735.76</v>
      </c>
      <c r="I357" s="21">
        <f>('7.жеке-улут.вал.'!H357*'7.жеке-улут.вал.'!I357+'11.жеке-чет өл.вал.'!H357*'11.жеке-чет өл.вал.'!I357)/('7.жеке-улут.вал.'!H357+'11.жеке-чет өл.вал.'!H357)</f>
        <v>1.0380685180513463</v>
      </c>
      <c r="J357" s="22">
        <f>'7.жеке-улут.вал.'!J357+'11.жеке-чет өл.вал.'!J357</f>
        <v>1054764.95</v>
      </c>
      <c r="K357" s="21">
        <f>('7.жеке-улут.вал.'!J357*'7.жеке-улут.вал.'!K357+'11.жеке-чет өл.вал.'!J357*'11.жеке-чет өл.вал.'!K357)/('7.жеке-улут.вал.'!J357+'11.жеке-чет өл.вал.'!J357)</f>
        <v>5.4018958919710007</v>
      </c>
      <c r="L357" s="22">
        <f>'7.жеке-улут.вал.'!L357+'11.жеке-чет өл.вал.'!L357</f>
        <v>1117172.5899999999</v>
      </c>
      <c r="M357" s="21">
        <f>('7.жеке-улут.вал.'!L357*'7.жеке-улут.вал.'!M357+'11.жеке-чет өл.вал.'!L357*'11.жеке-чет өл.вал.'!M357)/('7.жеке-улут.вал.'!L357+'11.жеке-чет өл.вал.'!L357)</f>
        <v>7.1011660479425105</v>
      </c>
      <c r="N357" s="22">
        <f>'7.жеке-улут.вал.'!N357+'11.жеке-чет өл.вал.'!N357</f>
        <v>3366088.74</v>
      </c>
      <c r="O357" s="21">
        <f>('7.жеке-улут.вал.'!N357*'7.жеке-улут.вал.'!O357+'11.жеке-чет өл.вал.'!N357*'11.жеке-чет өл.вал.'!O357)/('7.жеке-улут.вал.'!N357+'11.жеке-чет өл.вал.'!N357)</f>
        <v>9.429783096360044</v>
      </c>
      <c r="P357" s="22">
        <f>'7.жеке-улут.вал.'!P357+'11.жеке-чет өл.вал.'!P357</f>
        <v>2086686.08</v>
      </c>
      <c r="Q357" s="21">
        <f>('7.жеке-улут.вал.'!P357*'7.жеке-улут.вал.'!Q357+'11.жеке-чет өл.вал.'!P357*'11.жеке-чет өл.вал.'!Q357)/('7.жеке-улут.вал.'!P357+'11.жеке-чет өл.вал.'!P357)</f>
        <v>11.495846148070303</v>
      </c>
      <c r="R357" s="23">
        <f>'7.жеке-улут.вал.'!R357+'11.жеке-чет өл.вал.'!R357</f>
        <v>43128.66</v>
      </c>
      <c r="S357" s="24">
        <f>('7.жеке-улут.вал.'!R357*'7.жеке-улут.вал.'!S357+'11.жеке-чет өл.вал.'!R357*'11.жеке-чет өл.вал.'!S357)/('7.жеке-улут.вал.'!R357+'11.жеке-чет өл.вал.'!R357)</f>
        <v>11.740578005437651</v>
      </c>
    </row>
    <row r="358" spans="1:19" x14ac:dyDescent="0.2">
      <c r="A358" s="19" t="s">
        <v>11</v>
      </c>
      <c r="B358" s="20">
        <f>'7.жеке-улут.вал.'!B358+'11.жеке-чет өл.вал.'!B358</f>
        <v>410093256.9600001</v>
      </c>
      <c r="C358" s="21">
        <f>('7.жеке-улут.вал.'!B358*'7.жеке-улут.вал.'!C358+'11.жеке-чет өл.вал.'!B358*'11.жеке-чет өл.вал.'!C358)/('7.жеке-улут.вал.'!B358+'11.жеке-чет өл.вал.'!B358)</f>
        <v>1.5278213598313639</v>
      </c>
      <c r="D358" s="22">
        <f>'7.жеке-улут.вал.'!D358+'11.жеке-чет өл.вал.'!D358</f>
        <v>400532658.13</v>
      </c>
      <c r="E358" s="21">
        <f>('7.жеке-улут.вал.'!D358*'7.жеке-улут.вал.'!E358+'11.жеке-чет өл.вал.'!D358*'11.жеке-чет өл.вал.'!E358)/('7.жеке-улут.вал.'!D358+'11.жеке-чет өл.вал.'!D358)</f>
        <v>1.3645422546605668</v>
      </c>
      <c r="F358" s="22">
        <f t="shared" si="30"/>
        <v>9560598.8300000001</v>
      </c>
      <c r="G358" s="21">
        <f t="shared" si="31"/>
        <v>8.3682520874479707</v>
      </c>
      <c r="H358" s="22">
        <f>'7.жеке-улут.вал.'!H358+'11.жеке-чет өл.вал.'!H358</f>
        <v>1590212.24</v>
      </c>
      <c r="I358" s="21">
        <f>('7.жеке-улут.вал.'!H358*'7.жеке-улут.вал.'!I358+'11.жеке-чет өл.вал.'!H358*'11.жеке-чет өл.вал.'!I358)/('7.жеке-улут.вал.'!H358+'11.жеке-чет өл.вал.'!H358)</f>
        <v>0.75745780569516807</v>
      </c>
      <c r="J358" s="22">
        <f>'7.жеке-улут.вал.'!J358+'11.жеке-чет өл.вал.'!J358</f>
        <v>937609.64</v>
      </c>
      <c r="K358" s="21">
        <f>('7.жеке-улут.вал.'!J358*'7.жеке-улут.вал.'!K358+'11.жеке-чет өл.вал.'!J358*'11.жеке-чет өл.вал.'!K358)/('7.жеке-улут.вал.'!J358+'11.жеке-чет өл.вал.'!J358)</f>
        <v>6.0374465143084493</v>
      </c>
      <c r="L358" s="22">
        <f>'7.жеке-улут.вал.'!L358+'11.жеке-чет өл.вал.'!L358</f>
        <v>1221614.02</v>
      </c>
      <c r="M358" s="21">
        <f>('7.жеке-улут.вал.'!L358*'7.жеке-улут.вал.'!M358+'11.жеке-чет өл.вал.'!L358*'11.жеке-чет өл.вал.'!M358)/('7.жеке-улут.вал.'!L358+'11.жеке-чет өл.вал.'!L358)</f>
        <v>7.5627616681249297</v>
      </c>
      <c r="N358" s="22">
        <f>'7.жеке-улут.вал.'!N358+'11.жеке-чет өл.вал.'!N358</f>
        <v>3389874.59</v>
      </c>
      <c r="O358" s="21">
        <f>('7.жеке-улут.вал.'!N358*'7.жеке-улут.вал.'!O358+'11.жеке-чет өл.вал.'!N358*'11.жеке-чет өл.вал.'!O358)/('7.жеке-улут.вал.'!N358+'11.жеке-чет өл.вал.'!N358)</f>
        <v>11.625643426443133</v>
      </c>
      <c r="P358" s="22">
        <f>'7.жеке-улут.вал.'!P358+'11.жеке-чет өл.вал.'!P358</f>
        <v>2378800.1799999997</v>
      </c>
      <c r="Q358" s="21">
        <f>('7.жеке-улут.вал.'!P358*'7.жеке-улут.вал.'!Q358+'11.жеке-чет өл.вал.'!P358*'11.жеке-чет өл.вал.'!Q358)/('7.жеке-улут.вал.'!P358+'11.жеке-чет өл.вал.'!P358)</f>
        <v>10.110263046137831</v>
      </c>
      <c r="R358" s="23">
        <f>'7.жеке-улут.вал.'!R358+'11.жеке-чет өл.вал.'!R358</f>
        <v>42488.160000000003</v>
      </c>
      <c r="S358" s="24">
        <f>('7.жеке-улут.вал.'!R358*'7.жеке-улут.вал.'!S358+'11.жеке-чет өл.вал.'!R358*'11.жеке-чет өл.вал.'!S358)/('7.жеке-улут.вал.'!R358+'11.жеке-чет өл.вал.'!R358)</f>
        <v>10.395129097141448</v>
      </c>
    </row>
    <row r="359" spans="1:19" x14ac:dyDescent="0.2">
      <c r="A359" s="19" t="s">
        <v>12</v>
      </c>
      <c r="B359" s="20">
        <f>'7.жеке-улут.вал.'!B359+'11.жеке-чет өл.вал.'!B359</f>
        <v>490102033.80000001</v>
      </c>
      <c r="C359" s="21">
        <f>('7.жеке-улут.вал.'!B359*'7.жеке-улут.вал.'!C359+'11.жеке-чет өл.вал.'!B359*'11.жеке-чет өл.вал.'!C359)/('7.жеке-улут.вал.'!B359+'11.жеке-чет өл.вал.'!B359)</f>
        <v>1.5401253185062742</v>
      </c>
      <c r="D359" s="22">
        <f>'7.жеке-улут.вал.'!D359+'11.жеке-чет өл.вал.'!D359</f>
        <v>477599585.42000002</v>
      </c>
      <c r="E359" s="21">
        <f>('7.жеке-улут.вал.'!D359*'7.жеке-улут.вал.'!E359+'11.жеке-чет өл.вал.'!D359*'11.жеке-чет өл.вал.'!E359)/('7.жеке-улут.вал.'!D359+'11.жеке-чет өл.вал.'!D359)</f>
        <v>1.391868575201993</v>
      </c>
      <c r="F359" s="22">
        <f t="shared" si="30"/>
        <v>12502448.380000001</v>
      </c>
      <c r="G359" s="21">
        <f t="shared" si="31"/>
        <v>7.2036047415538214</v>
      </c>
      <c r="H359" s="22">
        <f>'7.жеке-улут.вал.'!H359+'11.жеке-чет өл.вал.'!H359</f>
        <v>3806986.0100000002</v>
      </c>
      <c r="I359" s="21">
        <f>('7.жеке-улут.вал.'!H359*'7.жеке-улут.вал.'!I359+'11.жеке-чет өл.вал.'!H359*'11.жеке-чет өл.вал.'!I359)/('7.жеке-улут.вал.'!H359+'11.жеке-чет өл.вал.'!H359)</f>
        <v>0.41400265035384293</v>
      </c>
      <c r="J359" s="22">
        <f>'7.жеке-улут.вал.'!J359+'11.жеке-чет өл.вал.'!J359</f>
        <v>1132404.97</v>
      </c>
      <c r="K359" s="21">
        <f>('7.жеке-улут.вал.'!J359*'7.жеке-улут.вал.'!K359+'11.жеке-чет өл.вал.'!J359*'11.жеке-чет өл.вал.'!K359)/('7.жеке-улут.вал.'!J359+'11.жеке-чет өл.вал.'!J359)</f>
        <v>5.8772975944286108</v>
      </c>
      <c r="L359" s="22">
        <f>'7.жеке-улут.вал.'!L359+'11.жеке-чет өл.вал.'!L359</f>
        <v>1638327.4300000002</v>
      </c>
      <c r="M359" s="21">
        <f>('7.жеке-улут.вал.'!L359*'7.жеке-улут.вал.'!M359+'11.жеке-чет өл.вал.'!L359*'11.жеке-чет өл.вал.'!M359)/('7.жеке-улут.вал.'!L359+'11.жеке-чет өл.вал.'!L359)</f>
        <v>9.4095797156981842</v>
      </c>
      <c r="N359" s="22">
        <f>'7.жеке-улут.вал.'!N359+'11.жеке-чет өл.вал.'!N359</f>
        <v>3657990.84</v>
      </c>
      <c r="O359" s="21">
        <f>('7.жеке-улут.вал.'!N359*'7.жеке-улут.вал.'!O359+'11.жеке-чет өл.вал.'!N359*'11.жеке-чет өл.вал.'!O359)/('7.жеке-улут.вал.'!N359+'11.жеке-чет өл.вал.'!N359)</f>
        <v>11.870524012465784</v>
      </c>
      <c r="P359" s="22">
        <f>'7.жеке-улут.вал.'!P359+'11.жеке-чет өл.вал.'!P359</f>
        <v>2215818.31</v>
      </c>
      <c r="Q359" s="21">
        <f>('7.жеке-улут.вал.'!P359*'7.жеке-улут.вал.'!Q359+'11.жеке-чет өл.вал.'!P359*'11.жеке-чет өл.вал.'!Q359)/('7.жеке-улут.вал.'!P359+'11.жеке-чет өл.вал.'!P359)</f>
        <v>10.099571226803372</v>
      </c>
      <c r="R359" s="23">
        <f>'7.жеке-улут.вал.'!R359+'11.жеке-чет өл.вал.'!R359</f>
        <v>50920.82</v>
      </c>
      <c r="S359" s="24">
        <f>('7.жеке-улут.вал.'!R359*'7.жеке-улут.вал.'!S359+'11.жеке-чет өл.вал.'!R359*'11.жеке-чет өл.вал.'!S359)/('7.жеке-улут.вал.'!R359+'11.жеке-чет өл.вал.'!R359)</f>
        <v>12.059067842976647</v>
      </c>
    </row>
    <row r="360" spans="1:19" x14ac:dyDescent="0.2">
      <c r="A360" s="19" t="s">
        <v>13</v>
      </c>
      <c r="B360" s="20">
        <f>'7.жеке-улут.вал.'!B360+'11.жеке-чет өл.вал.'!B360</f>
        <v>550672644.12</v>
      </c>
      <c r="C360" s="21">
        <f>('7.жеке-улут.вал.'!B360*'7.жеке-улут.вал.'!C360+'11.жеке-чет өл.вал.'!B360*'11.жеке-чет өл.вал.'!C360)/('7.жеке-улут.вал.'!B360+'11.жеке-чет өл.вал.'!B360)</f>
        <v>1.4968330265479439</v>
      </c>
      <c r="D360" s="22">
        <f>'7.жеке-улут.вал.'!D360+'11.жеке-чет өл.вал.'!D360</f>
        <v>540250375.24000001</v>
      </c>
      <c r="E360" s="21">
        <f>('7.жеке-улут.вал.'!D360*'7.жеке-улут.вал.'!E360+'11.жеке-чет өл.вал.'!D360*'11.жеке-чет өл.вал.'!E360)/('7.жеке-улут.вал.'!D360+'11.жеке-чет өл.вал.'!D360)</f>
        <v>1.3541256263237358</v>
      </c>
      <c r="F360" s="22">
        <f t="shared" si="30"/>
        <v>10422268.879999999</v>
      </c>
      <c r="G360" s="21">
        <f t="shared" si="31"/>
        <v>8.8942363567001106</v>
      </c>
      <c r="H360" s="22">
        <f>'7.жеке-улут.вал.'!H360+'11.жеке-чет өл.вал.'!H360</f>
        <v>1462014.15</v>
      </c>
      <c r="I360" s="21">
        <f>('7.жеке-улут.вал.'!H360*'7.жеке-улут.вал.'!I360+'11.жеке-чет өл.вал.'!H360*'11.жеке-чет өл.вал.'!I360)/('7.жеке-улут.вал.'!H360+'11.жеке-чет өл.вал.'!H360)</f>
        <v>1.1918545095476656</v>
      </c>
      <c r="J360" s="22">
        <f>'7.жеке-улут.вал.'!J360+'11.жеке-чет өл.вал.'!J360</f>
        <v>1239417.52</v>
      </c>
      <c r="K360" s="21">
        <f>('7.жеке-улут.вал.'!J360*'7.жеке-улут.вал.'!K360+'11.жеке-чет өл.вал.'!J360*'11.жеке-чет өл.вал.'!K360)/('7.жеке-улут.вал.'!J360+'11.жеке-чет өл.вал.'!J360)</f>
        <v>5.4557894404300482</v>
      </c>
      <c r="L360" s="22">
        <f>'7.жеке-улут.вал.'!L360+'11.жеке-чет өл.вал.'!L360</f>
        <v>1483394.67</v>
      </c>
      <c r="M360" s="21">
        <f>('7.жеке-улут.вал.'!L360*'7.жеке-улут.вал.'!M360+'11.жеке-чет өл.вал.'!L360*'11.жеке-чет өл.вал.'!M360)/('7.жеке-улут.вал.'!L360+'11.жеке-чет өл.вал.'!L360)</f>
        <v>7.703315504160468</v>
      </c>
      <c r="N360" s="22">
        <f>'7.жеке-улут.вал.'!N360+'11.жеке-чет өл.вал.'!N360</f>
        <v>3983434.27</v>
      </c>
      <c r="O360" s="21">
        <f>('7.жеке-улут.вал.'!N360*'7.жеке-улут.вал.'!O360+'11.жеке-чет өл.вал.'!N360*'11.жеке-чет өл.вал.'!O360)/('7.жеке-улут.вал.'!N360+'11.жеке-чет өл.вал.'!N360)</f>
        <v>11.642684885296267</v>
      </c>
      <c r="P360" s="22">
        <f>'7.жеке-улут.вал.'!P360+'11.жеке-чет өл.вал.'!P360</f>
        <v>2130950.2599999998</v>
      </c>
      <c r="Q360" s="21">
        <f>('7.жеке-улут.вал.'!P360*'7.жеке-улут.вал.'!Q360+'11.жеке-чет өл.вал.'!P360*'11.жеке-чет өл.вал.'!Q360)/('7.жеке-улут.вал.'!P360+'11.жеке-чет өл.вал.'!P360)</f>
        <v>11.604842725892615</v>
      </c>
      <c r="R360" s="23">
        <f>'7.жеке-улут.вал.'!R360+'11.жеке-чет өл.вал.'!R360</f>
        <v>123058.01</v>
      </c>
      <c r="S360" s="24">
        <f>('7.жеке-улут.вал.'!R360*'7.жеке-улут.вал.'!S360+'11.жеке-чет өл.вал.'!R360*'11.жеке-чет өл.вал.'!S360)/('7.жеке-улут.вал.'!R360+'11.жеке-чет өл.вал.'!R360)</f>
        <v>13.484241010398291</v>
      </c>
    </row>
    <row r="361" spans="1:19" x14ac:dyDescent="0.2">
      <c r="A361" s="19" t="s">
        <v>14</v>
      </c>
      <c r="B361" s="20">
        <f>'7.жеке-улут.вал.'!B361+'11.жеке-чет өл.вал.'!B361</f>
        <v>548555955.3499999</v>
      </c>
      <c r="C361" s="21">
        <f>('7.жеке-улут.вал.'!B361*'7.жеке-улут.вал.'!C361+'11.жеке-чет өл.вал.'!B361*'11.жеке-чет өл.вал.'!C361)/('7.жеке-улут.вал.'!B361+'11.жеке-чет өл.вал.'!B361)</f>
        <v>1.6948703081495049</v>
      </c>
      <c r="D361" s="22">
        <f>'7.жеке-улут.вал.'!D361+'11.жеке-чет өл.вал.'!D361</f>
        <v>538966619.96000004</v>
      </c>
      <c r="E361" s="21">
        <f>('7.жеке-улут.вал.'!D361*'7.жеке-улут.вал.'!E361+'11.жеке-чет өл.вал.'!D361*'11.жеке-чет өл.вал.'!E361)/('7.жеке-улут.вал.'!D361+'11.жеке-чет өл.вал.'!D361)</f>
        <v>1.5813162337362432</v>
      </c>
      <c r="F361" s="22">
        <f t="shared" si="30"/>
        <v>9589335.3900000006</v>
      </c>
      <c r="G361" s="21">
        <f t="shared" si="31"/>
        <v>8.0771536656618981</v>
      </c>
      <c r="H361" s="22">
        <f>'7.жеке-улут.вал.'!H361+'11.жеке-чет өл.вал.'!H361</f>
        <v>1789359.94</v>
      </c>
      <c r="I361" s="21">
        <f>('7.жеке-улут.вал.'!H361*'7.жеке-улут.вал.'!I361+'11.жеке-чет өл.вал.'!H361*'11.жеке-чет өл.вал.'!I361)/('7.жеке-улут.вал.'!H361+'11.жеке-чет өл.вал.'!H361)</f>
        <v>0.9545168959689575</v>
      </c>
      <c r="J361" s="22">
        <f>'7.жеке-улут.вал.'!J361+'11.жеке-чет өл.вал.'!J361</f>
        <v>1112836.9100000001</v>
      </c>
      <c r="K361" s="21">
        <f>('7.жеке-улут.вал.'!J361*'7.жеке-улут.вал.'!K361+'11.жеке-чет өл.вал.'!J361*'11.жеке-чет өл.вал.'!K361)/('7.жеке-улут.вал.'!J361+'11.жеке-чет өл.вал.'!J361)</f>
        <v>5.7930660042539355</v>
      </c>
      <c r="L361" s="22">
        <f>'7.жеке-улут.вал.'!L361+'11.жеке-чет өл.вал.'!L361</f>
        <v>1348675.99</v>
      </c>
      <c r="M361" s="21">
        <f>('7.жеке-улут.вал.'!L361*'7.жеке-улут.вал.'!M361+'11.жеке-чет өл.вал.'!L361*'11.жеке-чет өл.вал.'!M361)/('7.жеке-улут.вал.'!L361+'11.жеке-чет өл.вал.'!L361)</f>
        <v>6.9119616361673337</v>
      </c>
      <c r="N361" s="22">
        <f>'7.жеке-улут.вал.'!N361+'11.жеке-чет өл.вал.'!N361</f>
        <v>3365066.8</v>
      </c>
      <c r="O361" s="21">
        <f>('7.жеке-улут.вал.'!N361*'7.жеке-улут.вал.'!O361+'11.жеке-чет өл.вал.'!N361*'11.жеке-чет өл.вал.'!O361)/('7.жеке-улут.вал.'!N361+'11.жеке-чет өл.вал.'!N361)</f>
        <v>11.27158253250721</v>
      </c>
      <c r="P361" s="22">
        <f>'7.жеке-улут.вал.'!P361+'11.жеке-чет өл.вал.'!P361</f>
        <v>1953158.0299999998</v>
      </c>
      <c r="Q361" s="21">
        <f>('7.жеке-улут.вал.'!P361*'7.жеке-улут.вал.'!Q361+'11.жеке-чет өл.вал.'!P361*'11.жеке-чет өл.вал.'!Q361)/('7.жеке-улут.вал.'!P361+'11.жеке-чет өл.вал.'!P361)</f>
        <v>11.172625846153347</v>
      </c>
      <c r="R361" s="23">
        <f>'7.жеке-улут.вал.'!R361+'11.жеке-чет өл.вал.'!R361</f>
        <v>20237.72</v>
      </c>
      <c r="S361" s="24">
        <f>('7.жеке-улут.вал.'!R361*'7.жеке-улут.вал.'!S361+'11.жеке-чет өл.вал.'!R361*'11.жеке-чет өл.вал.'!S361)/('7.жеке-улут.вал.'!R361+'11.жеке-чет өл.вал.'!R361)</f>
        <v>11.181831530429312</v>
      </c>
    </row>
    <row r="362" spans="1:19" x14ac:dyDescent="0.2">
      <c r="A362" s="19" t="s">
        <v>15</v>
      </c>
      <c r="B362" s="20">
        <f>'7.жеке-улут.вал.'!B362+'11.жеке-чет өл.вал.'!B362</f>
        <v>623773291.06999993</v>
      </c>
      <c r="C362" s="21">
        <f>('7.жеке-улут.вал.'!B362*'7.жеке-улут.вал.'!C362+'11.жеке-чет өл.вал.'!B362*'11.жеке-чет өл.вал.'!C362)/('7.жеке-улут.вал.'!B362+'11.жеке-чет өл.вал.'!B362)</f>
        <v>1.6773431514649235</v>
      </c>
      <c r="D362" s="22">
        <f>'7.жеке-улут.вал.'!D362+'11.жеке-чет өл.вал.'!D362</f>
        <v>612436074.71000004</v>
      </c>
      <c r="E362" s="21">
        <f>('7.жеке-улут.вал.'!D362*'7.жеке-улут.вал.'!E362+'11.жеке-чет өл.вал.'!D362*'11.жеке-чет өл.вал.'!E362)/('7.жеке-улут.вал.'!D362+'11.жеке-чет өл.вал.'!D362)</f>
        <v>1.5545923206828274</v>
      </c>
      <c r="F362" s="22">
        <f t="shared" si="30"/>
        <v>11337216.359999999</v>
      </c>
      <c r="G362" s="21">
        <f t="shared" si="31"/>
        <v>8.3083392076765659</v>
      </c>
      <c r="H362" s="22">
        <f>'7.жеке-улут.вал.'!H362+'11.жеке-чет өл.вал.'!H362</f>
        <v>2107124.85</v>
      </c>
      <c r="I362" s="21">
        <f>('7.жеке-улут.вал.'!H362*'7.жеке-улут.вал.'!I362+'11.жеке-чет өл.вал.'!H362*'11.жеке-чет өл.вал.'!I362)/('7.жеке-улут.вал.'!H362+'11.жеке-чет өл.вал.'!H362)</f>
        <v>0.75545694285746656</v>
      </c>
      <c r="J362" s="22">
        <f>'7.жеке-улут.вал.'!J362+'11.жеке-чет өл.вал.'!J362</f>
        <v>1444730.93</v>
      </c>
      <c r="K362" s="21">
        <f>('7.жеке-улут.вал.'!J362*'7.жеке-улут.вал.'!K362+'11.жеке-чет өл.вал.'!J362*'11.жеке-чет өл.вал.'!K362)/('7.жеке-улут.вал.'!J362+'11.жеке-чет өл.вал.'!J362)</f>
        <v>5.5586522674502463</v>
      </c>
      <c r="L362" s="22">
        <f>'7.жеке-улут.вал.'!L362+'11.жеке-чет өл.вал.'!L362</f>
        <v>1282189.6599999999</v>
      </c>
      <c r="M362" s="21">
        <f>('7.жеке-улут.вал.'!L362*'7.жеке-улут.вал.'!M362+'11.жеке-чет өл.вал.'!L362*'11.жеке-чет өл.вал.'!M362)/('7.жеке-улут.вал.'!L362+'11.жеке-чет өл.вал.'!L362)</f>
        <v>6.8365387069179739</v>
      </c>
      <c r="N362" s="22">
        <f>'7.жеке-улут.вал.'!N362+'11.жеке-чет өл.вал.'!N362</f>
        <v>4228128.99</v>
      </c>
      <c r="O362" s="21">
        <f>('7.жеке-улут.вал.'!N362*'7.жеке-улут.вал.'!O362+'11.жеке-чет өл.вал.'!N362*'11.жеке-чет өл.вал.'!O362)/('7.жеке-улут.вал.'!N362+'11.жеке-чет өл.вал.'!N362)</f>
        <v>11.560464555576415</v>
      </c>
      <c r="P362" s="22">
        <f>'7.жеке-улут.вал.'!P362+'11.жеке-чет өл.вал.'!P362</f>
        <v>2222481.7599999998</v>
      </c>
      <c r="Q362" s="21">
        <f>('7.жеке-улут.вал.'!P362*'7.жеке-улут.вал.'!Q362+'11.жеке-чет өл.вал.'!P362*'11.жеке-чет өл.вал.'!Q362)/('7.жеке-улут.вал.'!P362+'11.жеке-чет өл.вал.'!P362)</f>
        <v>11.88265809956528</v>
      </c>
      <c r="R362" s="23">
        <f>'7.жеке-улут.вал.'!R362+'11.жеке-чет өл.вал.'!R362</f>
        <v>52560.170000000006</v>
      </c>
      <c r="S362" s="24">
        <f>('7.жеке-улут.вал.'!R362*'7.жеке-улут.вал.'!S362+'11.жеке-чет өл.вал.'!R362*'11.жеке-чет өл.вал.'!S362)/('7.жеке-улут.вал.'!R362+'11.жеке-чет өл.вал.'!R362)</f>
        <v>9.8358658333867393</v>
      </c>
    </row>
    <row r="363" spans="1:19" x14ac:dyDescent="0.2">
      <c r="A363" s="19" t="s">
        <v>16</v>
      </c>
      <c r="B363" s="20">
        <f>'7.жеке-улут.вал.'!B363+'11.жеке-чет өл.вал.'!B363</f>
        <v>661329319.38</v>
      </c>
      <c r="C363" s="21">
        <f>('7.жеке-улут.вал.'!B363*'7.жеке-улут.вал.'!C363+'11.жеке-чет өл.вал.'!B363*'11.жеке-чет өл.вал.'!C363)/('7.жеке-улут.вал.'!B363+'11.жеке-чет өл.вал.'!B363)</f>
        <v>1.6795804448295779</v>
      </c>
      <c r="D363" s="22">
        <f>'7.жеке-улут.вал.'!D363+'11.жеке-чет өл.вал.'!D363</f>
        <v>649140718.09000003</v>
      </c>
      <c r="E363" s="21">
        <f>('7.жеке-улут.вал.'!D363*'7.жеке-улут.вал.'!E363+'11.жеке-чет өл.вал.'!D363*'11.жеке-чет өл.вал.'!E363)/('7.жеке-улут.вал.'!D363+'11.жеке-чет өл.вал.'!D363)</f>
        <v>1.5500301581500853</v>
      </c>
      <c r="F363" s="22">
        <f t="shared" si="30"/>
        <v>12188601.289999999</v>
      </c>
      <c r="G363" s="21">
        <f t="shared" si="31"/>
        <v>8.5791716385203003</v>
      </c>
      <c r="H363" s="22">
        <f>'7.жеке-улут.вал.'!H363+'11.жеке-чет өл.вал.'!H363</f>
        <v>2176307.66</v>
      </c>
      <c r="I363" s="21">
        <f>('7.жеке-улут.вал.'!H363*'7.жеке-улут.вал.'!I363+'11.жеке-чет өл.вал.'!H363*'11.жеке-чет өл.вал.'!I363)/('7.жеке-улут.вал.'!H363+'11.жеке-чет өл.вал.'!H363)</f>
        <v>0.8241018395349492</v>
      </c>
      <c r="J363" s="22">
        <f>'7.жеке-улут.вал.'!J363+'11.жеке-чет өл.вал.'!J363</f>
        <v>1445905.55</v>
      </c>
      <c r="K363" s="21">
        <f>('7.жеке-улут.вал.'!J363*'7.жеке-улут.вал.'!K363+'11.жеке-чет өл.вал.'!J363*'11.жеке-чет өл.вал.'!K363)/('7.жеке-улут.вал.'!J363+'11.жеке-чет өл.вал.'!J363)</f>
        <v>5.1942214815483592</v>
      </c>
      <c r="L363" s="22">
        <f>'7.жеке-улут.вал.'!L363+'11.жеке-чет өл.вал.'!L363</f>
        <v>1191378.1099999999</v>
      </c>
      <c r="M363" s="21">
        <f>('7.жеке-улут.вал.'!L363*'7.жеке-улут.вал.'!M363+'11.жеке-чет өл.вал.'!L363*'11.жеке-чет өл.вал.'!M363)/('7.жеке-улут.вал.'!L363+'11.жеке-чет өл.вал.'!L363)</f>
        <v>7.4605559619523287</v>
      </c>
      <c r="N363" s="22">
        <f>'7.жеке-улут.вал.'!N363+'11.жеке-чет өл.вал.'!N363</f>
        <v>4650177.2700000005</v>
      </c>
      <c r="O363" s="21">
        <f>('7.жеке-улут.вал.'!N363*'7.жеке-улут.вал.'!O363+'11.жеке-чет өл.вал.'!N363*'11.жеке-чет өл.вал.'!O363)/('7.жеке-улут.вал.'!N363+'11.жеке-чет өл.вал.'!N363)</f>
        <v>11.629627679699182</v>
      </c>
      <c r="P363" s="22">
        <f>'7.жеке-улут.вал.'!P363+'11.жеке-чет өл.вал.'!P363</f>
        <v>2675032.2600000002</v>
      </c>
      <c r="Q363" s="21">
        <f>('7.жеке-улут.вал.'!P363*'7.жеке-улут.вал.'!Q363+'11.жеке-чет өл.вал.'!P363*'11.жеке-чет өл.вал.'!Q363)/('7.жеке-улут.вал.'!P363+'11.жеке-чет өл.вал.'!P363)</f>
        <v>11.836082659952655</v>
      </c>
      <c r="R363" s="23">
        <f>'7.жеке-улут.вал.'!R363+'11.жеке-чет өл.вал.'!R363</f>
        <v>49800.439999999995</v>
      </c>
      <c r="S363" s="24">
        <f>('7.жеке-улут.вал.'!R363*'7.жеке-улут.вал.'!S363+'11.жеке-чет өл.вал.'!R363*'11.жеке-чет өл.вал.'!S363)/('7.жеке-улут.вал.'!R363+'11.жеке-чет өл.вал.'!R363)</f>
        <v>12.734292763276793</v>
      </c>
    </row>
    <row r="364" spans="1:19" x14ac:dyDescent="0.2">
      <c r="A364" s="19" t="s">
        <v>17</v>
      </c>
      <c r="B364" s="20">
        <f>'7.жеке-улут.вал.'!B364+'11.жеке-чет өл.вал.'!B364</f>
        <v>568847511.44537723</v>
      </c>
      <c r="C364" s="21">
        <f>('7.жеке-улут.вал.'!B364*'7.жеке-улут.вал.'!C364+'11.жеке-чет өл.вал.'!B364*'11.жеке-чет өл.вал.'!C364)/('7.жеке-улут.вал.'!B364+'11.жеке-чет өл.вал.'!B364)</f>
        <v>2.7144291931164881</v>
      </c>
      <c r="D364" s="22">
        <f>'7.жеке-улут.вал.'!D364+'11.жеке-чет өл.вал.'!D364</f>
        <v>558959185.99015796</v>
      </c>
      <c r="E364" s="21">
        <f>('7.жеке-улут.вал.'!D364*'7.жеке-улут.вал.'!E364+'11.жеке-чет өл.вал.'!D364*'11.жеке-чет өл.вал.'!E364)/('7.жеке-улут.вал.'!D364+'11.жеке-чет өл.вал.'!D364)</f>
        <v>2.5888944078188012</v>
      </c>
      <c r="F364" s="22">
        <f t="shared" si="30"/>
        <v>9888325.4552191738</v>
      </c>
      <c r="G364" s="21">
        <f t="shared" si="31"/>
        <v>9.8105570179150359</v>
      </c>
      <c r="H364" s="22">
        <f>'7.жеке-улут.вал.'!H364+'11.жеке-чет өл.вал.'!H364</f>
        <v>933940.98406552593</v>
      </c>
      <c r="I364" s="21">
        <f>('7.жеке-улут.вал.'!H364*'7.жеке-улут.вал.'!I364+'11.жеке-чет өл.вал.'!H364*'11.жеке-чет өл.вал.'!I364)/('7.жеке-улут.вал.'!H364+'11.жеке-чет өл.вал.'!H364)</f>
        <v>3.912625142373293</v>
      </c>
      <c r="J364" s="22">
        <f>'7.жеке-улут.вал.'!J364+'11.жеке-чет өл.вал.'!J364</f>
        <v>960685.17791180511</v>
      </c>
      <c r="K364" s="21">
        <f>('7.жеке-улут.вал.'!J364*'7.жеке-улут.вал.'!K364+'11.жеке-чет өл.вал.'!J364*'11.жеке-чет өл.вал.'!K364)/('7.жеке-улут.вал.'!J364+'11.жеке-чет өл.вал.'!J364)</f>
        <v>6.5180695330177478</v>
      </c>
      <c r="L364" s="22">
        <f>'7.жеке-улут.вал.'!L364+'11.жеке-чет өл.вал.'!L364</f>
        <v>1239822.9188578841</v>
      </c>
      <c r="M364" s="21">
        <f>('7.жеке-улут.вал.'!L364*'7.жеке-улут.вал.'!M364+'11.жеке-чет өл.вал.'!L364*'11.жеке-чет өл.вал.'!M364)/('7.жеке-улут.вал.'!L364+'11.жеке-чет өл.вал.'!L364)</f>
        <v>9.769890147032525</v>
      </c>
      <c r="N364" s="22">
        <f>'7.жеке-улут.вал.'!N364+'11.жеке-чет өл.вал.'!N364</f>
        <v>4797650.661236546</v>
      </c>
      <c r="O364" s="21">
        <f>('7.жеке-улут.вал.'!N364*'7.жеке-улут.вал.'!O364+'11.жеке-чет өл.вал.'!N364*'11.жеке-чет өл.вал.'!O364)/('7.жеке-улут.вал.'!N364+'11.жеке-чет өл.вал.'!N364)</f>
        <v>11.197402746828569</v>
      </c>
      <c r="P364" s="22">
        <f>'7.жеке-улут.вал.'!P364+'11.жеке-чет өл.вал.'!P364</f>
        <v>1903903.708383813</v>
      </c>
      <c r="Q364" s="21">
        <f>('7.жеке-улут.вал.'!P364*'7.жеке-улут.вал.'!Q364+'11.жеке-чет өл.вал.'!P364*'11.жеке-чет өл.вал.'!Q364)/('7.жеке-улут.вал.'!P364+'11.жеке-чет өл.вал.'!P364)</f>
        <v>10.846794209549918</v>
      </c>
      <c r="R364" s="23">
        <f>'7.жеке-улут.вал.'!R364+'11.жеке-чет өл.вал.'!R364</f>
        <v>52322.004763600002</v>
      </c>
      <c r="S364" s="24">
        <f>('7.жеке-улут.вал.'!R364*'7.жеке-улут.вал.'!S364+'11.жеке-чет өл.вал.'!R364*'11.жеке-чет өл.вал.'!S364)/('7.жеке-улут.вал.'!R364+'11.жеке-чет өл.вал.'!R364)</f>
        <v>11.631717803147799</v>
      </c>
    </row>
    <row r="365" spans="1:19" x14ac:dyDescent="0.2">
      <c r="A365" s="19" t="s">
        <v>18</v>
      </c>
      <c r="B365" s="20">
        <f>'7.жеке-улут.вал.'!B365+'11.жеке-чет өл.вал.'!B365</f>
        <v>643608769.52610838</v>
      </c>
      <c r="C365" s="21">
        <f>('7.жеке-улут.вал.'!B365*'7.жеке-улут.вал.'!C365+'11.жеке-чет өл.вал.'!B365*'11.жеке-чет өл.вал.'!C365)/('7.жеке-улут.вал.'!B365+'11.жеке-чет өл.вал.'!B365)</f>
        <v>2.843559311122775</v>
      </c>
      <c r="D365" s="22">
        <f>'7.жеке-улут.вал.'!D365+'11.жеке-чет өл.вал.'!D365</f>
        <v>631377126.94656944</v>
      </c>
      <c r="E365" s="21">
        <f>('7.жеке-улут.вал.'!D365*'7.жеке-улут.вал.'!E365+'11.жеке-чет өл.вал.'!D365*'11.жеке-чет өл.вал.'!E365)/('7.жеке-улут.вал.'!D365+'11.жеке-чет өл.вал.'!D365)</f>
        <v>2.6946328756673545</v>
      </c>
      <c r="F365" s="22">
        <f t="shared" si="30"/>
        <v>12231642.579538897</v>
      </c>
      <c r="G365" s="21">
        <f t="shared" si="31"/>
        <v>10.530895196944734</v>
      </c>
      <c r="H365" s="22">
        <f>'7.жеке-улут.вал.'!H365+'11.жеке-чет өл.вал.'!H365</f>
        <v>801809.3421471417</v>
      </c>
      <c r="I365" s="21">
        <f>('7.жеке-улут.вал.'!H365*'7.жеке-улут.вал.'!I365+'11.жеке-чет өл.вал.'!H365*'11.жеке-чет өл.вал.'!I365)/('7.жеке-улут.вал.'!H365+'11.жеке-чет өл.вал.'!H365)</f>
        <v>4.2455402137973088</v>
      </c>
      <c r="J365" s="22">
        <f>'7.жеке-улут.вал.'!J365+'11.жеке-чет өл.вал.'!J365</f>
        <v>1115402.3175855519</v>
      </c>
      <c r="K365" s="21">
        <f>('7.жеке-улут.вал.'!J365*'7.жеке-улут.вал.'!K365+'11.жеке-чет өл.вал.'!J365*'11.жеке-чет өл.вал.'!K365)/('7.жеке-улут.вал.'!J365+'11.жеке-чет өл.вал.'!J365)</f>
        <v>5.9897221007391481</v>
      </c>
      <c r="L365" s="22">
        <f>'7.жеке-улут.вал.'!L365+'11.жеке-чет өл.вал.'!L365</f>
        <v>2164143.7097083852</v>
      </c>
      <c r="M365" s="21">
        <f>('7.жеке-улут.вал.'!L365*'7.жеке-улут.вал.'!M365+'11.жеке-чет өл.вал.'!L365*'11.жеке-чет өл.вал.'!M365)/('7.жеке-улут.вал.'!L365+'11.жеке-чет өл.вал.'!L365)</f>
        <v>9.6219282739481553</v>
      </c>
      <c r="N365" s="22">
        <f>'7.жеке-улут.вал.'!N365+'11.жеке-чет өл.вал.'!N365</f>
        <v>6024759.6514023775</v>
      </c>
      <c r="O365" s="21">
        <f>('7.жеке-улут.вал.'!N365*'7.жеке-улут.вал.'!O365+'11.жеке-чет өл.вал.'!N365*'11.жеке-чет өл.вал.'!O365)/('7.жеке-улут.вал.'!N365+'11.жеке-чет өл.вал.'!N365)</f>
        <v>12.235145929546668</v>
      </c>
      <c r="P365" s="22">
        <f>'7.жеке-улут.вал.'!P365+'11.жеке-чет өл.вал.'!P365</f>
        <v>2097618.8043613681</v>
      </c>
      <c r="Q365" s="21">
        <f>('7.жеке-улут.вал.'!P365*'7.жеке-улут.вал.'!Q365+'11.жеке-чет өл.вал.'!P365*'11.жеке-чет өл.вал.'!Q365)/('7.жеке-улут.вал.'!P365+'11.жеке-чет өл.вал.'!P365)</f>
        <v>11.367767343703905</v>
      </c>
      <c r="R365" s="23">
        <f>'7.жеке-улут.вал.'!R365+'11.жеке-чет өл.вал.'!R365</f>
        <v>27908.754334072</v>
      </c>
      <c r="S365" s="24">
        <f>('7.жеке-улут.вал.'!R365*'7.жеке-улут.вал.'!S365+'11.жеке-чет өл.вал.'!R365*'11.жеке-чет өл.вал.'!S365)/('7.жеке-улут.вал.'!R365+'11.жеке-чет өл.вал.'!R365)</f>
        <v>12.282553005566815</v>
      </c>
    </row>
    <row r="366" spans="1:19" x14ac:dyDescent="0.2">
      <c r="A366" s="19" t="s">
        <v>19</v>
      </c>
      <c r="B366" s="20">
        <f>'7.жеке-улут.вал.'!B366+'11.жеке-чет өл.вал.'!B366</f>
        <v>659980152.51430523</v>
      </c>
      <c r="C366" s="21">
        <f>('7.жеке-улут.вал.'!B366*'7.жеке-улут.вал.'!C366+'11.жеке-чет өл.вал.'!B366*'11.жеке-чет өл.вал.'!C366)/('7.жеке-улут.вал.'!B366+'11.жеке-чет өл.вал.'!B366)</f>
        <v>2.7890600706930715</v>
      </c>
      <c r="D366" s="22">
        <f>'7.жеке-улут.вал.'!D366+'11.жеке-чет өл.вал.'!D366</f>
        <v>647980288.14278114</v>
      </c>
      <c r="E366" s="21">
        <f>('7.жеке-улут.вал.'!D366*'7.жеке-улут.вал.'!E366+'11.жеке-чет өл.вал.'!D366*'11.жеке-чет өл.вал.'!E366)/('7.жеке-улут.вал.'!D366+'11.жеке-чет өл.вал.'!D366)</f>
        <v>2.657139712084549</v>
      </c>
      <c r="F366" s="22">
        <f t="shared" si="30"/>
        <v>11999864.371524146</v>
      </c>
      <c r="G366" s="21">
        <f t="shared" si="31"/>
        <v>9.9126232491152724</v>
      </c>
      <c r="H366" s="22">
        <f>'7.жеке-улут.вал.'!H366+'11.жеке-чет өл.вал.'!H366</f>
        <v>819881.42110876786</v>
      </c>
      <c r="I366" s="21">
        <f>('7.жеке-улут.вал.'!H366*'7.жеке-улут.вал.'!I366+'11.жеке-чет өл.вал.'!H366*'11.жеке-чет өл.вал.'!I366)/('7.жеке-улут.вал.'!H366+'11.жеке-чет өл.вал.'!H366)</f>
        <v>4.0188580729487455</v>
      </c>
      <c r="J366" s="22">
        <f>'7.жеке-улут.вал.'!J366+'11.жеке-чет өл.вал.'!J366</f>
        <v>1202569.178542312</v>
      </c>
      <c r="K366" s="21">
        <f>('7.жеке-улут.вал.'!J366*'7.жеке-улут.вал.'!K366+'11.жеке-чет өл.вал.'!J366*'11.жеке-чет өл.вал.'!K366)/('7.жеке-улут.вал.'!J366+'11.жеке-чет өл.вал.'!J366)</f>
        <v>5.3895043797579785</v>
      </c>
      <c r="L366" s="22">
        <f>'7.жеке-улут.вал.'!L366+'11.жеке-чет өл.вал.'!L366</f>
        <v>1886933.8650083162</v>
      </c>
      <c r="M366" s="21">
        <f>('7.жеке-улут.вал.'!L366*'7.жеке-улут.вал.'!M366+'11.жеке-чет өл.вал.'!L366*'11.жеке-чет өл.вал.'!M366)/('7.жеке-улут.вал.'!L366+'11.жеке-чет өл.вал.'!L366)</f>
        <v>8.1574239291356339</v>
      </c>
      <c r="N366" s="22">
        <f>'7.жеке-улут.вал.'!N366+'11.жеке-чет өл.вал.'!N366</f>
        <v>5751466.4097595531</v>
      </c>
      <c r="O366" s="21">
        <f>('7.жеке-улут.вал.'!N366*'7.жеке-улут.вал.'!O366+'11.жеке-чет өл.вал.'!N366*'11.жеке-чет өл.вал.'!O366)/('7.жеке-улут.вал.'!N366+'11.жеке-чет өл.вал.'!N366)</f>
        <v>11.781958864731873</v>
      </c>
      <c r="P366" s="22">
        <f>'7.жеке-улут.вал.'!P366+'11.жеке-чет өл.вал.'!P366</f>
        <v>2311747.9717971957</v>
      </c>
      <c r="Q366" s="21">
        <f>('7.жеке-улут.вал.'!P366*'7.жеке-улут.вал.'!Q366+'11.жеке-чет өл.вал.'!P366*'11.жеке-чет өл.вал.'!Q366)/('7.жеке-улут.вал.'!P366+'11.жеке-чет өл.вал.'!P366)</f>
        <v>11.101827643321313</v>
      </c>
      <c r="R366" s="23">
        <f>'7.жеке-улут.вал.'!R366+'11.жеке-чет өл.вал.'!R366</f>
        <v>27265.525308</v>
      </c>
      <c r="S366" s="24">
        <f>('7.жеке-улут.вал.'!R366*'7.жеке-улут.вал.'!S366+'11.жеке-чет өл.вал.'!R366*'11.жеке-чет өл.вал.'!S366)/('7.жеке-улут.вал.'!R366+'11.жеке-чет өл.вал.'!R366)</f>
        <v>12.954380160713056</v>
      </c>
    </row>
    <row r="367" spans="1:19" x14ac:dyDescent="0.2">
      <c r="A367" s="19" t="s">
        <v>20</v>
      </c>
      <c r="B367" s="20">
        <f>'7.жеке-улут.вал.'!B367+'11.жеке-чет өл.вал.'!B367</f>
        <v>631959139.28563774</v>
      </c>
      <c r="C367" s="21">
        <f>('7.жеке-улут.вал.'!B367*'7.жеке-улут.вал.'!C367+'11.жеке-чет өл.вал.'!B367*'11.жеке-чет өл.вал.'!C367)/('7.жеке-улут.вал.'!B367+'11.жеке-чет өл.вал.'!B367)</f>
        <v>2.8373065506574404</v>
      </c>
      <c r="D367" s="22">
        <f>'7.жеке-улут.вал.'!D367+'11.жеке-чет өл.вал.'!D367</f>
        <v>621187804.88479376</v>
      </c>
      <c r="E367" s="21">
        <f>('7.жеке-улут.вал.'!D367*'7.жеке-улут.вал.'!E367+'11.жеке-чет өл.вал.'!D367*'11.жеке-чет өл.вал.'!E367)/('7.жеке-улут.вал.'!D367+'11.жеке-чет өл.вал.'!D367)</f>
        <v>2.7176411835998082</v>
      </c>
      <c r="F367" s="22">
        <f t="shared" si="30"/>
        <v>10771334.400843916</v>
      </c>
      <c r="G367" s="21">
        <f t="shared" si="31"/>
        <v>9.7384632613283255</v>
      </c>
      <c r="H367" s="22">
        <f>'7.жеке-улут.вал.'!H367+'11.жеке-чет өл.вал.'!H367</f>
        <v>851689.72566084797</v>
      </c>
      <c r="I367" s="21">
        <f>('7.жеке-улут.вал.'!H367*'7.жеке-улут.вал.'!I367+'11.жеке-чет өл.вал.'!H367*'11.жеке-чет өл.вал.'!I367)/('7.жеке-улут.вал.'!H367+'11.жеке-чет өл.вал.'!H367)</f>
        <v>4.792916060693388</v>
      </c>
      <c r="J367" s="22">
        <f>'7.жеке-улут.вал.'!J367+'11.жеке-чет өл.вал.'!J367</f>
        <v>1502040.2319720807</v>
      </c>
      <c r="K367" s="21">
        <f>('7.жеке-улут.вал.'!J367*'7.жеке-улут.вал.'!K367+'11.жеке-чет өл.вал.'!J367*'11.жеке-чет өл.вал.'!K367)/('7.жеке-улут.вал.'!J367+'11.жеке-чет өл.вал.'!J367)</f>
        <v>5.6340655180192547</v>
      </c>
      <c r="L367" s="22">
        <f>'7.жеке-улут.вал.'!L367+'11.жеке-чет өл.вал.'!L367</f>
        <v>1514214.9996985234</v>
      </c>
      <c r="M367" s="21">
        <f>('7.жеке-улут.вал.'!L367*'7.жеке-улут.вал.'!M367+'11.жеке-чет өл.вал.'!L367*'11.жеке-чет өл.вал.'!M367)/('7.жеке-улут.вал.'!L367+'11.жеке-чет өл.вал.'!L367)</f>
        <v>7.469222221488919</v>
      </c>
      <c r="N367" s="22">
        <f>'7.жеке-улут.вал.'!N367+'11.жеке-чет өл.вал.'!N367</f>
        <v>5184978.3172344482</v>
      </c>
      <c r="O367" s="21">
        <f>('7.жеке-улут.вал.'!N367*'7.жеке-улут.вал.'!O367+'11.жеке-чет өл.вал.'!N367*'11.жеке-чет өл.вал.'!O367)/('7.жеке-улут.вал.'!N367+'11.жеке-чет өл.вал.'!N367)</f>
        <v>11.903878418204417</v>
      </c>
      <c r="P367" s="22">
        <f>'7.жеке-улут.вал.'!P367+'11.жеке-чет өл.вал.'!P367</f>
        <v>1688432.6503665172</v>
      </c>
      <c r="Q367" s="21">
        <f>('7.жеке-улут.вал.'!P367*'7.жеке-улут.вал.'!Q367+'11.жеке-чет өл.вал.'!P367*'11.жеке-чет өл.вал.'!Q367)/('7.жеке-улут.вал.'!P367+'11.жеке-чет өл.вал.'!P367)</f>
        <v>11.250926890587575</v>
      </c>
      <c r="R367" s="23">
        <f>'7.жеке-улут.вал.'!R367+'11.жеке-чет өл.вал.'!R367</f>
        <v>29978.475911500005</v>
      </c>
      <c r="S367" s="24">
        <f>('7.жеке-улут.вал.'!R367*'7.жеке-улут.вал.'!S367+'11.жеке-чет өл.вал.'!R367*'11.жеке-чет өл.вал.'!S367)/('7.жеке-улут.вал.'!R367+'11.жеке-чет өл.вал.'!R367)</f>
        <v>10.800474793233887</v>
      </c>
    </row>
    <row r="368" spans="1:19" ht="13.5" thickBot="1" x14ac:dyDescent="0.25">
      <c r="A368" s="25" t="s">
        <v>21</v>
      </c>
      <c r="B368" s="26">
        <f>'7.жеке-улут.вал.'!B368+'11.жеке-чет өл.вал.'!B368</f>
        <v>718593247.99016416</v>
      </c>
      <c r="C368" s="27">
        <f>('7.жеке-улут.вал.'!B368*'7.жеке-улут.вал.'!C368+'11.жеке-чет өл.вал.'!B368*'11.жеке-чет өл.вал.'!C368)/('7.жеке-улут.вал.'!B368+'11.жеке-чет өл.вал.'!B368)</f>
        <v>2.8385096371200831</v>
      </c>
      <c r="D368" s="28">
        <f>'7.жеке-улут.вал.'!D368+'11.жеке-чет өл.вал.'!D368</f>
        <v>703252698.91972327</v>
      </c>
      <c r="E368" s="27">
        <f>('7.жеке-улут.вал.'!D368*'7.жеке-улут.вал.'!E368+'11.жеке-чет өл.вал.'!D368*'11.жеке-чет өл.вал.'!E368)/('7.жеке-улут.вал.'!D368+'11.жеке-чет өл.вал.'!D368)</f>
        <v>2.6451421783630025</v>
      </c>
      <c r="F368" s="28">
        <f t="shared" ref="F368:F379" si="32">H368+J368+L368+N368+P368+R368</f>
        <v>15340549.070440784</v>
      </c>
      <c r="G368" s="27">
        <f t="shared" ref="G368:G379" si="33">(H368*I368+J368*K368+L368*M368+N368*O368+P368*Q368+R368*S368)/(H368+J368+L368+N368+P368+R368)</f>
        <v>11.703002467835816</v>
      </c>
      <c r="H368" s="28">
        <f>'7.жеке-улут.вал.'!H368+'11.жеке-чет өл.вал.'!H368</f>
        <v>783746.81209637329</v>
      </c>
      <c r="I368" s="27">
        <f>('7.жеке-улут.вал.'!H368*'7.жеке-улут.вал.'!I368+'11.жеке-чет өл.вал.'!H368*'11.жеке-чет өл.вал.'!I368)/('7.жеке-улут.вал.'!H368+'11.жеке-чет өл.вал.'!H368)</f>
        <v>2.0865193785269014</v>
      </c>
      <c r="J368" s="28">
        <f>'7.жеке-улут.вал.'!J368+'11.жеке-чет өл.вал.'!J368</f>
        <v>1793785.9189205715</v>
      </c>
      <c r="K368" s="27">
        <f>('7.жеке-улут.вал.'!J368*'7.жеке-улут.вал.'!K368+'11.жеке-чет өл.вал.'!J368*'11.жеке-чет өл.вал.'!K368)/('7.жеке-улут.вал.'!J368+'11.жеке-чет өл.вал.'!J368)</f>
        <v>7.0634074438268151</v>
      </c>
      <c r="L368" s="28">
        <f>'7.жеке-улут.вал.'!L368+'11.жеке-чет өл.вал.'!L368</f>
        <v>1379054.5358082079</v>
      </c>
      <c r="M368" s="27">
        <f>('7.жеке-улут.вал.'!L368*'7.жеке-улут.вал.'!M368+'11.жеке-чет өл.вал.'!L368*'11.жеке-чет өл.вал.'!M368)/('7.жеке-улут.вал.'!L368+'11.жеке-чет өл.вал.'!L368)</f>
        <v>7.7013445554161395</v>
      </c>
      <c r="N368" s="28">
        <f>'7.жеке-улут.вал.'!N368+'11.жеке-чет өл.вал.'!N368</f>
        <v>9217272.5357891321</v>
      </c>
      <c r="O368" s="27">
        <f>('7.жеке-улут.вал.'!N368*'7.жеке-улут.вал.'!O368+'11.жеке-чет өл.вал.'!N368*'11.жеке-чет өл.вал.'!O368)/('7.жеке-улут.вал.'!N368+'11.жеке-чет өл.вал.'!N368)</f>
        <v>13.814153308631555</v>
      </c>
      <c r="P368" s="28">
        <f>'7.жеке-улут.вал.'!P368+'11.жеке-чет өл.вал.'!P368</f>
        <v>2070475.44093634</v>
      </c>
      <c r="Q368" s="27">
        <f>('7.жеке-улут.вал.'!P368*'7.жеке-улут.вал.'!Q368+'11.жеке-чет өл.вал.'!P368*'11.жеке-чет өл.вал.'!Q368)/('7.жеке-улут.вал.'!P368+'11.жеке-чет өл.вал.'!P368)</f>
        <v>12.644218085605965</v>
      </c>
      <c r="R368" s="28">
        <f>'7.жеке-улут.вал.'!R368+'11.жеке-чет өл.вал.'!R368</f>
        <v>96213.826890159602</v>
      </c>
      <c r="S368" s="39">
        <f>('7.жеке-улут.вал.'!R368*'7.жеке-улут.вал.'!S368+'11.жеке-чет өл.вал.'!R368*'11.жеке-чет өл.вал.'!S368)/('7.жеке-улут.вал.'!R368+'11.жеке-чет өл.вал.'!R368)</f>
        <v>11.391365328958365</v>
      </c>
    </row>
    <row r="369" spans="1:19" x14ac:dyDescent="0.2">
      <c r="A369" s="32" t="s">
        <v>85</v>
      </c>
      <c r="B369" s="20">
        <f>'7.жеке-улут.вал.'!B369+'11.жеке-чет өл.вал.'!B369</f>
        <v>560260044.44405651</v>
      </c>
      <c r="C369" s="21">
        <f>('7.жеке-улут.вал.'!B369*'7.жеке-улут.вал.'!C369+'11.жеке-чет өл.вал.'!B369*'11.жеке-чет өл.вал.'!C369)/('7.жеке-улут.вал.'!B369+'11.жеке-чет өл.вал.'!B369)</f>
        <v>2.8437148619035111</v>
      </c>
      <c r="D369" s="22">
        <f>'7.жеке-улут.вал.'!D369+'11.жеке-чет өл.вал.'!D369</f>
        <v>550114681.0570749</v>
      </c>
      <c r="E369" s="21">
        <f>('7.жеке-улут.вал.'!D369*'7.жеке-улут.вал.'!E369+'11.жеке-чет өл.вал.'!D369*'11.жеке-чет өл.вал.'!E369)/('7.жеке-улут.вал.'!D369+'11.жеке-чет өл.вал.'!D369)</f>
        <v>2.7050207784349727</v>
      </c>
      <c r="F369" s="22">
        <f t="shared" si="32"/>
        <v>10145363.386981566</v>
      </c>
      <c r="G369" s="21">
        <f t="shared" si="33"/>
        <v>10.364160269477825</v>
      </c>
      <c r="H369" s="22">
        <f>'7.жеке-улут.вал.'!H369+'11.жеке-чет өл.вал.'!H369</f>
        <v>649418.67237967299</v>
      </c>
      <c r="I369" s="21">
        <f>('7.жеке-улут.вал.'!H369*'7.жеке-улут.вал.'!I369+'11.жеке-чет өл.вал.'!H369*'11.жеке-чет өл.вал.'!I369)/('7.жеке-улут.вал.'!H369+'11.жеке-чет өл.вал.'!H369)</f>
        <v>5.5646107213778766</v>
      </c>
      <c r="J369" s="22">
        <f>'7.жеке-улут.вал.'!J369+'11.жеке-чет өл.вал.'!J369</f>
        <v>1299829.1526206131</v>
      </c>
      <c r="K369" s="21">
        <f>('7.жеке-улут.вал.'!J369*'7.жеке-улут.вал.'!K369+'11.жеке-чет өл.вал.'!J369*'11.жеке-чет өл.вал.'!K369)/('7.жеке-улут.вал.'!J369+'11.жеке-чет өл.вал.'!J369)</f>
        <v>5.76196048588087</v>
      </c>
      <c r="L369" s="22">
        <f>'7.жеке-улут.вал.'!L369+'11.жеке-чет өл.вал.'!L369</f>
        <v>1245531.9965841561</v>
      </c>
      <c r="M369" s="21">
        <f>('7.жеке-улут.вал.'!L369*'7.жеке-улут.вал.'!M369+'11.жеке-чет өл.вал.'!L369*'11.жеке-чет өл.вал.'!M369)/('7.жеке-улут.вал.'!L369+'11.жеке-чет өл.вал.'!L369)</f>
        <v>7.7988230573485087</v>
      </c>
      <c r="N369" s="22">
        <f>'7.жеке-улут.вал.'!N369+'11.жеке-чет өл.вал.'!N369</f>
        <v>5017746.4009838067</v>
      </c>
      <c r="O369" s="21">
        <f>('7.жеке-улут.вал.'!N369*'7.жеке-улут.вал.'!O369+'11.жеке-чет өл.вал.'!N369*'11.жеке-чет өл.вал.'!O369)/('7.жеке-улут.вал.'!N369+'11.жеке-чет өл.вал.'!N369)</f>
        <v>12.158829650114185</v>
      </c>
      <c r="P369" s="22">
        <f>'7.жеке-улут.вал.'!P369+'11.жеке-чет өл.вал.'!P369</f>
        <v>1897117.9293998901</v>
      </c>
      <c r="Q369" s="21">
        <f>('7.жеке-улут.вал.'!P369*'7.жеке-улут.вал.'!Q369+'11.жеке-чет өл.вал.'!P369*'11.жеке-чет өл.вал.'!Q369)/('7.жеке-улут.вал.'!P369+'11.жеке-чет өл.вал.'!P369)</f>
        <v>12.088143231861096</v>
      </c>
      <c r="R369" s="23">
        <f>'7.жеке-улут.вал.'!R369+'11.жеке-чет өл.вал.'!R369</f>
        <v>35719.235013425998</v>
      </c>
      <c r="S369" s="24">
        <f>('7.жеке-улут.вал.'!R369*'7.жеке-улут.вал.'!S369+'11.жеке-чет өл.вал.'!R369*'11.жеке-чет өл.вал.'!S369)/('7.жеке-улут.вал.'!R369+'11.жеке-чет өл.вал.'!R369)</f>
        <v>10.879437447672855</v>
      </c>
    </row>
    <row r="370" spans="1:19" x14ac:dyDescent="0.2">
      <c r="A370" s="19" t="s">
        <v>11</v>
      </c>
      <c r="B370" s="20">
        <f>'7.жеке-улут.вал.'!B370+'11.жеке-чет өл.вал.'!B370</f>
        <v>592038037.99985492</v>
      </c>
      <c r="C370" s="21">
        <f>('7.жеке-улут.вал.'!B370*'7.жеке-улут.вал.'!C370+'11.жеке-чет өл.вал.'!B370*'11.жеке-чет өл.вал.'!C370)/('7.жеке-улут.вал.'!B370+'11.жеке-чет өл.вал.'!B370)</f>
        <v>2.8130270123384613</v>
      </c>
      <c r="D370" s="22">
        <f>'7.жеке-улут.вал.'!D370+'11.жеке-чет өл.вал.'!D370</f>
        <v>582101647.23835468</v>
      </c>
      <c r="E370" s="21">
        <f>('7.жеке-улут.вал.'!D370*'7.жеке-улут.вал.'!E370+'11.жеке-чет өл.вал.'!D370*'11.жеке-чет өл.вал.'!E370)/('7.жеке-улут.вал.'!D370+'11.жеке-чет өл.вал.'!D370)</f>
        <v>2.6856699876915808</v>
      </c>
      <c r="F370" s="22">
        <f t="shared" si="32"/>
        <v>9936390.7615001742</v>
      </c>
      <c r="G370" s="21">
        <f t="shared" si="33"/>
        <v>10.273958814816446</v>
      </c>
      <c r="H370" s="22">
        <f>'7.жеке-улут.вал.'!H370+'11.жеке-чет өл.вал.'!H370</f>
        <v>692266.28742000007</v>
      </c>
      <c r="I370" s="21">
        <f>('7.жеке-улут.вал.'!H370*'7.жеке-улут.вал.'!I370+'11.жеке-чет өл.вал.'!H370*'11.жеке-чет өл.вал.'!I370)/('7.жеке-улут.вал.'!H370+'11.жеке-чет өл.вал.'!H370)</f>
        <v>7.4496360751718225</v>
      </c>
      <c r="J370" s="22">
        <f>'7.жеке-улут.вал.'!J370+'11.жеке-чет өл.вал.'!J370</f>
        <v>1168431.7786717978</v>
      </c>
      <c r="K370" s="21">
        <f>('7.жеке-улут.вал.'!J370*'7.жеке-улут.вал.'!K370+'11.жеке-чет өл.вал.'!J370*'11.жеке-чет өл.вал.'!K370)/('7.жеке-улут.вал.'!J370+'11.жеке-чет өл.вал.'!J370)</f>
        <v>5.0109146287284672</v>
      </c>
      <c r="L370" s="22">
        <f>'7.жеке-улут.вал.'!L370+'11.жеке-чет өл.вал.'!L370</f>
        <v>1280327.4520835262</v>
      </c>
      <c r="M370" s="21">
        <f>('7.жеке-улут.вал.'!L370*'7.жеке-улут.вал.'!M370+'11.жеке-чет өл.вал.'!L370*'11.жеке-чет өл.вал.'!M370)/('7.жеке-улут.вал.'!L370+'11.жеке-чет өл.вал.'!L370)</f>
        <v>9.1614599820460185</v>
      </c>
      <c r="N370" s="22">
        <f>'7.жеке-улут.вал.'!N370+'11.жеке-чет өл.вал.'!N370</f>
        <v>4986607.6883081999</v>
      </c>
      <c r="O370" s="21">
        <f>('7.жеке-улут.вал.'!N370*'7.жеке-улут.вал.'!O370+'11.жеке-чет өл.вал.'!N370*'11.жеке-чет өл.вал.'!O370)/('7.жеке-улут.вал.'!N370+'11.жеке-чет өл.вал.'!N370)</f>
        <v>11.273813107430714</v>
      </c>
      <c r="P370" s="22">
        <f>'7.жеке-улут.вал.'!P370+'11.жеке-чет өл.вал.'!P370</f>
        <v>1792650.4531346499</v>
      </c>
      <c r="Q370" s="21">
        <f>('7.жеке-улут.вал.'!P370*'7.жеке-улут.вал.'!Q370+'11.жеке-чет өл.вал.'!P370*'11.жеке-чет өл.вал.'!Q370)/('7.жеке-улут.вал.'!P370+'11.жеке-чет өл.вал.'!P370)</f>
        <v>12.785505917470903</v>
      </c>
      <c r="R370" s="23">
        <f>'7.жеке-улут.вал.'!R370+'11.жеке-чет өл.вал.'!R370</f>
        <v>16107.101881999999</v>
      </c>
      <c r="S370" s="24">
        <f>('7.жеке-улут.вал.'!R370*'7.жеке-улут.вал.'!S370+'11.жеке-чет өл.вал.'!R370*'11.жеке-чет өл.вал.'!S370)/('7.жеке-улут.вал.'!R370+'11.жеке-чет өл.вал.'!R370)</f>
        <v>12.809929528482012</v>
      </c>
    </row>
    <row r="371" spans="1:19" x14ac:dyDescent="0.2">
      <c r="A371" s="19" t="s">
        <v>12</v>
      </c>
      <c r="B371" s="20">
        <f>'7.жеке-улут.вал.'!B371+'11.жеке-чет өл.вал.'!B371</f>
        <v>689367821.85378361</v>
      </c>
      <c r="C371" s="21">
        <f>('7.жеке-улут.вал.'!B371*'7.жеке-улут.вал.'!C371+'11.жеке-чет өл.вал.'!B371*'11.жеке-чет өл.вал.'!C371)/('7.жеке-улут.вал.'!B371+'11.жеке-чет өл.вал.'!B371)</f>
        <v>2.8154999781123249</v>
      </c>
      <c r="D371" s="22">
        <f>'7.жеке-улут.вал.'!D371+'11.жеке-чет өл.вал.'!D371</f>
        <v>677863735.46573973</v>
      </c>
      <c r="E371" s="21">
        <f>('7.жеке-улут.вал.'!D371*'7.жеке-улут.вал.'!E371+'11.жеке-чет өл.вал.'!D371*'11.жеке-чет өл.вал.'!E371)/('7.жеке-улут.вал.'!D371+'11.жеке-чет өл.вал.'!D371)</f>
        <v>2.6932631838201053</v>
      </c>
      <c r="F371" s="22">
        <f t="shared" si="32"/>
        <v>11504086.388043718</v>
      </c>
      <c r="G371" s="21">
        <f t="shared" si="33"/>
        <v>10.018148428005626</v>
      </c>
      <c r="H371" s="22">
        <f>'7.жеке-улут.вал.'!H371+'11.жеке-чет өл.вал.'!H371</f>
        <v>619541.5008141899</v>
      </c>
      <c r="I371" s="21">
        <f>('7.жеке-улут.вал.'!H371*'7.жеке-улут.вал.'!I371+'11.жеке-чет өл.вал.'!H371*'11.жеке-чет өл.вал.'!I371)/('7.жеке-улут.вал.'!H371+'11.жеке-чет өл.вал.'!H371)</f>
        <v>3.7713463481053768</v>
      </c>
      <c r="J371" s="22">
        <f>'7.жеке-улут.вал.'!J371+'11.жеке-чет өл.вал.'!J371</f>
        <v>1220262.3123951359</v>
      </c>
      <c r="K371" s="21">
        <f>('7.жеке-улут.вал.'!J371*'7.жеке-улут.вал.'!K371+'11.жеке-чет өл.вал.'!J371*'11.жеке-чет өл.вал.'!K371)/('7.жеке-улут.вал.'!J371+'11.жеке-чет өл.вал.'!J371)</f>
        <v>5.5182050317735385</v>
      </c>
      <c r="L371" s="22">
        <f>'7.жеке-улут.вал.'!L371+'11.жеке-чет өл.вал.'!L371</f>
        <v>1540395.4615996955</v>
      </c>
      <c r="M371" s="21">
        <f>('7.жеке-улут.вал.'!L371*'7.жеке-улут.вал.'!M371+'11.жеке-чет өл.вал.'!L371*'11.жеке-чет өл.вал.'!M371)/('7.жеке-улут.вал.'!L371+'11.жеке-чет өл.вал.'!L371)</f>
        <v>9.1074561546946864</v>
      </c>
      <c r="N371" s="22">
        <f>'7.жеке-улут.вал.'!N371+'11.жеке-чет өл.вал.'!N371</f>
        <v>5911381.0673067793</v>
      </c>
      <c r="O371" s="21">
        <f>('7.жеке-улут.вал.'!N371*'7.жеке-улут.вал.'!O371+'11.жеке-чет өл.вал.'!N371*'11.жеке-чет өл.вал.'!O371)/('7.жеке-улут.вал.'!N371+'11.жеке-чет өл.вал.'!N371)</f>
        <v>11.017504792117723</v>
      </c>
      <c r="P371" s="22">
        <f>'7.жеке-улут.вал.'!P371+'11.жеке-чет өл.вал.'!P371</f>
        <v>2165550.396751917</v>
      </c>
      <c r="Q371" s="21">
        <f>('7.жеке-улут.вал.'!P371*'7.жеке-улут.вал.'!Q371+'11.жеке-чет өл.вал.'!P371*'11.жеке-чет өл.вал.'!Q371)/('7.жеке-улут.вал.'!P371+'11.жеке-чет өл.вал.'!P371)</f>
        <v>12.227876003236053</v>
      </c>
      <c r="R371" s="23">
        <f>'7.жеке-улут.вал.'!R371+'11.жеке-чет өл.вал.'!R371</f>
        <v>46955.649175999999</v>
      </c>
      <c r="S371" s="24">
        <f>('7.жеке-улут.вал.'!R371*'7.жеке-улут.вал.'!S371+'11.жеке-чет өл.вал.'!R371*'11.жеке-чет өл.вал.'!S371)/('7.жеке-улут.вал.'!R371+'11.жеке-чет өл.вал.'!R371)</f>
        <v>11.535282119425405</v>
      </c>
    </row>
    <row r="372" spans="1:19" x14ac:dyDescent="0.2">
      <c r="A372" s="19" t="s">
        <v>81</v>
      </c>
      <c r="B372" s="20">
        <f>'7.жеке-улут.вал.'!B372+'11.жеке-чет өл.вал.'!B372</f>
        <v>750835741.07139647</v>
      </c>
      <c r="C372" s="21">
        <f>('7.жеке-улут.вал.'!B372*'7.жеке-улут.вал.'!C372+'11.жеке-чет өл.вал.'!B372*'11.жеке-чет өл.вал.'!C372)/('7.жеке-улут.вал.'!B372+'11.жеке-чет өл.вал.'!B372)</f>
        <v>2.8335706882652856</v>
      </c>
      <c r="D372" s="22">
        <f>'7.жеке-улут.вал.'!D372+'11.жеке-чет өл.вал.'!D372</f>
        <v>740378670.05209088</v>
      </c>
      <c r="E372" s="21">
        <f>('7.жеке-улут.вал.'!D372*'7.жеке-улут.вал.'!E372+'11.жеке-чет өл.вал.'!D372*'11.жеке-чет өл.вал.'!E372)/('7.жеке-улут.вал.'!D372+'11.жеке-чет өл.вал.'!D372)</f>
        <v>2.7370819186360298</v>
      </c>
      <c r="F372" s="22">
        <f t="shared" si="32"/>
        <v>10457071.019305607</v>
      </c>
      <c r="G372" s="21">
        <f t="shared" si="33"/>
        <v>9.6651420528647716</v>
      </c>
      <c r="H372" s="22">
        <f>'7.жеке-улут.вал.'!H372+'11.жеке-чет өл.вал.'!H372</f>
        <v>698263.73242058617</v>
      </c>
      <c r="I372" s="21">
        <f>('7.жеке-улут.вал.'!H372*'7.жеке-улут.вал.'!I372+'11.жеке-чет өл.вал.'!H372*'11.жеке-чет өл.вал.'!I372)/('7.жеке-улут.вал.'!H372+'11.жеке-чет өл.вал.'!H372)</f>
        <v>3.3481746766551512</v>
      </c>
      <c r="J372" s="22">
        <f>'7.жеке-улут.вал.'!J372+'11.жеке-чет өл.вал.'!J372</f>
        <v>1340643.6669605761</v>
      </c>
      <c r="K372" s="21">
        <f>('7.жеке-улут.вал.'!J372*'7.жеке-улут.вал.'!K372+'11.жеке-чет өл.вал.'!J372*'11.жеке-чет өл.вал.'!K372)/('7.жеке-улут.вал.'!J372+'11.жеке-чет өл.вал.'!J372)</f>
        <v>5.4260996871218818</v>
      </c>
      <c r="L372" s="22">
        <f>'7.жеке-улут.вал.'!L372+'11.жеке-чет өл.вал.'!L372</f>
        <v>1514708.580386528</v>
      </c>
      <c r="M372" s="21">
        <f>('7.жеке-улут.вал.'!L372*'7.жеке-улут.вал.'!M372+'11.жеке-чет өл.вал.'!L372*'11.жеке-чет өл.вал.'!M372)/('7.жеке-улут.вал.'!L372+'11.жеке-чет өл.вал.'!L372)</f>
        <v>8.8178384222174913</v>
      </c>
      <c r="N372" s="22">
        <f>'7.жеке-улут.вал.'!N372+'11.жеке-чет өл.вал.'!N372</f>
        <v>4981638.0036935639</v>
      </c>
      <c r="O372" s="21">
        <f>('7.жеке-улут.вал.'!N372*'7.жеке-улут.вал.'!O372+'11.жеке-чет өл.вал.'!N372*'11.жеке-чет өл.вал.'!O372)/('7.жеке-улут.вал.'!N372+'11.жеке-чет өл.вал.'!N372)</f>
        <v>11.014335782342197</v>
      </c>
      <c r="P372" s="22">
        <f>'7.жеке-улут.вал.'!P372+'11.жеке-чет өл.вал.'!P372</f>
        <v>1854962.3983588822</v>
      </c>
      <c r="Q372" s="21">
        <f>('7.жеке-улут.вал.'!P372*'7.жеке-улут.вал.'!Q372+'11.жеке-чет өл.вал.'!P372*'11.жеке-чет өл.вал.'!Q372)/('7.жеке-улут.вал.'!P372+'11.жеке-чет өл.вал.'!P372)</f>
        <v>12.079200498235172</v>
      </c>
      <c r="R372" s="23">
        <f>'7.жеке-улут.вал.'!R372+'11.жеке-чет өл.вал.'!R372</f>
        <v>66854.637485472995</v>
      </c>
      <c r="S372" s="24">
        <f>('7.жеке-улут.вал.'!R372*'7.жеке-улут.вал.'!S372+'11.жеке-чет өл.вал.'!R372*'11.жеке-чет өл.вал.'!S372)/('7.жеке-улут.вал.'!R372+'11.жеке-чет өл.вал.'!R372)</f>
        <v>12.330479938545221</v>
      </c>
    </row>
    <row r="373" spans="1:19" x14ac:dyDescent="0.2">
      <c r="A373" s="19" t="s">
        <v>82</v>
      </c>
      <c r="B373" s="20">
        <f>'7.жеке-улут.вал.'!B373+'11.жеке-чет өл.вал.'!B373</f>
        <v>744450189.82908785</v>
      </c>
      <c r="C373" s="21">
        <f>('7.жеке-улут.вал.'!B373*'7.жеке-улут.вал.'!C373+'11.жеке-чет өл.вал.'!B373*'11.жеке-чет өл.вал.'!C373)/('7.жеке-улут.вал.'!B373+'11.жеке-чет өл.вал.'!B373)</f>
        <v>3.066309872611702</v>
      </c>
      <c r="D373" s="22">
        <f>'7.жеке-улут.вал.'!D373+'11.жеке-чет өл.вал.'!D373</f>
        <v>735845188.59551704</v>
      </c>
      <c r="E373" s="21">
        <f>('7.жеке-улут.вал.'!D373*'7.жеке-улут.вал.'!E373+'11.жеке-чет өл.вал.'!D373*'11.жеке-чет өл.вал.'!E373)/('7.жеке-улут.вал.'!D373+'11.жеке-чет өл.вал.'!D373)</f>
        <v>2.9835361727088112</v>
      </c>
      <c r="F373" s="22">
        <f t="shared" si="32"/>
        <v>8605001.2335708085</v>
      </c>
      <c r="G373" s="21">
        <f t="shared" si="33"/>
        <v>10.144592276356944</v>
      </c>
      <c r="H373" s="22">
        <f>'7.жеке-улут.вал.'!H373+'11.жеке-чет өл.вал.'!H373</f>
        <v>505980.48206299986</v>
      </c>
      <c r="I373" s="21">
        <f>('7.жеке-улут.вал.'!H373*'7.жеке-улут.вал.'!I373+'11.жеке-чет өл.вал.'!H373*'11.жеке-чет өл.вал.'!I373)/('7.жеке-улут.вал.'!H373+'11.жеке-чет өл.вал.'!H373)</f>
        <v>4.4238799056982128</v>
      </c>
      <c r="J373" s="22">
        <f>'7.жеке-улут.вал.'!J373+'11.жеке-чет өл.вал.'!J373</f>
        <v>1234632.3085970001</v>
      </c>
      <c r="K373" s="21">
        <f>('7.жеке-улут.вал.'!J373*'7.жеке-улут.вал.'!K373+'11.жеке-чет өл.вал.'!J373*'11.жеке-чет өл.вал.'!K373)/('7.жеке-улут.вал.'!J373+'11.жеке-чет өл.вал.'!J373)</f>
        <v>6.1967153519749854</v>
      </c>
      <c r="L373" s="22">
        <f>'7.жеке-улут.вал.'!L373+'11.жеке-чет өл.вал.'!L373</f>
        <v>1317664.3572493</v>
      </c>
      <c r="M373" s="21">
        <f>('7.жеке-улут.вал.'!L373*'7.жеке-улут.вал.'!M373+'11.жеке-чет өл.вал.'!L373*'11.жеке-чет өл.вал.'!M373)/('7.жеке-улут.вал.'!L373+'11.жеке-чет өл.вал.'!L373)</f>
        <v>9.9542192501409996</v>
      </c>
      <c r="N373" s="22">
        <f>'7.жеке-улут.вал.'!N373+'11.жеке-чет өл.вал.'!N373</f>
        <v>4010872.3595420094</v>
      </c>
      <c r="O373" s="21">
        <f>('7.жеке-улут.вал.'!N373*'7.жеке-улут.вал.'!O373+'11.жеке-чет өл.вал.'!N373*'11.жеке-чет өл.вал.'!O373)/('7.жеке-улут.вал.'!N373+'11.жеке-чет өл.вал.'!N373)</f>
        <v>11.281059562384883</v>
      </c>
      <c r="P373" s="22">
        <f>'7.жеке-улут.вал.'!P373+'11.жеке-чет өл.вал.'!P373</f>
        <v>1494590.5333294999</v>
      </c>
      <c r="Q373" s="21">
        <f>('7.жеке-улут.вал.'!P373*'7.жеке-улут.вал.'!Q373+'11.жеке-чет өл.вал.'!P373*'11.жеке-чет өл.вал.'!Q373)/('7.жеке-улут.вал.'!P373+'11.жеке-чет өл.вал.'!P373)</f>
        <v>12.432263559187065</v>
      </c>
      <c r="R373" s="23">
        <f>'7.жеке-улут.вал.'!R373+'11.жеке-чет өл.вал.'!R373</f>
        <v>41261.192790000001</v>
      </c>
      <c r="S373" s="24">
        <f>('7.жеке-улут.вал.'!R373*'7.жеке-улут.вал.'!S373+'11.жеке-чет өл.вал.'!R373*'11.жеке-чет өл.вал.'!S373)/('7.жеке-улут.вал.'!R373+'11.жеке-чет өл.вал.'!R373)</f>
        <v>11.168214835131531</v>
      </c>
    </row>
    <row r="374" spans="1:19" x14ac:dyDescent="0.2">
      <c r="A374" s="19" t="s">
        <v>84</v>
      </c>
      <c r="B374" s="20">
        <f>'7.жеке-улут.вал.'!B374+'11.жеке-чет өл.вал.'!B374</f>
        <v>0</v>
      </c>
      <c r="C374" s="21" t="e">
        <f>('7.жеке-улут.вал.'!B374*'7.жеке-улут.вал.'!C374+'11.жеке-чет өл.вал.'!B374*'11.жеке-чет өл.вал.'!C374)/('7.жеке-улут.вал.'!B374+'11.жеке-чет өл.вал.'!B374)</f>
        <v>#DIV/0!</v>
      </c>
      <c r="D374" s="22">
        <f>'7.жеке-улут.вал.'!D374+'11.жеке-чет өл.вал.'!D374</f>
        <v>0</v>
      </c>
      <c r="E374" s="21" t="e">
        <f>('7.жеке-улут.вал.'!D374*'7.жеке-улут.вал.'!E374+'11.жеке-чет өл.вал.'!D374*'11.жеке-чет өл.вал.'!E374)/('7.жеке-улут.вал.'!D374+'11.жеке-чет өл.вал.'!D374)</f>
        <v>#DIV/0!</v>
      </c>
      <c r="F374" s="22">
        <f t="shared" si="32"/>
        <v>0</v>
      </c>
      <c r="G374" s="21" t="e">
        <f t="shared" si="33"/>
        <v>#DIV/0!</v>
      </c>
      <c r="H374" s="22">
        <f>'7.жеке-улут.вал.'!H374+'11.жеке-чет өл.вал.'!H374</f>
        <v>0</v>
      </c>
      <c r="I374" s="21" t="e">
        <f>('7.жеке-улут.вал.'!H374*'7.жеке-улут.вал.'!I374+'11.жеке-чет өл.вал.'!H374*'11.жеке-чет өл.вал.'!I374)/('7.жеке-улут.вал.'!H374+'11.жеке-чет өл.вал.'!H374)</f>
        <v>#DIV/0!</v>
      </c>
      <c r="J374" s="22">
        <f>'7.жеке-улут.вал.'!J374+'11.жеке-чет өл.вал.'!J374</f>
        <v>0</v>
      </c>
      <c r="K374" s="21" t="e">
        <f>('7.жеке-улут.вал.'!J374*'7.жеке-улут.вал.'!K374+'11.жеке-чет өл.вал.'!J374*'11.жеке-чет өл.вал.'!K374)/('7.жеке-улут.вал.'!J374+'11.жеке-чет өл.вал.'!J374)</f>
        <v>#DIV/0!</v>
      </c>
      <c r="L374" s="22">
        <f>'7.жеке-улут.вал.'!L374+'11.жеке-чет өл.вал.'!L374</f>
        <v>0</v>
      </c>
      <c r="M374" s="21" t="e">
        <f>('7.жеке-улут.вал.'!L374*'7.жеке-улут.вал.'!M374+'11.жеке-чет өл.вал.'!L374*'11.жеке-чет өл.вал.'!M374)/('7.жеке-улут.вал.'!L374+'11.жеке-чет өл.вал.'!L374)</f>
        <v>#DIV/0!</v>
      </c>
      <c r="N374" s="22">
        <f>'7.жеке-улут.вал.'!N374+'11.жеке-чет өл.вал.'!N374</f>
        <v>0</v>
      </c>
      <c r="O374" s="21" t="e">
        <f>('7.жеке-улут.вал.'!N374*'7.жеке-улут.вал.'!O374+'11.жеке-чет өл.вал.'!N374*'11.жеке-чет өл.вал.'!O374)/('7.жеке-улут.вал.'!N374+'11.жеке-чет өл.вал.'!N374)</f>
        <v>#DIV/0!</v>
      </c>
      <c r="P374" s="22">
        <f>'7.жеке-улут.вал.'!P374+'11.жеке-чет өл.вал.'!P374</f>
        <v>0</v>
      </c>
      <c r="Q374" s="21" t="e">
        <f>('7.жеке-улут.вал.'!P374*'7.жеке-улут.вал.'!Q374+'11.жеке-чет өл.вал.'!P374*'11.жеке-чет өл.вал.'!Q374)/('7.жеке-улут.вал.'!P374+'11.жеке-чет өл.вал.'!P374)</f>
        <v>#DIV/0!</v>
      </c>
      <c r="R374" s="23">
        <f>'7.жеке-улут.вал.'!R374+'11.жеке-чет өл.вал.'!R374</f>
        <v>0</v>
      </c>
      <c r="S374" s="24" t="e">
        <f>('7.жеке-улут.вал.'!R374*'7.жеке-улут.вал.'!S374+'11.жеке-чет өл.вал.'!R374*'11.жеке-чет өл.вал.'!S374)/('7.жеке-улут.вал.'!R374+'11.жеке-чет өл.вал.'!R374)</f>
        <v>#DIV/0!</v>
      </c>
    </row>
    <row r="375" spans="1:19" hidden="1" x14ac:dyDescent="0.2">
      <c r="A375" s="19" t="s">
        <v>16</v>
      </c>
      <c r="B375" s="20">
        <f>'7.жеке-улут.вал.'!B375+'11.жеке-чет өл.вал.'!B375</f>
        <v>0</v>
      </c>
      <c r="C375" s="21" t="e">
        <f>('7.жеке-улут.вал.'!B375*'7.жеке-улут.вал.'!C375+'11.жеке-чет өл.вал.'!B375*'11.жеке-чет өл.вал.'!C375)/('7.жеке-улут.вал.'!B375+'11.жеке-чет өл.вал.'!B375)</f>
        <v>#DIV/0!</v>
      </c>
      <c r="D375" s="22">
        <f>'7.жеке-улут.вал.'!D375+'11.жеке-чет өл.вал.'!D375</f>
        <v>0</v>
      </c>
      <c r="E375" s="21" t="e">
        <f>('7.жеке-улут.вал.'!D375*'7.жеке-улут.вал.'!E375+'11.жеке-чет өл.вал.'!D375*'11.жеке-чет өл.вал.'!E375)/('7.жеке-улут.вал.'!D375+'11.жеке-чет өл.вал.'!D375)</f>
        <v>#DIV/0!</v>
      </c>
      <c r="F375" s="22">
        <f t="shared" si="32"/>
        <v>0</v>
      </c>
      <c r="G375" s="21" t="e">
        <f t="shared" si="33"/>
        <v>#DIV/0!</v>
      </c>
      <c r="H375" s="22">
        <f>'7.жеке-улут.вал.'!H375+'11.жеке-чет өл.вал.'!H375</f>
        <v>0</v>
      </c>
      <c r="I375" s="21" t="e">
        <f>('7.жеке-улут.вал.'!H375*'7.жеке-улут.вал.'!I375+'11.жеке-чет өл.вал.'!H375*'11.жеке-чет өл.вал.'!I375)/('7.жеке-улут.вал.'!H375+'11.жеке-чет өл.вал.'!H375)</f>
        <v>#DIV/0!</v>
      </c>
      <c r="J375" s="22">
        <f>'7.жеке-улут.вал.'!J375+'11.жеке-чет өл.вал.'!J375</f>
        <v>0</v>
      </c>
      <c r="K375" s="21" t="e">
        <f>('7.жеке-улут.вал.'!J375*'7.жеке-улут.вал.'!K375+'11.жеке-чет өл.вал.'!J375*'11.жеке-чет өл.вал.'!K375)/('7.жеке-улут.вал.'!J375+'11.жеке-чет өл.вал.'!J375)</f>
        <v>#DIV/0!</v>
      </c>
      <c r="L375" s="22">
        <f>'7.жеке-улут.вал.'!L375+'11.жеке-чет өл.вал.'!L375</f>
        <v>0</v>
      </c>
      <c r="M375" s="21" t="e">
        <f>('7.жеке-улут.вал.'!L375*'7.жеке-улут.вал.'!M375+'11.жеке-чет өл.вал.'!L375*'11.жеке-чет өл.вал.'!M375)/('7.жеке-улут.вал.'!L375+'11.жеке-чет өл.вал.'!L375)</f>
        <v>#DIV/0!</v>
      </c>
      <c r="N375" s="22">
        <f>'7.жеке-улут.вал.'!N375+'11.жеке-чет өл.вал.'!N375</f>
        <v>0</v>
      </c>
      <c r="O375" s="21" t="e">
        <f>('7.жеке-улут.вал.'!N375*'7.жеке-улут.вал.'!O375+'11.жеке-чет өл.вал.'!N375*'11.жеке-чет өл.вал.'!O375)/('7.жеке-улут.вал.'!N375+'11.жеке-чет өл.вал.'!N375)</f>
        <v>#DIV/0!</v>
      </c>
      <c r="P375" s="22">
        <f>'7.жеке-улут.вал.'!P375+'11.жеке-чет өл.вал.'!P375</f>
        <v>0</v>
      </c>
      <c r="Q375" s="21" t="e">
        <f>('7.жеке-улут.вал.'!P375*'7.жеке-улут.вал.'!Q375+'11.жеке-чет өл.вал.'!P375*'11.жеке-чет өл.вал.'!Q375)/('7.жеке-улут.вал.'!P375+'11.жеке-чет өл.вал.'!P375)</f>
        <v>#DIV/0!</v>
      </c>
      <c r="R375" s="23">
        <f>'7.жеке-улут.вал.'!R375+'11.жеке-чет өл.вал.'!R375</f>
        <v>0</v>
      </c>
      <c r="S375" s="24" t="e">
        <f>('7.жеке-улут.вал.'!R375*'7.жеке-улут.вал.'!S375+'11.жеке-чет өл.вал.'!R375*'11.жеке-чет өл.вал.'!S375)/('7.жеке-улут.вал.'!R375+'11.жеке-чет өл.вал.'!R375)</f>
        <v>#DIV/0!</v>
      </c>
    </row>
    <row r="376" spans="1:19" hidden="1" x14ac:dyDescent="0.2">
      <c r="A376" s="19" t="s">
        <v>17</v>
      </c>
      <c r="B376" s="20">
        <f>'7.жеке-улут.вал.'!B376+'11.жеке-чет өл.вал.'!B376</f>
        <v>0</v>
      </c>
      <c r="C376" s="21" t="e">
        <f>('7.жеке-улут.вал.'!B376*'7.жеке-улут.вал.'!C376+'11.жеке-чет өл.вал.'!B376*'11.жеке-чет өл.вал.'!C376)/('7.жеке-улут.вал.'!B376+'11.жеке-чет өл.вал.'!B376)</f>
        <v>#DIV/0!</v>
      </c>
      <c r="D376" s="22">
        <f>'7.жеке-улут.вал.'!D376+'11.жеке-чет өл.вал.'!D376</f>
        <v>0</v>
      </c>
      <c r="E376" s="21" t="e">
        <f>('7.жеке-улут.вал.'!D376*'7.жеке-улут.вал.'!E376+'11.жеке-чет өл.вал.'!D376*'11.жеке-чет өл.вал.'!E376)/('7.жеке-улут.вал.'!D376+'11.жеке-чет өл.вал.'!D376)</f>
        <v>#DIV/0!</v>
      </c>
      <c r="F376" s="22">
        <f t="shared" si="32"/>
        <v>0</v>
      </c>
      <c r="G376" s="21" t="e">
        <f t="shared" si="33"/>
        <v>#DIV/0!</v>
      </c>
      <c r="H376" s="22">
        <f>'7.жеке-улут.вал.'!H376+'11.жеке-чет өл.вал.'!H376</f>
        <v>0</v>
      </c>
      <c r="I376" s="21" t="e">
        <f>('7.жеке-улут.вал.'!H376*'7.жеке-улут.вал.'!I376+'11.жеке-чет өл.вал.'!H376*'11.жеке-чет өл.вал.'!I376)/('7.жеке-улут.вал.'!H376+'11.жеке-чет өл.вал.'!H376)</f>
        <v>#DIV/0!</v>
      </c>
      <c r="J376" s="22">
        <f>'7.жеке-улут.вал.'!J376+'11.жеке-чет өл.вал.'!J376</f>
        <v>0</v>
      </c>
      <c r="K376" s="21" t="e">
        <f>('7.жеке-улут.вал.'!J376*'7.жеке-улут.вал.'!K376+'11.жеке-чет өл.вал.'!J376*'11.жеке-чет өл.вал.'!K376)/('7.жеке-улут.вал.'!J376+'11.жеке-чет өл.вал.'!J376)</f>
        <v>#DIV/0!</v>
      </c>
      <c r="L376" s="22">
        <f>'7.жеке-улут.вал.'!L376+'11.жеке-чет өл.вал.'!L376</f>
        <v>0</v>
      </c>
      <c r="M376" s="21" t="e">
        <f>('7.жеке-улут.вал.'!L376*'7.жеке-улут.вал.'!M376+'11.жеке-чет өл.вал.'!L376*'11.жеке-чет өл.вал.'!M376)/('7.жеке-улут.вал.'!L376+'11.жеке-чет өл.вал.'!L376)</f>
        <v>#DIV/0!</v>
      </c>
      <c r="N376" s="22">
        <f>'7.жеке-улут.вал.'!N376+'11.жеке-чет өл.вал.'!N376</f>
        <v>0</v>
      </c>
      <c r="O376" s="21" t="e">
        <f>('7.жеке-улут.вал.'!N376*'7.жеке-улут.вал.'!O376+'11.жеке-чет өл.вал.'!N376*'11.жеке-чет өл.вал.'!O376)/('7.жеке-улут.вал.'!N376+'11.жеке-чет өл.вал.'!N376)</f>
        <v>#DIV/0!</v>
      </c>
      <c r="P376" s="22">
        <f>'7.жеке-улут.вал.'!P376+'11.жеке-чет өл.вал.'!P376</f>
        <v>0</v>
      </c>
      <c r="Q376" s="21" t="e">
        <f>('7.жеке-улут.вал.'!P376*'7.жеке-улут.вал.'!Q376+'11.жеке-чет өл.вал.'!P376*'11.жеке-чет өл.вал.'!Q376)/('7.жеке-улут.вал.'!P376+'11.жеке-чет өл.вал.'!P376)</f>
        <v>#DIV/0!</v>
      </c>
      <c r="R376" s="23">
        <f>'7.жеке-улут.вал.'!R376+'11.жеке-чет өл.вал.'!R376</f>
        <v>0</v>
      </c>
      <c r="S376" s="24" t="e">
        <f>('7.жеке-улут.вал.'!R376*'7.жеке-улут.вал.'!S376+'11.жеке-чет өл.вал.'!R376*'11.жеке-чет өл.вал.'!S376)/('7.жеке-улут.вал.'!R376+'11.жеке-чет өл.вал.'!R376)</f>
        <v>#DIV/0!</v>
      </c>
    </row>
    <row r="377" spans="1:19" hidden="1" x14ac:dyDescent="0.2">
      <c r="A377" s="19" t="s">
        <v>18</v>
      </c>
      <c r="B377" s="20">
        <f>'7.жеке-улут.вал.'!B377+'11.жеке-чет өл.вал.'!B377</f>
        <v>0</v>
      </c>
      <c r="C377" s="21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22">
        <f>'7.жеке-улут.вал.'!D377+'11.жеке-чет өл.вал.'!D377</f>
        <v>0</v>
      </c>
      <c r="E377" s="21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22">
        <f t="shared" si="32"/>
        <v>0</v>
      </c>
      <c r="G377" s="21" t="e">
        <f t="shared" si="33"/>
        <v>#DIV/0!</v>
      </c>
      <c r="H377" s="22">
        <f>'7.жеке-улут.вал.'!H377+'11.жеке-чет өл.вал.'!H377</f>
        <v>0</v>
      </c>
      <c r="I377" s="21" t="e">
        <f>('7.жеке-улут.вал.'!H377*'7.жеке-улут.вал.'!I377+'11.жеке-чет өл.вал.'!H377*'11.жеке-чет өл.вал.'!I377)/('7.жеке-улут.вал.'!H377+'11.жеке-чет өл.вал.'!H377)</f>
        <v>#DIV/0!</v>
      </c>
      <c r="J377" s="22">
        <f>'7.жеке-улут.вал.'!J377+'11.жеке-чет өл.вал.'!J377</f>
        <v>0</v>
      </c>
      <c r="K377" s="21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22">
        <f>'7.жеке-улут.вал.'!L377+'11.жеке-чет өл.вал.'!L377</f>
        <v>0</v>
      </c>
      <c r="M377" s="21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22">
        <f>'7.жеке-улут.вал.'!N377+'11.жеке-чет өл.вал.'!N377</f>
        <v>0</v>
      </c>
      <c r="O377" s="21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22">
        <f>'7.жеке-улут.вал.'!P377+'11.жеке-чет өл.вал.'!P377</f>
        <v>0</v>
      </c>
      <c r="Q377" s="21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23">
        <f>'7.жеке-улут.вал.'!R377+'11.жеке-чет өл.вал.'!R377</f>
        <v>0</v>
      </c>
      <c r="S377" s="24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</row>
    <row r="378" spans="1:19" hidden="1" x14ac:dyDescent="0.2">
      <c r="A378" s="19" t="s">
        <v>19</v>
      </c>
      <c r="B378" s="20">
        <f>'7.жеке-улут.вал.'!B378+'11.жеке-чет өл.вал.'!B378</f>
        <v>0</v>
      </c>
      <c r="C378" s="21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22">
        <f>'7.жеке-улут.вал.'!D378+'11.жеке-чет өл.вал.'!D378</f>
        <v>0</v>
      </c>
      <c r="E378" s="21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22">
        <f t="shared" si="32"/>
        <v>0</v>
      </c>
      <c r="G378" s="21" t="e">
        <f t="shared" si="33"/>
        <v>#DIV/0!</v>
      </c>
      <c r="H378" s="22">
        <f>'7.жеке-улут.вал.'!H378+'11.жеке-чет өл.вал.'!H378</f>
        <v>0</v>
      </c>
      <c r="I378" s="21" t="e">
        <f>('7.жеке-улут.вал.'!H378*'7.жеке-улут.вал.'!I378+'11.жеке-чет өл.вал.'!H378*'11.жеке-чет өл.вал.'!I378)/('7.жеке-улут.вал.'!H378+'11.жеке-чет өл.вал.'!H378)</f>
        <v>#DIV/0!</v>
      </c>
      <c r="J378" s="22">
        <f>'7.жеке-улут.вал.'!J378+'11.жеке-чет өл.вал.'!J378</f>
        <v>0</v>
      </c>
      <c r="K378" s="21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22">
        <f>'7.жеке-улут.вал.'!L378+'11.жеке-чет өл.вал.'!L378</f>
        <v>0</v>
      </c>
      <c r="M378" s="21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22">
        <f>'7.жеке-улут.вал.'!N378+'11.жеке-чет өл.вал.'!N378</f>
        <v>0</v>
      </c>
      <c r="O378" s="21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22">
        <f>'7.жеке-улут.вал.'!P378+'11.жеке-чет өл.вал.'!P378</f>
        <v>0</v>
      </c>
      <c r="Q378" s="21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23">
        <f>'7.жеке-улут.вал.'!R378+'11.жеке-чет өл.вал.'!R378</f>
        <v>0</v>
      </c>
      <c r="S378" s="24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</row>
    <row r="379" spans="1:19" hidden="1" x14ac:dyDescent="0.2">
      <c r="A379" s="19" t="s">
        <v>20</v>
      </c>
      <c r="B379" s="20">
        <f>'7.жеке-улут.вал.'!B379+'11.жеке-чет өл.вал.'!B379</f>
        <v>0</v>
      </c>
      <c r="C379" s="21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22">
        <f>'7.жеке-улут.вал.'!D379+'11.жеке-чет өл.вал.'!D379</f>
        <v>0</v>
      </c>
      <c r="E379" s="21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22">
        <f t="shared" si="32"/>
        <v>0</v>
      </c>
      <c r="G379" s="21" t="e">
        <f t="shared" si="33"/>
        <v>#DIV/0!</v>
      </c>
      <c r="H379" s="22">
        <f>'7.жеке-улут.вал.'!H379+'11.жеке-чет өл.вал.'!H379</f>
        <v>0</v>
      </c>
      <c r="I379" s="21" t="e">
        <f>('7.жеке-улут.вал.'!H379*'7.жеке-улут.вал.'!I379+'11.жеке-чет өл.вал.'!H379*'11.жеке-чет өл.вал.'!I379)/('7.жеке-улут.вал.'!H379+'11.жеке-чет өл.вал.'!H379)</f>
        <v>#DIV/0!</v>
      </c>
      <c r="J379" s="22">
        <f>'7.жеке-улут.вал.'!J379+'11.жеке-чет өл.вал.'!J379</f>
        <v>0</v>
      </c>
      <c r="K379" s="21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22">
        <f>'7.жеке-улут.вал.'!L379+'11.жеке-чет өл.вал.'!L379</f>
        <v>0</v>
      </c>
      <c r="M379" s="21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22">
        <f>'7.жеке-улут.вал.'!N379+'11.жеке-чет өл.вал.'!N379</f>
        <v>0</v>
      </c>
      <c r="O379" s="21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22">
        <f>'7.жеке-улут.вал.'!P379+'11.жеке-чет өл.вал.'!P379</f>
        <v>0</v>
      </c>
      <c r="Q379" s="21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23">
        <f>'7.жеке-улут.вал.'!R379+'11.жеке-чет өл.вал.'!R379</f>
        <v>0</v>
      </c>
      <c r="S379" s="24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</row>
    <row r="380" spans="1:19" ht="13.5" hidden="1" thickBot="1" x14ac:dyDescent="0.25">
      <c r="A380" s="25" t="s">
        <v>21</v>
      </c>
      <c r="B380" s="26">
        <f>'7.жеке-улут.вал.'!B380+'11.жеке-чет өл.вал.'!B380</f>
        <v>0</v>
      </c>
      <c r="C380" s="27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28">
        <f>'7.жеке-улут.вал.'!D380+'11.жеке-чет өл.вал.'!D380</f>
        <v>0</v>
      </c>
      <c r="E380" s="27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28">
        <f t="shared" ref="F380" si="34">H380+J380+L380+N380+P380+R380</f>
        <v>0</v>
      </c>
      <c r="G380" s="27" t="e">
        <f t="shared" ref="G380" si="35">(H380*I380+J380*K380+L380*M380+N380*O380+P380*Q380+R380*S380)/(H380+J380+L380+N380+P380+R380)</f>
        <v>#DIV/0!</v>
      </c>
      <c r="H380" s="28">
        <f>'7.жеке-улут.вал.'!H380+'11.жеке-чет өл.вал.'!H380</f>
        <v>0</v>
      </c>
      <c r="I380" s="27" t="e">
        <f>('7.жеке-улут.вал.'!H380*'7.жеке-улут.вал.'!I380+'11.жеке-чет өл.вал.'!H380*'11.жеке-чет өл.вал.'!I380)/('7.жеке-улут.вал.'!H380+'11.жеке-чет өл.вал.'!H380)</f>
        <v>#DIV/0!</v>
      </c>
      <c r="J380" s="28">
        <f>'7.жеке-улут.вал.'!J380+'11.жеке-чет өл.вал.'!J380</f>
        <v>0</v>
      </c>
      <c r="K380" s="27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28">
        <f>'7.жеке-улут.вал.'!L380+'11.жеке-чет өл.вал.'!L380</f>
        <v>0</v>
      </c>
      <c r="M380" s="27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28">
        <f>'7.жеке-улут.вал.'!N380+'11.жеке-чет өл.вал.'!N380</f>
        <v>0</v>
      </c>
      <c r="O380" s="27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28">
        <f>'7.жеке-улут.вал.'!P380+'11.жеке-чет өл.вал.'!P380</f>
        <v>0</v>
      </c>
      <c r="Q380" s="27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28">
        <f>'7.жеке-улут.вал.'!R380+'11.жеке-чет өл.вал.'!R380</f>
        <v>0</v>
      </c>
      <c r="S380" s="39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</row>
    <row r="381" spans="1:19" x14ac:dyDescent="0.2">
      <c r="A381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8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59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'8.юрид-улут.вал.'!B9+'12.юрид-чет өл.вал.'!B9</f>
        <v>9102</v>
      </c>
      <c r="C9" s="21">
        <f>('8.юрид-улут.вал.'!B9*'8.юрид-улут.вал.'!C9+'12.юрид-чет өл.вал.'!B9*'12.юрид-чет өл.вал.'!C9)/('8.юрид-улут.вал.'!B9+'12.юрид-чет өл.вал.'!B9)</f>
        <v>26.632388486047024</v>
      </c>
      <c r="D9" s="22"/>
      <c r="E9" s="21"/>
      <c r="F9" s="22">
        <f t="shared" ref="F9:F72" si="0">H9+J9+L9+N9+P9+R9</f>
        <v>9102</v>
      </c>
      <c r="G9" s="21">
        <f t="shared" ref="G9:G72" si="1">(H9*I9+J9*K9+L9*M9+N9*O9+P9*Q9+R9*S9)/(H9+J9+L9+N9+P9+R9)</f>
        <v>26.632388486047024</v>
      </c>
      <c r="H9" s="22">
        <f>'8.юрид-улут.вал.'!H9+'12.юрид-чет өл.вал.'!H9</f>
        <v>1732</v>
      </c>
      <c r="I9" s="21">
        <f>('8.юрид-улут.вал.'!H9*'8.юрид-улут.вал.'!I9+'12.юрид-чет өл.вал.'!H9*'12.юрид-чет өл.вал.'!I9)/('8.юрид-улут.вал.'!H9+'12.юрид-чет өл.вал.'!H9)</f>
        <v>5.1558891454965359</v>
      </c>
      <c r="J9" s="22">
        <f>'8.юрид-улут.вал.'!J9+'12.юрид-чет өл.вал.'!J9</f>
        <v>4557</v>
      </c>
      <c r="K9" s="21">
        <f>('8.юрид-улут.вал.'!J9*'8.юрид-улут.вал.'!K9+'12.юрид-чет өл.вал.'!J9*'12.юрид-чет өл.вал.'!K9)/('8.юрид-улут.вал.'!J9+'12.юрид-чет өл.вал.'!J9)</f>
        <v>36.145885450954573</v>
      </c>
      <c r="L9" s="22">
        <f>'8.юрид-улут.вал.'!L9+'12.юрид-чет өл.вал.'!L9</f>
        <v>2250</v>
      </c>
      <c r="M9" s="21">
        <f>('8.юрид-улут.вал.'!L9*'8.юрид-улут.вал.'!M9+'12.юрид-чет өл.вал.'!L9*'12.юрид-чет өл.вал.'!M9)/('8.юрид-улут.вал.'!L9+'12.юрид-чет өл.вал.'!L9)</f>
        <v>17.454222222222221</v>
      </c>
      <c r="N9" s="22">
        <f>'8.юрид-улут.вал.'!N9+'12.юрид-чет өл.вал.'!N9</f>
        <v>559</v>
      </c>
      <c r="O9" s="21">
        <f>('8.юрид-улут.вал.'!N9*'8.юрид-улут.вал.'!O9+'12.юрид-чет өл.вал.'!N9*'12.юрид-чет өл.вал.'!O9)/('8.юрид-улут.вал.'!N9+'12.юрид-чет өл.вал.'!N9)</f>
        <v>52.538819320214671</v>
      </c>
      <c r="P9" s="22">
        <f>'8.юрид-улут.вал.'!P9+'12.юрид-чет өл.вал.'!P9</f>
        <v>4</v>
      </c>
      <c r="Q9" s="21">
        <f>('8.юрид-улут.вал.'!P9*'8.юрид-улут.вал.'!Q9+'12.юрид-чет өл.вал.'!P9*'12.юрид-чет өл.вал.'!Q9)/('8.юрид-улут.вал.'!P9+'12.юрид-чет өл.вал.'!P9)</f>
        <v>30</v>
      </c>
      <c r="R9" s="23"/>
      <c r="S9" s="24"/>
    </row>
    <row r="10" spans="1:19" ht="14.25" customHeight="1" x14ac:dyDescent="0.2">
      <c r="A10" s="19" t="s">
        <v>11</v>
      </c>
      <c r="B10" s="20">
        <f>'8.юрид-улут.вал.'!B10+'12.юрид-чет өл.вал.'!B10</f>
        <v>7593.3</v>
      </c>
      <c r="C10" s="21">
        <f>('8.юрид-улут.вал.'!B10*'8.юрид-улут.вал.'!C10+'12.юрид-чет өл.вал.'!B10*'12.юрид-чет өл.вал.'!C10)/('8.юрид-улут.вал.'!B10+'12.юрид-чет өл.вал.'!B10)</f>
        <v>26.706596604901691</v>
      </c>
      <c r="D10" s="22"/>
      <c r="E10" s="21"/>
      <c r="F10" s="22">
        <f t="shared" si="0"/>
        <v>7593.3</v>
      </c>
      <c r="G10" s="21">
        <f t="shared" si="1"/>
        <v>26.706596604901691</v>
      </c>
      <c r="H10" s="22">
        <f>'8.юрид-улут.вал.'!H10+'12.юрид-чет өл.вал.'!H10</f>
        <v>334</v>
      </c>
      <c r="I10" s="21">
        <f>('8.юрид-улут.вал.'!H10*'8.юрид-улут.вал.'!I10+'12.юрид-чет өл.вал.'!H10*'12.юрид-чет өл.вал.'!I10)/('8.юрид-улут.вал.'!H10+'12.юрид-чет өл.вал.'!H10)</f>
        <v>42.556886227544908</v>
      </c>
      <c r="J10" s="22">
        <f>'8.юрид-улут.вал.'!J10+'12.юрид-чет өл.вал.'!J10</f>
        <v>5671.8</v>
      </c>
      <c r="K10" s="21">
        <f>('8.юрид-улут.вал.'!J10*'8.юрид-улут.вал.'!K10+'12.юрид-чет өл.вал.'!J10*'12.юрид-чет өл.вал.'!K10)/('8.юрид-улут.вал.'!J10+'12.юрид-чет өл.вал.'!J10)</f>
        <v>24.155118304594662</v>
      </c>
      <c r="L10" s="22">
        <f>'8.юрид-улут.вал.'!L10+'12.юрид-чет өл.вал.'!L10</f>
        <v>831</v>
      </c>
      <c r="M10" s="21">
        <f>('8.юрид-улут.вал.'!L10*'8.юрид-улут.вал.'!M10+'12.юрид-чет өл.вал.'!L10*'12.юрид-чет өл.вал.'!M10)/('8.юрид-улут.вал.'!L10+'12.юрид-чет өл.вал.'!L10)</f>
        <v>40.730445246690735</v>
      </c>
      <c r="N10" s="22">
        <f>'8.юрид-улут.вал.'!N10+'12.юрид-чет өл.вал.'!N10</f>
        <v>747.5</v>
      </c>
      <c r="O10" s="21">
        <f>('8.юрид-улут.вал.'!N10*'8.юрид-улут.вал.'!O10+'12.юрид-чет өл.вал.'!N10*'12.юрид-чет өл.вал.'!O10)/('8.юрид-улут.вал.'!N10+'12.юрид-чет өл.вал.'!N10)</f>
        <v>23.354113712374584</v>
      </c>
      <c r="P10" s="22">
        <f>'8.юрид-улут.вал.'!P10+'12.юрид-чет өл.вал.'!P10</f>
        <v>9</v>
      </c>
      <c r="Q10" s="21">
        <f>('8.юрид-улут.вал.'!P10*'8.юрид-улут.вал.'!Q10+'12.юрид-чет өл.вал.'!P10*'12.юрид-чет өл.вал.'!Q10)/('8.юрид-улут.вал.'!P10+'12.юрид-чет өл.вал.'!P10)</f>
        <v>30</v>
      </c>
      <c r="R10" s="23"/>
      <c r="S10" s="24"/>
    </row>
    <row r="11" spans="1:19" ht="14.25" customHeight="1" x14ac:dyDescent="0.2">
      <c r="A11" s="19" t="s">
        <v>12</v>
      </c>
      <c r="B11" s="20">
        <f>'8.юрид-улут.вал.'!B11+'12.юрид-чет өл.вал.'!B11</f>
        <v>11398.8</v>
      </c>
      <c r="C11" s="21">
        <f>('8.юрид-улут.вал.'!B11*'8.юрид-улут.вал.'!C11+'12.юрид-чет өл.вал.'!B11*'12.юрид-чет өл.вал.'!C11)/('8.юрид-улут.вал.'!B11+'12.юрид-чет өл.вал.'!B11)</f>
        <v>26.92765905183002</v>
      </c>
      <c r="D11" s="22"/>
      <c r="E11" s="21"/>
      <c r="F11" s="22">
        <f t="shared" si="0"/>
        <v>11398.8</v>
      </c>
      <c r="G11" s="21">
        <f t="shared" si="1"/>
        <v>26.92765905183002</v>
      </c>
      <c r="H11" s="22">
        <f>'8.юрид-улут.вал.'!H11+'12.юрид-чет өл.вал.'!H11</f>
        <v>2669</v>
      </c>
      <c r="I11" s="21">
        <f>('8.юрид-улут.вал.'!H11*'8.юрид-улут.вал.'!I11+'12.юрид-чет өл.вал.'!H11*'12.юрид-чет өл.вал.'!I11)/('8.юрид-улут.вал.'!H11+'12.юрид-чет өл.вал.'!H11)</f>
        <v>46.129636568003001</v>
      </c>
      <c r="J11" s="22">
        <f>'8.юрид-улут.вал.'!J11+'12.юрид-чет өл.вал.'!J11</f>
        <v>4959</v>
      </c>
      <c r="K11" s="21">
        <f>('8.юрид-улут.вал.'!J11*'8.юрид-улут.вал.'!K11+'12.юрид-чет өл.вал.'!J11*'12.юрид-чет өл.вал.'!K11)/('8.юрид-улут.вал.'!J11+'12.юрид-чет өл.вал.'!J11)</f>
        <v>16.757410768300062</v>
      </c>
      <c r="L11" s="22">
        <f>'8.юрид-улут.вал.'!L11+'12.юрид-чет өл.вал.'!L11</f>
        <v>3675.8</v>
      </c>
      <c r="M11" s="21">
        <f>('8.юрид-улут.вал.'!L11*'8.юрид-улут.вал.'!M11+'12.юрид-чет өл.вал.'!L11*'12.юрид-чет өл.вал.'!M11)/('8.юрид-улут.вал.'!L11+'12.юрид-чет өл.вал.'!L11)</f>
        <v>26.540617008542355</v>
      </c>
      <c r="N11" s="22">
        <f>'8.юрид-улут.вал.'!N11+'12.юрид-чет өл.вал.'!N11</f>
        <v>95</v>
      </c>
      <c r="O11" s="21">
        <f>('8.юрид-улут.вал.'!N11*'8.юрид-улут.вал.'!O11+'12.юрид-чет өл.вал.'!N11*'12.юрид-чет өл.вал.'!O11)/('8.юрид-улут.вал.'!N11+'12.юрид-чет өл.вал.'!N11)</f>
        <v>33.315789473684212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>'8.юрид-улут.вал.'!B12+'12.юрид-чет өл.вал.'!B12</f>
        <v>11744.899999999998</v>
      </c>
      <c r="C12" s="21">
        <f>('8.юрид-улут.вал.'!B12*'8.юрид-улут.вал.'!C12+'12.юрид-чет өл.вал.'!B12*'12.юрид-чет өл.вал.'!C12)/('8.юрид-улут.вал.'!B12+'12.юрид-чет өл.вал.'!B12)</f>
        <v>24.758645028906169</v>
      </c>
      <c r="D12" s="22"/>
      <c r="E12" s="21"/>
      <c r="F12" s="22">
        <f t="shared" si="0"/>
        <v>11744.899999999998</v>
      </c>
      <c r="G12" s="21">
        <f t="shared" si="1"/>
        <v>24.758645028906169</v>
      </c>
      <c r="H12" s="22">
        <f>'8.юрид-улут.вал.'!H12+'12.юрид-чет өл.вал.'!H12</f>
        <v>2492.3000000000002</v>
      </c>
      <c r="I12" s="21">
        <f>('8.юрид-улут.вал.'!H12*'8.юрид-улут.вал.'!I12+'12.юрид-чет өл.вал.'!H12*'12.юрид-чет өл.вал.'!I12)/('8.юрид-улут.вал.'!H12+'12.юрид-чет өл.вал.'!H12)</f>
        <v>30.493279300244748</v>
      </c>
      <c r="J12" s="22">
        <f>'8.юрид-улут.вал.'!J12+'12.юрид-чет өл.вал.'!J12</f>
        <v>6485</v>
      </c>
      <c r="K12" s="21">
        <f>('8.юрид-улут.вал.'!J12*'8.юрид-улут.вал.'!K12+'12.юрид-чет өл.вал.'!J12*'12.юрид-чет өл.вал.'!K12)/('8.юрид-улут.вал.'!J12+'12.юрид-чет өл.вал.'!J12)</f>
        <v>25.379182729375483</v>
      </c>
      <c r="L12" s="22">
        <f>'8.юрид-улут.вал.'!L12+'12.юрид-чет өл.вал.'!L12</f>
        <v>2548.5</v>
      </c>
      <c r="M12" s="21">
        <f>('8.юрид-улут.вал.'!L12*'8.юрид-улут.вал.'!M12+'12.юрид-чет өл.вал.'!L12*'12.юрид-чет өл.вал.'!M12)/('8.юрид-улут.вал.'!L12+'12.юрид-чет өл.вал.'!L12)</f>
        <v>16.973945458112617</v>
      </c>
      <c r="N12" s="22">
        <f>'8.юрид-улут.вал.'!N12+'12.юрид-чет өл.вал.'!N12</f>
        <v>28.8</v>
      </c>
      <c r="O12" s="21">
        <f>('8.юрид-улут.вал.'!N12*'8.юрид-улут.вал.'!O12+'12.юрид-чет өл.вал.'!N12*'12.юрид-чет өл.вал.'!O12)/('8.юрид-улут.вал.'!N12+'12.юрид-чет өл.вал.'!N12)</f>
        <v>3.125</v>
      </c>
      <c r="P12" s="22">
        <f>'8.юрид-улут.вал.'!P12+'12.юрид-чет өл.вал.'!P12</f>
        <v>190.3</v>
      </c>
      <c r="Q12" s="21">
        <f>('8.юрид-улут.вал.'!P12*'8.юрид-улут.вал.'!Q12+'12.юрид-чет өл.вал.'!P12*'12.юрид-чет өл.вал.'!Q12)/('8.юрид-улут.вал.'!P12+'12.юрид-чет өл.вал.'!P12)</f>
        <v>36.034209143457701</v>
      </c>
      <c r="R12" s="23"/>
      <c r="S12" s="24"/>
    </row>
    <row r="13" spans="1:19" ht="14.25" customHeight="1" x14ac:dyDescent="0.2">
      <c r="A13" s="19" t="s">
        <v>14</v>
      </c>
      <c r="B13" s="20">
        <f>'8.юрид-улут.вал.'!B13+'12.юрид-чет өл.вал.'!B13</f>
        <v>7710.6</v>
      </c>
      <c r="C13" s="21">
        <f>('8.юрид-улут.вал.'!B13*'8.юрид-улут.вал.'!C13+'12.юрид-чет өл.вал.'!B13*'12.юрид-чет өл.вал.'!C13)/('8.юрид-улут.вал.'!B13+'12.юрид-чет өл.вал.'!B13)</f>
        <v>21.999053251368249</v>
      </c>
      <c r="D13" s="22"/>
      <c r="E13" s="21"/>
      <c r="F13" s="22">
        <f t="shared" si="0"/>
        <v>7710.6</v>
      </c>
      <c r="G13" s="21">
        <f t="shared" si="1"/>
        <v>21.999053251368249</v>
      </c>
      <c r="H13" s="22">
        <f>'8.юрид-улут.вал.'!H13+'12.юрид-чет өл.вал.'!H13</f>
        <v>700</v>
      </c>
      <c r="I13" s="21">
        <f>('8.юрид-улут.вал.'!H13*'8.юрид-улут.вал.'!I13+'12.юрид-чет өл.вал.'!H13*'12.юрид-чет өл.вал.'!I13)/('8.юрид-улут.вал.'!H13+'12.юрид-чет өл.вал.'!H13)</f>
        <v>43.2</v>
      </c>
      <c r="J13" s="22">
        <f>'8.юрид-улут.вал.'!J13+'12.юрид-чет өл.вал.'!J13</f>
        <v>5826.8</v>
      </c>
      <c r="K13" s="21">
        <f>('8.юрид-улут.вал.'!J13*'8.юрид-улут.вал.'!K13+'12.юрид-чет өл.вал.'!J13*'12.юрид-чет өл.вал.'!K13)/('8.юрид-улут.вал.'!J13+'12.юрид-чет өл.вал.'!J13)</f>
        <v>18.452481636575822</v>
      </c>
      <c r="L13" s="22">
        <f>'8.юрид-улут.вал.'!L13+'12.юрид-чет өл.вал.'!L13</f>
        <v>1009.3</v>
      </c>
      <c r="M13" s="21">
        <f>('8.юрид-улут.вал.'!L13*'8.юрид-улут.вал.'!M13+'12.юрид-чет өл.вал.'!L13*'12.юрид-чет өл.вал.'!M13)/('8.юрид-улут.вал.'!L13+'12.юрид-чет өл.вал.'!L13)</f>
        <v>26.027920340830278</v>
      </c>
      <c r="N13" s="22">
        <f>'8.юрид-улут.вал.'!N13+'12.юрид-чет өл.вал.'!N13</f>
        <v>142.5</v>
      </c>
      <c r="O13" s="21">
        <f>('8.юрид-улут.вал.'!N13*'8.юрид-улут.вал.'!O13+'12.юрид-чет өл.вал.'!N13*'12.юрид-чет өл.вал.'!O13)/('8.юрид-улут.вал.'!N13+'12.юрид-чет өл.вал.'!N13)</f>
        <v>31.614035087719298</v>
      </c>
      <c r="P13" s="22">
        <f>'8.юрид-улут.вал.'!P13+'12.юрид-чет өл.вал.'!P13</f>
        <v>32</v>
      </c>
      <c r="Q13" s="21">
        <f>('8.юрид-улут.вал.'!P13*'8.юрид-улут.вал.'!Q13+'12.юрид-чет өл.вал.'!P13*'12.юрид-чет өл.вал.'!Q13)/('8.юрид-улут.вал.'!P13+'12.юрид-чет өл.вал.'!P13)</f>
        <v>34.125</v>
      </c>
      <c r="R13" s="23"/>
      <c r="S13" s="24"/>
    </row>
    <row r="14" spans="1:19" ht="14.25" customHeight="1" x14ac:dyDescent="0.2">
      <c r="A14" s="19" t="s">
        <v>15</v>
      </c>
      <c r="B14" s="20">
        <f>'8.юрид-улут.вал.'!B14+'12.юрид-чет өл.вал.'!B14</f>
        <v>11691.3</v>
      </c>
      <c r="C14" s="21">
        <f>('8.юрид-улут.вал.'!B14*'8.юрид-улут.вал.'!C14+'12.юрид-чет өл.вал.'!B14*'12.юрид-чет өл.вал.'!C14)/('8.юрид-улут.вал.'!B14+'12.юрид-чет өл.вал.'!B14)</f>
        <v>14.173818138273761</v>
      </c>
      <c r="D14" s="22"/>
      <c r="E14" s="21"/>
      <c r="F14" s="22">
        <f t="shared" si="0"/>
        <v>11691.300000000001</v>
      </c>
      <c r="G14" s="21">
        <f t="shared" si="1"/>
        <v>14.173818138273759</v>
      </c>
      <c r="H14" s="22">
        <f>'8.юрид-улут.вал.'!H14+'12.юрид-чет өл.вал.'!H14</f>
        <v>702.1</v>
      </c>
      <c r="I14" s="21">
        <f>('8.юрид-улут.вал.'!H14*'8.юрид-улут.вал.'!I14+'12.юрид-чет өл.вал.'!H14*'12.юрид-чет өл.вал.'!I14)/('8.юрид-улут.вал.'!H14+'12.юрид-чет өл.вал.'!H14)</f>
        <v>1.8401937046004841</v>
      </c>
      <c r="J14" s="22">
        <f>'8.юрид-улут.вал.'!J14+'12.юрид-чет өл.вал.'!J14</f>
        <v>8035.1</v>
      </c>
      <c r="K14" s="21">
        <f>('8.юрид-улут.вал.'!J14*'8.юрид-улут.вал.'!K14+'12.юрид-чет өл.вал.'!J14*'12.юрид-чет өл.вал.'!K14)/('8.юрид-улут.вал.'!J14+'12.юрид-чет өл.вал.'!J14)</f>
        <v>14.683757513907731</v>
      </c>
      <c r="L14" s="22">
        <f>'8.юрид-улут.вал.'!L14+'12.юрид-чет өл.вал.'!L14</f>
        <v>2810.6</v>
      </c>
      <c r="M14" s="21">
        <f>('8.юрид-улут.вал.'!L14*'8.юрид-улут.вал.'!M14+'12.юрид-чет өл.вал.'!L14*'12.юрид-чет өл.вал.'!M14)/('8.юрид-улут.вал.'!L14+'12.юрид-чет өл.вал.'!L14)</f>
        <v>14.911691453782112</v>
      </c>
      <c r="N14" s="22">
        <f>'8.юрид-улут.вал.'!N14+'12.юрид-чет өл.вал.'!N14</f>
        <v>130.5</v>
      </c>
      <c r="O14" s="21">
        <f>('8.юрид-улут.вал.'!N14*'8.юрид-улут.вал.'!O14+'12.юрид-чет өл.вал.'!N14*'12.юрид-чет өл.вал.'!O14)/('8.юрид-улут.вал.'!N14+'12.юрид-чет өл.вал.'!N14)</f>
        <v>30.498084291187741</v>
      </c>
      <c r="P14" s="22">
        <f>'8.юрид-улут.вал.'!P14+'12.юрид-чет өл.вал.'!P14</f>
        <v>13</v>
      </c>
      <c r="Q14" s="21">
        <f>('8.юрид-улут.вал.'!P14*'8.юрид-улут.вал.'!Q14+'12.юрид-чет өл.вал.'!P14*'12.юрид-чет өл.вал.'!Q14)/('8.юрид-улут.вал.'!P14+'12.юрид-чет өл.вал.'!P14)</f>
        <v>41.7</v>
      </c>
      <c r="R14" s="23"/>
      <c r="S14" s="24"/>
    </row>
    <row r="15" spans="1:19" ht="14.25" customHeight="1" x14ac:dyDescent="0.2">
      <c r="A15" s="19" t="s">
        <v>16</v>
      </c>
      <c r="B15" s="20">
        <f>'8.юрид-улут.вал.'!B15+'12.юрид-чет өл.вал.'!B15</f>
        <v>9853</v>
      </c>
      <c r="C15" s="21">
        <f>('8.юрид-улут.вал.'!B15*'8.юрид-улут.вал.'!C15+'12.юрид-чет өл.вал.'!B15*'12.юрид-чет өл.вал.'!C15)/('8.юрид-улут.вал.'!B15+'12.юрид-чет өл.вал.'!B15)</f>
        <v>19.809235765756622</v>
      </c>
      <c r="D15" s="22"/>
      <c r="E15" s="21"/>
      <c r="F15" s="22">
        <f t="shared" si="0"/>
        <v>9853.0000000000018</v>
      </c>
      <c r="G15" s="21">
        <f t="shared" si="1"/>
        <v>19.809235765756618</v>
      </c>
      <c r="H15" s="22">
        <f>'8.юрид-улут.вал.'!H15+'12.юрид-чет өл.вал.'!H15</f>
        <v>3590.7</v>
      </c>
      <c r="I15" s="21">
        <f>('8.юрид-улут.вал.'!H15*'8.юрид-улут.вал.'!I15+'12.юрид-чет өл.вал.'!H15*'12.юрид-чет өл.вал.'!I15)/('8.юрид-улут.вал.'!H15+'12.юрид-чет өл.вал.'!H15)</f>
        <v>2.5404517225053613</v>
      </c>
      <c r="J15" s="22">
        <f>'8.юрид-улут.вал.'!J15+'12.юрид-чет өл.вал.'!J15</f>
        <v>4897</v>
      </c>
      <c r="K15" s="21">
        <f>('8.юрид-улут.вал.'!J15*'8.юрид-улут.вал.'!K15+'12.юрид-чет өл.вал.'!J15*'12.юрид-чет өл.вал.'!K15)/('8.юрид-улут.вал.'!J15+'12.юрид-чет өл.вал.'!J15)</f>
        <v>35.673881968552173</v>
      </c>
      <c r="L15" s="22">
        <f>'8.юрид-улут.вал.'!L15+'12.юрид-чет өл.вал.'!L15</f>
        <v>93.7</v>
      </c>
      <c r="M15" s="21">
        <f>('8.юрид-улут.вал.'!L15*'8.юрид-улут.вал.'!M15+'12.юрид-чет өл.вал.'!L15*'12.юрид-чет өл.вал.'!M15)/('8.юрид-улут.вал.'!L15+'12.юрид-чет өл.вал.'!L15)</f>
        <v>37.146211312700103</v>
      </c>
      <c r="N15" s="22">
        <f>'8.юрид-улут.вал.'!N15+'12.юрид-чет өл.вал.'!N15</f>
        <v>1259.5999999999999</v>
      </c>
      <c r="O15" s="21">
        <f>('8.юрид-улут.вал.'!N15*'8.юрид-улут.вал.'!O15+'12.юрид-чет өл.вал.'!N15*'12.юрид-чет өл.вал.'!O15)/('8.юрид-улут.вал.'!N15+'12.юрид-чет өл.вал.'!N15)</f>
        <v>5.8609082248332811</v>
      </c>
      <c r="P15" s="22">
        <f>'8.юрид-улут.вал.'!P15+'12.юрид-чет өл.вал.'!P15</f>
        <v>12</v>
      </c>
      <c r="Q15" s="21">
        <f>('8.юрид-улут.вал.'!P15*'8.юрид-улут.вал.'!Q15+'12.юрид-чет өл.вал.'!P15*'12.юрид-чет өл.вал.'!Q15)/('8.юрид-улут.вал.'!P15+'12.юрид-чет өл.вал.'!P15)</f>
        <v>41.7</v>
      </c>
      <c r="R15" s="23"/>
      <c r="S15" s="24"/>
    </row>
    <row r="16" spans="1:19" ht="14.25" customHeight="1" x14ac:dyDescent="0.2">
      <c r="A16" s="19" t="s">
        <v>17</v>
      </c>
      <c r="B16" s="20">
        <f>'8.юрид-улут.вал.'!B16+'12.юрид-чет өл.вал.'!B16</f>
        <v>6322.2</v>
      </c>
      <c r="C16" s="21">
        <f>('8.юрид-улут.вал.'!B16*'8.юрид-улут.вал.'!C16+'12.юрид-чет өл.вал.'!B16*'12.юрид-чет өл.вал.'!C16)/('8.юрид-улут.вал.'!B16+'12.юрид-чет өл.вал.'!B16)</f>
        <v>11.236117174401315</v>
      </c>
      <c r="D16" s="22"/>
      <c r="E16" s="21"/>
      <c r="F16" s="22">
        <f t="shared" si="0"/>
        <v>6322.2</v>
      </c>
      <c r="G16" s="21">
        <f t="shared" si="1"/>
        <v>11.236117174401315</v>
      </c>
      <c r="H16" s="22">
        <f>'8.юрид-улут.вал.'!H16+'12.юрид-чет өл.вал.'!H16</f>
        <v>5258.7</v>
      </c>
      <c r="I16" s="21">
        <f>('8.юрид-улут.вал.'!H16*'8.юрид-улут.вал.'!I16+'12.юрид-чет өл.вал.'!H16*'12.юрид-чет өл.вал.'!I16)/('8.юрид-улут.вал.'!H16+'12.юрид-чет өл.вал.'!H16)</f>
        <v>9.4851959609789507</v>
      </c>
      <c r="J16" s="22">
        <f>'8.юрид-улут.вал.'!J16+'12.юрид-чет өл.вал.'!J16</f>
        <v>319</v>
      </c>
      <c r="K16" s="21">
        <f>('8.юрид-улут.вал.'!J16*'8.юрид-улут.вал.'!K16+'12.юрид-чет өл.вал.'!J16*'12.юрид-чет өл.вал.'!K16)/('8.юрид-улут.вал.'!J16+'12.юрид-чет өл.вал.'!J16)</f>
        <v>38.76489028213166</v>
      </c>
      <c r="L16" s="22">
        <f>'8.юрид-улут.вал.'!L16+'12.юрид-чет өл.вал.'!L16</f>
        <v>225.5</v>
      </c>
      <c r="M16" s="21">
        <f>('8.юрид-улут.вал.'!L16*'8.юрид-улут.вал.'!M16+'12.юрид-чет өл.вал.'!L16*'12.юрид-чет өл.вал.'!M16)/('8.юрид-улут.вал.'!L16+'12.юрид-чет өл.вал.'!L16)</f>
        <v>21.510864745011087</v>
      </c>
      <c r="N16" s="22">
        <f>'8.юрид-улут.вал.'!N16+'12.юрид-чет өл.вал.'!N16</f>
        <v>427</v>
      </c>
      <c r="O16" s="21">
        <f>('8.юрид-улут.вал.'!N16*'8.юрид-улут.вал.'!O16+'12.юрид-чет өл.вал.'!N16*'12.юрид-чет өл.вал.'!O16)/('8.юрид-улут.вал.'!N16+'12.юрид-чет өл.вал.'!N16)</f>
        <v>1.405152224824356</v>
      </c>
      <c r="P16" s="22">
        <f>'8.юрид-улут.вал.'!P16+'12.юрид-чет өл.вал.'!P16</f>
        <v>92</v>
      </c>
      <c r="Q16" s="21">
        <f>('8.юрид-улут.вал.'!P16*'8.юрид-улут.вал.'!Q16+'12.юрид-чет өл.вал.'!P16*'12.юрид-чет өл.вал.'!Q16)/('8.юрид-улут.вал.'!P16+'12.юрид-чет өл.вал.'!P16)</f>
        <v>36.309565217391302</v>
      </c>
      <c r="R16" s="23"/>
      <c r="S16" s="24"/>
    </row>
    <row r="17" spans="1:19" ht="14.25" customHeight="1" x14ac:dyDescent="0.2">
      <c r="A17" s="19" t="s">
        <v>18</v>
      </c>
      <c r="B17" s="20">
        <f>'8.юрид-улут.вал.'!B17+'12.юрид-чет өл.вал.'!B17</f>
        <v>7786</v>
      </c>
      <c r="C17" s="21">
        <f>('8.юрид-улут.вал.'!B17*'8.юрид-улут.вал.'!C17+'12.юрид-чет өл.вал.'!B17*'12.юрид-чет өл.вал.'!C17)/('8.юрид-улут.вал.'!B17+'12.юрид-чет өл.вал.'!B17)</f>
        <v>15.723795273567941</v>
      </c>
      <c r="D17" s="22"/>
      <c r="E17" s="21"/>
      <c r="F17" s="22">
        <f t="shared" si="0"/>
        <v>7786</v>
      </c>
      <c r="G17" s="21">
        <f t="shared" si="1"/>
        <v>15.723795273567941</v>
      </c>
      <c r="H17" s="22">
        <f>'8.юрид-улут.вал.'!H17+'12.юрид-чет өл.вал.'!H17</f>
        <v>1331.3</v>
      </c>
      <c r="I17" s="21">
        <f>('8.юрид-улут.вал.'!H17*'8.юрид-улут.вал.'!I17+'12.юрид-чет өл.вал.'!H17*'12.юрид-чет өл.вал.'!I17)/('8.юрид-улут.вал.'!H17+'12.юрид-чет өл.вал.'!H17)</f>
        <v>3.0878840231352811</v>
      </c>
      <c r="J17" s="22">
        <f>'8.юрид-улут.вал.'!J17+'12.юрид-чет өл.вал.'!J17</f>
        <v>2943</v>
      </c>
      <c r="K17" s="21">
        <f>('8.юрид-улут.вал.'!J17*'8.юрид-улут.вал.'!K17+'12.юрид-чет өл.вал.'!J17*'12.юрид-чет өл.вал.'!K17)/('8.юрид-улут.вал.'!J17+'12.юрид-чет өл.вал.'!J17)</f>
        <v>21.336731226639483</v>
      </c>
      <c r="L17" s="22">
        <f>'8.юрид-улут.вал.'!L17+'12.юрид-чет өл.вал.'!L17</f>
        <v>1024.7</v>
      </c>
      <c r="M17" s="21">
        <f>('8.юрид-улут.вал.'!L17*'8.юрид-улут.вал.'!M17+'12.юрид-чет өл.вал.'!L17*'12.юрид-чет өл.вал.'!M17)/('8.юрид-улут.вал.'!L17+'12.юрид-чет өл.вал.'!L17)</f>
        <v>29.794173904557429</v>
      </c>
      <c r="N17" s="22">
        <f>'8.юрид-улут.вал.'!N17+'12.юрид-чет өл.вал.'!N17</f>
        <v>2475</v>
      </c>
      <c r="O17" s="21">
        <f>('8.юрид-улут.вал.'!N17*'8.юрид-улут.вал.'!O17+'12.юрид-чет өл.вал.'!N17*'12.юрид-чет өл.вал.'!O17)/('8.юрид-улут.вал.'!N17+'12.юрид-чет өл.вал.'!N17)</f>
        <v>9.8787878787878789</v>
      </c>
      <c r="P17" s="22">
        <f>'8.юрид-улут.вал.'!P17+'12.юрид-чет өл.вал.'!P17</f>
        <v>12</v>
      </c>
      <c r="Q17" s="21">
        <f>('8.юрид-улут.вал.'!P17*'8.юрид-улут.вал.'!Q17+'12.юрид-чет өл.вал.'!P17*'12.юрид-чет өл.вал.'!Q17)/('8.юрид-улут.вал.'!P17+'12.юрид-чет өл.вал.'!P17)</f>
        <v>45.04</v>
      </c>
      <c r="R17" s="23"/>
      <c r="S17" s="24"/>
    </row>
    <row r="18" spans="1:19" ht="14.25" customHeight="1" x14ac:dyDescent="0.2">
      <c r="A18" s="19" t="s">
        <v>19</v>
      </c>
      <c r="B18" s="20">
        <f>'8.юрид-улут.вал.'!B18+'12.юрид-чет өл.вал.'!B18</f>
        <v>7872.2</v>
      </c>
      <c r="C18" s="21">
        <f>('8.юрид-улут.вал.'!B18*'8.юрид-улут.вал.'!C18+'12.юрид-чет өл.вал.'!B18*'12.юрид-чет өл.вал.'!C18)/('8.юрид-улут.вал.'!B18+'12.юрид-чет өл.вал.'!B18)</f>
        <v>28.437727700007624</v>
      </c>
      <c r="D18" s="22"/>
      <c r="E18" s="21"/>
      <c r="F18" s="22">
        <f t="shared" si="0"/>
        <v>7872.2</v>
      </c>
      <c r="G18" s="21">
        <f t="shared" si="1"/>
        <v>28.437727700007624</v>
      </c>
      <c r="H18" s="22">
        <f>'8.юрид-улут.вал.'!H18+'12.юрид-чет өл.вал.'!H18</f>
        <v>2705.2</v>
      </c>
      <c r="I18" s="21">
        <f>('8.юрид-улут.вал.'!H18*'8.юрид-улут.вал.'!I18+'12.юрид-чет өл.вал.'!H18*'12.юрид-чет өл.вал.'!I18)/('8.юрид-улут.вал.'!H18+'12.юрид-чет өл.вал.'!H18)</f>
        <v>23.592710335649866</v>
      </c>
      <c r="J18" s="22">
        <f>'8.юрид-улут.вал.'!J18+'12.юрид-чет өл.вал.'!J18</f>
        <v>4525</v>
      </c>
      <c r="K18" s="21">
        <f>('8.юрид-улут.вал.'!J18*'8.юрид-улут.вал.'!K18+'12.юрид-чет өл.вал.'!J18*'12.юрид-чет өл.вал.'!K18)/('8.юрид-улут.вал.'!J18+'12.юрид-чет өл.вал.'!J18)</f>
        <v>31.758011049723756</v>
      </c>
      <c r="L18" s="22">
        <f>'8.юрид-улут.вал.'!L18+'12.юрид-чет өл.вал.'!L18</f>
        <v>398</v>
      </c>
      <c r="M18" s="21">
        <f>('8.юрид-улут.вал.'!L18*'8.юрид-улут.вал.'!M18+'12.юрид-чет өл.вал.'!L18*'12.юрид-чет өл.вал.'!M18)/('8.юрид-улут.вал.'!L18+'12.юрид-чет өл.вал.'!L18)</f>
        <v>39.374371859296481</v>
      </c>
      <c r="N18" s="22">
        <f>'8.юрид-улут.вал.'!N18+'12.юрид-чет өл.вал.'!N18</f>
        <v>114</v>
      </c>
      <c r="O18" s="21">
        <f>('8.юрид-улут.вал.'!N18*'8.юрид-улут.вал.'!O18+'12.юрид-чет өл.вал.'!N18*'12.юрид-чет өл.вал.'!O18)/('8.юрид-улут.вал.'!N18+'12.юрид-чет өл.вал.'!N18)</f>
        <v>0</v>
      </c>
      <c r="P18" s="22">
        <f>'8.юрид-улут.вал.'!P18+'12.юрид-чет өл.вал.'!P18</f>
        <v>130</v>
      </c>
      <c r="Q18" s="21">
        <f>('8.юрид-улут.вал.'!P18*'8.юрид-улут.вал.'!Q18+'12.юрид-чет өл.вал.'!P18*'12.юрид-чет өл.вал.'!Q18)/('8.юрид-улут.вал.'!P18+'12.юрид-чет өл.вал.'!P18)</f>
        <v>5.1421538461538461</v>
      </c>
      <c r="R18" s="22"/>
      <c r="S18" s="21"/>
    </row>
    <row r="19" spans="1:19" ht="14.25" customHeight="1" x14ac:dyDescent="0.2">
      <c r="A19" s="19" t="s">
        <v>20</v>
      </c>
      <c r="B19" s="20">
        <f>'8.юрид-улут.вал.'!B19+'12.юрид-чет өл.вал.'!B19</f>
        <v>30759.199999999997</v>
      </c>
      <c r="C19" s="21">
        <f>('8.юрид-улут.вал.'!B19*'8.юрид-улут.вал.'!C19+'12.юрид-чет өл.вал.'!B19*'12.юрид-чет өл.вал.'!C19)/('8.юрид-улут.вал.'!B19+'12.юрид-чет өл.вал.'!B19)</f>
        <v>22.069367863923642</v>
      </c>
      <c r="D19" s="22"/>
      <c r="E19" s="21"/>
      <c r="F19" s="22">
        <f t="shared" si="0"/>
        <v>30759.200000000001</v>
      </c>
      <c r="G19" s="21">
        <f t="shared" si="1"/>
        <v>22.069367863923638</v>
      </c>
      <c r="H19" s="22">
        <f>'8.юрид-улут.вал.'!H19+'12.юрид-чет өл.вал.'!H19</f>
        <v>10687</v>
      </c>
      <c r="I19" s="21">
        <f>('8.юрид-улут.вал.'!H19*'8.юрид-улут.вал.'!I19+'12.юрид-чет өл.вал.'!H19*'12.юрид-чет өл.вал.'!I19)/('8.юрид-улут.вал.'!H19+'12.юрид-чет өл.вал.'!H19)</f>
        <v>15.981285674183587</v>
      </c>
      <c r="J19" s="22">
        <f>'8.юрид-улут.вал.'!J19+'12.юрид-чет өл.вал.'!J19</f>
        <v>19477</v>
      </c>
      <c r="K19" s="21">
        <f>('8.юрид-улут.вал.'!J19*'8.юрид-улут.вал.'!K19+'12.юрид-чет өл.вал.'!J19*'12.юрид-чет өл.вал.'!K19)/('8.юрид-улут.вал.'!J19+'12.юрид-чет өл.вал.'!J19)</f>
        <v>25.280792729886532</v>
      </c>
      <c r="L19" s="22">
        <f>'8.юрид-улут.вал.'!L19+'12.юрид-чет өл.вал.'!L19</f>
        <v>581.19999999999993</v>
      </c>
      <c r="M19" s="21">
        <f>('8.юрид-улут.вал.'!L19*'8.юрид-улут.вал.'!M19+'12.юрид-чет өл.вал.'!L19*'12.юрид-чет өл.вал.'!M19)/('8.юрид-улут.вал.'!L19+'12.юрид-чет өл.вал.'!L19)</f>
        <v>25.701135581555405</v>
      </c>
      <c r="N19" s="22"/>
      <c r="O19" s="21"/>
      <c r="P19" s="22">
        <f>'8.юрид-улут.вал.'!P19+'12.юрид-чет өл.вал.'!P19</f>
        <v>14</v>
      </c>
      <c r="Q19" s="21">
        <f>('8.юрид-улут.вал.'!P19*'8.юрид-улут.вал.'!Q19+'12.юрид-чет өл.вал.'!P19*'12.юрид-чет өл.вал.'!Q19)/('8.юрид-улут.вал.'!P19+'12.юрид-чет өл.вал.'!P19)</f>
        <v>50.9</v>
      </c>
      <c r="R19" s="23"/>
      <c r="S19" s="24"/>
    </row>
    <row r="20" spans="1:19" ht="14.25" customHeight="1" thickBot="1" x14ac:dyDescent="0.25">
      <c r="A20" s="25" t="s">
        <v>21</v>
      </c>
      <c r="B20" s="26">
        <f>'8.юрид-улут.вал.'!B20+'12.юрид-чет өл.вал.'!B20</f>
        <v>3414</v>
      </c>
      <c r="C20" s="27">
        <f>('8.юрид-улут.вал.'!B20*'8.юрид-улут.вал.'!C20+'12.юрид-чет өл.вал.'!B20*'12.юрид-чет өл.вал.'!C20)/('8.юрид-улут.вал.'!B20+'12.юрид-чет өл.вал.'!B20)</f>
        <v>21.52355008787346</v>
      </c>
      <c r="D20" s="28"/>
      <c r="E20" s="27"/>
      <c r="F20" s="28">
        <f t="shared" si="0"/>
        <v>3414</v>
      </c>
      <c r="G20" s="27">
        <f t="shared" si="1"/>
        <v>21.52355008787346</v>
      </c>
      <c r="H20" s="28">
        <f>'8.юрид-улут.вал.'!H20+'12.юрид-чет өл.вал.'!H20</f>
        <v>2827</v>
      </c>
      <c r="I20" s="27">
        <f>('8.юрид-улут.вал.'!H20*'8.юрид-улут.вал.'!I20+'12.юрид-чет өл.вал.'!H20*'12.юрид-чет өл.вал.'!I20)/('8.юрид-улут.вал.'!H20+'12.юрид-чет өл.вал.'!H20)</f>
        <v>18.747789175804741</v>
      </c>
      <c r="J20" s="28">
        <f>'8.юрид-улут.вал.'!J20+'12.юрид-чет өл.вал.'!J20</f>
        <v>470</v>
      </c>
      <c r="K20" s="27">
        <f>('8.юрид-улут.вал.'!J20*'8.юрид-улут.вал.'!K20+'12.юрид-чет өл.вал.'!J20*'12.юрид-чет өл.вал.'!K20)/('8.юрид-улут.вал.'!J20+'12.юрид-чет өл.вал.'!J20)</f>
        <v>35.848936170212767</v>
      </c>
      <c r="L20" s="28">
        <f>'8.юрид-улут.вал.'!L20+'12.юрид-чет өл.вал.'!L20</f>
        <v>76</v>
      </c>
      <c r="M20" s="27">
        <f>('8.юрид-улут.вал.'!L20*'8.юрид-улут.вал.'!M20+'12.юрид-чет өл.вал.'!L20*'12.юрид-чет өл.вал.'!M20)/('8.юрид-улут.вал.'!L20+'12.юрид-чет өл.вал.'!L20)</f>
        <v>31.94736842105263</v>
      </c>
      <c r="N20" s="28">
        <f>'8.юрид-улут.вал.'!N20+'12.юрид-чет өл.вал.'!N20</f>
        <v>25</v>
      </c>
      <c r="O20" s="27">
        <f>('8.юрид-улут.вал.'!N20*'8.юрид-улут.вал.'!O20+'12.юрид-чет өл.вал.'!N20*'12.юрид-чет өл.вал.'!O20)/('8.юрид-улут.вал.'!N20+'12.юрид-чет өл.вал.'!N20)</f>
        <v>15.6</v>
      </c>
      <c r="P20" s="28">
        <f>'8.юрид-улут.вал.'!P20+'12.юрид-чет өл.вал.'!P20</f>
        <v>16</v>
      </c>
      <c r="Q20" s="27">
        <f>('8.юрид-улут.вал.'!P20*'8.юрид-улут.вал.'!Q20+'12.юрид-чет өл.вал.'!P20*'12.юрид-чет өл.вал.'!Q20)/('8.юрид-улут.вал.'!P20+'12.юрид-чет өл.вал.'!P20)</f>
        <v>50.9</v>
      </c>
      <c r="R20" s="28"/>
      <c r="S20" s="27"/>
    </row>
    <row r="21" spans="1:19" ht="14.25" customHeight="1" x14ac:dyDescent="0.2">
      <c r="A21" s="19" t="s">
        <v>22</v>
      </c>
      <c r="B21" s="20">
        <f>'8.юрид-улут.вал.'!B21+'12.юрид-чет өл.вал.'!B21</f>
        <v>9369.2000000000007</v>
      </c>
      <c r="C21" s="21">
        <f>('8.юрид-улут.вал.'!B21*'8.юрид-улут.вал.'!C21+'12.юрид-чет өл.вал.'!B21*'12.юрид-чет өл.вал.'!C21)/('8.юрид-улут.вал.'!B21+'12.юрид-чет өл.вал.'!B21)</f>
        <v>17.689621312385263</v>
      </c>
      <c r="D21" s="22"/>
      <c r="E21" s="21"/>
      <c r="F21" s="22">
        <f t="shared" si="0"/>
        <v>9369.2000000000007</v>
      </c>
      <c r="G21" s="21">
        <f t="shared" si="1"/>
        <v>17.689621312385263</v>
      </c>
      <c r="H21" s="22">
        <f>'8.юрид-улут.вал.'!H21+'12.юрид-чет өл.вал.'!H21</f>
        <v>4640</v>
      </c>
      <c r="I21" s="21">
        <f>('8.юрид-улут.вал.'!H21*'8.юрид-улут.вал.'!I21+'12.юрид-чет өл.вал.'!H21*'12.юрид-чет өл.вал.'!I21)/('8.юрид-улут.вал.'!H21+'12.юрид-чет өл.вал.'!H21)</f>
        <v>23.705862068965516</v>
      </c>
      <c r="J21" s="22">
        <f>'8.юрид-улут.вал.'!J21+'12.юрид-чет өл.вал.'!J21</f>
        <v>2992.8</v>
      </c>
      <c r="K21" s="21">
        <f>('8.юрид-улут.вал.'!J21*'8.юрид-улут.вал.'!K21+'12.юрид-чет өл.вал.'!J21*'12.юрид-чет өл.вал.'!K21)/('8.юрид-улут.вал.'!J21+'12.юрид-чет өл.вал.'!J21)</f>
        <v>17.438853247794707</v>
      </c>
      <c r="L21" s="22">
        <f>'8.юрид-улут.вал.'!L21+'12.юрид-чет өл.вал.'!L21</f>
        <v>1717.4</v>
      </c>
      <c r="M21" s="21">
        <f>('8.юрид-улут.вал.'!L21*'8.юрид-улут.вал.'!M21+'12.юрид-чет өл.вал.'!L21*'12.юрид-чет өл.вал.'!M21)/('8.юрид-улут.вал.'!L21+'12.юрид-чет өл.вал.'!L21)</f>
        <v>1.7884010713869805</v>
      </c>
      <c r="N21" s="22">
        <f>'8.юрид-улут.вал.'!N21+'12.юрид-чет өл.вал.'!N21</f>
        <v>8</v>
      </c>
      <c r="O21" s="21">
        <f>('8.юрид-улут.вал.'!N21*'8.юрид-улут.вал.'!O21+'12.юрид-чет өл.вал.'!N21*'12.юрид-чет өл.вал.'!O21)/('8.юрид-улут.вал.'!N21+'12.юрид-чет өл.вал.'!N21)</f>
        <v>5</v>
      </c>
      <c r="P21" s="22">
        <f>'8.юрид-улут.вал.'!P21+'12.юрид-чет өл.вал.'!P21</f>
        <v>11</v>
      </c>
      <c r="Q21" s="21">
        <f>('8.юрид-улут.вал.'!P21*'8.юрид-улут.вал.'!Q21+'12.юрид-чет өл.вал.'!P21*'12.юрид-чет өл.вал.'!Q21)/('8.юрид-улут.вал.'!P21+'12.юрид-чет өл.вал.'!P21)</f>
        <v>40</v>
      </c>
      <c r="R21" s="23"/>
      <c r="S21" s="24"/>
    </row>
    <row r="22" spans="1:19" ht="14.25" customHeight="1" x14ac:dyDescent="0.2">
      <c r="A22" s="19" t="s">
        <v>11</v>
      </c>
      <c r="B22" s="20">
        <f>'8.юрид-улут.вал.'!B22+'12.юрид-чет өл.вал.'!B22</f>
        <v>5711.9</v>
      </c>
      <c r="C22" s="21">
        <f>('8.юрид-улут.вал.'!B22*'8.юрид-улут.вал.'!C22+'12.юрид-чет өл.вал.'!B22*'12.юрид-чет өл.вал.'!C22)/('8.юрид-улут.вал.'!B22+'12.юрид-чет өл.вал.'!B22)</f>
        <v>12.302235683397821</v>
      </c>
      <c r="D22" s="22"/>
      <c r="E22" s="21"/>
      <c r="F22" s="22">
        <f t="shared" si="0"/>
        <v>5711.9</v>
      </c>
      <c r="G22" s="21">
        <f t="shared" si="1"/>
        <v>12.302235683397821</v>
      </c>
      <c r="H22" s="22">
        <f>'8.юрид-улут.вал.'!H22+'12.юрид-чет өл.вал.'!H22</f>
        <v>1221</v>
      </c>
      <c r="I22" s="21">
        <f>('8.юрид-улут.вал.'!H22*'8.юрид-улут.вал.'!I22+'12.юрид-чет өл.вал.'!H22*'12.юрид-чет өл.вал.'!I22)/('8.юрид-улут.вал.'!H22+'12.юрид-чет өл.вал.'!H22)</f>
        <v>0.68026208026208024</v>
      </c>
      <c r="J22" s="22">
        <f>'8.юрид-улут.вал.'!J22+'12.юрид-чет өл.вал.'!J22</f>
        <v>3950.9</v>
      </c>
      <c r="K22" s="21">
        <f>('8.юрид-улут.вал.'!J22*'8.юрид-улут.вал.'!K22+'12.юрид-чет өл.вал.'!J22*'12.юрид-чет өл.вал.'!K22)/('8.юрид-улут.вал.'!J22+'12.юрид-чет өл.вал.'!J22)</f>
        <v>12.853284061859325</v>
      </c>
      <c r="L22" s="22">
        <f>'8.юрид-улут.вал.'!L22+'12.юрид-чет өл.вал.'!L22</f>
        <v>234</v>
      </c>
      <c r="M22" s="21">
        <f>('8.юрид-улут.вал.'!L22*'8.юрид-улут.вал.'!M22+'12.юрид-чет өл.вал.'!L22*'12.юрид-чет өл.вал.'!M22)/('8.юрид-улут.вал.'!L22+'12.юрид-чет өл.вал.'!L22)</f>
        <v>35.393162393162392</v>
      </c>
      <c r="N22" s="22">
        <f>'8.юрид-улут.вал.'!N22+'12.юрид-чет өл.вал.'!N22</f>
        <v>243</v>
      </c>
      <c r="O22" s="21">
        <f>('8.юрид-улут.вал.'!N22*'8.юрид-улут.вал.'!O22+'12.юрид-чет өл.вал.'!N22*'12.юрид-чет өл.вал.'!O22)/('8.юрид-улут.вал.'!N22+'12.юрид-чет өл.вал.'!N22)</f>
        <v>34.380658436213992</v>
      </c>
      <c r="P22" s="22">
        <f>'8.юрид-улут.вал.'!P22+'12.юрид-чет өл.вал.'!P22</f>
        <v>63</v>
      </c>
      <c r="Q22" s="21">
        <f>('8.юрид-улут.вал.'!P22*'8.юрид-улут.вал.'!Q22+'12.юрид-чет өл.вал.'!P22*'12.юрид-чет өл.вал.'!Q22)/('8.юрид-улут.вал.'!P22+'12.юрид-чет өл.вал.'!P22)</f>
        <v>32.063492063492063</v>
      </c>
      <c r="R22" s="23"/>
      <c r="S22" s="24"/>
    </row>
    <row r="23" spans="1:19" ht="14.25" customHeight="1" x14ac:dyDescent="0.2">
      <c r="A23" s="19" t="s">
        <v>12</v>
      </c>
      <c r="B23" s="20">
        <f>'8.юрид-улут.вал.'!B23+'12.юрид-чет өл.вал.'!B23</f>
        <v>12446.6</v>
      </c>
      <c r="C23" s="21">
        <f>('8.юрид-улут.вал.'!B23*'8.юрид-улут.вал.'!C23+'12.юрид-чет өл.вал.'!B23*'12.юрид-чет өл.вал.'!C23)/('8.юрид-улут.вал.'!B23+'12.юрид-чет өл.вал.'!B23)</f>
        <v>16.684245496762166</v>
      </c>
      <c r="D23" s="22"/>
      <c r="E23" s="21"/>
      <c r="F23" s="22">
        <f t="shared" si="0"/>
        <v>12446.599999999999</v>
      </c>
      <c r="G23" s="21">
        <f t="shared" si="1"/>
        <v>16.68424549676217</v>
      </c>
      <c r="H23" s="22">
        <f>'8.юрид-улут.вал.'!H23+'12.юрид-чет өл.вал.'!H23</f>
        <v>4070</v>
      </c>
      <c r="I23" s="21">
        <f>('8.юрид-улут.вал.'!H23*'8.юрид-улут.вал.'!I23+'12.юрид-чет өл.вал.'!H23*'12.юрид-чет өл.вал.'!I23)/('8.юрид-улут.вал.'!H23+'12.юрид-чет өл.вал.'!H23)</f>
        <v>3.9448845208845209</v>
      </c>
      <c r="J23" s="22">
        <f>'8.юрид-улут.вал.'!J23+'12.юрид-чет өл.вал.'!J23</f>
        <v>6698.8</v>
      </c>
      <c r="K23" s="21">
        <f>('8.юрид-улут.вал.'!J23*'8.юрид-улут.вал.'!K23+'12.юрид-чет өл.вал.'!J23*'12.юрид-чет өл.вал.'!K23)/('8.юрид-улут.вал.'!J23+'12.юрид-чет өл.вал.'!J23)</f>
        <v>20.17786021376963</v>
      </c>
      <c r="L23" s="22">
        <f>'8.юрид-улут.вал.'!L23+'12.юрид-чет өл.вал.'!L23</f>
        <v>1656</v>
      </c>
      <c r="M23" s="21">
        <f>('8.юрид-улут.вал.'!L23*'8.юрид-улут.вал.'!M23+'12.юрид-чет өл.вал.'!L23*'12.юрид-чет өл.вал.'!M23)/('8.юрид-улут.вал.'!L23+'12.юрид-чет өл.вал.'!L23)</f>
        <v>34.015700483091784</v>
      </c>
      <c r="N23" s="22">
        <f>'8.юрид-улут.вал.'!N23+'12.юрид-чет өл.вал.'!N23</f>
        <v>21.8</v>
      </c>
      <c r="O23" s="21">
        <f>('8.юрид-улут.вал.'!N23*'8.юрид-улут.вал.'!O23+'12.юрид-чет өл.вал.'!N23*'12.юрид-чет өл.вал.'!O23)/('8.юрид-улут.вал.'!N23+'12.юрид-чет өл.вал.'!N23)</f>
        <v>5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>'8.юрид-улут.вал.'!B24+'12.юрид-чет өл.вал.'!B24</f>
        <v>52852.4</v>
      </c>
      <c r="C24" s="21">
        <f>('8.юрид-улут.вал.'!B24*'8.юрид-улут.вал.'!C24+'12.юрид-чет өл.вал.'!B24*'12.юрид-чет өл.вал.'!C24)/('8.юрид-улут.вал.'!B24+'12.юрид-чет өл.вал.'!B24)</f>
        <v>24.374241850890407</v>
      </c>
      <c r="D24" s="22"/>
      <c r="E24" s="21"/>
      <c r="F24" s="22">
        <f t="shared" si="0"/>
        <v>52852.4</v>
      </c>
      <c r="G24" s="21">
        <f t="shared" si="1"/>
        <v>24.374241850890407</v>
      </c>
      <c r="H24" s="22">
        <f>'8.юрид-улут.вал.'!H24+'12.юрид-чет өл.вал.'!H24</f>
        <v>23073</v>
      </c>
      <c r="I24" s="21">
        <f>('8.юрид-улут.вал.'!H24*'8.юрид-улут.вал.'!I24+'12.юрид-чет өл.вал.'!H24*'12.юрид-чет өл.вал.'!I24)/('8.юрид-улут.вал.'!H24+'12.юрид-чет өл.вал.'!H24)</f>
        <v>9.1523078923416978</v>
      </c>
      <c r="J24" s="22">
        <f>'8.юрид-улут.вал.'!J24+'12.юрид-чет өл.вал.'!J24</f>
        <v>8061</v>
      </c>
      <c r="K24" s="21">
        <f>('8.юрид-улут.вал.'!J24*'8.юрид-улут.вал.'!K24+'12.юрид-чет өл.вал.'!J24*'12.юрид-чет өл.вал.'!K24)/('8.юрид-улут.вал.'!J24+'12.юрид-чет өл.вал.'!J24)</f>
        <v>28.053591365835505</v>
      </c>
      <c r="L24" s="22">
        <f>'8.юрид-улут.вал.'!L24+'12.юрид-чет өл.вал.'!L24</f>
        <v>20700.400000000001</v>
      </c>
      <c r="M24" s="21">
        <f>('8.юрид-улут.вал.'!L24*'8.юрид-улут.вал.'!M24+'12.юрид-чет өл.вал.'!L24*'12.юрид-чет өл.вал.'!M24)/('8.юрид-улут.вал.'!L24+'12.юрид-чет өл.вал.'!L24)</f>
        <v>39.236245676412054</v>
      </c>
      <c r="N24" s="22">
        <f>'8.юрид-улут.вал.'!N24+'12.юрид-чет өл.вал.'!N24</f>
        <v>1000</v>
      </c>
      <c r="O24" s="21">
        <f>('8.юрид-улут.вал.'!N24*'8.юрид-улут.вал.'!O24+'12.юрид-чет өл.вал.'!N24*'12.юрид-чет өл.вал.'!O24)/('8.юрид-улут.вал.'!N24+'12.юрид-чет өл.вал.'!N24)</f>
        <v>38</v>
      </c>
      <c r="P24" s="22">
        <f>'8.юрид-улут.вал.'!P24+'12.юрид-чет өл.вал.'!P24</f>
        <v>18</v>
      </c>
      <c r="Q24" s="21">
        <f>('8.юрид-улут.вал.'!P24*'8.юрид-улут.вал.'!Q24+'12.юрид-чет өл.вал.'!P24*'12.юрид-чет өл.вал.'!Q24)/('8.юрид-улут.вал.'!P24+'12.юрид-чет өл.вал.'!P24)</f>
        <v>40</v>
      </c>
      <c r="R24" s="23"/>
      <c r="S24" s="24"/>
    </row>
    <row r="25" spans="1:19" ht="14.25" customHeight="1" x14ac:dyDescent="0.2">
      <c r="A25" s="19" t="s">
        <v>14</v>
      </c>
      <c r="B25" s="20">
        <f>'8.юрид-улут.вал.'!B25+'12.юрид-чет өл.вал.'!B25</f>
        <v>35029.600000000006</v>
      </c>
      <c r="C25" s="21">
        <f>('8.юрид-улут.вал.'!B25*'8.юрид-улут.вал.'!C25+'12.юрид-чет өл.вал.'!B25*'12.юрид-чет өл.вал.'!C25)/('8.юрид-улут.вал.'!B25+'12.юрид-чет өл.вал.'!B25)</f>
        <v>34.860087183410599</v>
      </c>
      <c r="D25" s="22"/>
      <c r="E25" s="21"/>
      <c r="F25" s="22">
        <f t="shared" si="0"/>
        <v>35029.599999999999</v>
      </c>
      <c r="G25" s="21">
        <f t="shared" si="1"/>
        <v>34.860087183410606</v>
      </c>
      <c r="H25" s="22">
        <f>'8.юрид-улут.вал.'!H25+'12.юрид-чет өл.вал.'!H25</f>
        <v>4108</v>
      </c>
      <c r="I25" s="21">
        <f>('8.юрид-улут.вал.'!H25*'8.юрид-улут.вал.'!I25+'12.юрид-чет өл.вал.'!H25*'12.юрид-чет өл.вал.'!I25)/('8.юрид-улут.вал.'!H25+'12.юрид-чет өл.вал.'!H25)</f>
        <v>32.673807205452775</v>
      </c>
      <c r="J25" s="22">
        <f>'8.юрид-улут.вал.'!J25+'12.юрид-чет өл.вал.'!J25</f>
        <v>141</v>
      </c>
      <c r="K25" s="21">
        <f>('8.юрид-улут.вал.'!J25*'8.юрид-улут.вал.'!K25+'12.юрид-чет өл.вал.'!J25*'12.юрид-чет өл.вал.'!K25)/('8.юрид-улут.вал.'!J25+'12.юрид-чет өл.вал.'!J25)</f>
        <v>23.085106382978722</v>
      </c>
      <c r="L25" s="22">
        <f>'8.юрид-улут.вал.'!L25+'12.юрид-чет өл.вал.'!L25</f>
        <v>29061.9</v>
      </c>
      <c r="M25" s="21">
        <f>('8.юрид-улут.вал.'!L25*'8.юрид-улут.вал.'!M25+'12.юрид-чет өл.вал.'!L25*'12.юрид-чет өл.вал.'!M25)/('8.юрид-улут.вал.'!L25+'12.юрид-чет өл.вал.'!L25)</f>
        <v>35.659623424483605</v>
      </c>
      <c r="N25" s="22">
        <f>'8.юрид-улут.вал.'!N25+'12.юрид-чет өл.вал.'!N25</f>
        <v>1096.7</v>
      </c>
      <c r="O25" s="21">
        <f>('8.юрид-улут.вал.'!N25*'8.юрид-улут.вал.'!O25+'12.юрид-чет өл.вал.'!N25*'12.юрид-чет өл.вал.'!O25)/('8.юрид-улут.вал.'!N25+'12.юрид-чет өл.вал.'!N25)</f>
        <v>29.345764566426553</v>
      </c>
      <c r="P25" s="22">
        <f>'8.юрид-улут.вал.'!P25+'12.юрид-чет өл.вал.'!P25</f>
        <v>622</v>
      </c>
      <c r="Q25" s="21">
        <f>('8.юрид-улут.вал.'!P25*'8.юрид-улут.вал.'!Q25+'12.юрид-чет өл.вал.'!P25*'12.юрид-чет өл.вал.'!Q25)/('8.юрид-улут.вал.'!P25+'12.юрид-чет өл.вал.'!P25)</f>
        <v>24.334405144694532</v>
      </c>
      <c r="R25" s="23"/>
      <c r="S25" s="24"/>
    </row>
    <row r="26" spans="1:19" ht="14.25" customHeight="1" x14ac:dyDescent="0.2">
      <c r="A26" s="19" t="s">
        <v>15</v>
      </c>
      <c r="B26" s="20">
        <f>'8.юрид-улут.вал.'!B26+'12.юрид-чет өл.вал.'!B26</f>
        <v>27502.6</v>
      </c>
      <c r="C26" s="21">
        <f>('8.юрид-улут.вал.'!B26*'8.юрид-улут.вал.'!C26+'12.юрид-чет өл.вал.'!B26*'12.юрид-чет өл.вал.'!C26)/('8.юрид-улут.вал.'!B26+'12.юрид-чет өл.вал.'!B26)</f>
        <v>25.474746387614264</v>
      </c>
      <c r="D26" s="22"/>
      <c r="E26" s="21"/>
      <c r="F26" s="22">
        <f t="shared" si="0"/>
        <v>27502.6</v>
      </c>
      <c r="G26" s="21">
        <f t="shared" si="1"/>
        <v>25.474746387614264</v>
      </c>
      <c r="H26" s="22">
        <f>'8.юрид-улут.вал.'!H26+'12.юрид-чет өл.вал.'!H26</f>
        <v>4775</v>
      </c>
      <c r="I26" s="21">
        <f>('8.юрид-улут.вал.'!H26*'8.юрид-улут.вал.'!I26+'12.юрид-чет өл.вал.'!H26*'12.юрид-чет өл.вал.'!I26)/('8.юрид-улут.вал.'!H26+'12.юрид-чет өл.вал.'!H26)</f>
        <v>21.061570680628272</v>
      </c>
      <c r="J26" s="22">
        <f>'8.юрид-улут.вал.'!J26+'12.юрид-чет өл.вал.'!J26</f>
        <v>15962</v>
      </c>
      <c r="K26" s="21">
        <f>('8.юрид-улут.вал.'!J26*'8.юрид-улут.вал.'!K26+'12.юрид-чет өл.вал.'!J26*'12.юрид-чет өл.вал.'!K26)/('8.юрид-улут.вал.'!J26+'12.юрид-чет өл.вал.'!J26)</f>
        <v>29.675353965668464</v>
      </c>
      <c r="L26" s="22">
        <f>'8.юрид-улут.вал.'!L26+'12.юрид-чет өл.вал.'!L26</f>
        <v>1478.6</v>
      </c>
      <c r="M26" s="21">
        <f>('8.юрид-улут.вал.'!L26*'8.юрид-улут.вал.'!M26+'12.юрид-чет өл.вал.'!L26*'12.юрид-чет өл.вал.'!M26)/('8.юрид-улут.вал.'!L26+'12.юрид-чет өл.вал.'!L26)</f>
        <v>37.490707425943462</v>
      </c>
      <c r="N26" s="22">
        <f>'8.юрид-улут.вал.'!N26+'12.юрид-чет өл.вал.'!N26</f>
        <v>3472</v>
      </c>
      <c r="O26" s="21">
        <f>('8.юрид-улут.вал.'!N26*'8.юрид-улут.вал.'!O26+'12.юрид-чет өл.вал.'!N26*'12.юрид-чет өл.вал.'!O26)/('8.юрид-улут.вал.'!N26+'12.юрид-чет өл.вал.'!N26)</f>
        <v>14.995679723502304</v>
      </c>
      <c r="P26" s="22">
        <f>'8.юрид-улут.вал.'!P26+'12.юрид-чет өл.вал.'!P26</f>
        <v>1815</v>
      </c>
      <c r="Q26" s="21">
        <f>('8.юрид-улут.вал.'!P26*'8.юрид-улут.вал.'!Q26+'12.юрид-чет өл.вал.'!P26*'12.юрид-чет өл.вал.'!Q26)/('8.юрид-улут.вал.'!P26+'12.юрид-чет өл.вал.'!P26)</f>
        <v>10.4</v>
      </c>
      <c r="R26" s="23"/>
      <c r="S26" s="24"/>
    </row>
    <row r="27" spans="1:19" ht="14.25" customHeight="1" x14ac:dyDescent="0.2">
      <c r="A27" s="19" t="s">
        <v>16</v>
      </c>
      <c r="B27" s="20">
        <f>'8.юрид-улут.вал.'!B27+'12.юрид-чет өл.вал.'!B27</f>
        <v>12708.4</v>
      </c>
      <c r="C27" s="21">
        <f>('8.юрид-улут.вал.'!B27*'8.юрид-улут.вал.'!C27+'12.юрид-чет өл.вал.'!B27*'12.юрид-чет өл.вал.'!C27)/('8.юрид-улут.вал.'!B27+'12.юрид-чет өл.вал.'!B27)</f>
        <v>33.035000472128672</v>
      </c>
      <c r="D27" s="22"/>
      <c r="E27" s="21"/>
      <c r="F27" s="22">
        <f t="shared" si="0"/>
        <v>12708.4</v>
      </c>
      <c r="G27" s="21">
        <f t="shared" si="1"/>
        <v>33.035000472128672</v>
      </c>
      <c r="H27" s="22">
        <f>'8.юрид-улут.вал.'!H27+'12.юрид-чет өл.вал.'!H27</f>
        <v>354</v>
      </c>
      <c r="I27" s="21">
        <f>('8.юрид-улут.вал.'!H27*'8.юрид-улут.вал.'!I27+'12.юрид-чет өл.вал.'!H27*'12.юрид-чет өл.вал.'!I27)/('8.юрид-улут.вал.'!H27+'12.юрид-чет өл.вал.'!H27)</f>
        <v>26.1864406779661</v>
      </c>
      <c r="J27" s="22">
        <f>'8.юрид-улут.вал.'!J27+'12.юрид-чет өл.вал.'!J27</f>
        <v>5870</v>
      </c>
      <c r="K27" s="21">
        <f>('8.юрид-улут.вал.'!J27*'8.юрид-улут.вал.'!K27+'12.юрид-чет өл.вал.'!J27*'12.юрид-чет өл.вал.'!K27)/('8.юрид-улут.вал.'!J27+'12.юрид-чет өл.вал.'!J27)</f>
        <v>34.97989778534923</v>
      </c>
      <c r="L27" s="22">
        <f>'8.юрид-улут.вал.'!L27+'12.юрид-чет өл.вал.'!L27</f>
        <v>4471.3999999999996</v>
      </c>
      <c r="M27" s="21">
        <f>('8.юрид-улут.вал.'!L27*'8.юрид-улут.вал.'!M27+'12.юрид-чет өл.вал.'!L27*'12.юрид-чет өл.вал.'!M27)/('8.юрид-улут.вал.'!L27+'12.юрид-чет өл.вал.'!L27)</f>
        <v>32.361229145234155</v>
      </c>
      <c r="N27" s="22">
        <f>'8.юрид-улут.вал.'!N27+'12.юрид-чет өл.вал.'!N27</f>
        <v>2000</v>
      </c>
      <c r="O27" s="21">
        <f>('8.юрид-улут.вал.'!N27*'8.юрид-улут.вал.'!O27+'12.юрид-чет өл.вал.'!N27*'12.юрид-чет өл.вал.'!O27)/('8.юрид-улут.вал.'!N27+'12.юрид-чет өл.вал.'!N27)</f>
        <v>30</v>
      </c>
      <c r="P27" s="22">
        <f>'8.юрид-улут.вал.'!P27+'12.юрид-чет өл.вал.'!P27</f>
        <v>13</v>
      </c>
      <c r="Q27" s="21">
        <f>('8.юрид-улут.вал.'!P27*'8.юрид-улут.вал.'!Q27+'12.юрид-чет өл.вал.'!P27*'12.юрид-чет өл.вал.'!Q27)/('8.юрид-улут.вал.'!P27+'12.юрид-чет өл.вал.'!P27)</f>
        <v>40</v>
      </c>
      <c r="R27" s="23"/>
      <c r="S27" s="24"/>
    </row>
    <row r="28" spans="1:19" ht="14.25" customHeight="1" x14ac:dyDescent="0.2">
      <c r="A28" s="19" t="s">
        <v>17</v>
      </c>
      <c r="B28" s="20">
        <f>'8.юрид-улут.вал.'!B28+'12.юрид-чет өл.вал.'!B28</f>
        <v>46501.9</v>
      </c>
      <c r="C28" s="21">
        <f>('8.юрид-улут.вал.'!B28*'8.юрид-улут.вал.'!C28+'12.юрид-чет өл.вал.'!B28*'12.юрид-чет өл.вал.'!C28)/('8.юрид-улут.вал.'!B28+'12.юрид-чет өл.вал.'!B28)</f>
        <v>7.2260273236147334</v>
      </c>
      <c r="D28" s="22"/>
      <c r="E28" s="21"/>
      <c r="F28" s="22">
        <f t="shared" si="0"/>
        <v>46501.9</v>
      </c>
      <c r="G28" s="21">
        <f t="shared" si="1"/>
        <v>7.2260273236147334</v>
      </c>
      <c r="H28" s="22">
        <f>'8.юрид-улут.вал.'!H28+'12.юрид-чет өл.вал.'!H28</f>
        <v>42232.4</v>
      </c>
      <c r="I28" s="21">
        <f>('8.юрид-улут.вал.'!H28*'8.юрид-улут.вал.'!I28+'12.юрид-чет өл.вал.'!H28*'12.юрид-чет өл.вал.'!I28)/('8.юрид-улут.вал.'!H28+'12.юрид-чет өл.вал.'!H28)</f>
        <v>5.125874920677016</v>
      </c>
      <c r="J28" s="22">
        <f>'8.юрид-улут.вал.'!J28+'12.юрид-чет өл.вал.'!J28</f>
        <v>3190.5</v>
      </c>
      <c r="K28" s="21">
        <f>('8.юрид-улут.вал.'!J28*'8.юрид-улут.вал.'!K28+'12.юрид-чет өл.вал.'!J28*'12.юрид-чет өл.вал.'!K28)/('8.юрид-улут.вал.'!J28+'12.юрид-чет өл.вал.'!J28)</f>
        <v>27.547719793135872</v>
      </c>
      <c r="L28" s="22">
        <f>'8.юрид-улут.вал.'!L28+'12.юрид-чет өл.вал.'!L28</f>
        <v>1065</v>
      </c>
      <c r="M28" s="21">
        <f>('8.юрид-улут.вал.'!L28*'8.юрид-улут.вал.'!M28+'12.юрид-чет өл.вал.'!L28*'12.юрид-чет өл.вал.'!M28)/('8.юрид-улут.вал.'!L28+'12.юрид-чет өл.вал.'!L28)</f>
        <v>29.197183098591548</v>
      </c>
      <c r="N28" s="22"/>
      <c r="O28" s="21"/>
      <c r="P28" s="22">
        <f>'8.юрид-улут.вал.'!P28+'12.юрид-чет өл.вал.'!P28</f>
        <v>14</v>
      </c>
      <c r="Q28" s="21">
        <f>('8.юрид-улут.вал.'!P28*'8.юрид-улут.вал.'!Q28+'12.юрид-чет өл.вал.'!P28*'12.юрид-чет өл.вал.'!Q28)/('8.юрид-улут.вал.'!P28+'12.юрид-чет өл.вал.'!P28)</f>
        <v>40</v>
      </c>
      <c r="R28" s="23"/>
      <c r="S28" s="24"/>
    </row>
    <row r="29" spans="1:19" ht="14.25" customHeight="1" x14ac:dyDescent="0.2">
      <c r="A29" s="19" t="s">
        <v>18</v>
      </c>
      <c r="B29" s="20">
        <f>'8.юрид-улут.вал.'!B29+'12.юрид-чет өл.вал.'!B29</f>
        <v>39931</v>
      </c>
      <c r="C29" s="21">
        <f>('8.юрид-улут.вал.'!B29*'8.юрид-улут.вал.'!C29+'12.юрид-чет өл.вал.'!B29*'12.юрид-чет өл.вал.'!C29)/('8.юрид-улут.вал.'!B29+'12.юрид-чет өл.вал.'!B29)</f>
        <v>30.631970148506177</v>
      </c>
      <c r="D29" s="22"/>
      <c r="E29" s="21"/>
      <c r="F29" s="22">
        <f t="shared" si="0"/>
        <v>39931</v>
      </c>
      <c r="G29" s="21">
        <f t="shared" si="1"/>
        <v>30.631970148506177</v>
      </c>
      <c r="H29" s="22">
        <f>'8.юрид-улут.вал.'!H29+'12.юрид-чет өл.вал.'!H29</f>
        <v>16519</v>
      </c>
      <c r="I29" s="21">
        <f>('8.юрид-улут.вал.'!H29*'8.юрид-улут.вал.'!I29+'12.юрид-чет өл.вал.'!H29*'12.юрид-чет өл.вал.'!I29)/('8.юрид-улут.вал.'!H29+'12.юрид-чет өл.вал.'!H29)</f>
        <v>30.500514558992677</v>
      </c>
      <c r="J29" s="22">
        <f>'8.юрид-улут.вал.'!J29+'12.юрид-чет өл.вал.'!J29</f>
        <v>12047.2</v>
      </c>
      <c r="K29" s="21">
        <f>('8.юрид-улут.вал.'!J29*'8.юрид-улут.вал.'!K29+'12.юрид-чет өл.вал.'!J29*'12.юрид-чет өл.вал.'!K29)/('8.юрид-улут.вал.'!J29+'12.юрид-чет өл.вал.'!J29)</f>
        <v>29.685312769772228</v>
      </c>
      <c r="L29" s="22">
        <f>'8.юрид-улут.вал.'!L29+'12.юрид-чет өл.вал.'!L29</f>
        <v>10243.799999999999</v>
      </c>
      <c r="M29" s="21">
        <f>('8.юрид-улут.вал.'!L29*'8.юрид-улут.вал.'!M29+'12.юрид-чет өл.вал.'!L29*'12.юрид-чет өл.вал.'!M29)/('8.юрид-улут.вал.'!L29+'12.юрид-чет өл.вал.'!L29)</f>
        <v>32.110378960932472</v>
      </c>
      <c r="N29" s="22">
        <f>'8.юрид-улут.вал.'!N29+'12.юрид-чет өл.вал.'!N29</f>
        <v>528</v>
      </c>
      <c r="O29" s="21">
        <f>('8.юрид-улут.вал.'!N29*'8.юрид-улут.вал.'!O29+'12.юрид-чет өл.вал.'!N29*'12.юрид-чет өл.вал.'!O29)/('8.юрид-улут.вал.'!N29+'12.юрид-чет өл.вал.'!N29)</f>
        <v>39.071969696969695</v>
      </c>
      <c r="P29" s="22">
        <f>'8.юрид-улут.вал.'!P29+'12.юрид-чет өл.вал.'!P29</f>
        <v>593</v>
      </c>
      <c r="Q29" s="21">
        <f>('8.юрид-улут.вал.'!P29*'8.юрид-улут.вал.'!Q29+'12.юрид-чет өл.вал.'!P29*'12.юрид-чет өл.вал.'!Q29)/('8.юрид-улут.вал.'!P29+'12.юрид-чет өл.вал.'!P29)</f>
        <v>20.472175379426645</v>
      </c>
      <c r="R29" s="23"/>
      <c r="S29" s="24"/>
    </row>
    <row r="30" spans="1:19" ht="14.25" customHeight="1" x14ac:dyDescent="0.2">
      <c r="A30" s="19" t="s">
        <v>19</v>
      </c>
      <c r="B30" s="20">
        <f>'8.юрид-улут.вал.'!B30+'12.юрид-чет өл.вал.'!B30</f>
        <v>12411.8</v>
      </c>
      <c r="C30" s="21">
        <f>('8.юрид-улут.вал.'!B30*'8.юрид-улут.вал.'!C30+'12.юрид-чет өл.вал.'!B30*'12.юрид-чет өл.вал.'!C30)/('8.юрид-улут.вал.'!B30+'12.юрид-чет өл.вал.'!B30)</f>
        <v>36.774839265859903</v>
      </c>
      <c r="D30" s="22"/>
      <c r="E30" s="21"/>
      <c r="F30" s="22">
        <f t="shared" si="0"/>
        <v>12411.8</v>
      </c>
      <c r="G30" s="21">
        <f t="shared" si="1"/>
        <v>36.77483926585991</v>
      </c>
      <c r="H30" s="22">
        <f>'8.юрид-улут.вал.'!H30+'12.юрид-чет өл.вал.'!H30</f>
        <v>6888.5</v>
      </c>
      <c r="I30" s="21">
        <f>('8.юрид-улут.вал.'!H30*'8.юрид-улут.вал.'!I30+'12.юрид-чет өл.вал.'!H30*'12.юрид-чет өл.вал.'!I30)/('8.юрид-улут.вал.'!H30+'12.юрид-чет өл.вал.'!H30)</f>
        <v>37.952994120635843</v>
      </c>
      <c r="J30" s="22">
        <f>'8.юрид-улут.вал.'!J30+'12.юрид-чет өл.вал.'!J30</f>
        <v>1214</v>
      </c>
      <c r="K30" s="21">
        <f>('8.юрид-улут.вал.'!J30*'8.юрид-улут.вал.'!K30+'12.юрид-чет өл.вал.'!J30*'12.юрид-чет өл.вал.'!K30)/('8.юрид-улут.вал.'!J30+'12.юрид-чет өл.вал.'!J30)</f>
        <v>36.016235584843493</v>
      </c>
      <c r="L30" s="22">
        <f>'8.юрид-улут.вал.'!L30+'12.юрид-чет өл.вал.'!L30</f>
        <v>4008</v>
      </c>
      <c r="M30" s="21">
        <f>('8.юрид-улут.вал.'!L30*'8.юрид-улут.вал.'!M30+'12.юрид-чет өл.вал.'!L30*'12.юрид-чет өл.вал.'!M30)/('8.юрид-улут.вал.'!L30+'12.юрид-чет өл.вал.'!L30)</f>
        <v>35.301534431137725</v>
      </c>
      <c r="N30" s="22">
        <f>'8.юрид-улут.вал.'!N30+'12.юрид-чет өл.вал.'!N30</f>
        <v>301.3</v>
      </c>
      <c r="O30" s="21">
        <f>('8.юрид-улут.вал.'!N30*'8.юрид-улут.вал.'!O30+'12.юрид-чет өл.вал.'!N30*'12.юрид-чет өл.вал.'!O30)/('8.юрид-улут.вал.'!N30+'12.юрид-чет өл.вал.'!N30)</f>
        <v>32.494158645867905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>'8.юрид-улут.вал.'!B31+'12.юрид-чет өл.вал.'!B31</f>
        <v>16948.5</v>
      </c>
      <c r="C31" s="21">
        <f>('8.юрид-улут.вал.'!B31*'8.юрид-улут.вал.'!C31+'12.юрид-чет өл.вал.'!B31*'12.юрид-чет өл.вал.'!C31)/('8.юрид-улут.вал.'!B31+'12.юрид-чет өл.вал.'!B31)</f>
        <v>26.915790777944952</v>
      </c>
      <c r="D31" s="22"/>
      <c r="E31" s="21"/>
      <c r="F31" s="22">
        <f t="shared" si="0"/>
        <v>16948.5</v>
      </c>
      <c r="G31" s="21">
        <f t="shared" si="1"/>
        <v>26.915790777944952</v>
      </c>
      <c r="H31" s="22">
        <f>'8.юрид-улут.вал.'!H31+'12.юрид-чет өл.вал.'!H31</f>
        <v>6922.5</v>
      </c>
      <c r="I31" s="21">
        <f>('8.юрид-улут.вал.'!H31*'8.юрид-улут.вал.'!I31+'12.юрид-чет өл.вал.'!H31*'12.юрид-чет өл.вал.'!I31)/('8.юрид-улут.вал.'!H31+'12.юрид-чет өл.вал.'!H31)</f>
        <v>17.292726616106901</v>
      </c>
      <c r="J31" s="22">
        <f>'8.юрид-улут.вал.'!J31+'12.юрид-чет өл.вал.'!J31</f>
        <v>6261</v>
      </c>
      <c r="K31" s="21">
        <f>('8.юрид-улут.вал.'!J31*'8.юрид-улут.вал.'!K31+'12.юрид-чет өл.вал.'!J31*'12.юрид-чет өл.вал.'!K31)/('8.юрид-улут.вал.'!J31+'12.юрид-чет өл.вал.'!J31)</f>
        <v>32.112442101900655</v>
      </c>
      <c r="L31" s="22">
        <f>'8.юрид-улут.вал.'!L31+'12.юрид-чет өл.вал.'!L31</f>
        <v>3175</v>
      </c>
      <c r="M31" s="21">
        <f>('8.юрид-улут.вал.'!L31*'8.юрид-улут.вал.'!M31+'12.юрид-чет өл.вал.'!L31*'12.юрид-чет өл.вал.'!M31)/('8.юрид-улут.вал.'!L31+'12.юрид-чет өл.вал.'!L31)</f>
        <v>35.221039370078742</v>
      </c>
      <c r="N31" s="22">
        <f>'8.юрид-улут.вал.'!N31+'12.юрид-чет өл.вал.'!N31</f>
        <v>590</v>
      </c>
      <c r="O31" s="21">
        <f>('8.юрид-улут.вал.'!N31*'8.юрид-улут.вал.'!O31+'12.юрид-чет өл.вал.'!N31*'12.юрид-чет өл.вал.'!O31)/('8.юрид-улут.вал.'!N31+'12.юрид-чет өл.вал.'!N31)</f>
        <v>39.984033898305078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>'8.юрид-улут.вал.'!B32+'12.юрид-чет өл.вал.'!B32</f>
        <v>18704.2</v>
      </c>
      <c r="C32" s="27">
        <f>('8.юрид-улут.вал.'!B32*'8.юрид-улут.вал.'!C32+'12.юрид-чет өл.вал.'!B32*'12.юрид-чет өл.вал.'!C32)/('8.юрид-улут.вал.'!B32+'12.юрид-чет өл.вал.'!B32)</f>
        <v>29.928149827311504</v>
      </c>
      <c r="D32" s="28"/>
      <c r="E32" s="27"/>
      <c r="F32" s="28">
        <f t="shared" si="0"/>
        <v>18704.2</v>
      </c>
      <c r="G32" s="27">
        <f t="shared" si="1"/>
        <v>29.928149827311504</v>
      </c>
      <c r="H32" s="28">
        <f>'8.юрид-улут.вал.'!H32+'12.юрид-чет өл.вал.'!H32</f>
        <v>5065.6000000000004</v>
      </c>
      <c r="I32" s="27">
        <f>('8.юрид-улут.вал.'!H32*'8.юрид-улут.вал.'!I32+'12.юрид-чет өл.вал.'!H32*'12.юрид-чет өл.вал.'!I32)/('8.юрид-улут.вал.'!H32+'12.юрид-чет өл.вал.'!H32)</f>
        <v>14.342466835123183</v>
      </c>
      <c r="J32" s="28">
        <f>'8.юрид-улут.вал.'!J32+'12.юрид-чет өл.вал.'!J32</f>
        <v>3118.6</v>
      </c>
      <c r="K32" s="27">
        <f>('8.юрид-улут.вал.'!J32*'8.юрид-улут.вал.'!K32+'12.юрид-чет өл.вал.'!J32*'12.юрид-чет өл.вал.'!K32)/('8.юрид-улут.вал.'!J32+'12.юрид-чет өл.вал.'!J32)</f>
        <v>29.51712306804335</v>
      </c>
      <c r="L32" s="28">
        <f>'8.юрид-улут.вал.'!L32+'12.юрид-чет өл.вал.'!L32</f>
        <v>10420</v>
      </c>
      <c r="M32" s="27">
        <f>('8.юрид-улут.вал.'!L32*'8.юрид-улут.вал.'!M32+'12.юрид-чет өл.вал.'!L32*'12.юрид-чет өл.вал.'!M32)/('8.юрид-улут.вал.'!L32+'12.юрид-чет өл.вал.'!L32)</f>
        <v>37.632130518234156</v>
      </c>
      <c r="N32" s="28">
        <f>'8.юрид-улут.вал.'!N32+'12.юрид-чет өл.вал.'!N32</f>
        <v>100</v>
      </c>
      <c r="O32" s="27">
        <f>('8.юрид-улут.вал.'!N32*'8.юрид-улут.вал.'!O32+'12.юрид-чет өл.вал.'!N32*'12.юрид-чет өл.вал.'!O32)/('8.юрид-улут.вал.'!N32+'12.юрид-чет өл.вал.'!N32)</f>
        <v>29.5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>'8.юрид-улут.вал.'!B33+'12.юрид-чет өл.вал.'!B33</f>
        <v>27664.899999999998</v>
      </c>
      <c r="C33" s="21">
        <f>('8.юрид-улут.вал.'!B33*'8.юрид-улут.вал.'!C33+'12.юрид-чет өл.вал.'!B33*'12.юрид-чет өл.вал.'!C33)/('8.юрид-улут.вал.'!B33+'12.юрид-чет өл.вал.'!B33)</f>
        <v>32.870220785182674</v>
      </c>
      <c r="D33" s="22"/>
      <c r="E33" s="21"/>
      <c r="F33" s="22">
        <f t="shared" si="0"/>
        <v>27664.899999999998</v>
      </c>
      <c r="G33" s="21">
        <f t="shared" si="1"/>
        <v>32.870220785182674</v>
      </c>
      <c r="H33" s="22">
        <f>'8.юрид-улут.вал.'!H33+'12.юрид-чет өл.вал.'!H33</f>
        <v>807</v>
      </c>
      <c r="I33" s="21">
        <f>('8.юрид-улут.вал.'!H33*'8.юрид-улут.вал.'!I33+'12.юрид-чет өл.вал.'!H33*'12.юрид-чет өл.вал.'!I33)/('8.юрид-улут.вал.'!H33+'12.юрид-чет өл.вал.'!H33)</f>
        <v>23.038413878562576</v>
      </c>
      <c r="J33" s="22">
        <f>'8.юрид-улут.вал.'!J33+'12.юрид-чет өл.вал.'!J33</f>
        <v>8296</v>
      </c>
      <c r="K33" s="21">
        <f>('8.юрид-улут.вал.'!J33*'8.юрид-улут.вал.'!K33+'12.юрид-чет өл.вал.'!J33*'12.юрид-чет өл.вал.'!K33)/('8.юрид-улут.вал.'!J33+'12.юрид-чет өл.вал.'!J33)</f>
        <v>31.398822324011572</v>
      </c>
      <c r="L33" s="22">
        <f>'8.юрид-улут.вал.'!L33+'12.юрид-чет өл.вал.'!L33</f>
        <v>17197.8</v>
      </c>
      <c r="M33" s="21">
        <f>('8.юрид-улут.вал.'!L33*'8.юрид-улут.вал.'!M33+'12.юрид-чет өл.вал.'!L33*'12.юрид-чет өл.вал.'!M33)/('8.юрид-улут.вал.'!L33+'12.юрид-чет өл.вал.'!L33)</f>
        <v>33.601656025770744</v>
      </c>
      <c r="N33" s="22">
        <f>'8.юрид-улут.вал.'!N33+'12.юрид-чет өл.вал.'!N33</f>
        <v>1364.1</v>
      </c>
      <c r="O33" s="21">
        <f>('8.юрид-улут.вал.'!N33*'8.юрид-улут.вал.'!O33+'12.юрид-чет өл.вал.'!N33*'12.юрид-чет өл.вал.'!O33)/('8.юрид-улут.вал.'!N33+'12.юрид-чет өл.вал.'!N33)</f>
        <v>38.4137387288322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>'8.юрид-улут.вал.'!B34+'12.юрид-чет өл.вал.'!B34</f>
        <v>14017.099999999999</v>
      </c>
      <c r="C34" s="21">
        <f>('8.юрид-улут.вал.'!B34*'8.юрид-улут.вал.'!C34+'12.юрид-чет өл.вал.'!B34*'12.юрид-чет өл.вал.'!C34)/('8.юрид-улут.вал.'!B34+'12.юрид-чет өл.вал.'!B34)</f>
        <v>25.134272424395924</v>
      </c>
      <c r="D34" s="22"/>
      <c r="E34" s="21"/>
      <c r="F34" s="22">
        <f t="shared" si="0"/>
        <v>14017.1</v>
      </c>
      <c r="G34" s="21">
        <f t="shared" si="1"/>
        <v>25.13427242439592</v>
      </c>
      <c r="H34" s="22">
        <f>'8.юрид-улут.вал.'!H34+'12.юрид-чет өл.вал.'!H34</f>
        <v>473.2</v>
      </c>
      <c r="I34" s="21">
        <f>('8.юрид-улут.вал.'!H34*'8.юрид-улут.вал.'!I34+'12.юрид-чет өл.вал.'!H34*'12.юрид-чет өл.вал.'!I34)/('8.юрид-улут.вал.'!H34+'12.юрид-чет өл.вал.'!H34)</f>
        <v>23.774302620456467</v>
      </c>
      <c r="J34" s="22">
        <f>'8.юрид-улут.вал.'!J34+'12.юрид-чет өл.вал.'!J34</f>
        <v>3947.4</v>
      </c>
      <c r="K34" s="21">
        <f>('8.юрид-улут.вал.'!J34*'8.юрид-улут.вал.'!K34+'12.юрид-чет өл.вал.'!J34*'12.юрид-чет өл.вал.'!K34)/('8.юрид-улут.вал.'!J34+'12.юрид-чет өл.вал.'!J34)</f>
        <v>22.224557936869843</v>
      </c>
      <c r="L34" s="22">
        <f>'8.юрид-улут.вал.'!L34+'12.юрид-чет өл.вал.'!L34</f>
        <v>9495.5</v>
      </c>
      <c r="M34" s="21">
        <f>('8.юрид-улут.вал.'!L34*'8.юрид-улут.вал.'!M34+'12.юрид-чет өл.вал.'!L34*'12.юрид-чет өл.вал.'!M34)/('8.юрид-улут.вал.'!L34+'12.юрид-чет өл.вал.'!L34)</f>
        <v>26.366214522668635</v>
      </c>
      <c r="N34" s="22">
        <f>'8.юрид-улут.вал.'!N34+'12.юрид-чет өл.вал.'!N34</f>
        <v>80</v>
      </c>
      <c r="O34" s="21">
        <f>('8.юрид-улут.вал.'!N34*'8.юрид-улут.вал.'!O34+'12.юрид-чет өл.вал.'!N34*'12.юрид-чет өл.вал.'!O34)/('8.юрид-улут.вал.'!N34+'12.юрид-чет өл.вал.'!N34)</f>
        <v>29.25</v>
      </c>
      <c r="P34" s="22">
        <f>'8.юрид-улут.вал.'!P34+'12.юрид-чет өл.вал.'!P34</f>
        <v>21</v>
      </c>
      <c r="Q34" s="21">
        <f>('8.юрид-улут.вал.'!P34*'8.юрид-улут.вал.'!Q34+'12.юрид-чет өл.вал.'!P34*'12.юрид-чет өл.вал.'!Q34)/('8.юрид-улут.вал.'!P34+'12.юрид-чет өл.вал.'!P34)</f>
        <v>30</v>
      </c>
      <c r="R34" s="23"/>
      <c r="S34" s="24"/>
    </row>
    <row r="35" spans="1:19" ht="14.25" customHeight="1" x14ac:dyDescent="0.2">
      <c r="A35" s="19" t="s">
        <v>12</v>
      </c>
      <c r="B35" s="20">
        <f>'8.юрид-улут.вал.'!B35+'12.юрид-чет өл.вал.'!B35</f>
        <v>44059.5</v>
      </c>
      <c r="C35" s="21">
        <f>('8.юрид-улут.вал.'!B35*'8.юрид-улут.вал.'!C35+'12.юрид-чет өл.вал.'!B35*'12.юрид-чет өл.вал.'!C35)/('8.юрид-улут.вал.'!B35+'12.юрид-чет өл.вал.'!B35)</f>
        <v>20.386651006025946</v>
      </c>
      <c r="D35" s="22"/>
      <c r="E35" s="21"/>
      <c r="F35" s="22">
        <f t="shared" si="0"/>
        <v>44059.5</v>
      </c>
      <c r="G35" s="21">
        <f t="shared" si="1"/>
        <v>20.386651006025943</v>
      </c>
      <c r="H35" s="22">
        <f>'8.юрид-улут.вал.'!H35+'12.юрид-чет өл.вал.'!H35</f>
        <v>8656.7000000000007</v>
      </c>
      <c r="I35" s="21">
        <f>('8.юрид-улут.вал.'!H35*'8.юрид-улут.вал.'!I35+'12.юрид-чет өл.вал.'!H35*'12.юрид-чет өл.вал.'!I35)/('8.юрид-улут.вал.'!H35+'12.юрид-чет өл.вал.'!H35)</f>
        <v>8.9344553929326409</v>
      </c>
      <c r="J35" s="22">
        <f>'8.юрид-улут.вал.'!J35+'12.юрид-чет өл.вал.'!J35</f>
        <v>15361</v>
      </c>
      <c r="K35" s="21">
        <f>('8.юрид-улут.вал.'!J35*'8.юрид-улут.вал.'!K35+'12.юрид-чет өл.вал.'!J35*'12.юрид-чет өл.вал.'!K35)/('8.юрид-улут.вал.'!J35+'12.юрид-чет өл.вал.'!J35)</f>
        <v>24.058069136123951</v>
      </c>
      <c r="L35" s="22">
        <f>'8.юрид-улут.вал.'!L35+'12.юрид-чет өл.вал.'!L35</f>
        <v>10972.8</v>
      </c>
      <c r="M35" s="21">
        <f>('8.юрид-улут.вал.'!L35*'8.юрид-улут.вал.'!M35+'12.юрид-чет өл.вал.'!L35*'12.юрид-чет өл.вал.'!M35)/('8.юрид-улут.вал.'!L35+'12.юрид-чет өл.вал.'!L35)</f>
        <v>24.802816965587638</v>
      </c>
      <c r="N35" s="22">
        <f>'8.юрид-улут.вал.'!N35+'12.юрид-чет өл.вал.'!N35</f>
        <v>9065</v>
      </c>
      <c r="O35" s="21">
        <f>('8.юрид-улут.вал.'!N35*'8.юрид-улут.вал.'!O35+'12.юрид-чет өл.вал.'!N35*'12.юрид-чет өл.вал.'!O35)/('8.юрид-улут.вал.'!N35+'12.юрид-чет өл.вал.'!N35)</f>
        <v>19.765030336458906</v>
      </c>
      <c r="P35" s="22">
        <f>'8.юрид-улут.вал.'!P35+'12.юрид-чет өл.вал.'!P35</f>
        <v>4</v>
      </c>
      <c r="Q35" s="21">
        <f>('8.юрид-улут.вал.'!P35*'8.юрид-улут.вал.'!Q35+'12.юрид-чет өл.вал.'!P35*'12.юрид-чет өл.вал.'!Q35)/('8.юрид-улут.вал.'!P35+'12.юрид-чет өл.вал.'!P35)</f>
        <v>0.1</v>
      </c>
      <c r="R35" s="22"/>
      <c r="S35" s="21"/>
    </row>
    <row r="36" spans="1:19" ht="14.25" customHeight="1" x14ac:dyDescent="0.2">
      <c r="A36" s="19" t="s">
        <v>13</v>
      </c>
      <c r="B36" s="20">
        <f>'8.юрид-улут.вал.'!B36+'12.юрид-чет өл.вал.'!B36</f>
        <v>23796.6</v>
      </c>
      <c r="C36" s="21">
        <f>('8.юрид-улут.вал.'!B36*'8.юрид-улут.вал.'!C36+'12.юрид-чет өл.вал.'!B36*'12.юрид-чет өл.вал.'!C36)/('8.юрид-улут.вал.'!B36+'12.юрид-чет өл.вал.'!B36)</f>
        <v>24.375011556272742</v>
      </c>
      <c r="D36" s="22"/>
      <c r="E36" s="21"/>
      <c r="F36" s="22">
        <f t="shared" si="0"/>
        <v>23796.6</v>
      </c>
      <c r="G36" s="21">
        <f t="shared" si="1"/>
        <v>24.375011556272742</v>
      </c>
      <c r="H36" s="22">
        <f>'8.юрид-улут.вал.'!H36+'12.юрид-чет өл.вал.'!H36</f>
        <v>8165.2000000000007</v>
      </c>
      <c r="I36" s="21">
        <f>('8.юрид-улут.вал.'!H36*'8.юрид-улут.вал.'!I36+'12.юрид-чет өл.вал.'!H36*'12.юрид-чет өл.вал.'!I36)/('8.юрид-улут.вал.'!H36+'12.юрид-чет өл.вал.'!H36)</f>
        <v>17.104443246950474</v>
      </c>
      <c r="J36" s="22">
        <f>'8.юрид-улут.вал.'!J36+'12.юрид-чет өл.вал.'!J36</f>
        <v>4590.5999999999995</v>
      </c>
      <c r="K36" s="21">
        <f>('8.юрид-улут.вал.'!J36*'8.юрид-улут.вал.'!K36+'12.юрид-чет өл.вал.'!J36*'12.юрид-чет өл.вал.'!K36)/('8.юрид-улут.вал.'!J36+'12.юрид-чет өл.вал.'!J36)</f>
        <v>27.012329542979135</v>
      </c>
      <c r="L36" s="22">
        <f>'8.юрид-улут.вал.'!L36+'12.юрид-чет өл.вал.'!L36</f>
        <v>10930</v>
      </c>
      <c r="M36" s="21">
        <f>('8.юрид-улут.вал.'!L36*'8.юрид-улут.вал.'!M36+'12.юрид-чет өл.вал.'!L36*'12.юрид-чет өл.вал.'!M36)/('8.юрид-улут.вал.'!L36+'12.юрид-чет өл.вал.'!L36)</f>
        <v>28.664885635864589</v>
      </c>
      <c r="N36" s="22">
        <f>'8.юрид-улут.вал.'!N36+'12.юрид-чет өл.вал.'!N36</f>
        <v>95.8</v>
      </c>
      <c r="O36" s="21">
        <f>('8.юрид-улут.вал.'!N36*'8.юрид-улут.вал.'!O36+'12.юрид-чет өл.вал.'!N36*'12.юрид-чет өл.вал.'!O36)/('8.юрид-улут.вал.'!N36+'12.юрид-чет өл.вал.'!N36)</f>
        <v>25.795407098121085</v>
      </c>
      <c r="P36" s="22">
        <f>'8.юрид-улут.вал.'!P36+'12.юрид-чет өл.вал.'!P36</f>
        <v>15</v>
      </c>
      <c r="Q36" s="21">
        <f>('8.юрид-улут.вал.'!P36*'8.юрид-улут.вал.'!Q36+'12.юрид-чет өл.вал.'!P36*'12.юрид-чет өл.вал.'!Q36)/('8.юрид-улут.вал.'!P36+'12.юрид-чет өл.вал.'!P36)</f>
        <v>40</v>
      </c>
      <c r="R36" s="23"/>
      <c r="S36" s="24"/>
    </row>
    <row r="37" spans="1:19" ht="14.25" customHeight="1" x14ac:dyDescent="0.2">
      <c r="A37" s="19" t="s">
        <v>14</v>
      </c>
      <c r="B37" s="20">
        <f>'8.юрид-улут.вал.'!B37+'12.юрид-чет өл.вал.'!B37</f>
        <v>62339</v>
      </c>
      <c r="C37" s="21">
        <f>('8.юрид-улут.вал.'!B37*'8.юрид-улут.вал.'!C37+'12.юрид-чет өл.вал.'!B37*'12.юрид-чет өл.вал.'!C37)/('8.юрид-улут.вал.'!B37+'12.юрид-чет өл.вал.'!B37)</f>
        <v>21.2332992187876</v>
      </c>
      <c r="D37" s="22"/>
      <c r="E37" s="21"/>
      <c r="F37" s="22">
        <f t="shared" si="0"/>
        <v>62339</v>
      </c>
      <c r="G37" s="21">
        <f t="shared" si="1"/>
        <v>21.233299218787597</v>
      </c>
      <c r="H37" s="22">
        <f>'8.юрид-улут.вал.'!H37+'12.юрид-чет өл.вал.'!H37</f>
        <v>3424</v>
      </c>
      <c r="I37" s="21">
        <f>('8.юрид-улут.вал.'!H37*'8.юрид-улут.вал.'!I37+'12.юрид-чет өл.вал.'!H37*'12.юрид-чет өл.вал.'!I37)/('8.юрид-улут.вал.'!H37+'12.юрид-чет өл.вал.'!H37)</f>
        <v>8.7242990654205599</v>
      </c>
      <c r="J37" s="22">
        <f>'8.юрид-улут.вал.'!J37+'12.юрид-чет өл.вал.'!J37</f>
        <v>8808</v>
      </c>
      <c r="K37" s="21">
        <f>('8.юрид-улут.вал.'!J37*'8.юрид-улут.вал.'!K37+'12.юрид-чет өл.вал.'!J37*'12.юрид-чет өл.вал.'!K37)/('8.юрид-улут.вал.'!J37+'12.юрид-чет өл.вал.'!J37)</f>
        <v>25.193569482288829</v>
      </c>
      <c r="L37" s="22">
        <f>'8.юрид-улут.вал.'!L37+'12.юрид-чет өл.вал.'!L37</f>
        <v>43268</v>
      </c>
      <c r="M37" s="21">
        <f>('8.юрид-улут.вал.'!L37*'8.юрид-улут.вал.'!M37+'12.юрид-чет өл.вал.'!L37*'12.юрид-чет өл.вал.'!M37)/('8.юрид-улут.вал.'!L37+'12.юрид-чет өл.вал.'!L37)</f>
        <v>21.226233706203196</v>
      </c>
      <c r="N37" s="22">
        <f>'8.юрид-улут.вал.'!N37+'12.юрид-чет өл.вал.'!N37</f>
        <v>6839</v>
      </c>
      <c r="O37" s="21">
        <f>('8.юрид-улут.вал.'!N37*'8.юрид-улут.вал.'!O37+'12.юрид-чет өл.вал.'!N37*'12.юрид-чет өл.вал.'!O37)/('8.юрид-улут.вал.'!N37+'12.юрид-чет өл.вал.'!N37)</f>
        <v>22.440269045182045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>'8.юрид-улут.вал.'!B38+'12.юрид-чет өл.вал.'!B38</f>
        <v>11728.4</v>
      </c>
      <c r="C38" s="21">
        <f>('8.юрид-улут.вал.'!B38*'8.юрид-улут.вал.'!C38+'12.юрид-чет өл.вал.'!B38*'12.юрид-чет өл.вал.'!C38)/('8.юрид-улут.вал.'!B38+'12.юрид-чет өл.вал.'!B38)</f>
        <v>30.443311108079534</v>
      </c>
      <c r="D38" s="22"/>
      <c r="E38" s="21"/>
      <c r="F38" s="22">
        <f t="shared" si="0"/>
        <v>11728.4</v>
      </c>
      <c r="G38" s="21">
        <f t="shared" si="1"/>
        <v>30.443311108079541</v>
      </c>
      <c r="H38" s="22">
        <f>'8.юрид-улут.вал.'!H38+'12.юрид-чет өл.вал.'!H38</f>
        <v>4843</v>
      </c>
      <c r="I38" s="21">
        <f>('8.юрид-улут.вал.'!H38*'8.юрид-улут.вал.'!I38+'12.юрид-чет өл.вал.'!H38*'12.юрид-чет өл.вал.'!I38)/('8.юрид-улут.вал.'!H38+'12.юрид-чет өл.вал.'!H38)</f>
        <v>30.591678711542432</v>
      </c>
      <c r="J38" s="22">
        <f>'8.юрид-улут.вал.'!J38+'12.юрид-чет өл.вал.'!J38</f>
        <v>2343</v>
      </c>
      <c r="K38" s="21">
        <f>('8.юрид-улут.вал.'!J38*'8.юрид-улут.вал.'!K38+'12.юрид-чет өл.вал.'!J38*'12.юрид-чет өл.вал.'!K38)/('8.юрид-улут.вал.'!J38+'12.юрид-чет өл.вал.'!J38)</f>
        <v>32.112607767819036</v>
      </c>
      <c r="L38" s="22">
        <f>'8.юрид-улут.вал.'!L38+'12.юрид-чет өл.вал.'!L38</f>
        <v>4393</v>
      </c>
      <c r="M38" s="21">
        <f>('8.юрид-улут.вал.'!L38*'8.юрид-улут.вал.'!M38+'12.юрид-чет өл.вал.'!L38*'12.юрид-чет өл.вал.'!M38)/('8.юрид-улут.вал.'!L38+'12.юрид-чет өл.вал.'!L38)</f>
        <v>29.342918279080354</v>
      </c>
      <c r="N38" s="22">
        <f>'8.юрид-улут.вал.'!N38+'12.юрид-чет өл.вал.'!N38</f>
        <v>143.4</v>
      </c>
      <c r="O38" s="21">
        <f>('8.юрид-улут.вал.'!N38*'8.юрид-улут.вал.'!O38+'12.юрид-чет өл.вал.'!N38*'12.юрид-чет өл.вал.'!O38)/('8.юрид-улут.вал.'!N38+'12.юрид-чет өл.вал.'!N38)</f>
        <v>32.441771269177124</v>
      </c>
      <c r="P38" s="22">
        <f>'8.юрид-улут.вал.'!P38+'12.юрид-чет өл.вал.'!P38</f>
        <v>6</v>
      </c>
      <c r="Q38" s="21">
        <f>('8.юрид-улут.вал.'!P38*'8.юрид-улут.вал.'!Q38+'12.юрид-чет өл.вал.'!P38*'12.юрид-чет өл.вал.'!Q38)/('8.юрид-улут.вал.'!P38+'12.юрид-чет өл.вал.'!P38)</f>
        <v>16.733333333333334</v>
      </c>
      <c r="R38" s="23"/>
      <c r="S38" s="24"/>
    </row>
    <row r="39" spans="1:19" ht="14.25" customHeight="1" x14ac:dyDescent="0.2">
      <c r="A39" s="19" t="s">
        <v>16</v>
      </c>
      <c r="B39" s="20">
        <f>'8.юрид-улут.вал.'!B39+'12.юрид-чет өл.вал.'!B39</f>
        <v>44690.2</v>
      </c>
      <c r="C39" s="21">
        <f>('8.юрид-улут.вал.'!B39*'8.юрид-улут.вал.'!C39+'12.юрид-чет өл.вал.'!B39*'12.юрид-чет өл.вал.'!C39)/('8.юрид-улут.вал.'!B39+'12.юрид-чет өл.вал.'!B39)</f>
        <v>26.460532062957874</v>
      </c>
      <c r="D39" s="22"/>
      <c r="E39" s="21"/>
      <c r="F39" s="22">
        <f t="shared" si="0"/>
        <v>44690.2</v>
      </c>
      <c r="G39" s="21">
        <f t="shared" si="1"/>
        <v>26.460532062957874</v>
      </c>
      <c r="H39" s="22">
        <f>'8.юрид-улут.вал.'!H39+'12.юрид-чет өл.вал.'!H39</f>
        <v>4080.9</v>
      </c>
      <c r="I39" s="21">
        <f>('8.юрид-улут.вал.'!H39*'8.юрид-улут.вал.'!I39+'12.юрид-чет өл.вал.'!H39*'12.юрид-чет өл.вал.'!I39)/('8.юрид-улут.вал.'!H39+'12.юрид-чет өл.вал.'!H39)</f>
        <v>34.180450390845152</v>
      </c>
      <c r="J39" s="22">
        <f>'8.юрид-улут.вал.'!J39+'12.юрид-чет өл.вал.'!J39</f>
        <v>13667</v>
      </c>
      <c r="K39" s="21">
        <f>('8.юрид-улут.вал.'!J39*'8.юрид-улут.вал.'!K39+'12.юрид-чет өл.вал.'!J39*'12.юрид-чет өл.вал.'!K39)/('8.юрид-улут.вал.'!J39+'12.юрид-чет өл.вал.'!J39)</f>
        <v>22.899517084949149</v>
      </c>
      <c r="L39" s="22">
        <f>'8.юрид-улут.вал.'!L39+'12.юрид-чет өл.вал.'!L39</f>
        <v>17201</v>
      </c>
      <c r="M39" s="21">
        <f>('8.юрид-улут.вал.'!L39*'8.юрид-улут.вал.'!M39+'12.юрид-чет өл.вал.'!L39*'12.юрид-чет өл.вал.'!M39)/('8.юрид-улут.вал.'!L39+'12.юрид-чет өл.вал.'!L39)</f>
        <v>29.984022440555783</v>
      </c>
      <c r="N39" s="22">
        <f>'8.юрид-улут.вал.'!N39+'12.юрид-чет өл.вал.'!N39</f>
        <v>9741.2999999999993</v>
      </c>
      <c r="O39" s="21">
        <f>('8.юрид-улут.вал.'!N39*'8.юрид-улут.вал.'!O39+'12.юрид-чет өл.вал.'!N39*'12.юрид-чет өл.вал.'!O39)/('8.юрид-улут.вал.'!N39+'12.юрид-чет өл.вал.'!N39)</f>
        <v>22.000821245624302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>'8.юрид-улут.вал.'!B40+'12.юрид-чет өл.вал.'!B40</f>
        <v>21126.3</v>
      </c>
      <c r="C40" s="21">
        <f>('8.юрид-улут.вал.'!B40*'8.юрид-улут.вал.'!C40+'12.юрид-чет өл.вал.'!B40*'12.юрид-чет өл.вал.'!C40)/('8.юрид-улут.вал.'!B40+'12.юрид-чет өл.вал.'!B40)</f>
        <v>23.171448857585094</v>
      </c>
      <c r="D40" s="22"/>
      <c r="E40" s="21"/>
      <c r="F40" s="22">
        <f t="shared" si="0"/>
        <v>21126.300000000003</v>
      </c>
      <c r="G40" s="21">
        <f t="shared" si="1"/>
        <v>23.171448857585094</v>
      </c>
      <c r="H40" s="22">
        <f>'8.юрид-улут.вал.'!H40+'12.юрид-чет өл.вал.'!H40</f>
        <v>11412.2</v>
      </c>
      <c r="I40" s="21">
        <f>('8.юрид-улут.вал.'!H40*'8.юрид-улут.вал.'!I40+'12.юрид-чет өл.вал.'!H40*'12.юрид-чет өл.вал.'!I40)/('8.юрид-улут.вал.'!H40+'12.юрид-чет өл.вал.'!H40)</f>
        <v>22.905345156937312</v>
      </c>
      <c r="J40" s="22">
        <f>'8.юрид-улут.вал.'!J40+'12.юрид-чет өл.вал.'!J40</f>
        <v>6797.2</v>
      </c>
      <c r="K40" s="21">
        <f>('8.юрид-улут.вал.'!J40*'8.юрид-улут.вал.'!K40+'12.юрид-чет өл.вал.'!J40*'12.юрид-чет өл.вал.'!K40)/('8.юрид-улут.вал.'!J40+'12.юрид-чет өл.вал.'!J40)</f>
        <v>20.666656858706524</v>
      </c>
      <c r="L40" s="22">
        <f>'8.юрид-улут.вал.'!L40+'12.юрид-чет өл.вал.'!L40</f>
        <v>2840.9</v>
      </c>
      <c r="M40" s="21">
        <f>('8.юрид-улут.вал.'!L40*'8.юрид-улут.вал.'!M40+'12.юрид-чет өл.вал.'!L40*'12.юрид-чет өл.вал.'!M40)/('8.юрид-улут.вал.'!L40+'12.юрид-чет өл.вал.'!L40)</f>
        <v>29.963462283079306</v>
      </c>
      <c r="N40" s="22">
        <f>'8.юрид-улут.вал.'!N40+'12.юрид-чет өл.вал.'!N40</f>
        <v>76</v>
      </c>
      <c r="O40" s="21">
        <f>('8.юрид-улут.вал.'!N40*'8.юрид-улут.вал.'!O40+'12.юрид-чет өл.вал.'!N40*'12.юрид-чет өл.вал.'!O40)/('8.юрид-улут.вал.'!N40+'12.юрид-чет өл.вал.'!N40)</f>
        <v>33.263157894736842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>'8.юрид-улут.вал.'!B41+'12.юрид-чет өл.вал.'!B41</f>
        <v>34816.300000000003</v>
      </c>
      <c r="C41" s="21">
        <f>('8.юрид-улут.вал.'!B41*'8.юрид-улут.вал.'!C41+'12.юрид-чет өл.вал.'!B41*'12.юрид-чет өл.вал.'!C41)/('8.юрид-улут.вал.'!B41+'12.юрид-чет өл.вал.'!B41)</f>
        <v>22.482155599532398</v>
      </c>
      <c r="D41" s="22"/>
      <c r="E41" s="21"/>
      <c r="F41" s="22">
        <f t="shared" si="0"/>
        <v>34816.299999999996</v>
      </c>
      <c r="G41" s="21">
        <f t="shared" si="1"/>
        <v>22.482155599532408</v>
      </c>
      <c r="H41" s="22">
        <f>'8.юрид-улут.вал.'!H41+'12.юрид-чет өл.вал.'!H41</f>
        <v>9265.7000000000007</v>
      </c>
      <c r="I41" s="21">
        <f>('8.юрид-улут.вал.'!H41*'8.юрид-улут.вал.'!I41+'12.юрид-чет өл.вал.'!H41*'12.юрид-чет өл.вал.'!I41)/('8.юрид-улут.вал.'!H41+'12.юрид-чет өл.вал.'!H41)</f>
        <v>22.65526619683348</v>
      </c>
      <c r="J41" s="22">
        <f>'8.юрид-улут.вал.'!J41+'12.юрид-чет өл.вал.'!J41</f>
        <v>13509.9</v>
      </c>
      <c r="K41" s="21">
        <f>('8.юрид-улут.вал.'!J41*'8.юрид-улут.вал.'!K41+'12.юрид-чет өл.вал.'!J41*'12.юрид-чет өл.вал.'!K41)/('8.юрид-улут.вал.'!J41+'12.юрид-чет өл.вал.'!J41)</f>
        <v>20.591449529604215</v>
      </c>
      <c r="L41" s="22">
        <f>'8.юрид-улут.вал.'!L41+'12.юрид-чет өл.вал.'!L41</f>
        <v>11436.8</v>
      </c>
      <c r="M41" s="21">
        <f>('8.юрид-улут.вал.'!L41*'8.юрид-улут.вал.'!M41+'12.юрид-чет өл.вал.'!L41*'12.юрид-чет өл.вал.'!M41)/('8.юрид-улут.вал.'!L41+'12.юрид-чет өл.вал.'!L41)</f>
        <v>23.659638185506434</v>
      </c>
      <c r="N41" s="22">
        <f>'8.юрид-улут.вал.'!N41+'12.юрид-чет өл.вал.'!N41</f>
        <v>601.9</v>
      </c>
      <c r="O41" s="21">
        <f>('8.юрид-улут.вал.'!N41*'8.юрид-улут.вал.'!O41+'12.юрид-чет өл.вал.'!N41*'12.юрид-чет өл.вал.'!O41)/('8.юрид-улут.вал.'!N41+'12.юрид-чет өл.вал.'!N41)</f>
        <v>39.955806612394092</v>
      </c>
      <c r="P41" s="22">
        <f>'8.юрид-улут.вал.'!P41+'12.юрид-чет өл.вал.'!P41</f>
        <v>2</v>
      </c>
      <c r="Q41" s="21">
        <f>('8.юрид-улут.вал.'!P41*'8.юрид-улут.вал.'!Q41+'12.юрид-чет өл.вал.'!P41*'12.юрид-чет өл.вал.'!Q41)/('8.юрид-улут.вал.'!P41+'12.юрид-чет өл.вал.'!P41)</f>
        <v>0.1</v>
      </c>
      <c r="R41" s="23"/>
      <c r="S41" s="24"/>
    </row>
    <row r="42" spans="1:19" ht="14.25" customHeight="1" x14ac:dyDescent="0.2">
      <c r="A42" s="19" t="s">
        <v>19</v>
      </c>
      <c r="B42" s="20">
        <f>'8.юрид-улут.вал.'!B42+'12.юрид-чет өл.вал.'!B42</f>
        <v>47504.800000000003</v>
      </c>
      <c r="C42" s="21">
        <f>('8.юрид-улут.вал.'!B42*'8.юрид-улут.вал.'!C42+'12.юрид-чет өл.вал.'!B42*'12.юрид-чет өл.вал.'!C42)/('8.юрид-улут.вал.'!B42+'12.юрид-чет өл.вал.'!B42)</f>
        <v>42.352663983429039</v>
      </c>
      <c r="D42" s="22"/>
      <c r="E42" s="21"/>
      <c r="F42" s="22">
        <f t="shared" si="0"/>
        <v>47504.799999999996</v>
      </c>
      <c r="G42" s="21">
        <f t="shared" si="1"/>
        <v>42.352663983429046</v>
      </c>
      <c r="H42" s="22">
        <f>'8.юрид-улут.вал.'!H42+'12.юрид-чет өл.вал.'!H42</f>
        <v>30588.1</v>
      </c>
      <c r="I42" s="21">
        <f>('8.юрид-улут.вал.'!H42*'8.юрид-улут.вал.'!I42+'12.юрид-чет өл.вал.'!H42*'12.юрид-чет өл.вал.'!I42)/('8.юрид-улут.вал.'!H42+'12.юрид-чет өл.вал.'!H42)</f>
        <v>48.367267009065621</v>
      </c>
      <c r="J42" s="22">
        <f>'8.юрид-улут.вал.'!J42+'12.юрид-чет өл.вал.'!J42</f>
        <v>13024</v>
      </c>
      <c r="K42" s="21">
        <f>('8.юрид-улут.вал.'!J42*'8.юрид-улут.вал.'!K42+'12.юрид-чет өл.вал.'!J42*'12.юрид-чет өл.вал.'!K42)/('8.юрид-улут.вал.'!J42+'12.юрид-чет өл.вал.'!J42)</f>
        <v>30.417275798525797</v>
      </c>
      <c r="L42" s="22">
        <f>'8.юрид-улут.вал.'!L42+'12.юрид-чет өл.вал.'!L42</f>
        <v>2632.7</v>
      </c>
      <c r="M42" s="21">
        <f>('8.юрид-улут.вал.'!L42*'8.юрид-улут.вал.'!M42+'12.юрид-чет өл.вал.'!L42*'12.юрид-чет өл.вал.'!M42)/('8.юрид-улут.вал.'!L42+'12.юрид-чет өл.вал.'!L42)</f>
        <v>30.040426938124366</v>
      </c>
      <c r="N42" s="22">
        <f>'8.юрид-улут.вал.'!N42+'12.юрид-чет өл.вал.'!N42</f>
        <v>870</v>
      </c>
      <c r="O42" s="21">
        <f>('8.юрид-улут.вал.'!N42*'8.юрид-улут.вал.'!O42+'12.юрид-чет өл.вал.'!N42*'12.юрид-чет өл.вал.'!O42)/('8.юрид-улут.вал.'!N42+'12.юрид-чет өл.вал.'!N42)</f>
        <v>45.632183908045974</v>
      </c>
      <c r="P42" s="22">
        <f>'8.юрид-улут.вал.'!P42+'12.юрид-чет өл.вал.'!P42</f>
        <v>390</v>
      </c>
      <c r="Q42" s="21">
        <f>('8.юрид-улут.вал.'!P42*'8.юрид-улут.вал.'!Q42+'12.юрид-чет өл.вал.'!P42*'12.юрид-чет өл.вал.'!Q42)/('8.юрид-улут.вал.'!P42+'12.юрид-чет өл.вал.'!P42)</f>
        <v>45</v>
      </c>
      <c r="R42" s="22"/>
      <c r="S42" s="21"/>
    </row>
    <row r="43" spans="1:19" ht="14.25" customHeight="1" x14ac:dyDescent="0.2">
      <c r="A43" s="19" t="s">
        <v>20</v>
      </c>
      <c r="B43" s="20">
        <f>'8.юрид-улут.вал.'!B43+'12.юрид-чет өл.вал.'!B43</f>
        <v>54352.999999999993</v>
      </c>
      <c r="C43" s="21">
        <f>('8.юрид-улут.вал.'!B43*'8.юрид-улут.вал.'!C43+'12.юрид-чет өл.вал.'!B43*'12.юрид-чет өл.вал.'!C43)/('8.юрид-улут.вал.'!B43+'12.юрид-чет өл.вал.'!B43)</f>
        <v>22.98717745110666</v>
      </c>
      <c r="D43" s="22"/>
      <c r="E43" s="21"/>
      <c r="F43" s="22">
        <f t="shared" si="0"/>
        <v>54353</v>
      </c>
      <c r="G43" s="21">
        <f t="shared" si="1"/>
        <v>22.987177451106653</v>
      </c>
      <c r="H43" s="22">
        <f>'8.юрид-улут.вал.'!H43+'12.юрид-чет өл.вал.'!H43</f>
        <v>4076.7</v>
      </c>
      <c r="I43" s="21">
        <f>('8.юрид-улут.вал.'!H43*'8.юрид-улут.вал.'!I43+'12.юрид-чет өл.вал.'!H43*'12.юрид-чет өл.вал.'!I43)/('8.юрид-улут.вал.'!H43+'12.юрид-чет өл.вал.'!H43)</f>
        <v>33.980449873672335</v>
      </c>
      <c r="J43" s="22">
        <f>'8.юрид-улут.вал.'!J43+'12.юрид-чет өл.вал.'!J43</f>
        <v>38334.1</v>
      </c>
      <c r="K43" s="21">
        <f>('8.юрид-улут.вал.'!J43*'8.юрид-улут.вал.'!K43+'12.юрид-чет өл.вал.'!J43*'12.юрид-чет өл.вал.'!K43)/('8.юрид-улут.вал.'!J43+'12.юрид-чет өл.вал.'!J43)</f>
        <v>21.516010027625537</v>
      </c>
      <c r="L43" s="22">
        <f>'8.юрид-улут.вал.'!L43+'12.юрид-чет өл.вал.'!L43</f>
        <v>11620.2</v>
      </c>
      <c r="M43" s="21">
        <f>('8.юрид-улут.вал.'!L43*'8.юрид-улут.вал.'!M43+'12.юрид-чет өл.вал.'!L43*'12.юрид-чет өл.вал.'!M43)/('8.юрид-улут.вал.'!L43+'12.юрид-чет өл.вал.'!L43)</f>
        <v>23.005540007917244</v>
      </c>
      <c r="N43" s="22">
        <f>'8.юрид-улут.вал.'!N43+'12.юрид-чет өл.вал.'!N43</f>
        <v>313</v>
      </c>
      <c r="O43" s="21">
        <f>('8.юрид-улут.вал.'!N43*'8.юрид-улут.вал.'!O43+'12.юрид-чет өл.вал.'!N43*'12.юрид-чет өл.вал.'!O43)/('8.юрид-улут.вал.'!N43+'12.юрид-чет өл.вал.'!N43)</f>
        <v>59.089137380191687</v>
      </c>
      <c r="P43" s="22">
        <f>'8.юрид-улут.вал.'!P43+'12.юрид-чет өл.вал.'!P43</f>
        <v>9</v>
      </c>
      <c r="Q43" s="21">
        <f>('8.юрид-улут.вал.'!P43*'8.юрид-улут.вал.'!Q43+'12.юрид-чет өл.вал.'!P43*'12.юрид-чет өл.вал.'!Q43)/('8.юрид-улут.вал.'!P43+'12.юрид-чет өл.вал.'!P43)</f>
        <v>30.355555555555554</v>
      </c>
      <c r="R43" s="23"/>
      <c r="S43" s="24"/>
    </row>
    <row r="44" spans="1:19" ht="14.25" customHeight="1" thickBot="1" x14ac:dyDescent="0.25">
      <c r="A44" s="25" t="s">
        <v>21</v>
      </c>
      <c r="B44" s="26">
        <f>'8.юрид-улут.вал.'!B44+'12.юрид-чет өл.вал.'!B44</f>
        <v>45283.700000000004</v>
      </c>
      <c r="C44" s="27">
        <f>('8.юрид-улут.вал.'!B44*'8.юрид-улут.вал.'!C44+'12.юрид-чет өл.вал.'!B44*'12.юрид-чет өл.вал.'!C44)/('8.юрид-улут.вал.'!B44+'12.юрид-чет өл.вал.'!B44)</f>
        <v>17.417154715714485</v>
      </c>
      <c r="D44" s="28"/>
      <c r="E44" s="27"/>
      <c r="F44" s="28">
        <f t="shared" si="0"/>
        <v>45283.700000000004</v>
      </c>
      <c r="G44" s="27">
        <f t="shared" si="1"/>
        <v>17.417154715714481</v>
      </c>
      <c r="H44" s="28">
        <f>'8.юрид-улут.вал.'!H44+'12.юрид-чет өл.вал.'!H44</f>
        <v>19452</v>
      </c>
      <c r="I44" s="27">
        <f>('8.юрид-улут.вал.'!H44*'8.юрид-улут.вал.'!I44+'12.юрид-чет өл.вал.'!H44*'12.юрид-чет өл.вал.'!I44)/('8.юрид-улут.вал.'!H44+'12.юрид-чет өл.вал.'!H44)</f>
        <v>9.3222520563438191</v>
      </c>
      <c r="J44" s="28">
        <f>'8.юрид-улут.вал.'!J44+'12.юрид-чет өл.вал.'!J44</f>
        <v>20518.700000000004</v>
      </c>
      <c r="K44" s="27">
        <f>('8.юрид-улут.вал.'!J44*'8.юрид-улут.вал.'!K44+'12.юрид-чет өл.вал.'!J44*'12.юрид-чет өл.вал.'!K44)/('8.юрид-улут.вал.'!J44+'12.юрид-чет өл.вал.'!J44)</f>
        <v>23.276713437011111</v>
      </c>
      <c r="L44" s="28">
        <f>'8.юрид-улут.вал.'!L44+'12.юрид-чет өл.вал.'!L44</f>
        <v>1863.7</v>
      </c>
      <c r="M44" s="27">
        <f>('8.юрид-улут.вал.'!L44*'8.юрид-улут.вал.'!M44+'12.юрид-чет өл.вал.'!L44*'12.юрид-чет өл.вал.'!M44)/('8.юрид-улут.вал.'!L44+'12.юрид-чет өл.вал.'!L44)</f>
        <v>24.628212695176259</v>
      </c>
      <c r="N44" s="28">
        <f>'8.юрид-улут.вал.'!N44+'12.юрид-чет өл.вал.'!N44</f>
        <v>3435.3</v>
      </c>
      <c r="O44" s="27">
        <f>('8.юрид-улут.вал.'!N44*'8.юрид-улут.вал.'!O44+'12.юрид-чет өл.вал.'!N44*'12.юрид-чет өл.вал.'!O44)/('8.юрид-улут.вал.'!N44+'12.юрид-чет өл.вал.'!N44)</f>
        <v>24.230565598346576</v>
      </c>
      <c r="P44" s="28">
        <f>'8.юрид-улут.вал.'!P44+'12.юрид-чет өл.вал.'!P44</f>
        <v>14</v>
      </c>
      <c r="Q44" s="27">
        <f>('8.юрид-улут.вал.'!P44*'8.юрид-улут.вал.'!Q44+'12.юрид-чет өл.вал.'!P44*'12.юрид-чет өл.вал.'!Q44)/('8.юрид-улут.вал.'!P44+'12.юрид-чет өл.вал.'!P44)</f>
        <v>45</v>
      </c>
      <c r="R44" s="28"/>
      <c r="S44" s="27"/>
    </row>
    <row r="45" spans="1:19" ht="14.25" customHeight="1" x14ac:dyDescent="0.2">
      <c r="A45" s="19" t="s">
        <v>24</v>
      </c>
      <c r="B45" s="20">
        <f>'8.юрид-улут.вал.'!B45+'12.юрид-чет өл.вал.'!B45</f>
        <v>92121.4</v>
      </c>
      <c r="C45" s="21">
        <f>('8.юрид-улут.вал.'!B45*'8.юрид-улут.вал.'!C45+'12.юрид-чет өл.вал.'!B45*'12.юрид-чет өл.вал.'!C45)/('8.юрид-улут.вал.'!B45+'12.юрид-чет өл.вал.'!B45)</f>
        <v>24.274290306052666</v>
      </c>
      <c r="D45" s="22"/>
      <c r="E45" s="21"/>
      <c r="F45" s="22">
        <f t="shared" si="0"/>
        <v>92121.400000000009</v>
      </c>
      <c r="G45" s="21">
        <f t="shared" si="1"/>
        <v>24.274290306052666</v>
      </c>
      <c r="H45" s="22">
        <f>'8.юрид-улут.вал.'!H45+'12.юрид-чет өл.вал.'!H45</f>
        <v>12878.1</v>
      </c>
      <c r="I45" s="21">
        <f>('8.юрид-улут.вал.'!H45*'8.юрид-улут.вал.'!I45+'12.юрид-чет өл.вал.'!H45*'12.юрид-чет өл.вал.'!I45)/('8.юрид-улут.вал.'!H45+'12.юрид-чет өл.вал.'!H45)</f>
        <v>22.214774772676094</v>
      </c>
      <c r="J45" s="22">
        <f>'8.юрид-улут.вал.'!J45+'12.юрид-чет өл.вал.'!J45</f>
        <v>51079.8</v>
      </c>
      <c r="K45" s="21">
        <f>('8.юрид-улут.вал.'!J45*'8.юрид-улут.вал.'!K45+'12.юрид-чет өл.вал.'!J45*'12.юрид-чет өл.вал.'!K45)/('8.юрид-улут.вал.'!J45+'12.юрид-чет өл.вал.'!J45)</f>
        <v>24.514709963625542</v>
      </c>
      <c r="L45" s="22">
        <f>'8.юрид-улут.вал.'!L45+'12.юрид-чет өл.вал.'!L45</f>
        <v>26990.2</v>
      </c>
      <c r="M45" s="21">
        <f>('8.юрид-улут.вал.'!L45*'8.юрид-улут.вал.'!M45+'12.юрид-чет өл.вал.'!L45*'12.юрид-чет өл.вал.'!M45)/('8.юрид-улут.вал.'!L45+'12.юрид-чет өл.вал.'!L45)</f>
        <v>24.324444502078531</v>
      </c>
      <c r="N45" s="22">
        <f>'8.юрид-улут.вал.'!N45+'12.юрид-чет өл.вал.'!N45</f>
        <v>1149.3000000000002</v>
      </c>
      <c r="O45" s="21">
        <f>('8.юрид-улут.вал.'!N45*'8.юрид-улут.вал.'!O45+'12.юрид-чет өл.вал.'!N45*'12.юрид-чет өл.вал.'!O45)/('8.юрид-улут.вал.'!N45+'12.юрид-чет өл.вал.'!N45)</f>
        <v>35.055609501435647</v>
      </c>
      <c r="P45" s="22">
        <f>'8.юрид-улут.вал.'!P45+'12.юрид-чет өл.вал.'!P45</f>
        <v>24</v>
      </c>
      <c r="Q45" s="21">
        <f>('8.юрид-улут.вал.'!P45*'8.юрид-улут.вал.'!Q45+'12.юрид-чет өл.вал.'!P45*'12.юрид-чет өл.вал.'!Q45)/('8.юрид-улут.вал.'!P45+'12.юрид-чет өл.вал.'!P45)</f>
        <v>45</v>
      </c>
      <c r="R45" s="23"/>
      <c r="S45" s="24"/>
    </row>
    <row r="46" spans="1:19" ht="14.25" customHeight="1" x14ac:dyDescent="0.2">
      <c r="A46" s="19" t="s">
        <v>11</v>
      </c>
      <c r="B46" s="20">
        <f>'8.юрид-улут.вал.'!B46+'12.юрид-чет өл.вал.'!B46</f>
        <v>63202.400000000009</v>
      </c>
      <c r="C46" s="21">
        <f>('8.юрид-улут.вал.'!B46*'8.юрид-улут.вал.'!C46+'12.юрид-чет өл.вал.'!B46*'12.юрид-чет өл.вал.'!C46)/('8.юрид-улут.вал.'!B46+'12.юрид-чет өл.вал.'!B46)</f>
        <v>9.611583041150336</v>
      </c>
      <c r="D46" s="22"/>
      <c r="E46" s="21"/>
      <c r="F46" s="22">
        <f t="shared" si="0"/>
        <v>63202.400000000001</v>
      </c>
      <c r="G46" s="21">
        <f t="shared" si="1"/>
        <v>9.611583041150336</v>
      </c>
      <c r="H46" s="22">
        <f>'8.юрид-улут.вал.'!H46+'12.юрид-чет өл.вал.'!H46</f>
        <v>57442.700000000004</v>
      </c>
      <c r="I46" s="21">
        <f>('8.юрид-улут.вал.'!H46*'8.юрид-улут.вал.'!I46+'12.юрид-чет өл.вал.'!H46*'12.юрид-чет өл.вал.'!I46)/('8.юрид-улут.вал.'!H46+'12.юрид-чет өл.вал.'!H46)</f>
        <v>7.371373560086834</v>
      </c>
      <c r="J46" s="22">
        <f>'8.юрид-улут.вал.'!J46+'12.юрид-чет өл.вал.'!J46</f>
        <v>4756</v>
      </c>
      <c r="K46" s="21">
        <f>('8.юрид-улут.вал.'!J46*'8.юрид-улут.вал.'!K46+'12.юрид-чет өл.вал.'!J46*'12.юрид-чет өл.вал.'!K46)/('8.юрид-улут.вал.'!J46+'12.юрид-чет өл.вал.'!J46)</f>
        <v>32.828612279226242</v>
      </c>
      <c r="L46" s="22">
        <f>'8.юрид-улут.вал.'!L46+'12.юрид-чет өл.вал.'!L46</f>
        <v>921.09999999999991</v>
      </c>
      <c r="M46" s="21">
        <f>('8.юрид-улут.вал.'!L46*'8.юрид-улут.вал.'!M46+'12.юрид-чет өл.вал.'!L46*'12.юрид-чет өл.вал.'!M46)/('8.юрид-улут.вал.'!L46+'12.юрид-чет өл.вал.'!L46)</f>
        <v>27.631807621322334</v>
      </c>
      <c r="N46" s="22">
        <f>'8.юрид-улут.вал.'!N46+'12.юрид-чет өл.вал.'!N46</f>
        <v>82.6</v>
      </c>
      <c r="O46" s="21">
        <f>('8.юрид-улут.вал.'!N46*'8.юрид-улут.вал.'!O46+'12.юрид-чет өл.вал.'!N46*'12.юрид-чет өл.вал.'!O46)/('8.юрид-улут.вал.'!N46+'12.юрид-чет өл.вал.'!N46)</f>
        <v>29.769709443099277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>'8.юрид-улут.вал.'!B47+'12.юрид-чет өл.вал.'!B47</f>
        <v>81084.200000000012</v>
      </c>
      <c r="C47" s="21">
        <f>('8.юрид-улут.вал.'!B47*'8.юрид-улут.вал.'!C47+'12.юрид-чет өл.вал.'!B47*'12.юрид-чет өл.вал.'!C47)/('8.юрид-улут.вал.'!B47+'12.юрид-чет өл.вал.'!B47)</f>
        <v>16.955233202029493</v>
      </c>
      <c r="D47" s="22"/>
      <c r="E47" s="21"/>
      <c r="F47" s="22">
        <f t="shared" si="0"/>
        <v>81084.2</v>
      </c>
      <c r="G47" s="21">
        <f t="shared" si="1"/>
        <v>16.955233202029497</v>
      </c>
      <c r="H47" s="22">
        <f>'8.юрид-улут.вал.'!H47+'12.юрид-чет өл.вал.'!H47</f>
        <v>31720.3</v>
      </c>
      <c r="I47" s="21">
        <f>('8.юрид-улут.вал.'!H47*'8.юрид-улут.вал.'!I47+'12.юрид-чет өл.вал.'!H47*'12.юрид-чет өл.вал.'!I47)/('8.юрид-улут.вал.'!H47+'12.юрид-чет өл.вал.'!H47)</f>
        <v>11.949363656711949</v>
      </c>
      <c r="J47" s="22">
        <f>'8.юрид-улут.вал.'!J47+'12.юрид-чет өл.вал.'!J47</f>
        <v>46281.599999999999</v>
      </c>
      <c r="K47" s="21">
        <f>('8.юрид-улут.вал.'!J47*'8.юрид-улут.вал.'!K47+'12.юрид-чет өл.вал.'!J47*'12.юрид-чет өл.вал.'!K47)/('8.юрид-улут.вал.'!J47+'12.юрид-чет өл.вал.'!J47)</f>
        <v>19.698597714858607</v>
      </c>
      <c r="L47" s="22">
        <f>'8.юрид-улут.вал.'!L47+'12.юрид-чет өл.вал.'!L47</f>
        <v>2456.3000000000002</v>
      </c>
      <c r="M47" s="21">
        <f>('8.юрид-улут.вал.'!L47*'8.юрид-улут.вал.'!M47+'12.юрид-чет өл.вал.'!L47*'12.юрид-чет өл.вал.'!M47)/('8.юрид-улут.вал.'!L47+'12.юрид-чет өл.вал.'!L47)</f>
        <v>26.031632943858643</v>
      </c>
      <c r="N47" s="22">
        <f>'8.юрид-улут.вал.'!N47+'12.юрид-чет өл.вал.'!N47</f>
        <v>626</v>
      </c>
      <c r="O47" s="21">
        <f>('8.юрид-улут.вал.'!N47*'8.юрид-улут.вал.'!O47+'12.юрид-чет өл.вал.'!N47*'12.юрид-чет өл.вал.'!O47)/('8.юрид-улут.вал.'!N47+'12.юрид-чет өл.вал.'!N47)</f>
        <v>32.172523961661341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>'8.юрид-улут.вал.'!B48+'12.юрид-чет өл.вал.'!B48</f>
        <v>74100.399999999994</v>
      </c>
      <c r="C48" s="21">
        <f>('8.юрид-улут.вал.'!B48*'8.юрид-улут.вал.'!C48+'12.юрид-чет өл.вал.'!B48*'12.юрид-чет өл.вал.'!C48)/('8.юрид-улут.вал.'!B48+'12.юрид-чет өл.вал.'!B48)</f>
        <v>13.512923007163256</v>
      </c>
      <c r="D48" s="22"/>
      <c r="E48" s="21"/>
      <c r="F48" s="22">
        <f t="shared" si="0"/>
        <v>74100.400000000009</v>
      </c>
      <c r="G48" s="21">
        <f t="shared" si="1"/>
        <v>13.512923007163252</v>
      </c>
      <c r="H48" s="22">
        <f>'8.юрид-улут.вал.'!H48+'12.юрид-чет өл.вал.'!H48</f>
        <v>48694.5</v>
      </c>
      <c r="I48" s="21">
        <f>('8.юрид-улут.вал.'!H48*'8.юрид-улут.вал.'!I48+'12.юрид-чет өл.вал.'!H48*'12.юрид-чет өл.вал.'!I48)/('8.юрид-улут.вал.'!H48+'12.юрид-чет өл.вал.'!H48)</f>
        <v>5.8231504584706695</v>
      </c>
      <c r="J48" s="22">
        <f>'8.юрид-улут.вал.'!J48+'12.юрид-чет өл.вал.'!J48</f>
        <v>21412.1</v>
      </c>
      <c r="K48" s="21">
        <f>('8.юрид-улут.вал.'!J48*'8.юрид-улут.вал.'!K48+'12.юрид-чет өл.вал.'!J48*'12.юрид-чет өл.вал.'!K48)/('8.юрид-улут.вал.'!J48+'12.юрид-чет өл.вал.'!J48)</f>
        <v>28.987862003259842</v>
      </c>
      <c r="L48" s="22">
        <f>'8.юрид-улут.вал.'!L48+'12.юрид-чет өл.вал.'!L48</f>
        <v>3944.8</v>
      </c>
      <c r="M48" s="21">
        <f>('8.юрид-улут.вал.'!L48*'8.юрид-улут.вал.'!M48+'12.юрид-чет өл.вал.'!L48*'12.юрид-чет өл.вал.'!M48)/('8.юрид-улут.вал.'!L48+'12.юрид-чет өл.вал.'!L48)</f>
        <v>24.279659298316769</v>
      </c>
      <c r="N48" s="22">
        <f>'8.юрид-улут.вал.'!N48+'12.юрид-чет өл.вал.'!N48</f>
        <v>49</v>
      </c>
      <c r="O48" s="21">
        <f>('8.юрид-улут.вал.'!N48*'8.юрид-улут.вал.'!O48+'12.юрид-чет өл.вал.'!N48*'12.юрид-чет өл.вал.'!O48)/('8.юрид-улут.вал.'!N48+'12.юрид-чет өл.вал.'!N48)</f>
        <v>26.289795918367346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>'8.юрид-улут.вал.'!B49+'12.юрид-чет өл.вал.'!B49</f>
        <v>56830.100000000006</v>
      </c>
      <c r="C49" s="21">
        <f>('8.юрид-улут.вал.'!B49*'8.юрид-улут.вал.'!C49+'12.юрид-чет өл.вал.'!B49*'12.юрид-чет өл.вал.'!C49)/('8.юрид-улут.вал.'!B49+'12.юрид-чет өл.вал.'!B49)</f>
        <v>14.882891636650294</v>
      </c>
      <c r="D49" s="22"/>
      <c r="E49" s="21"/>
      <c r="F49" s="22">
        <f t="shared" si="0"/>
        <v>56830.100000000006</v>
      </c>
      <c r="G49" s="21">
        <f t="shared" si="1"/>
        <v>14.882891636650294</v>
      </c>
      <c r="H49" s="22">
        <f>'8.юрид-улут.вал.'!H49+'12.юрид-чет өл.вал.'!H49</f>
        <v>20505.300000000003</v>
      </c>
      <c r="I49" s="21">
        <f>('8.юрид-улут.вал.'!H49*'8.юрид-улут.вал.'!I49+'12.юрид-чет өл.вал.'!H49*'12.юрид-чет өл.вал.'!I49)/('8.юрид-улут.вал.'!H49+'12.юрид-чет өл.вал.'!H49)</f>
        <v>9.4473136213564288</v>
      </c>
      <c r="J49" s="22">
        <f>'8.юрид-улут.вал.'!J49+'12.юрид-чет өл.вал.'!J49</f>
        <v>12687.6</v>
      </c>
      <c r="K49" s="21">
        <f>('8.юрид-улут.вал.'!J49*'8.юрид-улут.вал.'!K49+'12.юрид-чет өл.вал.'!J49*'12.юрид-чет өл.вал.'!K49)/('8.юрид-улут.вал.'!J49+'12.юрид-чет өл.вал.'!J49)</f>
        <v>17.404223020902297</v>
      </c>
      <c r="L49" s="22">
        <f>'8.юрид-улут.вал.'!L49+'12.юрид-чет өл.вал.'!L49</f>
        <v>20407.2</v>
      </c>
      <c r="M49" s="21">
        <f>('8.юрид-улут.вал.'!L49*'8.юрид-улут.вал.'!M49+'12.юрид-чет өл.вал.'!L49*'12.юрид-чет өл.вал.'!M49)/('8.юрид-улут.вал.'!L49+'12.юрид-чет өл.вал.'!L49)</f>
        <v>15.627631424203223</v>
      </c>
      <c r="N49" s="22">
        <f>'8.юрид-улут.вал.'!N49+'12.юрид-чет өл.вал.'!N49</f>
        <v>3230</v>
      </c>
      <c r="O49" s="21">
        <f>('8.юрид-улут.вал.'!N49*'8.юрид-улут.вал.'!O49+'12.юрид-чет өл.вал.'!N49*'12.юрид-чет өл.вал.'!O49)/('8.юрид-улут.вал.'!N49+'12.юрид-чет өл.вал.'!N49)</f>
        <v>34.780866873065015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>'8.юрид-улут.вал.'!B50+'12.юрид-чет өл.вал.'!B50</f>
        <v>92524.799999999988</v>
      </c>
      <c r="C50" s="21">
        <f>('8.юрид-улут.вал.'!B50*'8.юрид-улут.вал.'!C50+'12.юрид-чет өл.вал.'!B50*'12.юрид-чет өл.вал.'!C50)/('8.юрид-улут.вал.'!B50+'12.юрид-чет өл.вал.'!B50)</f>
        <v>12.078075283599642</v>
      </c>
      <c r="D50" s="22"/>
      <c r="E50" s="21"/>
      <c r="F50" s="22">
        <f t="shared" si="0"/>
        <v>92524.799999999988</v>
      </c>
      <c r="G50" s="21">
        <f t="shared" si="1"/>
        <v>12.078075283599642</v>
      </c>
      <c r="H50" s="22">
        <f>'8.юрид-улут.вал.'!H50+'12.юрид-чет өл.вал.'!H50</f>
        <v>22311.9</v>
      </c>
      <c r="I50" s="21">
        <f>('8.юрид-улут.вал.'!H50*'8.юрид-улут.вал.'!I50+'12.юрид-чет өл.вал.'!H50*'12.юрид-чет өл.вал.'!I50)/('8.юрид-улут.вал.'!H50+'12.юрид-чет өл.вал.'!H50)</f>
        <v>4.322222670413546</v>
      </c>
      <c r="J50" s="22">
        <f>'8.юрид-улут.вал.'!J50+'12.юрид-чет өл.вал.'!J50</f>
        <v>22041.5</v>
      </c>
      <c r="K50" s="21">
        <f>('8.юрид-улут.вал.'!J50*'8.юрид-улут.вал.'!K50+'12.юрид-чет өл.вал.'!J50*'12.юрид-чет өл.вал.'!K50)/('8.юрид-улут.вал.'!J50+'12.юрид-чет өл.вал.'!J50)</f>
        <v>19.571853095297506</v>
      </c>
      <c r="L50" s="22">
        <f>'8.юрид-улут.вал.'!L50+'12.юрид-чет өл.вал.'!L50</f>
        <v>47121.5</v>
      </c>
      <c r="M50" s="21">
        <f>('8.юрид-улут.вал.'!L50*'8.юрид-улут.вал.'!M50+'12.юрид-чет өл.вал.'!L50*'12.юрид-чет өл.вал.'!M50)/('8.юрид-улут.вал.'!L50+'12.юрид-чет өл.вал.'!L50)</f>
        <v>12.040442260963678</v>
      </c>
      <c r="N50" s="22">
        <f>'8.юрид-улут.вал.'!N50+'12.юрид-чет өл.вал.'!N50</f>
        <v>1049.9000000000001</v>
      </c>
      <c r="O50" s="21">
        <f>('8.юрид-улут.вал.'!N50*'8.юрид-улут.вал.'!O50+'12.юрид-чет өл.вал.'!N50*'12.юрид-чет өл.вал.'!O50)/('8.юрид-улут.вал.'!N50+'12.юрид-чет өл.вал.'!N50)</f>
        <v>21.266596818744638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>'8.юрид-улут.вал.'!B51+'12.юрид-чет өл.вал.'!B51</f>
        <v>58679</v>
      </c>
      <c r="C51" s="21">
        <f>('8.юрид-улут.вал.'!B51*'8.юрид-улут.вал.'!C51+'12.юрид-чет өл.вал.'!B51*'12.юрид-чет өл.вал.'!C51)/('8.юрид-улут.вал.'!B51+'12.юрид-чет өл.вал.'!B51)</f>
        <v>19.438124712418411</v>
      </c>
      <c r="D51" s="22"/>
      <c r="E51" s="21"/>
      <c r="F51" s="22">
        <f t="shared" si="0"/>
        <v>58678.999999999993</v>
      </c>
      <c r="G51" s="21">
        <f t="shared" si="1"/>
        <v>19.438124712418418</v>
      </c>
      <c r="H51" s="22">
        <f>'8.юрид-улут.вал.'!H51+'12.юрид-чет өл.вал.'!H51</f>
        <v>8832.5</v>
      </c>
      <c r="I51" s="21">
        <f>('8.юрид-улут.вал.'!H51*'8.юрид-улут.вал.'!I51+'12.юрид-чет өл.вал.'!H51*'12.юрид-чет өл.вал.'!I51)/('8.юрид-улут.вал.'!H51+'12.юрид-чет өл.вал.'!H51)</f>
        <v>6.6493178601754872</v>
      </c>
      <c r="J51" s="22">
        <f>'8.юрид-улут.вал.'!J51+'12.юрид-чет өл.вал.'!J51</f>
        <v>40967.799999999996</v>
      </c>
      <c r="K51" s="21">
        <f>('8.юрид-улут.вал.'!J51*'8.юрид-улут.вал.'!K51+'12.юрид-чет өл.вал.'!J51*'12.юрид-чет өл.вал.'!K51)/('8.юрид-улут.вал.'!J51+'12.юрид-чет өл.вал.'!J51)</f>
        <v>21.684579596658843</v>
      </c>
      <c r="L51" s="22">
        <f>'8.юрид-улут.вал.'!L51+'12.юрид-чет өл.вал.'!L51</f>
        <v>7376.7</v>
      </c>
      <c r="M51" s="21">
        <f>('8.юрид-улут.вал.'!L51*'8.юрид-улут.вал.'!M51+'12.юрид-чет өл.вал.'!L51*'12.юрид-чет өл.вал.'!M51)/('8.юрид-улут.вал.'!L51+'12.юрид-чет өл.вал.'!L51)</f>
        <v>18.143546572315536</v>
      </c>
      <c r="N51" s="22">
        <f>'8.юрид-улут.вал.'!N51+'12.юрид-чет өл.вал.'!N51</f>
        <v>1502</v>
      </c>
      <c r="O51" s="21">
        <f>('8.юрид-улут.вал.'!N51*'8.юрид-улут.вал.'!O51+'12.юрид-чет өл.вал.'!N51*'12.юрид-чет өл.вал.'!O51)/('8.юрид-улут.вал.'!N51+'12.юрид-чет өл.вал.'!N51)</f>
        <v>39.727430093209051</v>
      </c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>'8.юрид-улут.вал.'!B52+'12.юрид-чет өл.вал.'!B52</f>
        <v>210510.1</v>
      </c>
      <c r="C52" s="21">
        <f>('8.юрид-улут.вал.'!B52*'8.юрид-улут.вал.'!C52+'12.юрид-чет өл.вал.'!B52*'12.юрид-чет өл.вал.'!C52)/('8.юрид-улут.вал.'!B52+'12.юрид-чет өл.вал.'!B52)</f>
        <v>6.3945510737964586</v>
      </c>
      <c r="D52" s="22"/>
      <c r="E52" s="21"/>
      <c r="F52" s="22">
        <f t="shared" si="0"/>
        <v>210510.1</v>
      </c>
      <c r="G52" s="21">
        <f t="shared" si="1"/>
        <v>6.3945510737964586</v>
      </c>
      <c r="H52" s="22">
        <f>'8.юрид-улут.вал.'!H52+'12.юрид-чет өл.вал.'!H52</f>
        <v>163757</v>
      </c>
      <c r="I52" s="21">
        <f>('8.юрид-улут.вал.'!H52*'8.юрид-улут.вал.'!I52+'12.юрид-чет өл.вал.'!H52*'12.юрид-чет өл.вал.'!I52)/('8.юрид-улут.вал.'!H52+'12.юрид-чет өл.вал.'!H52)</f>
        <v>3.8291969198263276</v>
      </c>
      <c r="J52" s="22">
        <f>'8.юрид-улут.вал.'!J52+'12.юрид-чет өл.вал.'!J52</f>
        <v>19563</v>
      </c>
      <c r="K52" s="21">
        <f>('8.юрид-улут.вал.'!J52*'8.юрид-улут.вал.'!K52+'12.юрид-чет өл.вал.'!J52*'12.юрид-чет өл.вал.'!K52)/('8.юрид-улут.вал.'!J52+'12.юрид-чет өл.вал.'!J52)</f>
        <v>22.437703828656137</v>
      </c>
      <c r="L52" s="22">
        <f>'8.юрид-улут.вал.'!L52+'12.юрид-чет өл.вал.'!L52</f>
        <v>27179.100000000002</v>
      </c>
      <c r="M52" s="21">
        <f>('8.юрид-улут.вал.'!L52*'8.юрид-улут.вал.'!M52+'12.юрид-чет өл.вал.'!L52*'12.юрид-чет өл.вал.'!M52)/('8.юрид-улут.вал.'!L52+'12.юрид-чет өл.вал.'!L52)</f>
        <v>10.302224356214886</v>
      </c>
      <c r="N52" s="22">
        <f>'8.юрид-улут.вал.'!N52+'12.юрид-чет өл.вал.'!N52</f>
        <v>11</v>
      </c>
      <c r="O52" s="21">
        <f>('8.юрид-улут.вал.'!N52*'8.юрид-улут.вал.'!O52+'12.юрид-чет өл.вал.'!N52*'12.юрид-чет өл.вал.'!O52)/('8.юрид-улут.вал.'!N52+'12.юрид-чет өл.вал.'!N52)</f>
        <v>9.6181818181818173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>'8.юрид-улут.вал.'!B53+'12.юрид-чет өл.вал.'!B53</f>
        <v>183376.19999999998</v>
      </c>
      <c r="C53" s="21">
        <f>('8.юрид-улут.вал.'!B53*'8.юрид-улут.вал.'!C53+'12.юрид-чет өл.вал.'!B53*'12.юрид-чет өл.вал.'!C53)/('8.юрид-улут.вал.'!B53+'12.юрид-чет өл.вал.'!B53)</f>
        <v>6.2263701887158751</v>
      </c>
      <c r="D53" s="22"/>
      <c r="E53" s="21"/>
      <c r="F53" s="22">
        <f t="shared" si="0"/>
        <v>183376.19999999998</v>
      </c>
      <c r="G53" s="21">
        <f t="shared" si="1"/>
        <v>6.2263701887158751</v>
      </c>
      <c r="H53" s="22">
        <f>'8.юрид-улут.вал.'!H53+'12.юрид-чет өл.вал.'!H53</f>
        <v>144261.29999999999</v>
      </c>
      <c r="I53" s="21">
        <f>('8.юрид-улут.вал.'!H53*'8.юрид-улут.вал.'!I53+'12.юрид-чет өл.вал.'!H53*'12.юрид-чет өл.вал.'!I53)/('8.юрид-улут.вал.'!H53+'12.юрид-чет өл.вал.'!H53)</f>
        <v>4.252204853276659</v>
      </c>
      <c r="J53" s="22">
        <f>'8.юрид-улут.вал.'!J53+'12.юрид-чет өл.вал.'!J53</f>
        <v>10576</v>
      </c>
      <c r="K53" s="21">
        <f>('8.юрид-улут.вал.'!J53*'8.юрид-улут.вал.'!K53+'12.юрид-чет өл.вал.'!J53*'12.юрид-чет өл.вал.'!K53)/('8.юрид-улут.вал.'!J53+'12.юрид-чет өл.вал.'!J53)</f>
        <v>17.799275718608172</v>
      </c>
      <c r="L53" s="22">
        <f>'8.юрид-улут.вал.'!L53+'12.юрид-чет өл.вал.'!L53</f>
        <v>27938.9</v>
      </c>
      <c r="M53" s="21">
        <f>('8.юрид-улут.вал.'!L53*'8.юрид-улут.вал.'!M53+'12.юрид-чет өл.вал.'!L53*'12.юрид-чет өл.вал.'!M53)/('8.юрид-улут.вал.'!L53+'12.юрид-чет өл.вал.'!L53)</f>
        <v>11.206395563175358</v>
      </c>
      <c r="N53" s="22">
        <f>'8.юрид-улут.вал.'!N53+'12.юрид-чет өл.вал.'!N53</f>
        <v>600</v>
      </c>
      <c r="O53" s="21">
        <f>('8.юрид-улут.вал.'!N53*'8.юрид-улут.вал.'!O53+'12.юрид-чет өл.вал.'!N53*'12.юрид-чет өл.вал.'!O53)/('8.юрид-улут.вал.'!N53+'12.юрид-чет өл.вал.'!N53)</f>
        <v>45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>'8.юрид-улут.вал.'!B54+'12.юрид-чет өл.вал.'!B54</f>
        <v>163780.79999999999</v>
      </c>
      <c r="C54" s="21">
        <f>('8.юрид-улут.вал.'!B54*'8.юрид-улут.вал.'!C54+'12.юрид-чет өл.вал.'!B54*'12.юрид-чет өл.вал.'!C54)/('8.юрид-улут.вал.'!B54+'12.юрид-чет өл.вал.'!B54)</f>
        <v>9.112947549407501</v>
      </c>
      <c r="D54" s="22"/>
      <c r="E54" s="21"/>
      <c r="F54" s="22">
        <f t="shared" si="0"/>
        <v>163780.79999999999</v>
      </c>
      <c r="G54" s="21">
        <f t="shared" si="1"/>
        <v>9.1129475494075027</v>
      </c>
      <c r="H54" s="22">
        <f>'8.юрид-улут.вал.'!H54+'12.юрид-чет өл.вал.'!H54</f>
        <v>113493.4</v>
      </c>
      <c r="I54" s="21">
        <f>('8.юрид-улут.вал.'!H54*'8.юрид-улут.вал.'!I54+'12.юрид-чет өл.вал.'!H54*'12.юрид-чет өл.вал.'!I54)/('8.юрид-улут.вал.'!H54+'12.юрид-чет өл.вал.'!H54)</f>
        <v>3.6533930607418581</v>
      </c>
      <c r="J54" s="22">
        <f>'8.юрид-улут.вал.'!J54+'12.юрид-чет өл.вал.'!J54</f>
        <v>27702.799999999999</v>
      </c>
      <c r="K54" s="21">
        <f>('8.юрид-улут.вал.'!J54*'8.юрид-улут.вал.'!K54+'12.юрид-чет өл.вал.'!J54*'12.юрид-чет өл.вал.'!K54)/('8.юрид-улут.вал.'!J54+'12.юрид-чет өл.вал.'!J54)</f>
        <v>26.933093405720722</v>
      </c>
      <c r="L54" s="22">
        <f>'8.юрид-улут.вал.'!L54+'12.юрид-чет өл.вал.'!L54</f>
        <v>21049.599999999999</v>
      </c>
      <c r="M54" s="21">
        <f>('8.юрид-улут.вал.'!L54*'8.юрид-улут.вал.'!M54+'12.юрид-чет өл.вал.'!L54*'12.юрид-чет өл.вал.'!M54)/('8.юрид-улут.вал.'!L54+'12.юрид-чет өл.вал.'!L54)</f>
        <v>12.657852880814838</v>
      </c>
      <c r="N54" s="22">
        <f>'8.юрид-улут.вал.'!N54+'12.юрид-чет өл.вал.'!N54</f>
        <v>1535</v>
      </c>
      <c r="O54" s="21">
        <f>('8.юрид-улут.вал.'!N54*'8.юрид-улут.вал.'!O54+'12.юрид-чет өл.вал.'!N54*'12.юрид-чет өл.вал.'!O54)/('8.юрид-улут.вал.'!N54+'12.юрид-чет өл.вал.'!N54)</f>
        <v>42.557003257328994</v>
      </c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>'8.юрид-улут.вал.'!B55+'12.юрид-чет өл.вал.'!B55</f>
        <v>107318.5</v>
      </c>
      <c r="C55" s="21">
        <f>('8.юрид-улут.вал.'!B55*'8.юрид-улут.вал.'!C55+'12.юрид-чет өл.вал.'!B55*'12.юрид-чет өл.вал.'!C55)/('8.юрид-улут.вал.'!B55+'12.юрид-чет өл.вал.'!B55)</f>
        <v>7.2687607448855509</v>
      </c>
      <c r="D55" s="22"/>
      <c r="E55" s="21"/>
      <c r="F55" s="22">
        <f t="shared" si="0"/>
        <v>107318.5</v>
      </c>
      <c r="G55" s="21">
        <f t="shared" si="1"/>
        <v>7.2687607448855509</v>
      </c>
      <c r="H55" s="22">
        <f>'8.юрид-улут.вал.'!H55+'12.юрид-чет өл.вал.'!H55</f>
        <v>90844.2</v>
      </c>
      <c r="I55" s="21">
        <f>('8.юрид-улут.вал.'!H55*'8.юрид-улут.вал.'!I55+'12.юрид-чет өл.вал.'!H55*'12.юрид-чет өл.вал.'!I55)/('8.юрид-улут.вал.'!H55+'12.юрид-чет өл.вал.'!H55)</f>
        <v>5.0000715510731562</v>
      </c>
      <c r="J55" s="22">
        <f>'8.юрид-улут.вал.'!J55+'12.юрид-чет өл.вал.'!J55</f>
        <v>5232</v>
      </c>
      <c r="K55" s="21">
        <f>('8.юрид-улут.вал.'!J55*'8.юрид-улут.вал.'!K55+'12.юрид-чет өл.вал.'!J55*'12.юрид-чет өл.вал.'!K55)/('8.юрид-улут.вал.'!J55+'12.юрид-чет өл.вал.'!J55)</f>
        <v>24.69132262996942</v>
      </c>
      <c r="L55" s="22">
        <f>'8.юрид-улут.вал.'!L55+'12.юрид-чет өл.вал.'!L55</f>
        <v>11035.3</v>
      </c>
      <c r="M55" s="21">
        <f>('8.юрид-улут.вал.'!L55*'8.юрид-улут.вал.'!M55+'12.юрид-чет өл.вал.'!L55*'12.юрид-чет өл.вал.'!M55)/('8.юрид-улут.вал.'!L55+'12.юрид-чет өл.вал.'!L55)</f>
        <v>17.165822406278036</v>
      </c>
      <c r="N55" s="22">
        <f>'8.юрид-улут.вал.'!N55+'12.юрид-чет өл.вал.'!N55</f>
        <v>207</v>
      </c>
      <c r="O55" s="21">
        <f>('8.юрид-улут.вал.'!N55*'8.юрид-улут.вал.'!O55+'12.юрид-чет өл.вал.'!N55*'12.юрид-чет өл.вал.'!O55)/('8.юрид-улут.вал.'!N55+'12.юрид-чет өл.вал.'!N55)</f>
        <v>34.927536231884055</v>
      </c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>'8.юрид-улут.вал.'!B56+'12.юрид-чет өл.вал.'!B56</f>
        <v>71578.099999999991</v>
      </c>
      <c r="C56" s="27">
        <f>('8.юрид-улут.вал.'!B56*'8.юрид-улут.вал.'!C56+'12.юрид-чет өл.вал.'!B56*'12.юрид-чет өл.вал.'!C56)/('8.юрид-улут.вал.'!B56+'12.юрид-чет өл.вал.'!B56)</f>
        <v>19.803361111848464</v>
      </c>
      <c r="D56" s="28"/>
      <c r="E56" s="27"/>
      <c r="F56" s="28">
        <f t="shared" si="0"/>
        <v>71578.100000000006</v>
      </c>
      <c r="G56" s="27">
        <f t="shared" si="1"/>
        <v>19.803361111848456</v>
      </c>
      <c r="H56" s="28">
        <f>'8.юрид-улут.вал.'!H56+'12.юрид-чет өл.вал.'!H56</f>
        <v>14798.4</v>
      </c>
      <c r="I56" s="27">
        <f>('8.юрид-улут.вал.'!H56*'8.юрид-улут.вал.'!I56+'12.юрид-чет өл.вал.'!H56*'12.юрид-чет өл.вал.'!I56)/('8.юрид-улут.вал.'!H56+'12.юрид-чет өл.вал.'!H56)</f>
        <v>4.9906341226078492</v>
      </c>
      <c r="J56" s="28">
        <f>'8.юрид-улут.вал.'!J56+'12.юрид-чет өл.вал.'!J56</f>
        <v>18682.2</v>
      </c>
      <c r="K56" s="27">
        <f>('8.юрид-улут.вал.'!J56*'8.юрид-улут.вал.'!K56+'12.юрид-чет өл.вал.'!J56*'12.юрид-чет өл.вал.'!K56)/('8.юрид-улут.вал.'!J56+'12.юрид-чет өл.вал.'!J56)</f>
        <v>14.033398100866064</v>
      </c>
      <c r="L56" s="28">
        <f>'8.юрид-улут.вал.'!L56+'12.юрид-чет өл.вал.'!L56</f>
        <v>37795.399999999994</v>
      </c>
      <c r="M56" s="27">
        <f>('8.юрид-улут.вал.'!L56*'8.юрид-улут.вал.'!M56+'12.юрид-чет өл.вал.'!L56*'12.юрид-чет өл.вал.'!M56)/('8.юрид-улут.вал.'!L56+'12.юрид-чет өл.вал.'!L56)</f>
        <v>28.337565206347872</v>
      </c>
      <c r="N56" s="28">
        <f>'8.юрид-улут.вал.'!N56+'12.юрид-чет өл.вал.'!N56</f>
        <v>282.10000000000002</v>
      </c>
      <c r="O56" s="27">
        <f>('8.юрид-улут.вал.'!N56*'8.юрид-улут.вал.'!O56+'12.юрид-чет өл.вал.'!N56*'12.юрид-чет өл.вал.'!O56)/('8.юрид-улут.вал.'!N56+'12.юрид-чет өл.вал.'!N56)</f>
        <v>34.133995037220842</v>
      </c>
      <c r="P56" s="28">
        <f>'8.юрид-улут.вал.'!P56+'12.юрид-чет өл.вал.'!P56</f>
        <v>20</v>
      </c>
      <c r="Q56" s="27">
        <f>('8.юрид-улут.вал.'!P56*'8.юрид-улут.вал.'!Q56+'12.юрид-чет өл.вал.'!P56*'12.юрид-чет өл.вал.'!Q56)/('8.юрид-улут.вал.'!P56+'12.юрид-чет өл.вал.'!P56)</f>
        <v>40</v>
      </c>
      <c r="R56" s="28"/>
      <c r="S56" s="27"/>
    </row>
    <row r="57" spans="1:19" ht="14.25" customHeight="1" x14ac:dyDescent="0.2">
      <c r="A57" s="19" t="s">
        <v>25</v>
      </c>
      <c r="B57" s="20">
        <f>'8.юрид-улут.вал.'!B57+'12.юрид-чет өл.вал.'!B57</f>
        <v>38424.199999999997</v>
      </c>
      <c r="C57" s="21">
        <f>('8.юрид-улут.вал.'!B57*'8.юрид-улут.вал.'!C57+'12.юрид-чет өл.вал.'!B57*'12.юрид-чет өл.вал.'!C57)/('8.юрид-улут.вал.'!B57+'12.юрид-чет өл.вал.'!B57)</f>
        <v>11.674105121251714</v>
      </c>
      <c r="D57" s="22"/>
      <c r="E57" s="21"/>
      <c r="F57" s="22">
        <f t="shared" si="0"/>
        <v>38424.199999999997</v>
      </c>
      <c r="G57" s="21">
        <f t="shared" si="1"/>
        <v>11.674105121251714</v>
      </c>
      <c r="H57" s="22">
        <f>'8.юрид-улут.вал.'!H57+'12.юрид-чет өл.вал.'!H57</f>
        <v>17763.8</v>
      </c>
      <c r="I57" s="21">
        <f>('8.юрид-улут.вал.'!H57*'8.юрид-улут.вал.'!I57+'12.юрид-чет өл.вал.'!H57*'12.юрид-чет өл.вал.'!I57)/('8.юрид-улут.вал.'!H57+'12.юрид-чет өл.вал.'!H57)</f>
        <v>10.383532802666096</v>
      </c>
      <c r="J57" s="22">
        <f>'8.юрид-улут.вал.'!J57+'12.юрид-чет өл.вал.'!J57</f>
        <v>18925.099999999999</v>
      </c>
      <c r="K57" s="21">
        <f>('8.юрид-улут.вал.'!J57*'8.юрид-улут.вал.'!K57+'12.юрид-чет өл.вал.'!J57*'12.юрид-чет өл.вал.'!K57)/('8.юрид-улут.вал.'!J57+'12.юрид-чет өл.вал.'!J57)</f>
        <v>11.32310529402751</v>
      </c>
      <c r="L57" s="22">
        <f>'8.юрид-улут.вал.'!L57+'12.юрид-чет өл.вал.'!L57</f>
        <v>685.3</v>
      </c>
      <c r="M57" s="21">
        <f>('8.юрид-улут.вал.'!L57*'8.юрид-улут.вал.'!M57+'12.юрид-чет өл.вал.'!L57*'12.юрид-чет өл.вал.'!M57)/('8.юрид-улут.вал.'!L57+'12.юрид-чет өл.вал.'!L57)</f>
        <v>24.387640449438209</v>
      </c>
      <c r="N57" s="22">
        <f>'8.юрид-улут.вал.'!N57+'12.юрид-чет өл.вал.'!N57</f>
        <v>791</v>
      </c>
      <c r="O57" s="21">
        <f>('8.юрид-улут.вал.'!N57*'8.юрид-улут.вал.'!O57+'12.юрид-чет өл.вал.'!N57*'12.юрид-чет өл.вал.'!O57)/('8.юрид-улут.вал.'!N57+'12.юрид-чет өл.вал.'!N57)</f>
        <v>33.015170670037925</v>
      </c>
      <c r="P57" s="22">
        <f>'8.юрид-улут.вал.'!P57+'12.юрид-чет өл.вал.'!P57</f>
        <v>259</v>
      </c>
      <c r="Q57" s="21">
        <f>('8.юрид-улут.вал.'!P57*'8.юрид-улут.вал.'!Q57+'12.юрид-чет өл.вал.'!P57*'12.юрид-чет өл.вал.'!Q57)/('8.юрид-улут.вал.'!P57+'12.юрид-чет өл.вал.'!P57)</f>
        <v>27.020849420849419</v>
      </c>
      <c r="R57" s="23"/>
      <c r="S57" s="24"/>
    </row>
    <row r="58" spans="1:19" ht="14.25" customHeight="1" x14ac:dyDescent="0.2">
      <c r="A58" s="19" t="s">
        <v>11</v>
      </c>
      <c r="B58" s="20">
        <f>'8.юрид-улут.вал.'!B58+'12.юрид-чет өл.вал.'!B58</f>
        <v>80625.8</v>
      </c>
      <c r="C58" s="21">
        <f>('8.юрид-улут.вал.'!B58*'8.юрид-улут.вал.'!C58+'12.юрид-чет өл.вал.'!B58*'12.юрид-чет өл.вал.'!C58)/('8.юрид-улут.вал.'!B58+'12.юрид-чет өл.вал.'!B58)</f>
        <v>13.015297088525012</v>
      </c>
      <c r="D58" s="22"/>
      <c r="E58" s="21"/>
      <c r="F58" s="22">
        <f t="shared" si="0"/>
        <v>80625.8</v>
      </c>
      <c r="G58" s="21">
        <f t="shared" si="1"/>
        <v>13.015297088525012</v>
      </c>
      <c r="H58" s="22">
        <f>'8.юрид-улут.вал.'!H58+'12.юрид-чет өл.вал.'!H58</f>
        <v>23338.5</v>
      </c>
      <c r="I58" s="21">
        <f>('8.юрид-улут.вал.'!H58*'8.юрид-улут.вал.'!I58+'12.юрид-чет өл.вал.'!H58*'12.юрид-чет өл.вал.'!I58)/('8.юрид-улут.вал.'!H58+'12.юрид-чет өл.вал.'!H58)</f>
        <v>8.536718298091138</v>
      </c>
      <c r="J58" s="22">
        <f>'8.юрид-улут.вал.'!J58+'12.юрид-чет өл.вал.'!J58</f>
        <v>30805.9</v>
      </c>
      <c r="K58" s="21">
        <f>('8.юрид-улут.вал.'!J58*'8.юрид-улут.вал.'!K58+'12.юрид-чет өл.вал.'!J58*'12.юрид-чет өл.вал.'!K58)/('8.юрид-улут.вал.'!J58+'12.юрид-чет өл.вал.'!J58)</f>
        <v>17.434958887745527</v>
      </c>
      <c r="L58" s="22">
        <f>'8.юрид-улут.вал.'!L58+'12.юрид-чет өл.вал.'!L58</f>
        <v>25716.400000000001</v>
      </c>
      <c r="M58" s="21">
        <f>('8.юрид-улут.вал.'!L58*'8.юрид-улут.вал.'!M58+'12.юрид-чет өл.вал.'!L58*'12.юрид-чет өл.вал.'!M58)/('8.юрид-улут.вал.'!L58+'12.юрид-чет өл.вал.'!L58)</f>
        <v>11.214421147594532</v>
      </c>
      <c r="N58" s="22">
        <f>'8.юрид-улут.вал.'!N58+'12.юрид-чет өл.вал.'!N58</f>
        <v>765</v>
      </c>
      <c r="O58" s="21">
        <f>('8.юрид-улут.вал.'!N58*'8.юрид-улут.вал.'!O58+'12.юрид-чет өл.вал.'!N58*'12.юрид-чет өл.вал.'!O58)/('8.юрид-улут.вал.'!N58+'12.юрид-чет өл.вал.'!N58)</f>
        <v>32.209673202614383</v>
      </c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>'8.юрид-улут.вал.'!B59+'12.юрид-чет өл.вал.'!B59</f>
        <v>54171.799999999996</v>
      </c>
      <c r="C59" s="21">
        <f>('8.юрид-улут.вал.'!B59*'8.юрид-улут.вал.'!C59+'12.юрид-чет өл.вал.'!B59*'12.юрид-чет өл.вал.'!C59)/('8.юрид-улут.вал.'!B59+'12.юрид-чет өл.вал.'!B59)</f>
        <v>14.407722652745527</v>
      </c>
      <c r="D59" s="22"/>
      <c r="E59" s="21"/>
      <c r="F59" s="22">
        <f t="shared" si="0"/>
        <v>54171.8</v>
      </c>
      <c r="G59" s="21">
        <f t="shared" si="1"/>
        <v>14.407722652745523</v>
      </c>
      <c r="H59" s="22">
        <f>'8.юрид-улут.вал.'!H59+'12.юрид-чет өл.вал.'!H59</f>
        <v>12052.9</v>
      </c>
      <c r="I59" s="21">
        <f>('8.юрид-улут.вал.'!H59*'8.юрид-улут.вал.'!I59+'12.юрид-чет өл.вал.'!H59*'12.юрид-чет өл.вал.'!I59)/('8.юрид-улут.вал.'!H59+'12.юрид-чет өл.вал.'!H59)</f>
        <v>9.3703590007384125</v>
      </c>
      <c r="J59" s="22">
        <f>'8.юрид-улут.вал.'!J59+'12.юрид-чет өл.вал.'!J59</f>
        <v>26804.6</v>
      </c>
      <c r="K59" s="21">
        <f>('8.юрид-улут.вал.'!J59*'8.юрид-улут.вал.'!K59+'12.юрид-чет өл.вал.'!J59*'12.юрид-чет өл.вал.'!K59)/('8.юрид-улут.вал.'!J59+'12.юрид-чет өл.вал.'!J59)</f>
        <v>14.831300224588317</v>
      </c>
      <c r="L59" s="22">
        <f>'8.юрид-улут.вал.'!L59+'12.юрид-чет өл.вал.'!L59</f>
        <v>14605.300000000001</v>
      </c>
      <c r="M59" s="21">
        <f>('8.юрид-улут.вал.'!L59*'8.юрид-улут.вал.'!M59+'12.юрид-чет өл.вал.'!L59*'12.юрид-чет өл.вал.'!M59)/('8.юрид-улут.вал.'!L59+'12.юрид-чет өл.вал.'!L59)</f>
        <v>16.804954365880878</v>
      </c>
      <c r="N59" s="22">
        <f>'8.юрид-улут.вал.'!N59+'12.юрид-чет өл.вал.'!N59</f>
        <v>709</v>
      </c>
      <c r="O59" s="21">
        <f>('8.юрид-улут.вал.'!N59*'8.юрид-улут.вал.'!O59+'12.юрид-чет өл.вал.'!N59*'12.юрид-чет өл.вал.'!O59)/('8.юрид-улут.вал.'!N59+'12.юрид-чет өл.вал.'!N59)</f>
        <v>34.645698166431593</v>
      </c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>'8.юрид-улут.вал.'!B60+'12.юрид-чет өл.вал.'!B60</f>
        <v>65799.5</v>
      </c>
      <c r="C60" s="21">
        <f>('8.юрид-улут.вал.'!B60*'8.юрид-улут.вал.'!C60+'12.юрид-чет өл.вал.'!B60*'12.юрид-чет өл.вал.'!C60)/('8.юрид-улут.вал.'!B60+'12.юрид-чет өл.вал.'!B60)</f>
        <v>11.380795598750749</v>
      </c>
      <c r="D60" s="22"/>
      <c r="E60" s="21"/>
      <c r="F60" s="22">
        <f t="shared" si="0"/>
        <v>65799.5</v>
      </c>
      <c r="G60" s="21">
        <f t="shared" si="1"/>
        <v>11.380795598750753</v>
      </c>
      <c r="H60" s="22">
        <f>'8.юрид-улут.вал.'!H60+'12.юрид-чет өл.вал.'!H60</f>
        <v>13043.099999999999</v>
      </c>
      <c r="I60" s="21">
        <f>('8.юрид-улут.вал.'!H60*'8.юрид-улут.вал.'!I60+'12.юрид-чет өл.вал.'!H60*'12.юрид-чет өл.вал.'!I60)/('8.юрид-улут.вал.'!H60+'12.юрид-чет өл.вал.'!H60)</f>
        <v>5.1752267482423662</v>
      </c>
      <c r="J60" s="22">
        <f>'8.юрид-улут.вал.'!J60+'12.юрид-чет өл.вал.'!J60</f>
        <v>15827</v>
      </c>
      <c r="K60" s="21">
        <f>('8.юрид-улут.вал.'!J60*'8.юрид-улут.вал.'!K60+'12.юрид-чет өл.вал.'!J60*'12.юрид-чет өл.вал.'!K60)/('8.юрид-улут.вал.'!J60+'12.юрид-чет өл.вал.'!J60)</f>
        <v>12.601503759398497</v>
      </c>
      <c r="L60" s="22">
        <f>'8.юрид-улут.вал.'!L60+'12.юрид-чет өл.вал.'!L60</f>
        <v>32013.3</v>
      </c>
      <c r="M60" s="21">
        <f>('8.юрид-улут.вал.'!L60*'8.юрид-улут.вал.'!M60+'12.юрид-чет өл.вал.'!L60*'12.юрид-чет өл.вал.'!M60)/('8.юрид-улут.вал.'!L60+'12.юрид-чет өл.вал.'!L60)</f>
        <v>8.9874633355511637</v>
      </c>
      <c r="N60" s="22">
        <f>'8.юрид-улут.вал.'!N60+'12.юрид-чет өл.вал.'!N60</f>
        <v>4916.1000000000004</v>
      </c>
      <c r="O60" s="21">
        <f>('8.юрид-улут.вал.'!N60*'8.юрид-улут.вал.'!O60+'12.юрид-чет өл.вал.'!N60*'12.юрид-чет өл.вал.'!O60)/('8.юрид-улут.вал.'!N60+'12.юрид-чет өл.вал.'!N60)</f>
        <v>39.500274607920915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>'8.юрид-улут.вал.'!B61+'12.юрид-чет өл.вал.'!B61</f>
        <v>84613.3</v>
      </c>
      <c r="C61" s="21">
        <f>('8.юрид-улут.вал.'!B61*'8.юрид-улут.вал.'!C61+'12.юрид-чет өл.вал.'!B61*'12.юрид-чет өл.вал.'!C61)/('8.юрид-улут.вал.'!B61+'12.юрид-чет өл.вал.'!B61)</f>
        <v>10.838520185360931</v>
      </c>
      <c r="D61" s="22"/>
      <c r="E61" s="21"/>
      <c r="F61" s="22">
        <f t="shared" si="0"/>
        <v>84613.3</v>
      </c>
      <c r="G61" s="21">
        <f t="shared" si="1"/>
        <v>10.838520185360929</v>
      </c>
      <c r="H61" s="22">
        <f>'8.юрид-улут.вал.'!H61+'12.юрид-чет өл.вал.'!H61</f>
        <v>27128.9</v>
      </c>
      <c r="I61" s="21">
        <f>('8.юрид-улут.вал.'!H61*'8.юрид-улут.вал.'!I61+'12.юрид-чет өл.вал.'!H61*'12.юрид-чет өл.вал.'!I61)/('8.юрид-улут.вал.'!H61+'12.юрид-чет өл.вал.'!H61)</f>
        <v>10.990272366369442</v>
      </c>
      <c r="J61" s="22">
        <f>'8.юрид-улут.вал.'!J61+'12.юрид-чет өл.вал.'!J61</f>
        <v>9131.5</v>
      </c>
      <c r="K61" s="21">
        <f>('8.юрид-улут.вал.'!J61*'8.юрид-улут.вал.'!K61+'12.юрид-чет өл.вал.'!J61*'12.юрид-чет өл.вал.'!K61)/('8.юрид-улут.вал.'!J61+'12.юрид-чет өл.вал.'!J61)</f>
        <v>14.506423917209659</v>
      </c>
      <c r="L61" s="22">
        <f>'8.юрид-улут.вал.'!L61+'12.юрид-чет өл.вал.'!L61</f>
        <v>47266.9</v>
      </c>
      <c r="M61" s="21">
        <f>('8.юрид-улут.вал.'!L61*'8.юрид-улут.вал.'!M61+'12.юрид-чет өл.вал.'!L61*'12.юрид-чет өл.вал.'!M61)/('8.юрид-улут.вал.'!L61+'12.юрид-чет өл.вал.'!L61)</f>
        <v>9.935653702696813</v>
      </c>
      <c r="N61" s="22">
        <f>'8.юрид-улут.вал.'!N61+'12.юрид-чет өл.вал.'!N61</f>
        <v>1086</v>
      </c>
      <c r="O61" s="21">
        <f>('8.юрид-улут.вал.'!N61*'8.юрид-улут.вал.'!O61+'12.юрид-чет өл.вал.'!N61*'12.юрид-чет өл.вал.'!O61)/('8.юрид-улут.вал.'!N61+'12.юрид-чет өл.вал.'!N61)</f>
        <v>15.502762430939226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>'8.юрид-улут.вал.'!B62+'12.юрид-чет өл.вал.'!B62</f>
        <v>43237.399999999994</v>
      </c>
      <c r="C62" s="21">
        <f>('8.юрид-улут.вал.'!B62*'8.юрид-улут.вал.'!C62+'12.юрид-чет өл.вал.'!B62*'12.юрид-чет өл.вал.'!C62)/('8.юрид-улут.вал.'!B62+'12.юрид-чет өл.вал.'!B62)</f>
        <v>13.584596668624851</v>
      </c>
      <c r="D62" s="22"/>
      <c r="E62" s="21"/>
      <c r="F62" s="22">
        <f t="shared" si="0"/>
        <v>43237.4</v>
      </c>
      <c r="G62" s="21">
        <f t="shared" si="1"/>
        <v>13.584596668624851</v>
      </c>
      <c r="H62" s="22">
        <f>'8.юрид-улут.вал.'!H62+'12.юрид-чет өл.вал.'!H62</f>
        <v>20669.099999999999</v>
      </c>
      <c r="I62" s="21">
        <f>('8.юрид-улут.вал.'!H62*'8.юрид-улут.вал.'!I62+'12.юрид-чет өл.вал.'!H62*'12.юрид-чет өл.вал.'!I62)/('8.юрид-улут.вал.'!H62+'12.юрид-чет өл.вал.'!H62)</f>
        <v>10.443609058933385</v>
      </c>
      <c r="J62" s="22">
        <f>'8.юрид-улут.вал.'!J62+'12.юрид-чет өл.вал.'!J62</f>
        <v>10901.5</v>
      </c>
      <c r="K62" s="21">
        <f>('8.юрид-улут.вал.'!J62*'8.юрид-улут.вал.'!K62+'12.юрид-чет өл.вал.'!J62*'12.юрид-чет өл.вал.'!K62)/('8.юрид-улут.вал.'!J62+'12.юрид-чет өл.вал.'!J62)</f>
        <v>17.255060312800993</v>
      </c>
      <c r="L62" s="22">
        <f>'8.юрид-улут.вал.'!L62+'12.юрид-чет өл.вал.'!L62</f>
        <v>10292.5</v>
      </c>
      <c r="M62" s="21">
        <f>('8.юрид-улут.вал.'!L62*'8.юрид-улут.вал.'!M62+'12.юрид-чет өл.вал.'!L62*'12.юрид-чет өл.вал.'!M62)/('8.юрид-улут.вал.'!L62+'12.юрид-чет өл.вал.'!L62)</f>
        <v>13.321865435997086</v>
      </c>
      <c r="N62" s="22">
        <f>'8.юрид-улут.вал.'!N62+'12.юрид-чет өл.вал.'!N62</f>
        <v>1374.3</v>
      </c>
      <c r="O62" s="21">
        <f>('8.юрид-улут.вал.'!N62*'8.юрид-улут.вал.'!O62+'12.юрид-чет өл.вал.'!N62*'12.юрид-чет өл.вал.'!O62)/('8.юрид-улут.вал.'!N62+'12.юрид-чет өл.вал.'!N62)</f>
        <v>33.676271556428738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>'8.юрид-улут.вал.'!B63+'12.юрид-чет өл.вал.'!B63</f>
        <v>79528.600000000006</v>
      </c>
      <c r="C63" s="21">
        <f>('8.юрид-улут.вал.'!B63*'8.юрид-улут.вал.'!C63+'12.юрид-чет өл.вал.'!B63*'12.юрид-чет өл.вал.'!C63)/('8.юрид-улут.вал.'!B63+'12.юрид-чет өл.вал.'!B63)</f>
        <v>7.2323900584192335</v>
      </c>
      <c r="D63" s="22"/>
      <c r="E63" s="21"/>
      <c r="F63" s="22">
        <f t="shared" si="0"/>
        <v>79528.600000000006</v>
      </c>
      <c r="G63" s="21">
        <f t="shared" si="1"/>
        <v>7.2323900584192353</v>
      </c>
      <c r="H63" s="22">
        <f>'8.юрид-улут.вал.'!H63+'12.юрид-чет өл.вал.'!H63</f>
        <v>27404.7</v>
      </c>
      <c r="I63" s="21">
        <f>('8.юрид-улут.вал.'!H63*'8.юрид-улут.вал.'!I63+'12.юрид-чет өл.вал.'!H63*'12.юрид-чет өл.вал.'!I63)/('8.юрид-улут.вал.'!H63+'12.юрид-чет өл.вал.'!H63)</f>
        <v>3.2406120118081936</v>
      </c>
      <c r="J63" s="22">
        <f>'8.юрид-улут.вал.'!J63+'12.юрид-чет өл.вал.'!J63</f>
        <v>13886.8</v>
      </c>
      <c r="K63" s="21">
        <f>('8.юрид-улут.вал.'!J63*'8.юрид-улут.вал.'!K63+'12.юрид-чет өл.вал.'!J63*'12.юрид-чет өл.вал.'!K63)/('8.юрид-улут.вал.'!J63+'12.юрид-чет өл.вал.'!J63)</f>
        <v>10.07121352651439</v>
      </c>
      <c r="L63" s="22">
        <f>'8.юрид-улут.вал.'!L63+'12.юрид-чет өл.вал.'!L63</f>
        <v>33395</v>
      </c>
      <c r="M63" s="21">
        <f>('8.юрид-улут.вал.'!L63*'8.юрид-улут.вал.'!M63+'12.юрид-чет өл.вал.'!L63*'12.юрид-чет өл.вал.'!M63)/('8.юрид-улут.вал.'!L63+'12.юрид-чет өл.вал.'!L63)</f>
        <v>7.3701275041173826</v>
      </c>
      <c r="N63" s="22">
        <f>'8.юрид-улут.вал.'!N63+'12.юрид-чет өл.вал.'!N63</f>
        <v>4842.1000000000004</v>
      </c>
      <c r="O63" s="21">
        <f>('8.юрид-улут.вал.'!N63*'8.юрид-улут.вал.'!O63+'12.юрид-чет өл.вал.'!N63*'12.юрид-чет өл.вал.'!O63)/('8.юрид-улут.вал.'!N63+'12.юрид-чет өл.вал.'!N63)</f>
        <v>20.733053840275911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>'8.юрид-улут.вал.'!B64+'12.юрид-чет өл.вал.'!B64</f>
        <v>81331.5</v>
      </c>
      <c r="C64" s="21">
        <f>('8.юрид-улут.вал.'!B64*'8.юрид-улут.вал.'!C64+'12.юрид-чет өл.вал.'!B64*'12.юрид-чет өл.вал.'!C64)/('8.юрид-улут.вал.'!B64+'12.юрид-чет өл.вал.'!B64)</f>
        <v>8.3662743217572526</v>
      </c>
      <c r="D64" s="22"/>
      <c r="E64" s="21"/>
      <c r="F64" s="22">
        <f t="shared" si="0"/>
        <v>81331.5</v>
      </c>
      <c r="G64" s="21">
        <f t="shared" si="1"/>
        <v>8.3662743217572526</v>
      </c>
      <c r="H64" s="22">
        <f>'8.юрид-улут.вал.'!H64+'12.юрид-чет өл.вал.'!H64</f>
        <v>26843.5</v>
      </c>
      <c r="I64" s="21">
        <f>('8.юрид-улут.вал.'!H64*'8.юрид-улут.вал.'!I64+'12.юрид-чет өл.вал.'!H64*'12.юрид-чет өл.вал.'!I64)/('8.юрид-улут.вал.'!H64+'12.юрид-чет өл.вал.'!H64)</f>
        <v>4.7871924301972539</v>
      </c>
      <c r="J64" s="22">
        <f>'8.юрид-улут.вал.'!J64+'12.юрид-чет өл.вал.'!J64</f>
        <v>21731.1</v>
      </c>
      <c r="K64" s="21">
        <f>('8.юрид-улут.вал.'!J64*'8.юрид-улут.вал.'!K64+'12.юрид-чет өл.вал.'!J64*'12.юрид-чет өл.вал.'!K64)/('8.юрид-улут.вал.'!J64+'12.юрид-чет өл.вал.'!J64)</f>
        <v>12.084422785777067</v>
      </c>
      <c r="L64" s="22">
        <f>'8.юрид-улут.вал.'!L64+'12.юрид-чет өл.вал.'!L64</f>
        <v>32617.899999999998</v>
      </c>
      <c r="M64" s="21">
        <f>('8.юрид-улут.вал.'!L64*'8.юрид-улут.вал.'!M64+'12.юрид-чет өл.вал.'!L64*'12.юрид-чет өл.вал.'!M64)/('8.юрид-улут.вал.'!L64+'12.юрид-чет өл.вал.'!L64)</f>
        <v>8.7390187596381139</v>
      </c>
      <c r="N64" s="22">
        <f>'8.юрид-улут.вал.'!N64+'12.юрид-чет өл.вал.'!N64</f>
        <v>139</v>
      </c>
      <c r="O64" s="21">
        <f>('8.юрид-улут.вал.'!N64*'8.юрид-улут.вал.'!O64+'12.юрид-чет өл.вал.'!N64*'12.юрид-чет өл.вал.'!O64)/('8.юрид-улут.вал.'!N64+'12.юрид-чет өл.вал.'!N64)</f>
        <v>30.794244604316543</v>
      </c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>'8.юрид-улут.вал.'!B65+'12.юрид-чет өл.вал.'!B65</f>
        <v>133613.19999999998</v>
      </c>
      <c r="C65" s="21">
        <f>('8.юрид-улут.вал.'!B65*'8.юрид-улут.вал.'!C65+'12.юрид-чет өл.вал.'!B65*'12.юрид-чет өл.вал.'!C65)/('8.юрид-улут.вал.'!B65+'12.юрид-чет өл.вал.'!B65)</f>
        <v>8.6948784251855376</v>
      </c>
      <c r="D65" s="22"/>
      <c r="E65" s="21"/>
      <c r="F65" s="22">
        <f t="shared" si="0"/>
        <v>133613.20000000001</v>
      </c>
      <c r="G65" s="21">
        <f t="shared" si="1"/>
        <v>8.694878425185534</v>
      </c>
      <c r="H65" s="22">
        <f>'8.юрид-улут.вал.'!H65+'12.юрид-чет өл.вал.'!H65</f>
        <v>21057.9</v>
      </c>
      <c r="I65" s="21">
        <f>('8.юрид-улут.вал.'!H65*'8.юрид-улут.вал.'!I65+'12.юрид-чет өл.вал.'!H65*'12.юрид-чет өл.вал.'!I65)/('8.юрид-улут.вал.'!H65+'12.юрид-чет өл.вал.'!H65)</f>
        <v>6.085155689788631</v>
      </c>
      <c r="J65" s="22">
        <f>'8.юрид-улут.вал.'!J65+'12.юрид-чет өл.вал.'!J65</f>
        <v>16063.2</v>
      </c>
      <c r="K65" s="21">
        <f>('8.юрид-улут.вал.'!J65*'8.юрид-улут.вал.'!K65+'12.юрид-чет өл.вал.'!J65*'12.юрид-чет өл.вал.'!K65)/('8.юрид-улут.вал.'!J65+'12.юрид-чет өл.вал.'!J65)</f>
        <v>13.002292320334679</v>
      </c>
      <c r="L65" s="22">
        <f>'8.юрид-улут.вал.'!L65+'12.юрид-чет өл.вал.'!L65</f>
        <v>30508.699999999997</v>
      </c>
      <c r="M65" s="21">
        <f>('8.юрид-улут.вал.'!L65*'8.юрид-улут.вал.'!M65+'12.юрид-чет өл.вал.'!L65*'12.юрид-чет өл.вал.'!M65)/('8.юрид-улут.вал.'!L65+'12.юрид-чет өл.вал.'!L65)</f>
        <v>12.739477853858078</v>
      </c>
      <c r="N65" s="22">
        <f>'8.юрид-улут.вал.'!N65+'12.юрид-чет өл.вал.'!N65</f>
        <v>2074.5</v>
      </c>
      <c r="O65" s="21">
        <f>('8.юрид-улут.вал.'!N65*'8.юрид-улут.вал.'!O65+'12.юрид-чет өл.вал.'!N65*'12.юрид-чет өл.вал.'!O65)/('8.юрид-улут.вал.'!N65+'12.юрид-чет өл.вал.'!N65)</f>
        <v>25.369968667148711</v>
      </c>
      <c r="P65" s="22">
        <f>'8.юрид-улут.вал.'!P65+'12.юрид-чет өл.вал.'!P65</f>
        <v>63908.9</v>
      </c>
      <c r="Q65" s="21">
        <f>('8.юрид-улут.вал.'!P65*'8.юрид-улут.вал.'!Q65+'12.юрид-чет өл.вал.'!P65*'12.юрид-чет өл.вал.'!Q65)/('8.юрид-улут.вал.'!P65+'12.юрид-чет өл.вал.'!P65)</f>
        <v>6.0000500712733276</v>
      </c>
      <c r="R65" s="23"/>
      <c r="S65" s="24"/>
    </row>
    <row r="66" spans="1:19" ht="14.25" customHeight="1" x14ac:dyDescent="0.2">
      <c r="A66" s="19" t="s">
        <v>19</v>
      </c>
      <c r="B66" s="20">
        <f>'8.юрид-улут.вал.'!B66+'12.юрид-чет өл.вал.'!B66</f>
        <v>63598.3</v>
      </c>
      <c r="C66" s="21">
        <f>('8.юрид-улут.вал.'!B66*'8.юрид-улут.вал.'!C66+'12.юрид-чет өл.вал.'!B66*'12.юрид-чет өл.вал.'!C66)/('8.юрид-улут.вал.'!B66+'12.юрид-чет өл.вал.'!B66)</f>
        <v>11.082786017865258</v>
      </c>
      <c r="D66" s="22"/>
      <c r="E66" s="21"/>
      <c r="F66" s="22">
        <f t="shared" si="0"/>
        <v>63598.3</v>
      </c>
      <c r="G66" s="21">
        <f t="shared" si="1"/>
        <v>11.082786017865258</v>
      </c>
      <c r="H66" s="22">
        <f>'8.юрид-улут.вал.'!H66+'12.юрид-чет өл.вал.'!H66</f>
        <v>7174.7</v>
      </c>
      <c r="I66" s="21">
        <f>('8.юрид-улут.вал.'!H66*'8.юрид-улут.вал.'!I66+'12.юрид-чет өл.вал.'!H66*'12.юрид-чет өл.вал.'!I66)/('8.юрид-улут.вал.'!H66+'12.юрид-чет өл.вал.'!H66)</f>
        <v>10.892441495811672</v>
      </c>
      <c r="J66" s="22">
        <f>'8.юрид-улут.вал.'!J66+'12.юрид-чет өл.вал.'!J66</f>
        <v>11768.3</v>
      </c>
      <c r="K66" s="21">
        <f>('8.юрид-улут.вал.'!J66*'8.юрид-улут.вал.'!K66+'12.юрид-чет өл.вал.'!J66*'12.юрид-чет өл.вал.'!K66)/('8.юрид-улут.вал.'!J66+'12.юрид-чет өл.вал.'!J66)</f>
        <v>14.692219776858172</v>
      </c>
      <c r="L66" s="22">
        <f>'8.юрид-улут.вал.'!L66+'12.юрид-чет өл.вал.'!L66</f>
        <v>2840.9</v>
      </c>
      <c r="M66" s="21">
        <f>('8.юрид-улут.вал.'!L66*'8.юрид-улут.вал.'!M66+'12.юрид-чет өл.вал.'!L66*'12.юрид-чет өл.вал.'!M66)/('8.юрид-улут.вал.'!L66+'12.юрид-чет өл.вал.'!L66)</f>
        <v>15.551867365975571</v>
      </c>
      <c r="N66" s="22">
        <f>'8.юрид-улут.вал.'!N66+'12.юрид-чет өл.вал.'!N66</f>
        <v>200</v>
      </c>
      <c r="O66" s="21">
        <f>('8.юрид-улут.вал.'!N66*'8.юрид-улут.вал.'!O66+'12.юрид-чет өл.вал.'!N66*'12.юрид-чет өл.вал.'!O66)/('8.юрид-улут.вал.'!N66+'12.юрид-чет өл.вал.'!N66)</f>
        <v>25.254999999999999</v>
      </c>
      <c r="P66" s="22">
        <f>'8.юрид-улут.вал.'!P66+'12.юрид-чет өл.вал.'!P66</f>
        <v>41614.400000000001</v>
      </c>
      <c r="Q66" s="21">
        <f>('8.юрид-улут.вал.'!P66*'8.юрид-улут.вал.'!Q66+'12.юрид-чет өл.вал.'!P66*'12.юрид-чет өл.вал.'!Q66)/('8.юрид-улут.вал.'!P66+'12.юрид-чет өл.вал.'!P66)</f>
        <v>9.7216732669460573</v>
      </c>
      <c r="R66" s="22"/>
      <c r="S66" s="21"/>
    </row>
    <row r="67" spans="1:19" ht="14.25" customHeight="1" x14ac:dyDescent="0.2">
      <c r="A67" s="19" t="s">
        <v>20</v>
      </c>
      <c r="B67" s="20">
        <f>'8.юрид-улут.вал.'!B67+'12.юрид-чет өл.вал.'!B67</f>
        <v>89697</v>
      </c>
      <c r="C67" s="21">
        <f>('8.юрид-улут.вал.'!B67*'8.юрид-улут.вал.'!C67+'12.юрид-чет өл.вал.'!B67*'12.юрид-чет өл.вал.'!C67)/('8.юрид-улут.вал.'!B67+'12.юрид-чет өл.вал.'!B67)</f>
        <v>12.528415064048966</v>
      </c>
      <c r="D67" s="22"/>
      <c r="E67" s="21"/>
      <c r="F67" s="22">
        <f t="shared" si="0"/>
        <v>89697</v>
      </c>
      <c r="G67" s="21">
        <f t="shared" si="1"/>
        <v>12.528415064048966</v>
      </c>
      <c r="H67" s="22">
        <f>'8.юрид-улут.вал.'!H67+'12.юрид-чет өл.вал.'!H67</f>
        <v>19860.400000000001</v>
      </c>
      <c r="I67" s="21">
        <f>('8.юрид-улут.вал.'!H67*'8.юрид-улут.вал.'!I67+'12.юрид-чет өл.вал.'!H67*'12.юрид-чет өл.вал.'!I67)/('8.юрид-улут.вал.'!H67+'12.юрид-чет өл.вал.'!H67)</f>
        <v>12.307814545527783</v>
      </c>
      <c r="J67" s="22">
        <f>'8.юрид-улут.вал.'!J67+'12.юрид-чет өл.вал.'!J67</f>
        <v>20596.5</v>
      </c>
      <c r="K67" s="21">
        <f>('8.юрид-улут.вал.'!J67*'8.юрид-улут.вал.'!K67+'12.юрид-чет өл.вал.'!J67*'12.юрид-чет өл.вал.'!K67)/('8.юрид-улут.вал.'!J67+'12.юрид-чет өл.вал.'!J67)</f>
        <v>15.533372466195715</v>
      </c>
      <c r="L67" s="22">
        <f>'8.юрид-улут.вал.'!L67+'12.юрид-чет өл.вал.'!L67</f>
        <v>4118</v>
      </c>
      <c r="M67" s="21">
        <f>('8.юрид-улут.вал.'!L67*'8.юрид-улут.вал.'!M67+'12.юрид-чет өл.вал.'!L67*'12.юрид-чет өл.вал.'!M67)/('8.юрид-улут.вал.'!L67+'12.юрид-чет өл.вал.'!L67)</f>
        <v>17.658115590092276</v>
      </c>
      <c r="N67" s="22">
        <f>'8.юрид-улут.вал.'!N67+'12.юрид-чет өл.вал.'!N67</f>
        <v>3367.2</v>
      </c>
      <c r="O67" s="21">
        <f>('8.юрид-улут.вал.'!N67*'8.юрид-улут.вал.'!O67+'12.юрид-чет өл.вал.'!N67*'12.юрид-чет өл.вал.'!O67)/('8.юрид-улут.вал.'!N67+'12.юрид-чет өл.вал.'!N67)</f>
        <v>20.001039439296747</v>
      </c>
      <c r="P67" s="22">
        <f>'8.юрид-улут.вал.'!P67+'12.юрид-чет өл.вал.'!P67</f>
        <v>41754.9</v>
      </c>
      <c r="Q67" s="21">
        <f>('8.юрид-улут.вал.'!P67*'8.юрид-улут.вал.'!Q67+'12.юрид-чет өл.вал.'!P67*'12.юрид-чет өл.вал.'!Q67)/('8.юрид-улут.вал.'!P67+'12.юрид-чет өл.вал.'!P67)</f>
        <v>10.042567459148508</v>
      </c>
      <c r="R67" s="23"/>
      <c r="S67" s="24"/>
    </row>
    <row r="68" spans="1:19" ht="14.25" customHeight="1" thickBot="1" x14ac:dyDescent="0.25">
      <c r="A68" s="25" t="s">
        <v>21</v>
      </c>
      <c r="B68" s="26">
        <f>'8.юрид-улут.вал.'!B68+'12.юрид-чет өл.вал.'!B68</f>
        <v>80743.399999999994</v>
      </c>
      <c r="C68" s="27">
        <f>('8.юрид-улут.вал.'!B68*'8.юрид-улут.вал.'!C68+'12.юрид-чет өл.вал.'!B68*'12.юрид-чет өл.вал.'!C68)/('8.юрид-улут.вал.'!B68+'12.юрид-чет өл.вал.'!B68)</f>
        <v>11.537693978702903</v>
      </c>
      <c r="D68" s="28"/>
      <c r="E68" s="27"/>
      <c r="F68" s="28">
        <f t="shared" si="0"/>
        <v>80743.399999999994</v>
      </c>
      <c r="G68" s="27">
        <f t="shared" si="1"/>
        <v>11.537693978702904</v>
      </c>
      <c r="H68" s="28">
        <f>'8.юрид-улут.вал.'!H68+'12.юрид-чет өл.вал.'!H68</f>
        <v>27784.800000000003</v>
      </c>
      <c r="I68" s="27">
        <f>('8.юрид-улут.вал.'!H68*'8.юрид-улут.вал.'!I68+'12.юрид-чет өл.вал.'!H68*'12.юрид-чет өл.вал.'!I68)/('8.юрид-улут.вал.'!H68+'12.юрид-чет өл.вал.'!H68)</f>
        <v>14.409562062710545</v>
      </c>
      <c r="J68" s="28">
        <f>'8.юрид-улут.вал.'!J68+'12.юрид-чет өл.вал.'!J68</f>
        <v>5569</v>
      </c>
      <c r="K68" s="27">
        <f>('8.юрид-улут.вал.'!J68*'8.юрид-улут.вал.'!K68+'12.юрид-чет өл.вал.'!J68*'12.юрид-чет өл.вал.'!K68)/('8.юрид-улут.вал.'!J68+'12.юрид-чет өл.вал.'!J68)</f>
        <v>18.711253366852219</v>
      </c>
      <c r="L68" s="28">
        <f>'8.юрид-улут.вал.'!L68+'12.юрид-чет өл.вал.'!L68</f>
        <v>28727.1</v>
      </c>
      <c r="M68" s="27">
        <f>('8.юрид-улут.вал.'!L68*'8.юрид-улут.вал.'!M68+'12.юрид-чет өл.вал.'!L68*'12.юрид-чет өл.вал.'!M68)/('8.юрид-улут.вал.'!L68+'12.юрид-чет өл.вал.'!L68)</f>
        <v>10.881174918456788</v>
      </c>
      <c r="N68" s="28">
        <f>'8.юрид-улут.вал.'!N68+'12.юрид-чет өл.вал.'!N68</f>
        <v>12122.5</v>
      </c>
      <c r="O68" s="27">
        <f>('8.юрид-улут.вал.'!N68*'8.юрид-улут.вал.'!O68+'12.юрид-чет өл.вал.'!N68*'12.юрид-чет өл.вал.'!O68)/('8.юрид-улут.вал.'!N68+'12.юрид-чет өл.вал.'!N68)</f>
        <v>4.3684833986388947</v>
      </c>
      <c r="P68" s="28">
        <f>'8.юрид-улут.вал.'!P68+'12.юрид-чет өл.вал.'!P68</f>
        <v>6540</v>
      </c>
      <c r="Q68" s="27">
        <f>('8.юрид-улут.вал.'!P68*'8.юрид-улут.вал.'!Q68+'12.юрид-чет өл.вал.'!P68*'12.юрид-чет өл.вал.'!Q68)/('8.юрид-улут.вал.'!P68+'12.юрид-чет өл.вал.'!P68)</f>
        <v>9.4008149847094788</v>
      </c>
      <c r="R68" s="28"/>
      <c r="S68" s="27"/>
    </row>
    <row r="69" spans="1:19" ht="14.25" customHeight="1" x14ac:dyDescent="0.2">
      <c r="A69" s="19" t="s">
        <v>26</v>
      </c>
      <c r="B69" s="20">
        <f>'8.юрид-улут.вал.'!B69+'12.юрид-чет өл.вал.'!B69</f>
        <v>84911.700000000012</v>
      </c>
      <c r="C69" s="21">
        <f>('8.юрид-улут.вал.'!B69*'8.юрид-улут.вал.'!C69+'12.юрид-чет өл.вал.'!B69*'12.юрид-чет өл.вал.'!C69)/('8.юрид-улут.вал.'!B69+'12.юрид-чет өл.вал.'!B69)</f>
        <v>10.194564871507694</v>
      </c>
      <c r="D69" s="22"/>
      <c r="E69" s="21"/>
      <c r="F69" s="22">
        <f t="shared" si="0"/>
        <v>84911.700000000012</v>
      </c>
      <c r="G69" s="21">
        <f t="shared" si="1"/>
        <v>10.194564871507694</v>
      </c>
      <c r="H69" s="22">
        <f>'8.юрид-улут.вал.'!H69+'12.юрид-чет өл.вал.'!H69</f>
        <v>27881.200000000001</v>
      </c>
      <c r="I69" s="21">
        <f>('8.юрид-улут.вал.'!H69*'8.юрид-улут.вал.'!I69+'12.юрид-чет өл.вал.'!H69*'12.юрид-чет өл.вал.'!I69)/('8.юрид-улут.вал.'!H69+'12.юрид-чет өл.вал.'!H69)</f>
        <v>14.840939414372411</v>
      </c>
      <c r="J69" s="22">
        <f>'8.юрид-улут.вал.'!J69+'12.юрид-чет өл.вал.'!J69</f>
        <v>6336.5</v>
      </c>
      <c r="K69" s="21">
        <f>('8.юрид-улут.вал.'!J69*'8.юрид-улут.вал.'!K69+'12.юрид-чет өл.вал.'!J69*'12.юрид-чет өл.вал.'!K69)/('8.юрид-улут.вал.'!J69+'12.юрид-чет өл.вал.'!J69)</f>
        <v>13.878095162944843</v>
      </c>
      <c r="L69" s="22">
        <f>'8.юрид-улут.вал.'!L69+'12.юрид-чет өл.вал.'!L69</f>
        <v>18206.900000000001</v>
      </c>
      <c r="M69" s="21">
        <f>('8.юрид-улут.вал.'!L69*'8.юрид-улут.вал.'!M69+'12.юрид-чет өл.вал.'!L69*'12.юрид-чет өл.вал.'!M69)/('8.юрид-улут.вал.'!L69+'12.юрид-чет өл.вал.'!L69)</f>
        <v>8.580461253700518</v>
      </c>
      <c r="N69" s="22">
        <f>'8.юрид-улут.вал.'!N69+'12.юрид-чет өл.вал.'!N69</f>
        <v>24963.000000000004</v>
      </c>
      <c r="O69" s="21">
        <f>('8.юрид-улут.вал.'!N69*'8.юрид-улут.вал.'!O69+'12.юрид-чет өл.вал.'!N69*'12.юрид-чет өл.вал.'!O69)/('8.юрид-улут.вал.'!N69+'12.юрид-чет өл.вал.'!N69)</f>
        <v>4.3196444337619671</v>
      </c>
      <c r="P69" s="22">
        <f>'8.юрид-улут.вал.'!P69+'12.юрид-чет өл.вал.'!P69</f>
        <v>7524.1</v>
      </c>
      <c r="Q69" s="21">
        <f>('8.юрид-улут.вал.'!P69*'8.юрид-улут.вал.'!Q69+'12.юрид-чет өл.вал.'!P69*'12.юрид-чет өл.вал.'!Q69)/('8.юрид-улут.вал.'!P69+'12.юрид-чет өл.вал.'!P69)</f>
        <v>13.27217873234008</v>
      </c>
      <c r="R69" s="23"/>
      <c r="S69" s="24"/>
    </row>
    <row r="70" spans="1:19" ht="14.25" customHeight="1" x14ac:dyDescent="0.2">
      <c r="A70" s="19" t="s">
        <v>11</v>
      </c>
      <c r="B70" s="20">
        <f>'8.юрид-улут.вал.'!B70+'12.юрид-чет өл.вал.'!B70</f>
        <v>109436.59999999999</v>
      </c>
      <c r="C70" s="21">
        <f>('8.юрид-улут.вал.'!B70*'8.юрид-улут.вал.'!C70+'12.юрид-чет өл.вал.'!B70*'12.юрид-чет өл.вал.'!C70)/('8.юрид-улут.вал.'!B70+'12.юрид-чет өл.вал.'!B70)</f>
        <v>9.4013788531441946</v>
      </c>
      <c r="D70" s="22"/>
      <c r="E70" s="21"/>
      <c r="F70" s="22">
        <f t="shared" si="0"/>
        <v>109436.59999999999</v>
      </c>
      <c r="G70" s="21">
        <f t="shared" si="1"/>
        <v>9.4013788531441964</v>
      </c>
      <c r="H70" s="22">
        <f>'8.юрид-улут.вал.'!H70+'12.юрид-чет өл.вал.'!H70</f>
        <v>20743.7</v>
      </c>
      <c r="I70" s="21">
        <f>('8.юрид-улут.вал.'!H70*'8.юрид-улут.вал.'!I70+'12.юрид-чет өл.вал.'!H70*'12.юрид-чет өл.вал.'!I70)/('8.юрид-улут.вал.'!H70+'12.юрид-чет өл.вал.'!H70)</f>
        <v>3.210144766844873</v>
      </c>
      <c r="J70" s="22">
        <f>'8.юрид-улут.вал.'!J70+'12.юрид-чет өл.вал.'!J70</f>
        <v>33307.699999999997</v>
      </c>
      <c r="K70" s="21">
        <f>('8.юрид-улут.вал.'!J70*'8.юрид-улут.вал.'!K70+'12.юрид-чет өл.вал.'!J70*'12.юрид-чет өл.вал.'!K70)/('8.юрид-улут.вал.'!J70+'12.юрид-чет өл.вал.'!J70)</f>
        <v>16.333094149400893</v>
      </c>
      <c r="L70" s="22">
        <f>'8.юрид-улут.вал.'!L70+'12.юрид-чет өл.вал.'!L70</f>
        <v>43779.5</v>
      </c>
      <c r="M70" s="21">
        <f>('8.юрид-улут.вал.'!L70*'8.юрид-улут.вал.'!M70+'12.юрид-чет өл.вал.'!L70*'12.юрид-чет өл.вал.'!M70)/('8.юрид-улут.вал.'!L70+'12.юрид-чет өл.вал.'!L70)</f>
        <v>6.7159814525063091</v>
      </c>
      <c r="N70" s="22">
        <f>'8.юрид-улут.вал.'!N70+'12.юрид-чет өл.вал.'!N70</f>
        <v>1331.7</v>
      </c>
      <c r="O70" s="21">
        <f>('8.юрид-улут.вал.'!N70*'8.юрид-улут.вал.'!O70+'12.юрид-чет өл.вал.'!N70*'12.юрид-чет өл.вал.'!O70)/('8.юрид-улут.вал.'!N70+'12.юрид-чет өл.вал.'!N70)</f>
        <v>8.6781910340166704</v>
      </c>
      <c r="P70" s="22">
        <f>'8.юрид-улут.вал.'!P70+'12.юрид-чет өл.вал.'!P70</f>
        <v>10274</v>
      </c>
      <c r="Q70" s="21">
        <f>('8.юрид-улут.вал.'!P70*'8.юрид-улут.вал.'!Q70+'12.юрид-чет өл.вал.'!P70*'12.юрид-чет өл.вал.'!Q70)/('8.юрид-улут.вал.'!P70+'12.юрид-чет өл.вал.'!P70)</f>
        <v>10.966303289857894</v>
      </c>
      <c r="R70" s="23"/>
      <c r="S70" s="24"/>
    </row>
    <row r="71" spans="1:19" ht="14.25" customHeight="1" x14ac:dyDescent="0.2">
      <c r="A71" s="19" t="s">
        <v>12</v>
      </c>
      <c r="B71" s="20">
        <f>'8.юрид-улут.вал.'!B71+'12.юрид-чет өл.вал.'!B71</f>
        <v>57854.9</v>
      </c>
      <c r="C71" s="21">
        <f>('8.юрид-улут.вал.'!B71*'8.юрид-улут.вал.'!C71+'12.юрид-чет өл.вал.'!B71*'12.юрид-чет өл.вал.'!C71)/('8.юрид-улут.вал.'!B71+'12.юрид-чет өл.вал.'!B71)</f>
        <v>13.068778271157672</v>
      </c>
      <c r="D71" s="22"/>
      <c r="E71" s="21"/>
      <c r="F71" s="22">
        <f t="shared" si="0"/>
        <v>57854.9</v>
      </c>
      <c r="G71" s="21">
        <f t="shared" si="1"/>
        <v>13.068778271157674</v>
      </c>
      <c r="H71" s="22">
        <f>'8.юрид-улут.вал.'!H71+'12.юрид-чет өл.вал.'!H71</f>
        <v>5458</v>
      </c>
      <c r="I71" s="21">
        <f>('8.юрид-улут.вал.'!H71*'8.юрид-улут.вал.'!I71+'12.юрид-чет өл.вал.'!H71*'12.юрид-чет өл.вал.'!I71)/('8.юрид-улут.вал.'!H71+'12.юрид-чет өл.вал.'!H71)</f>
        <v>2.0688897031879812</v>
      </c>
      <c r="J71" s="22">
        <f>'8.юрид-улут.вал.'!J71+'12.юрид-чет өл.вал.'!J71</f>
        <v>15809</v>
      </c>
      <c r="K71" s="21">
        <f>('8.юрид-улут.вал.'!J71*'8.юрид-улут.вал.'!K71+'12.юрид-чет өл.вал.'!J71*'12.юрид-чет өл.вал.'!K71)/('8.юрид-улут.вал.'!J71+'12.юрид-чет өл.вал.'!J71)</f>
        <v>12.715484850401671</v>
      </c>
      <c r="L71" s="22">
        <f>'8.юрид-улут.вал.'!L71+'12.юрид-чет өл.вал.'!L71</f>
        <v>18053.099999999999</v>
      </c>
      <c r="M71" s="21">
        <f>('8.юрид-улут.вал.'!L71*'8.юрид-улут.вал.'!M71+'12.юрид-чет өл.вал.'!L71*'12.юрид-чет өл.вал.'!M71)/('8.юрид-улут.вал.'!L71+'12.юрид-чет өл.вал.'!L71)</f>
        <v>17.215053370335291</v>
      </c>
      <c r="N71" s="22">
        <f>'8.юрид-улут.вал.'!N71+'12.юрид-чет өл.вал.'!N71</f>
        <v>3858.8</v>
      </c>
      <c r="O71" s="21">
        <f>('8.юрид-улут.вал.'!N71*'8.юрид-улут.вал.'!O71+'12.юрид-чет өл.вал.'!N71*'12.юрид-чет өл.вал.'!O71)/('8.юрид-улут.вал.'!N71+'12.юрид-чет өл.вал.'!N71)</f>
        <v>9.6542655747900916</v>
      </c>
      <c r="P71" s="22">
        <f>'8.юрид-улут.вал.'!P71+'12.юрид-чет өл.вал.'!P71</f>
        <v>14676</v>
      </c>
      <c r="Q71" s="21">
        <f>('8.юрид-улут.вал.'!P71*'8.юрид-улут.вал.'!Q71+'12.юрид-чет өл.вал.'!P71*'12.юрид-чет өл.вал.'!Q71)/('8.юрид-улут.вал.'!P71+'12.юрид-чет өл.вал.'!P71)</f>
        <v>13.337612428454621</v>
      </c>
      <c r="R71" s="22"/>
      <c r="S71" s="21"/>
    </row>
    <row r="72" spans="1:19" ht="14.25" customHeight="1" x14ac:dyDescent="0.2">
      <c r="A72" s="19" t="s">
        <v>13</v>
      </c>
      <c r="B72" s="20">
        <f>'8.юрид-улут.вал.'!B72+'12.юрид-чет өл.вал.'!B72</f>
        <v>33382.199999999997</v>
      </c>
      <c r="C72" s="21">
        <f>('8.юрид-улут.вал.'!B72*'8.юрид-улут.вал.'!C72+'12.юрид-чет өл.вал.'!B72*'12.юрид-чет өл.вал.'!C72)/('8.юрид-улут.вал.'!B72+'12.юрид-чет өл.вал.'!B72)</f>
        <v>10.38230883524753</v>
      </c>
      <c r="D72" s="22"/>
      <c r="E72" s="21"/>
      <c r="F72" s="22">
        <f t="shared" si="0"/>
        <v>33382.199999999997</v>
      </c>
      <c r="G72" s="21">
        <f t="shared" si="1"/>
        <v>10.382308835247528</v>
      </c>
      <c r="H72" s="22">
        <f>'8.юрид-улут.вал.'!H72+'12.юрид-чет өл.вал.'!H72</f>
        <v>1946.7</v>
      </c>
      <c r="I72" s="21">
        <f>('8.юрид-улут.вал.'!H72*'8.юрид-улут.вал.'!I72+'12.юрид-чет өл.вал.'!H72*'12.юрид-чет өл.вал.'!I72)/('8.юрид-улут.вал.'!H72+'12.юрид-чет өл.вал.'!H72)</f>
        <v>6.3117069913186414</v>
      </c>
      <c r="J72" s="22">
        <f>'8.юрид-улут.вал.'!J72+'12.юрид-чет өл.вал.'!J72</f>
        <v>2572</v>
      </c>
      <c r="K72" s="21">
        <f>('8.юрид-улут.вал.'!J72*'8.юрид-улут.вал.'!K72+'12.юрид-чет өл.вал.'!J72*'12.юрид-чет өл.вал.'!K72)/('8.юрид-улут.вал.'!J72+'12.юрид-чет өл.вал.'!J72)</f>
        <v>15.39421461897356</v>
      </c>
      <c r="L72" s="22">
        <f>'8.юрид-улут.вал.'!L72+'12.юрид-чет өл.вал.'!L72</f>
        <v>6729.9</v>
      </c>
      <c r="M72" s="21">
        <f>('8.юрид-улут.вал.'!L72*'8.юрид-улут.вал.'!M72+'12.юрид-чет өл.вал.'!L72*'12.юрид-чет өл.вал.'!M72)/('8.юрид-улут.вал.'!L72+'12.юрид-чет өл.вал.'!L72)</f>
        <v>15.430614125024148</v>
      </c>
      <c r="N72" s="22">
        <f>'8.юрид-улут.вал.'!N72+'12.юрид-чет өл.вал.'!N72</f>
        <v>6939.1</v>
      </c>
      <c r="O72" s="21">
        <f>('8.юрид-улут.вал.'!N72*'8.юрид-улут.вал.'!O72+'12.юрид-чет өл.вал.'!N72*'12.юрид-чет өл.вал.'!O72)/('8.юрид-улут.вал.'!N72+'12.юрид-чет өл.вал.'!N72)</f>
        <v>21.135363375653903</v>
      </c>
      <c r="P72" s="22">
        <f>'8.юрид-улут.вал.'!P72+'12.юрид-чет өл.вал.'!P72</f>
        <v>15194.5</v>
      </c>
      <c r="Q72" s="21">
        <f>('8.юрид-улут.вал.'!P72*'8.юрид-улут.вал.'!Q72+'12.юрид-чет өл.вал.'!P72*'12.юрид-чет өл.вал.'!Q72)/('8.юрид-улут.вал.'!P72+'12.юрид-чет өл.вал.'!P72)</f>
        <v>2.9087169699562341</v>
      </c>
      <c r="R72" s="23"/>
      <c r="S72" s="24"/>
    </row>
    <row r="73" spans="1:19" ht="14.25" customHeight="1" x14ac:dyDescent="0.2">
      <c r="A73" s="19" t="s">
        <v>14</v>
      </c>
      <c r="B73" s="20">
        <f>'8.юрид-улут.вал.'!B73+'12.юрид-чет өл.вал.'!B73</f>
        <v>55433.100000000006</v>
      </c>
      <c r="C73" s="21">
        <f>('8.юрид-улут.вал.'!B73*'8.юрид-улут.вал.'!C73+'12.юрид-чет өл.вал.'!B73*'12.юрид-чет өл.вал.'!C73)/('8.юрид-улут.вал.'!B73+'12.юрид-чет өл.вал.'!B73)</f>
        <v>9.8673352202925688</v>
      </c>
      <c r="D73" s="22"/>
      <c r="E73" s="21"/>
      <c r="F73" s="22">
        <f t="shared" ref="F73:F136" si="2">H73+J73+L73+N73+P73+R73</f>
        <v>55433.100000000006</v>
      </c>
      <c r="G73" s="21">
        <f t="shared" ref="G73:G136" si="3">(H73*I73+J73*K73+L73*M73+N73*O73+P73*Q73+R73*S73)/(H73+J73+L73+N73+P73+R73)</f>
        <v>9.8673352202925688</v>
      </c>
      <c r="H73" s="22">
        <f>'8.юрид-улут.вал.'!H73+'12.юрид-чет өл.вал.'!H73</f>
        <v>8486.4</v>
      </c>
      <c r="I73" s="21">
        <f>('8.юрид-улут.вал.'!H73*'8.юрид-улут.вал.'!I73+'12.юрид-чет өл.вал.'!H73*'12.юрид-чет өл.вал.'!I73)/('8.юрид-улут.вал.'!H73+'12.юрид-чет өл.вал.'!H73)</f>
        <v>6.0779965592006029</v>
      </c>
      <c r="J73" s="22">
        <f>'8.юрид-улут.вал.'!J73+'12.юрид-чет өл.вал.'!J73</f>
        <v>20017</v>
      </c>
      <c r="K73" s="21">
        <f>('8.юрид-улут.вал.'!J73*'8.юрид-улут.вал.'!K73+'12.юрид-чет өл.вал.'!J73*'12.юрид-чет өл.вал.'!K73)/('8.юрид-улут.вал.'!J73+'12.юрид-чет өл.вал.'!J73)</f>
        <v>9.6083329170205332</v>
      </c>
      <c r="L73" s="22">
        <f>'8.юрид-улут.вал.'!L73+'12.юрид-чет өл.вал.'!L73</f>
        <v>5588</v>
      </c>
      <c r="M73" s="21">
        <f>('8.юрид-улут.вал.'!L73*'8.юрид-улут.вал.'!M73+'12.юрид-чет өл.вал.'!L73*'12.юрид-чет өл.вал.'!M73)/('8.юрид-улут.вал.'!L73+'12.юрид-чет өл.вал.'!L73)</f>
        <v>13.008382247673586</v>
      </c>
      <c r="N73" s="22">
        <f>'8.юрид-улут.вал.'!N73+'12.юрид-чет өл.вал.'!N73</f>
        <v>622.5</v>
      </c>
      <c r="O73" s="21">
        <f>('8.юрид-улут.вал.'!N73*'8.юрид-улут.вал.'!O73+'12.юрид-чет өл.вал.'!N73*'12.юрид-чет өл.вал.'!O73)/('8.юрид-улут.вал.'!N73+'12.юрид-чет өл.вал.'!N73)</f>
        <v>23.539967871485945</v>
      </c>
      <c r="P73" s="22">
        <f>'8.юрид-улут.вал.'!P73+'12.юрид-чет өл.вал.'!P73</f>
        <v>20719.2</v>
      </c>
      <c r="Q73" s="21">
        <f>('8.юрид-улут.вал.'!P73*'8.юрид-улут.вал.'!Q73+'12.юрид-чет өл.вал.'!P73*'12.юрид-чет өл.вал.'!Q73)/('8.юрид-улут.вал.'!P73+'12.юрид-чет өл.вал.'!P73)</f>
        <v>10.411705085138424</v>
      </c>
      <c r="R73" s="23"/>
      <c r="S73" s="24"/>
    </row>
    <row r="74" spans="1:19" ht="14.25" customHeight="1" x14ac:dyDescent="0.2">
      <c r="A74" s="19" t="s">
        <v>15</v>
      </c>
      <c r="B74" s="20">
        <f>'8.юрид-улут.вал.'!B74+'12.юрид-чет өл.вал.'!B74</f>
        <v>52699.100000000006</v>
      </c>
      <c r="C74" s="21">
        <f>('8.юрид-улут.вал.'!B74*'8.юрид-улут.вал.'!C74+'12.юрид-чет өл.вал.'!B74*'12.юрид-чет өл.вал.'!C74)/('8.юрид-улут.вал.'!B74+'12.юрид-чет өл.вал.'!B74)</f>
        <v>8.524680117876775</v>
      </c>
      <c r="D74" s="22"/>
      <c r="E74" s="21"/>
      <c r="F74" s="22">
        <f t="shared" si="2"/>
        <v>52699.100000000006</v>
      </c>
      <c r="G74" s="21">
        <f t="shared" si="3"/>
        <v>8.524680117876775</v>
      </c>
      <c r="H74" s="22">
        <f>'8.юрид-улут.вал.'!H74+'12.юрид-чет өл.вал.'!H74</f>
        <v>9420.4</v>
      </c>
      <c r="I74" s="21">
        <f>('8.юрид-улут.вал.'!H74*'8.юрид-улут.вал.'!I74+'12.юрид-чет өл.вал.'!H74*'12.юрид-чет өл.вал.'!I74)/('8.юрид-улут.вал.'!H74+'12.юрид-чет өл.вал.'!H74)</f>
        <v>4.6036261729862851</v>
      </c>
      <c r="J74" s="22">
        <f>'8.юрид-улут.вал.'!J74+'12.юрид-чет өл.вал.'!J74</f>
        <v>7822</v>
      </c>
      <c r="K74" s="21">
        <f>('8.юрид-улут.вал.'!J74*'8.юрид-улут.вал.'!K74+'12.юрид-чет өл.вал.'!J74*'12.юрид-чет өл.вал.'!K74)/('8.юрид-улут.вал.'!J74+'12.юрид-чет өл.вал.'!J74)</f>
        <v>13.340887241114805</v>
      </c>
      <c r="L74" s="22">
        <f>'8.юрид-улут.вал.'!L74+'12.юрид-чет өл.вал.'!L74</f>
        <v>3904.9</v>
      </c>
      <c r="M74" s="21">
        <f>('8.юрид-улут.вал.'!L74*'8.юрид-улут.вал.'!M74+'12.юрид-чет өл.вал.'!L74*'12.юрид-чет өл.вал.'!M74)/('8.юрид-улут.вал.'!L74+'12.юрид-чет өл.вал.'!L74)</f>
        <v>12.689953647980742</v>
      </c>
      <c r="N74" s="22">
        <f>'8.юрид-улут.вал.'!N74+'12.юрид-чет өл.вал.'!N74</f>
        <v>6390.5</v>
      </c>
      <c r="O74" s="21">
        <f>('8.юрид-улут.вал.'!N74*'8.юрид-улут.вал.'!O74+'12.юрид-чет өл.вал.'!N74*'12.юрид-чет өл.вал.'!O74)/('8.юрид-улут.вал.'!N74+'12.юрид-чет өл.вал.'!N74)</f>
        <v>15.752304201549178</v>
      </c>
      <c r="P74" s="22">
        <f>'8.юрид-улут.вал.'!P74+'12.юрид-чет өл.вал.'!P74</f>
        <v>25161.3</v>
      </c>
      <c r="Q74" s="21">
        <f>('8.юрид-улут.вал.'!P74*'8.юрид-улут.вал.'!Q74+'12.юрид-чет өл.вал.'!P74*'12.юрид-чет өл.вал.'!Q74)/('8.юрид-улут.вал.'!P74+'12.юрид-чет өл.вал.'!P74)</f>
        <v>6.0133796743411514</v>
      </c>
      <c r="R74" s="23"/>
      <c r="S74" s="24"/>
    </row>
    <row r="75" spans="1:19" ht="14.25" customHeight="1" x14ac:dyDescent="0.2">
      <c r="A75" s="19" t="s">
        <v>16</v>
      </c>
      <c r="B75" s="20">
        <f>'8.юрид-улут.вал.'!B75+'12.юрид-чет өл.вал.'!B75</f>
        <v>14240</v>
      </c>
      <c r="C75" s="21">
        <f>('8.юрид-улут.вал.'!B75*'8.юрид-улут.вал.'!C75+'12.юрид-чет өл.вал.'!B75*'12.юрид-чет өл.вал.'!C75)/('8.юрид-улут.вал.'!B75+'12.юрид-чет өл.вал.'!B75)</f>
        <v>11.371318469101123</v>
      </c>
      <c r="D75" s="22"/>
      <c r="E75" s="21"/>
      <c r="F75" s="22">
        <f t="shared" si="2"/>
        <v>14240</v>
      </c>
      <c r="G75" s="21">
        <f t="shared" si="3"/>
        <v>11.371318469101123</v>
      </c>
      <c r="H75" s="22">
        <f>'8.юрид-улут.вал.'!H75+'12.юрид-чет өл.вал.'!H75</f>
        <v>2461.3000000000002</v>
      </c>
      <c r="I75" s="21">
        <f>('8.юрид-улут.вал.'!H75*'8.юрид-улут.вал.'!I75+'12.юрид-чет өл.вал.'!H75*'12.юрид-чет өл.вал.'!I75)/('8.юрид-улут.вал.'!H75+'12.юрид-чет өл.вал.'!H75)</f>
        <v>6.2974850688660462</v>
      </c>
      <c r="J75" s="22">
        <f>'8.юрид-улут.вал.'!J75+'12.юрид-чет өл.вал.'!J75</f>
        <v>1271.9000000000001</v>
      </c>
      <c r="K75" s="21">
        <f>('8.юрид-улут.вал.'!J75*'8.юрид-улут.вал.'!K75+'12.юрид-чет өл.вал.'!J75*'12.юрид-чет өл.вал.'!K75)/('8.юрид-улут.вал.'!J75+'12.юрид-чет өл.вал.'!J75)</f>
        <v>11.237027282019026</v>
      </c>
      <c r="L75" s="22">
        <f>'8.юрид-улут.вал.'!L75+'12.юрид-чет өл.вал.'!L75</f>
        <v>3722.2</v>
      </c>
      <c r="M75" s="21">
        <f>('8.юрид-улут.вал.'!L75*'8.юрид-улут.вал.'!M75+'12.юрид-чет өл.вал.'!L75*'12.юрид-чет өл.вал.'!M75)/('8.юрид-улут.вал.'!L75+'12.юрид-чет өл.вал.'!L75)</f>
        <v>14.64576325828811</v>
      </c>
      <c r="N75" s="22">
        <f>'8.юрид-улут.вал.'!N75+'12.юрид-чет өл.вал.'!N75</f>
        <v>226.9</v>
      </c>
      <c r="O75" s="21">
        <f>('8.юрид-улут.вал.'!N75*'8.юрид-улут.вал.'!O75+'12.юрид-чет өл.вал.'!N75*'12.юрид-чет өл.вал.'!O75)/('8.юрид-улут.вал.'!N75+'12.юрид-чет өл.вал.'!N75)</f>
        <v>17.402820625826354</v>
      </c>
      <c r="P75" s="22">
        <f>'8.юрид-улут.вал.'!P75+'12.юрид-чет өл.вал.'!P75</f>
        <v>6557.7</v>
      </c>
      <c r="Q75" s="21">
        <f>('8.юрид-улут.вал.'!P75*'8.юрид-улут.вал.'!Q75+'12.юрид-чет өл.вал.'!P75*'12.юрид-чет өл.вал.'!Q75)/('8.юрид-улут.вал.'!P75+'12.юрид-чет өл.вал.'!P75)</f>
        <v>11.234432804184394</v>
      </c>
      <c r="R75" s="23"/>
      <c r="S75" s="24"/>
    </row>
    <row r="76" spans="1:19" ht="14.25" customHeight="1" x14ac:dyDescent="0.2">
      <c r="A76" s="19" t="s">
        <v>17</v>
      </c>
      <c r="B76" s="20">
        <f>'8.юрид-улут.вал.'!B76+'12.юрид-чет өл.вал.'!B76</f>
        <v>33083.699999999997</v>
      </c>
      <c r="C76" s="21">
        <f>('8.юрид-улут.вал.'!B76*'8.юрид-улут.вал.'!C76+'12.юрид-чет өл.вал.'!B76*'12.юрид-чет өл.вал.'!C76)/('8.юрид-улут.вал.'!B76+'12.юрид-чет өл.вал.'!B76)</f>
        <v>11.749359533546732</v>
      </c>
      <c r="D76" s="22"/>
      <c r="E76" s="21"/>
      <c r="F76" s="22">
        <f t="shared" si="2"/>
        <v>33083.699999999997</v>
      </c>
      <c r="G76" s="21">
        <f t="shared" si="3"/>
        <v>11.749359533546732</v>
      </c>
      <c r="H76" s="22">
        <f>'8.юрид-улут.вал.'!H76+'12.юрид-чет өл.вал.'!H76</f>
        <v>1382.2</v>
      </c>
      <c r="I76" s="21">
        <f>('8.юрид-улут.вал.'!H76*'8.юрид-улут.вал.'!I76+'12.юрид-чет өл.вал.'!H76*'12.юрид-чет өл.вал.'!I76)/('8.юрид-улут.вал.'!H76+'12.юрид-чет өл.вал.'!H76)</f>
        <v>15.071624945738677</v>
      </c>
      <c r="J76" s="22">
        <f>'8.юрид-улут.вал.'!J76+'12.юрид-чет өл.вал.'!J76</f>
        <v>14640.8</v>
      </c>
      <c r="K76" s="21">
        <f>('8.юрид-улут.вал.'!J76*'8.юрид-улут.вал.'!K76+'12.юрид-чет өл.вал.'!J76*'12.юрид-чет өл.вал.'!K76)/('8.юрид-улут.вал.'!J76+'12.юрид-чет өл.вал.'!J76)</f>
        <v>7.6132756406753739</v>
      </c>
      <c r="L76" s="22">
        <f>'8.юрид-улут.вал.'!L76+'12.юрид-чет өл.вал.'!L76</f>
        <v>3245.7</v>
      </c>
      <c r="M76" s="21">
        <f>('8.юрид-улут.вал.'!L76*'8.юрид-улут.вал.'!M76+'12.юрид-чет өл.вал.'!L76*'12.юрид-чет өл.вал.'!M76)/('8.юрид-улут.вал.'!L76+'12.юрид-чет өл.вал.'!L76)</f>
        <v>14.37497612225406</v>
      </c>
      <c r="N76" s="22">
        <f>'8.юрид-улут.вал.'!N76+'12.юрид-чет өл.вал.'!N76</f>
        <v>104</v>
      </c>
      <c r="O76" s="21">
        <f>('8.юрид-улут.вал.'!N76*'8.юрид-улут.вал.'!O76+'12.юрид-чет өл.вал.'!N76*'12.юрид-чет өл.вал.'!O76)/('8.юрид-улут.вал.'!N76+'12.юрид-чет өл.вал.'!N76)</f>
        <v>21.538269230769231</v>
      </c>
      <c r="P76" s="22">
        <f>'8.юрид-улут.вал.'!P76+'12.юрид-чет өл.вал.'!P76</f>
        <v>13711</v>
      </c>
      <c r="Q76" s="21">
        <f>('8.юрид-улут.вал.'!P76*'8.юрид-улут.вал.'!Q76+'12.юрид-чет өл.вал.'!P76*'12.юрид-чет өл.вал.'!Q76)/('8.юрид-улут.вал.'!P76+'12.юрид-чет өл.вал.'!P76)</f>
        <v>15.135219896433521</v>
      </c>
      <c r="R76" s="23"/>
      <c r="S76" s="24"/>
    </row>
    <row r="77" spans="1:19" ht="14.25" customHeight="1" x14ac:dyDescent="0.2">
      <c r="A77" s="19" t="s">
        <v>18</v>
      </c>
      <c r="B77" s="20">
        <f>'8.юрид-улут.вал.'!B77+'12.юрид-чет өл.вал.'!B77</f>
        <v>10238.200000000001</v>
      </c>
      <c r="C77" s="21">
        <f>('8.юрид-улут.вал.'!B77*'8.юрид-улут.вал.'!C77+'12.юрид-чет өл.вал.'!B77*'12.юрид-чет өл.вал.'!C77)/('8.юрид-улут.вал.'!B77+'12.юрид-чет өл.вал.'!B77)</f>
        <v>10.69288742161708</v>
      </c>
      <c r="D77" s="22"/>
      <c r="E77" s="21"/>
      <c r="F77" s="22">
        <f t="shared" si="2"/>
        <v>10238.200000000001</v>
      </c>
      <c r="G77" s="21">
        <f t="shared" si="3"/>
        <v>10.692887421617083</v>
      </c>
      <c r="H77" s="22">
        <f>'8.юрид-улут.вал.'!H77+'12.юрид-чет өл.вал.'!H77</f>
        <v>335.8</v>
      </c>
      <c r="I77" s="21">
        <f>('8.юрид-улут.вал.'!H77*'8.юрид-улут.вал.'!I77+'12.юрид-чет өл.вал.'!H77*'12.юрид-чет өл.вал.'!I77)/('8.юрид-улут.вал.'!H77+'12.юрид-чет өл.вал.'!H77)</f>
        <v>4.7647409172126265</v>
      </c>
      <c r="J77" s="22">
        <f>'8.юрид-улут.вал.'!J77+'12.юрид-чет өл.вал.'!J77</f>
        <v>6522.3</v>
      </c>
      <c r="K77" s="21">
        <f>('8.юрид-улут.вал.'!J77*'8.юрид-улут.вал.'!K77+'12.юрид-чет өл.вал.'!J77*'12.юрид-чет өл.вал.'!K77)/('8.юрид-улут.вал.'!J77+'12.юрид-чет өл.вал.'!J77)</f>
        <v>12.260463333486655</v>
      </c>
      <c r="L77" s="22">
        <f>'8.юрид-улут.вал.'!L77+'12.юрид-чет өл.вал.'!L77</f>
        <v>3271.3</v>
      </c>
      <c r="M77" s="21">
        <f>('8.юрид-улут.вал.'!L77*'8.юрид-улут.вал.'!M77+'12.юрид-чет өл.вал.'!L77*'12.юрид-чет өл.вал.'!M77)/('8.юрид-улут.вал.'!L77+'12.юрид-чет өл.вал.'!L77)</f>
        <v>7.7127441689848082</v>
      </c>
      <c r="N77" s="22">
        <f>'8.юрид-улут.вал.'!N77+'12.юрид-чет өл.вал.'!N77</f>
        <v>31</v>
      </c>
      <c r="O77" s="21">
        <f>('8.юрид-улут.вал.'!N77*'8.юрид-улут.вал.'!O77+'12.юрид-чет өл.вал.'!N77*'12.юрид-чет өл.вал.'!O77)/('8.юрид-улут.вал.'!N77+'12.юрид-чет өл.вал.'!N77)</f>
        <v>18.838709677419356</v>
      </c>
      <c r="P77" s="22">
        <f>'8.юрид-улут.вал.'!P77+'12.юрид-чет өл.вал.'!P77</f>
        <v>77.8</v>
      </c>
      <c r="Q77" s="21">
        <f>('8.юрид-улут.вал.'!P77*'8.юрид-улут.вал.'!Q77+'12.юрид-чет өл.вал.'!P77*'12.юрид-чет өл.вал.'!Q77)/('8.юрид-улут.вал.'!P77+'12.юрид-чет өл.вал.'!P77)</f>
        <v>26.9254498714653</v>
      </c>
      <c r="R77" s="23"/>
      <c r="S77" s="24"/>
    </row>
    <row r="78" spans="1:19" ht="14.25" customHeight="1" x14ac:dyDescent="0.2">
      <c r="A78" s="19" t="s">
        <v>19</v>
      </c>
      <c r="B78" s="20">
        <f>'8.юрид-улут.вал.'!B78+'12.юрид-чет өл.вал.'!B78</f>
        <v>15716.699999999999</v>
      </c>
      <c r="C78" s="21">
        <f>('8.юрид-улут.вал.'!B78*'8.юрид-улут.вал.'!C78+'12.юрид-чет өл.вал.'!B78*'12.юрид-чет өл.вал.'!C78)/('8.юрид-улут.вал.'!B78+'12.юрид-чет өл.вал.'!B78)</f>
        <v>12.201156095109026</v>
      </c>
      <c r="D78" s="22"/>
      <c r="E78" s="21"/>
      <c r="F78" s="22">
        <f t="shared" si="2"/>
        <v>15716.7</v>
      </c>
      <c r="G78" s="21">
        <f t="shared" si="3"/>
        <v>12.201156095109022</v>
      </c>
      <c r="H78" s="22">
        <f>'8.юрид-улут.вал.'!H78+'12.юрид-чет өл.вал.'!H78</f>
        <v>1435</v>
      </c>
      <c r="I78" s="21">
        <f>('8.юрид-улут.вал.'!H78*'8.юрид-улут.вал.'!I78+'12.юрид-чет өл.вал.'!H78*'12.юрид-чет өл.вал.'!I78)/('8.юрид-улут.вал.'!H78+'12.юрид-чет өл.вал.'!H78)</f>
        <v>10.592334494773519</v>
      </c>
      <c r="J78" s="22">
        <f>'8.юрид-улут.вал.'!J78+'12.юрид-чет өл.вал.'!J78</f>
        <v>3117.4</v>
      </c>
      <c r="K78" s="21">
        <f>('8.юрид-улут.вал.'!J78*'8.юрид-улут.вал.'!K78+'12.юрид-чет өл.вал.'!J78*'12.юрид-чет өл.вал.'!K78)/('8.юрид-улут.вал.'!J78+'12.юрид-чет өл.вал.'!J78)</f>
        <v>9.6878841342144089</v>
      </c>
      <c r="L78" s="22">
        <f>'8.юрид-улут.вал.'!L78+'12.юрид-чет өл.вал.'!L78</f>
        <v>4617.5</v>
      </c>
      <c r="M78" s="21">
        <f>('8.юрид-улут.вал.'!L78*'8.юрид-улут.вал.'!M78+'12.юрид-чет өл.вал.'!L78*'12.юрид-чет өл.вал.'!M78)/('8.юрид-улут.вал.'!L78+'12.юрид-чет өл.вал.'!L78)</f>
        <v>12.61238332430969</v>
      </c>
      <c r="N78" s="22">
        <f>'8.юрид-улут.вал.'!N78+'12.юрид-чет өл.вал.'!N78</f>
        <v>1101.7</v>
      </c>
      <c r="O78" s="21">
        <f>('8.юрид-улут.вал.'!N78*'8.юрид-улут.вал.'!O78+'12.юрид-чет өл.вал.'!N78*'12.юрид-чет өл.вал.'!O78)/('8.юрид-улут.вал.'!N78+'12.юрид-чет өл.вал.'!N78)</f>
        <v>16.38378869020605</v>
      </c>
      <c r="P78" s="22">
        <f>'8.юрид-улут.вал.'!P78+'12.юрид-чет өл.вал.'!P78</f>
        <v>5445.0999999999995</v>
      </c>
      <c r="Q78" s="21">
        <f>('8.юрид-улут.вал.'!P78*'8.юрид-улут.вал.'!Q78+'12.юрид-чет өл.вал.'!P78*'12.юрид-чет өл.вал.'!Q78)/('8.юрид-улут.вал.'!P78+'12.юрид-чет өл.вал.'!P78)</f>
        <v>12.869038217847239</v>
      </c>
      <c r="R78" s="22"/>
      <c r="S78" s="21"/>
    </row>
    <row r="79" spans="1:19" ht="14.25" customHeight="1" x14ac:dyDescent="0.2">
      <c r="A79" s="19" t="s">
        <v>20</v>
      </c>
      <c r="B79" s="20">
        <f>'8.юрид-улут.вал.'!B79+'12.юрид-чет өл.вал.'!B79</f>
        <v>34048.700000000004</v>
      </c>
      <c r="C79" s="21">
        <f>('8.юрид-улут.вал.'!B79*'8.юрид-улут.вал.'!C79+'12.юрид-чет өл.вал.'!B79*'12.юрид-чет өл.вал.'!C79)/('8.юрид-улут.вал.'!B79+'12.юрид-чет өл.вал.'!B79)</f>
        <v>8.0735300319835979</v>
      </c>
      <c r="D79" s="22"/>
      <c r="E79" s="21"/>
      <c r="F79" s="22">
        <f t="shared" si="2"/>
        <v>34048.700000000004</v>
      </c>
      <c r="G79" s="21">
        <f t="shared" si="3"/>
        <v>8.0735300319835979</v>
      </c>
      <c r="H79" s="22">
        <f>'8.юрид-улут.вал.'!H79+'12.юрид-чет өл.вал.'!H79</f>
        <v>2252.3000000000002</v>
      </c>
      <c r="I79" s="21">
        <f>('8.юрид-улут.вал.'!H79*'8.юрид-улут.вал.'!I79+'12.юрид-чет өл.вал.'!H79*'12.юрид-чет өл.вал.'!I79)/('8.юрид-улут.вал.'!H79+'12.юрид-чет өл.вал.'!H79)</f>
        <v>8.4606846334857693</v>
      </c>
      <c r="J79" s="22">
        <f>'8.юрид-улут.вал.'!J79+'12.юрид-чет өл.вал.'!J79</f>
        <v>10863.100000000002</v>
      </c>
      <c r="K79" s="21">
        <f>('8.юрид-улут.вал.'!J79*'8.юрид-улут.вал.'!K79+'12.юрид-чет өл.вал.'!J79*'12.юрид-чет өл.вал.'!K79)/('8.юрид-улут.вал.'!J79+'12.юрид-чет өл.вал.'!J79)</f>
        <v>5.7647063913615808</v>
      </c>
      <c r="L79" s="22">
        <f>'8.юрид-улут.вал.'!L79+'12.юрид-чет өл.вал.'!L79</f>
        <v>16210.800000000001</v>
      </c>
      <c r="M79" s="21">
        <f>('8.юрид-улут.вал.'!L79*'8.юрид-улут.вал.'!M79+'12.юрид-чет өл.вал.'!L79*'12.юрид-чет өл.вал.'!M79)/('8.юрид-улут.вал.'!L79+'12.юрид-чет өл.вал.'!L79)</f>
        <v>11.206411774866138</v>
      </c>
      <c r="N79" s="22">
        <f>'8.юрид-улут.вал.'!N79+'12.юрид-чет өл.вал.'!N79</f>
        <v>394</v>
      </c>
      <c r="O79" s="21">
        <f>('8.юрид-улут.вал.'!N79*'8.юрид-улут.вал.'!O79+'12.юрид-чет өл.вал.'!N79*'12.юрид-чет өл.вал.'!O79)/('8.юрид-улут.вал.'!N79+'12.юрид-чет өл.вал.'!N79)</f>
        <v>18.16299492385787</v>
      </c>
      <c r="P79" s="22">
        <f>'8.юрид-улут.вал.'!P79+'12.юрид-чет өл.вал.'!P79</f>
        <v>4328.5</v>
      </c>
      <c r="Q79" s="21">
        <f>('8.юрид-улут.вал.'!P79*'8.юрид-улут.вал.'!Q79+'12.юрид-чет өл.вал.'!P79*'12.юрид-чет өл.вал.'!Q79)/('8.юрид-улут.вал.'!P79+'12.юрид-чет өл.вал.'!P79)</f>
        <v>1.0150167494513112</v>
      </c>
      <c r="R79" s="23"/>
      <c r="S79" s="24"/>
    </row>
    <row r="80" spans="1:19" ht="14.25" customHeight="1" thickBot="1" x14ac:dyDescent="0.25">
      <c r="A80" s="25" t="s">
        <v>21</v>
      </c>
      <c r="B80" s="26">
        <f>'8.юрид-улут.вал.'!B80+'12.юрид-чет өл.вал.'!B80</f>
        <v>90870.299999999988</v>
      </c>
      <c r="C80" s="27">
        <f>('8.юрид-улут.вал.'!B80*'8.юрид-улут.вал.'!C80+'12.юрид-чет өл.вал.'!B80*'12.юрид-чет өл.вал.'!C80)/('8.юрид-улут.вал.'!B80+'12.юрид-чет өл.вал.'!B80)</f>
        <v>10.38969729383528</v>
      </c>
      <c r="D80" s="28"/>
      <c r="E80" s="27"/>
      <c r="F80" s="28">
        <f t="shared" si="2"/>
        <v>90870.299999999988</v>
      </c>
      <c r="G80" s="27">
        <f t="shared" si="3"/>
        <v>10.389697293835281</v>
      </c>
      <c r="H80" s="28">
        <f>'8.юрид-улут.вал.'!H80+'12.юрид-чет өл.вал.'!H80</f>
        <v>11414.3</v>
      </c>
      <c r="I80" s="27">
        <f>('8.юрид-улут.вал.'!H80*'8.юрид-улут.вал.'!I80+'12.юрид-чет өл.вал.'!H80*'12.юрид-чет өл.вал.'!I80)/('8.юрид-улут.вал.'!H80+'12.юрид-чет өл.вал.'!H80)</f>
        <v>1.3427840515844163</v>
      </c>
      <c r="J80" s="28">
        <f>'8.юрид-улут.вал.'!J80+'12.юрид-чет өл.вал.'!J80</f>
        <v>17460.099999999999</v>
      </c>
      <c r="K80" s="27">
        <f>('8.юрид-улут.вал.'!J80*'8.юрид-улут.вал.'!K80+'12.юрид-чет өл.вал.'!J80*'12.юрид-чет өл.вал.'!K80)/('8.юрид-улут.вал.'!J80+'12.юрид-чет өл.вал.'!J80)</f>
        <v>9.6744738002646038</v>
      </c>
      <c r="L80" s="28">
        <f>'8.юрид-улут.вал.'!L80+'12.юрид-чет өл.вал.'!L80</f>
        <v>13429</v>
      </c>
      <c r="M80" s="27">
        <f>('8.юрид-улут.вал.'!L80*'8.юрид-улут.вал.'!M80+'12.юрид-чет өл.вал.'!L80*'12.юрид-чет өл.вал.'!M80)/('8.юрид-улут.вал.'!L80+'12.юрид-чет өл.вал.'!L80)</f>
        <v>18.635611735795667</v>
      </c>
      <c r="N80" s="28">
        <f>'8.юрид-улут.вал.'!N80+'12.юрид-чет өл.вал.'!N80</f>
        <v>10490.7</v>
      </c>
      <c r="O80" s="27">
        <f>('8.юрид-улут.вал.'!N80*'8.юрид-улут.вал.'!O80+'12.юрид-чет өл.вал.'!N80*'12.юрид-чет өл.вал.'!O80)/('8.юрид-улут.вал.'!N80+'12.юрид-чет өл.вал.'!N80)</f>
        <v>8.8826350958467977</v>
      </c>
      <c r="P80" s="28">
        <f>'8.юрид-улут.вал.'!P80+'12.юрид-чет өл.вал.'!P80</f>
        <v>38076.199999999997</v>
      </c>
      <c r="Q80" s="27">
        <f>('8.юрид-улут.вал.'!P80*'8.юрид-улут.вал.'!Q80+'12.юрид-чет өл.вал.'!P80*'12.юрид-чет өл.вал.'!Q80)/('8.юрид-улут.вал.'!P80+'12.юрид-чет өл.вал.'!P80)</f>
        <v>10.936700616132914</v>
      </c>
      <c r="R80" s="28"/>
      <c r="S80" s="27"/>
    </row>
    <row r="81" spans="1:19" ht="14.25" customHeight="1" x14ac:dyDescent="0.2">
      <c r="A81" s="19" t="s">
        <v>27</v>
      </c>
      <c r="B81" s="20">
        <f>'8.юрид-улут.вал.'!B81+'12.юрид-чет өл.вал.'!B81</f>
        <v>311453.3</v>
      </c>
      <c r="C81" s="21">
        <f>('8.юрид-улут.вал.'!B81*'8.юрид-улут.вал.'!C81+'12.юрид-чет өл.вал.'!B81*'12.юрид-чет өл.вал.'!C81)/('8.юрид-улут.вал.'!B81+'12.юрид-чет өл.вал.'!B81)</f>
        <v>2.7506366444022268</v>
      </c>
      <c r="D81" s="22"/>
      <c r="E81" s="21"/>
      <c r="F81" s="22">
        <f t="shared" si="2"/>
        <v>311453.3</v>
      </c>
      <c r="G81" s="21">
        <f t="shared" si="3"/>
        <v>2.7506366444022272</v>
      </c>
      <c r="H81" s="22">
        <f>'8.юрид-улут.вал.'!H81+'12.юрид-чет өл.вал.'!H81</f>
        <v>53894.2</v>
      </c>
      <c r="I81" s="21">
        <f>('8.юрид-улут.вал.'!H81*'8.юрид-улут.вал.'!I81+'12.юрид-чет өл.вал.'!H81*'12.юрид-чет өл.вал.'!I81)/('8.юрид-улут.вал.'!H81+'12.юрид-чет өл.вал.'!H81)</f>
        <v>2.1697036044694977</v>
      </c>
      <c r="J81" s="22">
        <f>'8.юрид-улут.вал.'!J81+'12.юрид-чет өл.вал.'!J81</f>
        <v>29553.5</v>
      </c>
      <c r="K81" s="21">
        <f>('8.юрид-улут.вал.'!J81*'8.юрид-улут.вал.'!K81+'12.юрид-чет өл.вал.'!J81*'12.юрид-чет өл.вал.'!K81)/('8.юрид-улут.вал.'!J81+'12.юрид-чет өл.вал.'!J81)</f>
        <v>8.5202639281303405</v>
      </c>
      <c r="L81" s="22">
        <f>'8.юрид-улут.вал.'!L81+'12.юрид-чет өл.вал.'!L81</f>
        <v>11104</v>
      </c>
      <c r="M81" s="21">
        <f>('8.юрид-улут.вал.'!L81*'8.юрид-улут.вал.'!M81+'12.юрид-чет өл.вал.'!L81*'12.юрид-чет өл.вал.'!M81)/('8.юрид-улут.вал.'!L81+'12.юрид-чет өл.вал.'!L81)</f>
        <v>18.270090057636889</v>
      </c>
      <c r="N81" s="22">
        <f>'8.юрид-улут.вал.'!N81+'12.юрид-чет өл.вал.'!N81</f>
        <v>7734.8</v>
      </c>
      <c r="O81" s="21">
        <f>('8.юрид-улут.вал.'!N81*'8.юрид-улут.вал.'!O81+'12.юрид-чет өл.вал.'!N81*'12.юрид-чет өл.вал.'!O81)/('8.юрид-улут.вал.'!N81+'12.юрид-чет өл.вал.'!N81)</f>
        <v>5.3993794280395102</v>
      </c>
      <c r="P81" s="22">
        <f>'8.юрид-улут.вал.'!P81+'12.юрид-чет өл.вал.'!P81</f>
        <v>209166.8</v>
      </c>
      <c r="Q81" s="21">
        <f>('8.юрид-улут.вал.'!P81*'8.юрид-улут.вал.'!Q81+'12.юрид-чет өл.вал.'!P81*'12.юрид-чет өл.вал.'!Q81)/('8.юрид-улут.вал.'!P81+'12.юрид-чет өл.вал.'!P81)</f>
        <v>1.1632945572624338</v>
      </c>
      <c r="R81" s="23"/>
      <c r="S81" s="24"/>
    </row>
    <row r="82" spans="1:19" ht="14.25" customHeight="1" x14ac:dyDescent="0.2">
      <c r="A82" s="19" t="s">
        <v>11</v>
      </c>
      <c r="B82" s="20">
        <f>'8.юрид-улут.вал.'!B82+'12.юрид-чет өл.вал.'!B82</f>
        <v>15476.800000000001</v>
      </c>
      <c r="C82" s="21">
        <f>('8.юрид-улут.вал.'!B82*'8.юрид-улут.вал.'!C82+'12.юрид-чет өл.вал.'!B82*'12.юрид-чет өл.вал.'!C82)/('8.юрид-улут.вал.'!B82+'12.юрид-чет өл.вал.'!B82)</f>
        <v>7.9482741910472443</v>
      </c>
      <c r="D82" s="22"/>
      <c r="E82" s="21"/>
      <c r="F82" s="22">
        <f t="shared" si="2"/>
        <v>15476.800000000001</v>
      </c>
      <c r="G82" s="21">
        <f t="shared" si="3"/>
        <v>7.9482741910472443</v>
      </c>
      <c r="H82" s="22">
        <f>'8.юрид-улут.вал.'!H82+'12.юрид-чет өл.вал.'!H82</f>
        <v>5507.4000000000005</v>
      </c>
      <c r="I82" s="21">
        <f>('8.юрид-улут.вал.'!H82*'8.юрид-улут.вал.'!I82+'12.юрид-чет өл.вал.'!H82*'12.юрид-чет өл.вал.'!I82)/('8.юрид-улут.вал.'!H82+'12.юрид-чет өл.вал.'!H82)</f>
        <v>1.6341649417147837</v>
      </c>
      <c r="J82" s="22">
        <f>'8.юрид-улут.вал.'!J82+'12.юрид-чет өл.вал.'!J82</f>
        <v>5955</v>
      </c>
      <c r="K82" s="21">
        <f>('8.юрид-улут.вал.'!J82*'8.юрид-улут.вал.'!K82+'12.юрид-чет өл.вал.'!J82*'12.юрид-чет өл.вал.'!K82)/('8.юрид-улут.вал.'!J82+'12.юрид-чет өл.вал.'!J82)</f>
        <v>11.025961376994124</v>
      </c>
      <c r="L82" s="22">
        <f>'8.юрид-улут.вал.'!L82+'12.юрид-чет өл.вал.'!L82</f>
        <v>854</v>
      </c>
      <c r="M82" s="21">
        <f>('8.юрид-улут.вал.'!L82*'8.юрид-улут.вал.'!M82+'12.юрид-чет өл.вал.'!L82*'12.юрид-чет өл.вал.'!M82)/('8.юрид-улут.вал.'!L82+'12.юрид-чет өл.вал.'!L82)</f>
        <v>13.452400468384075</v>
      </c>
      <c r="N82" s="22">
        <f>'8.юрид-улут.вал.'!N82+'12.юрид-чет өл.вал.'!N82</f>
        <v>674</v>
      </c>
      <c r="O82" s="21">
        <f>('8.юрид-улут.вал.'!N82*'8.юрид-улут.вал.'!O82+'12.юрид-чет өл.вал.'!N82*'12.юрид-чет өл.вал.'!O82)/('8.юрид-улут.вал.'!N82+'12.юрид-чет өл.вал.'!N82)</f>
        <v>22.449554896142434</v>
      </c>
      <c r="P82" s="22">
        <f>'8.юрид-улут.вал.'!P82+'12.юрид-чет өл.вал.'!P82</f>
        <v>2486.4</v>
      </c>
      <c r="Q82" s="21">
        <f>('8.юрид-улут.вал.'!P82*'8.юрид-улут.вал.'!Q82+'12.юрид-чет өл.вал.'!P82*'12.юрид-чет өл.вал.'!Q82)/('8.юрид-улут.вал.'!P82+'12.юрид-чет өл.вал.'!P82)</f>
        <v>8.7415138352638362</v>
      </c>
      <c r="R82" s="23"/>
      <c r="S82" s="24"/>
    </row>
    <row r="83" spans="1:19" ht="14.25" customHeight="1" x14ac:dyDescent="0.2">
      <c r="A83" s="19" t="s">
        <v>12</v>
      </c>
      <c r="B83" s="20">
        <f>'8.юрид-улут.вал.'!B83+'12.юрид-чет өл.вал.'!B83</f>
        <v>100820</v>
      </c>
      <c r="C83" s="21">
        <f>('8.юрид-улут.вал.'!B83*'8.юрид-улут.вал.'!C83+'12.юрид-чет өл.вал.'!B83*'12.юрид-чет өл.вал.'!C83)/('8.юрид-улут.вал.'!B83+'12.юрид-чет өл.вал.'!B83)</f>
        <v>6.978173229517953</v>
      </c>
      <c r="D83" s="22"/>
      <c r="E83" s="21"/>
      <c r="F83" s="22">
        <f t="shared" si="2"/>
        <v>100820</v>
      </c>
      <c r="G83" s="21">
        <f t="shared" si="3"/>
        <v>6.978173229517953</v>
      </c>
      <c r="H83" s="22">
        <f>'8.юрид-улут.вал.'!H83+'12.юрид-чет өл.вал.'!H83</f>
        <v>9194.5</v>
      </c>
      <c r="I83" s="21">
        <f>('8.юрид-улут.вал.'!H83*'8.юрид-улут.вал.'!I83+'12.юрид-чет өл.вал.'!H83*'12.юрид-чет өл.вал.'!I83)/('8.юрид-улут.вал.'!H83+'12.юрид-чет өл.вал.'!H83)</f>
        <v>1.6305264016531622</v>
      </c>
      <c r="J83" s="22">
        <f>'8.юрид-улут.вал.'!J83+'12.юрид-чет өл.вал.'!J83</f>
        <v>39630.600000000006</v>
      </c>
      <c r="K83" s="21">
        <f>('8.юрид-улут.вал.'!J83*'8.юрид-улут.вал.'!K83+'12.юрид-чет өл.вал.'!J83*'12.юрид-чет өл.вал.'!K83)/('8.юрид-улут.вал.'!J83+'12.юрид-чет өл.вал.'!J83)</f>
        <v>5.3437578537796551</v>
      </c>
      <c r="L83" s="22">
        <f>'8.юрид-улут.вал.'!L83+'12.юрид-чет өл.вал.'!L83</f>
        <v>37572.399999999994</v>
      </c>
      <c r="M83" s="21">
        <f>('8.юрид-улут.вал.'!L83*'8.юрид-улут.вал.'!M83+'12.юрид-чет өл.вал.'!L83*'12.юрид-чет өл.вал.'!M83)/('8.юрид-улут.вал.'!L83+'12.юрид-чет өл.вал.'!L83)</f>
        <v>8.7706044862718393</v>
      </c>
      <c r="N83" s="22">
        <f>'8.юрид-улут.вал.'!N83+'12.юрид-чет өл.вал.'!N83</f>
        <v>8656</v>
      </c>
      <c r="O83" s="21">
        <f>('8.юрид-улут.вал.'!N83*'8.юрид-улут.вал.'!O83+'12.юрид-чет өл.вал.'!N83*'12.юрид-чет өл.вал.'!O83)/('8.юрид-улут.вал.'!N83+'12.юрид-чет өл.вал.'!N83)</f>
        <v>11.734179759704251</v>
      </c>
      <c r="P83" s="22">
        <f>'8.юрид-улут.вал.'!P83+'12.юрид-чет өл.вал.'!P83</f>
        <v>5766.5</v>
      </c>
      <c r="Q83" s="21">
        <f>('8.юрид-улут.вал.'!P83*'8.юрид-улут.вал.'!Q83+'12.юрид-чет өл.вал.'!P83*'12.юрид-чет өл.вал.'!Q83)/('8.юрид-улут.вал.'!P83+'12.юрид-чет өл.вал.'!P83)</f>
        <v>7.9194485389751152</v>
      </c>
      <c r="R83" s="22"/>
      <c r="S83" s="21"/>
    </row>
    <row r="84" spans="1:19" ht="14.25" customHeight="1" x14ac:dyDescent="0.2">
      <c r="A84" s="19" t="s">
        <v>13</v>
      </c>
      <c r="B84" s="20">
        <f>'8.юрид-улут.вал.'!B84+'12.юрид-чет өл.вал.'!B84</f>
        <v>75035</v>
      </c>
      <c r="C84" s="21">
        <f>('8.юрид-улут.вал.'!B84*'8.юрид-улут.вал.'!C84+'12.юрид-чет өл.вал.'!B84*'12.юрид-чет өл.вал.'!C84)/('8.юрид-улут.вал.'!B84+'12.юрид-чет өл.вал.'!B84)</f>
        <v>7.217934297327913</v>
      </c>
      <c r="D84" s="22"/>
      <c r="E84" s="21"/>
      <c r="F84" s="22">
        <f t="shared" si="2"/>
        <v>75035</v>
      </c>
      <c r="G84" s="21">
        <f t="shared" si="3"/>
        <v>7.217934297327913</v>
      </c>
      <c r="H84" s="22">
        <f>'8.юрид-улут.вал.'!H84+'12.юрид-чет өл.вал.'!H84</f>
        <v>2997.3999999999996</v>
      </c>
      <c r="I84" s="21">
        <f>('8.юрид-улут.вал.'!H84*'8.юрид-улут.вал.'!I84+'12.юрид-чет өл.вал.'!H84*'12.юрид-чет өл.вал.'!I84)/('8.юрид-улут.вал.'!H84+'12.юрид-чет өл.вал.'!H84)</f>
        <v>0</v>
      </c>
      <c r="J84" s="22">
        <f>'8.юрид-улут.вал.'!J84+'12.юрид-чет өл.вал.'!J84</f>
        <v>33101.4</v>
      </c>
      <c r="K84" s="21">
        <f>('8.юрид-улут.вал.'!J84*'8.юрид-улут.вал.'!K84+'12.юрид-чет өл.вал.'!J84*'12.юрид-чет өл.вал.'!K84)/('8.юрид-улут.вал.'!J84+'12.юрид-чет өл.вал.'!J84)</f>
        <v>3.578701505072293</v>
      </c>
      <c r="L84" s="22">
        <f>'8.юрид-улут.вал.'!L84+'12.юрид-чет өл.вал.'!L84</f>
        <v>22045.4</v>
      </c>
      <c r="M84" s="21">
        <f>('8.юрид-улут.вал.'!L84*'8.юрид-улут.вал.'!M84+'12.юрид-чет өл.вал.'!L84*'12.юрид-чет өл.вал.'!M84)/('8.юрид-улут.вал.'!L84+'12.юрид-чет өл.вал.'!L84)</f>
        <v>10.968243715242181</v>
      </c>
      <c r="N84" s="22">
        <f>'8.юрид-улут.вал.'!N84+'12.юрид-чет өл.вал.'!N84</f>
        <v>2809</v>
      </c>
      <c r="O84" s="21">
        <f>('8.юрид-улут.вал.'!N84*'8.юрид-улут.вал.'!O84+'12.юрид-чет өл.вал.'!N84*'12.юрид-чет өл.вал.'!O84)/('8.юрид-улут.вал.'!N84+'12.юрид-чет өл.вал.'!N84)</f>
        <v>13.403969384122464</v>
      </c>
      <c r="P84" s="22">
        <f>'8.юрид-улут.вал.'!P84+'12.юрид-чет өл.вал.'!P84</f>
        <v>14081.8</v>
      </c>
      <c r="Q84" s="21">
        <f>('8.юрид-улут.вал.'!P84*'8.юрид-улут.вал.'!Q84+'12.юрид-чет өл.вал.'!P84*'12.юрид-чет өл.вал.'!Q84)/('8.юрид-улут.вал.'!P84+'12.юрид-чет өл.вал.'!P84)</f>
        <v>10.203709753014531</v>
      </c>
      <c r="R84" s="23"/>
      <c r="S84" s="24"/>
    </row>
    <row r="85" spans="1:19" ht="14.25" customHeight="1" x14ac:dyDescent="0.2">
      <c r="A85" s="19" t="s">
        <v>14</v>
      </c>
      <c r="B85" s="20">
        <f>'8.юрид-улут.вал.'!B85+'12.юрид-чет өл.вал.'!B85</f>
        <v>54423.7</v>
      </c>
      <c r="C85" s="21">
        <f>('8.юрид-улут.вал.'!B85*'8.юрид-улут.вал.'!C85+'12.юрид-чет өл.вал.'!B85*'12.юрид-чет өл.вал.'!C85)/('8.юрид-улут.вал.'!B85+'12.юрид-чет өл.вал.'!B85)</f>
        <v>5.9843632645336502</v>
      </c>
      <c r="D85" s="22"/>
      <c r="E85" s="21"/>
      <c r="F85" s="22">
        <f t="shared" si="2"/>
        <v>54423.700000000004</v>
      </c>
      <c r="G85" s="21">
        <f t="shared" si="3"/>
        <v>5.9843632645336493</v>
      </c>
      <c r="H85" s="22">
        <f>'8.юрид-улут.вал.'!H85+'12.юрид-чет өл.вал.'!H85</f>
        <v>16093.199999999999</v>
      </c>
      <c r="I85" s="21">
        <f>('8.юрид-улут.вал.'!H85*'8.юрид-улут.вал.'!I85+'12.юрид-чет өл.вал.'!H85*'12.юрид-чет өл.вал.'!I85)/('8.юрид-улут.вал.'!H85+'12.юрид-чет өл.вал.'!H85)</f>
        <v>0.52075721422712695</v>
      </c>
      <c r="J85" s="22">
        <f>'8.юрид-улут.вал.'!J85+'12.юрид-чет өл.вал.'!J85</f>
        <v>11321.8</v>
      </c>
      <c r="K85" s="21">
        <f>('8.юрид-улут.вал.'!J85*'8.юрид-улут.вал.'!K85+'12.юрид-чет өл.вал.'!J85*'12.юрид-чет өл.вал.'!K85)/('8.юрид-улут.вал.'!J85+'12.юрид-чет өл.вал.'!J85)</f>
        <v>6.2578865551414093</v>
      </c>
      <c r="L85" s="22">
        <f>'8.юрид-улут.вал.'!L85+'12.юрид-чет өл.вал.'!L85</f>
        <v>5315.4000000000005</v>
      </c>
      <c r="M85" s="21">
        <f>('8.юрид-улут.вал.'!L85*'8.юрид-улут.вал.'!M85+'12.юрид-чет өл.вал.'!L85*'12.юрид-чет өл.вал.'!M85)/('8.юрид-улут.вал.'!L85+'12.юрид-чет өл.вал.'!L85)</f>
        <v>11.910644730405989</v>
      </c>
      <c r="N85" s="22">
        <f>'8.юрид-улут.вал.'!N85+'12.юрид-чет өл.вал.'!N85</f>
        <v>21478</v>
      </c>
      <c r="O85" s="21">
        <f>('8.юрид-улут.вал.'!N85*'8.юрид-улут.вал.'!O85+'12.юрид-чет өл.вал.'!N85*'12.юрид-чет өл.вал.'!O85)/('8.юрид-улут.вал.'!N85+'12.юрид-чет өл.вал.'!N85)</f>
        <v>8.398447713939845</v>
      </c>
      <c r="P85" s="22">
        <f>'8.юрид-улут.вал.'!P85+'12.юрид-чет өл.вал.'!P85</f>
        <v>215.3</v>
      </c>
      <c r="Q85" s="21">
        <f>('8.юрид-улут.вал.'!P85*'8.юрид-улут.вал.'!Q85+'12.юрид-чет өл.вал.'!P85*'12.юрид-чет өл.вал.'!Q85)/('8.юрид-улут.вал.'!P85+'12.юрид-чет өл.вал.'!P85)</f>
        <v>12.857872735717603</v>
      </c>
      <c r="R85" s="23"/>
      <c r="S85" s="24"/>
    </row>
    <row r="86" spans="1:19" ht="14.25" customHeight="1" x14ac:dyDescent="0.2">
      <c r="A86" s="19" t="s">
        <v>15</v>
      </c>
      <c r="B86" s="20">
        <f>'8.юрид-улут.вал.'!B86+'12.юрид-чет өл.вал.'!B86</f>
        <v>18956.400000000001</v>
      </c>
      <c r="C86" s="21">
        <f>('8.юрид-улут.вал.'!B86*'8.юрид-улут.вал.'!C86+'12.юрид-чет өл.вал.'!B86*'12.юрид-чет өл.вал.'!C86)/('8.юрид-улут.вал.'!B86+'12.юрид-чет өл.вал.'!B86)</f>
        <v>11.496211833470488</v>
      </c>
      <c r="D86" s="22"/>
      <c r="E86" s="21"/>
      <c r="F86" s="22">
        <f t="shared" si="2"/>
        <v>18956.400000000001</v>
      </c>
      <c r="G86" s="21">
        <f t="shared" si="3"/>
        <v>11.49621183347049</v>
      </c>
      <c r="H86" s="22">
        <f>'8.юрид-улут.вал.'!H86+'12.юрид-чет өл.вал.'!H86</f>
        <v>1052.7</v>
      </c>
      <c r="I86" s="21">
        <f>('8.юрид-улут.вал.'!H86*'8.юрид-улут.вал.'!I86+'12.юрид-чет өл.вал.'!H86*'12.юрид-чет өл.вал.'!I86)/('8.юрид-улут.вал.'!H86+'12.юрид-чет өл.вал.'!H86)</f>
        <v>2.8498147620404675</v>
      </c>
      <c r="J86" s="22">
        <f>'8.юрид-улут.вал.'!J86+'12.юрид-чет өл.вал.'!J86</f>
        <v>2523.3000000000002</v>
      </c>
      <c r="K86" s="21">
        <f>('8.юрид-улут.вал.'!J86*'8.юрид-улут.вал.'!K86+'12.юрид-чет өл.вал.'!J86*'12.юрид-чет өл.вал.'!K86)/('8.юрид-улут.вал.'!J86+'12.юрид-чет өл.вал.'!J86)</f>
        <v>2.1945111560258388</v>
      </c>
      <c r="L86" s="22">
        <f>'8.юрид-улут.вал.'!L86+'12.юрид-чет өл.вал.'!L86</f>
        <v>3514</v>
      </c>
      <c r="M86" s="21">
        <f>('8.юрид-улут.вал.'!L86*'8.юрид-улут.вал.'!M86+'12.юрид-чет өл.вал.'!L86*'12.юрид-чет өл.вал.'!M86)/('8.юрид-улут.вал.'!L86+'12.юрид-чет өл.вал.'!L86)</f>
        <v>10.353750711439956</v>
      </c>
      <c r="N86" s="22">
        <f>'8.юрид-улут.вал.'!N86+'12.юрид-чет өл.вал.'!N86</f>
        <v>3294.3999999999996</v>
      </c>
      <c r="O86" s="21">
        <f>('8.юрид-улут.вал.'!N86*'8.юрид-улут.вал.'!O86+'12.юрид-чет өл.вал.'!N86*'12.юрид-чет өл.вал.'!O86)/('8.юрид-улут.вал.'!N86+'12.юрид-чет өл.вал.'!N86)</f>
        <v>9.0524222923749402</v>
      </c>
      <c r="P86" s="22">
        <f>'8.юрид-улут.вал.'!P86+'12.юрид-чет өл.вал.'!P86</f>
        <v>8572</v>
      </c>
      <c r="Q86" s="21">
        <f>('8.юрид-улут.вал.'!P86*'8.юрид-улут.вал.'!Q86+'12.юрид-чет өл.вал.'!P86*'12.юрид-чет өл.вал.'!Q86)/('8.юрид-улут.вал.'!P86+'12.юрид-чет өл.вал.'!P86)</f>
        <v>16.703686420905274</v>
      </c>
      <c r="R86" s="23"/>
      <c r="S86" s="24"/>
    </row>
    <row r="87" spans="1:19" ht="14.25" customHeight="1" x14ac:dyDescent="0.2">
      <c r="A87" s="19" t="s">
        <v>16</v>
      </c>
      <c r="B87" s="20">
        <f>'8.юрид-улут.вал.'!B87+'12.юрид-чет өл.вал.'!B87</f>
        <v>34243</v>
      </c>
      <c r="C87" s="21">
        <f>('8.юрид-улут.вал.'!B87*'8.юрид-улут.вал.'!C87+'12.юрид-чет өл.вал.'!B87*'12.юрид-чет өл.вал.'!C87)/('8.юрид-улут.вал.'!B87+'12.юрид-чет өл.вал.'!B87)</f>
        <v>6.0348327541395319</v>
      </c>
      <c r="D87" s="22"/>
      <c r="E87" s="21"/>
      <c r="F87" s="22">
        <f t="shared" si="2"/>
        <v>34243</v>
      </c>
      <c r="G87" s="21">
        <f t="shared" si="3"/>
        <v>6.0348327541395319</v>
      </c>
      <c r="H87" s="22">
        <f>'8.юрид-улут.вал.'!H87+'12.юрид-чет өл.вал.'!H87</f>
        <v>1465.2</v>
      </c>
      <c r="I87" s="21">
        <f>('8.юрид-улут.вал.'!H87*'8.юрид-улут.вал.'!I87+'12.юрид-чет өл.вал.'!H87*'12.юрид-чет өл.вал.'!I87)/('8.юрид-улут.вал.'!H87+'12.юрид-чет өл.вал.'!H87)</f>
        <v>1.9587769587769588</v>
      </c>
      <c r="J87" s="22">
        <f>'8.юрид-улут.вал.'!J87+'12.юрид-чет өл.вал.'!J87</f>
        <v>10013.4</v>
      </c>
      <c r="K87" s="21">
        <f>('8.юрид-улут.вал.'!J87*'8.юрид-улут.вал.'!K87+'12.юрид-чет өл.вал.'!J87*'12.юрид-чет өл.вал.'!K87)/('8.юрид-улут.вал.'!J87+'12.юрид-чет өл.вал.'!J87)</f>
        <v>6.7089006730980474</v>
      </c>
      <c r="L87" s="22">
        <f>'8.юрид-улут.вал.'!L87+'12.юрид-чет өл.вал.'!L87</f>
        <v>19439.8</v>
      </c>
      <c r="M87" s="21">
        <f>('8.юрид-улут.вал.'!L87*'8.юрид-улут.вал.'!M87+'12.юрид-чет өл.вал.'!L87*'12.юрид-чет өл.вал.'!M87)/('8.юрид-улут.вал.'!L87+'12.юрид-чет өл.вал.'!L87)</f>
        <v>5.091187769421496</v>
      </c>
      <c r="N87" s="22">
        <f>'8.юрид-улут.вал.'!N87+'12.юрид-чет өл.вал.'!N87</f>
        <v>1577.4</v>
      </c>
      <c r="O87" s="21">
        <f>('8.юрид-улут.вал.'!N87*'8.юрид-улут.вал.'!O87+'12.юрид-чет өл.вал.'!N87*'12.юрид-чет өл.вал.'!O87)/('8.юрид-улут.вал.'!N87+'12.юрид-чет өл.вал.'!N87)</f>
        <v>11.430962343096233</v>
      </c>
      <c r="P87" s="22">
        <f>'8.юрид-улут.вал.'!P87+'12.юрид-чет өл.вал.'!P87</f>
        <v>1747.2</v>
      </c>
      <c r="Q87" s="21">
        <f>('8.юрид-улут.вал.'!P87*'8.юрид-улут.вал.'!Q87+'12.юрид-чет өл.вал.'!P87*'12.юрид-чет өл.вал.'!Q87)/('8.юрид-улут.вал.'!P87+'12.юрид-чет өл.вал.'!P87)</f>
        <v>11.217376373626374</v>
      </c>
      <c r="R87" s="23"/>
      <c r="S87" s="24"/>
    </row>
    <row r="88" spans="1:19" ht="14.25" customHeight="1" x14ac:dyDescent="0.2">
      <c r="A88" s="19" t="s">
        <v>17</v>
      </c>
      <c r="B88" s="20">
        <f>'8.юрид-улут.вал.'!B88+'12.юрид-чет өл.вал.'!B88</f>
        <v>46414.100000000006</v>
      </c>
      <c r="C88" s="21">
        <f>('8.юрид-улут.вал.'!B88*'8.юрид-улут.вал.'!C88+'12.юрид-чет өл.вал.'!B88*'12.юрид-чет өл.вал.'!C88)/('8.юрид-улут.вал.'!B88+'12.юрид-чет өл.вал.'!B88)</f>
        <v>8.0941104104140749</v>
      </c>
      <c r="D88" s="22"/>
      <c r="E88" s="21"/>
      <c r="F88" s="22">
        <f t="shared" si="2"/>
        <v>46414.1</v>
      </c>
      <c r="G88" s="21">
        <f t="shared" si="3"/>
        <v>8.0941104104140766</v>
      </c>
      <c r="H88" s="22">
        <f>'8.юрид-улут.вал.'!H88+'12.юрид-чет өл.вал.'!H88</f>
        <v>4155.2</v>
      </c>
      <c r="I88" s="21">
        <f>('8.юрид-улут.вал.'!H88*'8.юрид-улут.вал.'!I88+'12.юрид-чет өл.вал.'!H88*'12.юрид-чет өл.вал.'!I88)/('8.юрид-улут.вал.'!H88+'12.юрид-чет өл.вал.'!H88)</f>
        <v>3.8866961879091262</v>
      </c>
      <c r="J88" s="22">
        <f>'8.юрид-улут.вал.'!J88+'12.юрид-чет өл.вал.'!J88</f>
        <v>24727.1</v>
      </c>
      <c r="K88" s="21">
        <f>('8.юрид-улут.вал.'!J88*'8.юрид-улут.вал.'!K88+'12.юрид-чет өл.вал.'!J88*'12.юрид-чет өл.вал.'!K88)/('8.юрид-улут.вал.'!J88+'12.юрид-чет өл.вал.'!J88)</f>
        <v>9.318765645789437</v>
      </c>
      <c r="L88" s="22">
        <f>'8.юрид-улут.вал.'!L88+'12.юрид-чет өл.вал.'!L88</f>
        <v>10554.2</v>
      </c>
      <c r="M88" s="21">
        <f>('8.юрид-улут.вал.'!L88*'8.юрид-улут.вал.'!M88+'12.юрид-чет өл.вал.'!L88*'12.юрид-чет өл.вал.'!M88)/('8.юрид-улут.вал.'!L88+'12.юрид-чет өл.вал.'!L88)</f>
        <v>7.3010555039699829</v>
      </c>
      <c r="N88" s="22">
        <f>'8.юрид-улут.вал.'!N88+'12.юрид-чет өл.вал.'!N88</f>
        <v>2180.4</v>
      </c>
      <c r="O88" s="21">
        <f>('8.юрид-улут.вал.'!N88*'8.юрид-улут.вал.'!O88+'12.юрид-чет өл.вал.'!N88*'12.юрид-чет өл.вал.'!O88)/('8.юрид-улут.вал.'!N88+'12.юрид-чет өл.вал.'!N88)</f>
        <v>1.9656943680058705</v>
      </c>
      <c r="P88" s="22">
        <f>'8.юрид-улут.вал.'!P88+'12.юрид-чет өл.вал.'!P88</f>
        <v>4797.2</v>
      </c>
      <c r="Q88" s="21">
        <f>('8.юрид-улут.вал.'!P88*'8.юрид-улут.вал.'!Q88+'12.юрид-чет өл.вал.'!P88*'12.юрид-чет өл.вал.'!Q88)/('8.юрид-улут.вал.'!P88+'12.юрид-чет өл.вал.'!P88)</f>
        <v>9.9562244642708251</v>
      </c>
      <c r="R88" s="23"/>
      <c r="S88" s="24"/>
    </row>
    <row r="89" spans="1:19" ht="14.25" customHeight="1" x14ac:dyDescent="0.2">
      <c r="A89" s="19" t="s">
        <v>18</v>
      </c>
      <c r="B89" s="20">
        <f>'8.юрид-улут.вал.'!B89+'12.юрид-чет өл.вал.'!B89</f>
        <v>101626.6</v>
      </c>
      <c r="C89" s="21">
        <f>('8.юрид-улут.вал.'!B89*'8.юрид-улут.вал.'!C89+'12.юрид-чет өл.вал.'!B89*'12.юрид-чет өл.вал.'!C89)/('8.юрид-улут.вал.'!B89+'12.юрид-чет өл.вал.'!B89)</f>
        <v>5.5854235603670679</v>
      </c>
      <c r="D89" s="22"/>
      <c r="E89" s="21"/>
      <c r="F89" s="22">
        <f t="shared" si="2"/>
        <v>101626.6</v>
      </c>
      <c r="G89" s="21">
        <f t="shared" si="3"/>
        <v>5.5854235603670688</v>
      </c>
      <c r="H89" s="22">
        <f>'8.юрид-улут.вал.'!H89+'12.юрид-чет өл.вал.'!H89</f>
        <v>13500.6</v>
      </c>
      <c r="I89" s="21">
        <f>('8.юрид-улут.вал.'!H89*'8.юрид-улут.вал.'!I89+'12.юрид-чет өл.вал.'!H89*'12.юрид-чет өл.вал.'!I89)/('8.юрид-улут.вал.'!H89+'12.юрид-чет өл.вал.'!H89)</f>
        <v>14.488533842940313</v>
      </c>
      <c r="J89" s="22">
        <f>'8.юрид-улут.вал.'!J89+'12.юрид-чет өл.вал.'!J89</f>
        <v>4779</v>
      </c>
      <c r="K89" s="21">
        <f>('8.юрид-улут.вал.'!J89*'8.юрид-улут.вал.'!K89+'12.юрид-чет өл.вал.'!J89*'12.юрид-чет өл.вал.'!K89)/('8.юрид-улут.вал.'!J89+'12.юрид-чет өл.вал.'!J89)</f>
        <v>7.9493450512659551</v>
      </c>
      <c r="L89" s="22">
        <f>'8.юрид-улут.вал.'!L89+'12.юрид-чет өл.вал.'!L89</f>
        <v>15250.4</v>
      </c>
      <c r="M89" s="21">
        <f>('8.юрид-улут.вал.'!L89*'8.юрид-улут.вал.'!M89+'12.юрид-чет өл.вал.'!L89*'12.юрид-чет өл.вал.'!M89)/('8.юрид-улут.вал.'!L89+'12.юрид-чет өл.вал.'!L89)</f>
        <v>5.0779839217331997</v>
      </c>
      <c r="N89" s="22">
        <f>'8.юрид-улут.вал.'!N89+'12.юрид-чет өл.вал.'!N89</f>
        <v>626.4</v>
      </c>
      <c r="O89" s="21">
        <f>('8.юрид-улут.вал.'!N89*'8.юрид-улут.вал.'!O89+'12.юрид-чет өл.вал.'!N89*'12.юрид-чет өл.вал.'!O89)/('8.юрид-улут.вал.'!N89+'12.юрид-чет өл.вал.'!N89)</f>
        <v>10.443805874840358</v>
      </c>
      <c r="P89" s="22">
        <f>'8.юрид-улут.вал.'!P89+'12.юрид-чет өл.вал.'!P89</f>
        <v>67470.200000000012</v>
      </c>
      <c r="Q89" s="21">
        <f>('8.юрид-улут.вал.'!P89*'8.юрид-улут.вал.'!Q89+'12.юрид-чет өл.вал.'!P89*'12.юрид-чет өл.вал.'!Q89)/('8.юрид-улут.вал.'!P89+'12.юрид-чет өл.вал.'!P89)</f>
        <v>3.7060880210818992</v>
      </c>
      <c r="R89" s="23"/>
      <c r="S89" s="24"/>
    </row>
    <row r="90" spans="1:19" ht="14.25" customHeight="1" x14ac:dyDescent="0.2">
      <c r="A90" s="19" t="s">
        <v>19</v>
      </c>
      <c r="B90" s="20">
        <f>'8.юрид-улут.вал.'!B90+'12.юрид-чет өл.вал.'!B90</f>
        <v>131858.20000000001</v>
      </c>
      <c r="C90" s="21">
        <f>('8.юрид-улут.вал.'!B90*'8.юрид-улут.вал.'!C90+'12.юрид-чет өл.вал.'!B90*'12.юрид-чет өл.вал.'!C90)/('8.юрид-улут.вал.'!B90+'12.юрид-чет өл.вал.'!B90)</f>
        <v>4.074434673004788</v>
      </c>
      <c r="D90" s="22"/>
      <c r="E90" s="21"/>
      <c r="F90" s="22">
        <f t="shared" si="2"/>
        <v>131858.20000000001</v>
      </c>
      <c r="G90" s="21">
        <f t="shared" si="3"/>
        <v>4.074434673004788</v>
      </c>
      <c r="H90" s="22">
        <f>'8.юрид-улут.вал.'!H90+'12.юрид-чет өл.вал.'!H90</f>
        <v>2216.3000000000002</v>
      </c>
      <c r="I90" s="21">
        <f>('8.юрид-улут.вал.'!H90*'8.юрид-улут.вал.'!I90+'12.юрид-чет өл.вал.'!H90*'12.юрид-чет өл.вал.'!I90)/('8.юрид-улут.вал.'!H90+'12.юрид-чет өл.вал.'!H90)</f>
        <v>2.5267337454315748</v>
      </c>
      <c r="J90" s="22">
        <f>'8.юрид-улут.вал.'!J90+'12.юрид-чет өл.вал.'!J90</f>
        <v>9918.9</v>
      </c>
      <c r="K90" s="21">
        <f>('8.юрид-улут.вал.'!J90*'8.юрид-улут.вал.'!K90+'12.юрид-чет өл.вал.'!J90*'12.юрид-чет өл.вал.'!K90)/('8.юрид-улут.вал.'!J90+'12.юрид-чет өл.вал.'!J90)</f>
        <v>7.6287480466583988</v>
      </c>
      <c r="L90" s="22">
        <f>'8.юрид-улут.вал.'!L90+'12.юрид-чет өл.вал.'!L90</f>
        <v>34003</v>
      </c>
      <c r="M90" s="21">
        <f>('8.юрид-улут.вал.'!L90*'8.юрид-улут.вал.'!M90+'12.юрид-чет өл.вал.'!L90*'12.юрид-чет өл.вал.'!M90)/('8.юрид-улут.вал.'!L90+'12.юрид-чет өл.вал.'!L90)</f>
        <v>4.8033989059788844</v>
      </c>
      <c r="N90" s="22">
        <f>'8.юрид-улут.вал.'!N90+'12.юрид-чет өл.вал.'!N90</f>
        <v>3688.9</v>
      </c>
      <c r="O90" s="21">
        <f>('8.юрид-улут.вал.'!N90*'8.юрид-улут.вал.'!O90+'12.юрид-чет өл.вал.'!N90*'12.юрид-чет өл.вал.'!O90)/('8.юрид-улут.вал.'!N90+'12.юрид-чет өл.вал.'!N90)</f>
        <v>12.166743473664235</v>
      </c>
      <c r="P90" s="22">
        <f>'8.юрид-улут.вал.'!P90+'12.юрид-чет өл.вал.'!P90</f>
        <v>82031.100000000006</v>
      </c>
      <c r="Q90" s="21">
        <f>('8.юрид-улут.вал.'!P90*'8.юрид-улут.вал.'!Q90+'12.юрид-чет өл.вал.'!P90*'12.юрид-чет өл.вал.'!Q90)/('8.юрид-улут.вал.'!P90+'12.юрид-чет өл.вал.'!P90)</f>
        <v>3.020402749688837</v>
      </c>
      <c r="R90" s="22"/>
      <c r="S90" s="21"/>
    </row>
    <row r="91" spans="1:19" ht="14.25" customHeight="1" x14ac:dyDescent="0.2">
      <c r="A91" s="19" t="s">
        <v>20</v>
      </c>
      <c r="B91" s="20">
        <f>'8.юрид-улут.вал.'!B91+'12.юрид-чет өл.вал.'!B91</f>
        <v>88883.799999999988</v>
      </c>
      <c r="C91" s="21">
        <f>('8.юрид-улут.вал.'!B91*'8.юрид-улут.вал.'!C91+'12.юрид-чет өл.вал.'!B91*'12.юрид-чет өл.вал.'!C91)/('8.юрид-улут.вал.'!B91+'12.юрид-чет өл.вал.'!B91)</f>
        <v>4.8443165683735403</v>
      </c>
      <c r="D91" s="22"/>
      <c r="E91" s="21"/>
      <c r="F91" s="22">
        <f t="shared" si="2"/>
        <v>88883.799999999988</v>
      </c>
      <c r="G91" s="21">
        <f t="shared" si="3"/>
        <v>4.8443165683735394</v>
      </c>
      <c r="H91" s="22">
        <f>'8.юрид-улут.вал.'!H91+'12.юрид-чет өл.вал.'!H91</f>
        <v>3206.9</v>
      </c>
      <c r="I91" s="21">
        <f>('8.юрид-улут.вал.'!H91*'8.юрид-улут.вал.'!I91+'12.юрид-чет өл.вал.'!H91*'12.юрид-чет өл.вал.'!I91)/('8.юрид-улут.вал.'!H91+'12.юрид-чет өл.вал.'!H91)</f>
        <v>2.9374161963266707</v>
      </c>
      <c r="J91" s="22">
        <f>'8.юрид-улут.вал.'!J91+'12.юрид-чет өл.вал.'!J91</f>
        <v>6770.5999999999995</v>
      </c>
      <c r="K91" s="21">
        <f>('8.юрид-улут.вал.'!J91*'8.юрид-улут.вал.'!K91+'12.юрид-чет өл.вал.'!J91*'12.юрид-чет өл.вал.'!K91)/('8.юрид-улут.вал.'!J91+'12.юрид-чет өл.вал.'!J91)</f>
        <v>6.2672717336720538</v>
      </c>
      <c r="L91" s="22">
        <f>'8.юрид-улут.вал.'!L91+'12.юрид-чет өл.вал.'!L91</f>
        <v>43058.5</v>
      </c>
      <c r="M91" s="21">
        <f>('8.юрид-улут.вал.'!L91*'8.юрид-улут.вал.'!M91+'12.юрид-чет өл.вал.'!L91*'12.юрид-чет өл.вал.'!M91)/('8.юрид-улут.вал.'!L91+'12.юрид-чет өл.вал.'!L91)</f>
        <v>7.5871686194363477</v>
      </c>
      <c r="N91" s="22">
        <f>'8.юрид-улут.вал.'!N91+'12.юрид-чет өл.вал.'!N91</f>
        <v>1410.5</v>
      </c>
      <c r="O91" s="21">
        <f>('8.юрид-улут.вал.'!N91*'8.юрид-улут.вал.'!O91+'12.юрид-чет өл.вал.'!N91*'12.юрид-чет өл.вал.'!O91)/('8.юрид-улут.вал.'!N91+'12.юрид-чет өл.вал.'!N91)</f>
        <v>11.334260900389934</v>
      </c>
      <c r="P91" s="22">
        <f>'8.юрид-улут.вал.'!P91+'12.юрид-чет өл.вал.'!P91</f>
        <v>34437.299999999996</v>
      </c>
      <c r="Q91" s="21">
        <f>('8.юрид-улут.вал.'!P91*'8.юрид-улут.вал.'!Q91+'12.юрид-чет өл.вал.'!P91*'12.юрид-чет өл.вал.'!Q91)/('8.юрид-улут.вал.'!P91+'12.юрид-чет өл.вал.'!P91)</f>
        <v>1.046800997755341</v>
      </c>
      <c r="R91" s="23"/>
      <c r="S91" s="24"/>
    </row>
    <row r="92" spans="1:19" ht="14.25" customHeight="1" thickBot="1" x14ac:dyDescent="0.25">
      <c r="A92" s="25" t="s">
        <v>21</v>
      </c>
      <c r="B92" s="26">
        <f>'8.юрид-улут.вал.'!B92+'12.юрид-чет өл.вал.'!B92</f>
        <v>177815.5</v>
      </c>
      <c r="C92" s="27">
        <f>('8.юрид-улут.вал.'!B92*'8.юрид-улут.вал.'!C92+'12.юрид-чет өл.вал.'!B92*'12.юрид-чет өл.вал.'!C92)/('8.юрид-улут.вал.'!B92+'12.юрид-чет өл.вал.'!B92)</f>
        <v>2.5083182287258423</v>
      </c>
      <c r="D92" s="28"/>
      <c r="E92" s="27"/>
      <c r="F92" s="28">
        <f t="shared" si="2"/>
        <v>177815.5</v>
      </c>
      <c r="G92" s="27">
        <f t="shared" si="3"/>
        <v>2.5083182287258423</v>
      </c>
      <c r="H92" s="28">
        <f>'8.юрид-улут.вал.'!H92+'12.юрид-чет өл.вал.'!H92</f>
        <v>5632.4</v>
      </c>
      <c r="I92" s="27">
        <f>('8.юрид-улут.вал.'!H92*'8.юрид-улут.вал.'!I92+'12.юрид-чет өл.вал.'!H92*'12.юрид-чет өл.вал.'!I92)/('8.юрид-улут.вал.'!H92+'12.юрид-чет өл.вал.'!H92)</f>
        <v>6.9022086499538391</v>
      </c>
      <c r="J92" s="28">
        <f>'8.юрид-улут.вал.'!J92+'12.юрид-чет өл.вал.'!J92</f>
        <v>14718.7</v>
      </c>
      <c r="K92" s="27">
        <f>('8.юрид-улут.вал.'!J92*'8.юрид-улут.вал.'!K92+'12.юрид-чет өл.вал.'!J92*'12.юрид-чет өл.вал.'!K92)/('8.юрид-улут.вал.'!J92+'12.юрид-чет өл.вал.'!J92)</f>
        <v>5.3581906010721054</v>
      </c>
      <c r="L92" s="28">
        <f>'8.юрид-улут.вал.'!L92+'12.юрид-чет өл.вал.'!L92</f>
        <v>11390.4</v>
      </c>
      <c r="M92" s="27">
        <f>('8.юрид-улут.вал.'!L92*'8.юрид-улут.вал.'!M92+'12.юрид-чет өл.вал.'!L92*'12.юрид-чет өл.вал.'!M92)/('8.юрид-улут.вал.'!L92+'12.юрид-чет өл.вал.'!L92)</f>
        <v>5.3349662873999151</v>
      </c>
      <c r="N92" s="28">
        <f>'8.юрид-улут.вал.'!N92+'12.юрид-чет өл.вал.'!N92</f>
        <v>4949.5</v>
      </c>
      <c r="O92" s="27">
        <f>('8.юрид-улут.вал.'!N92*'8.юрид-улут.вал.'!O92+'12.юрид-чет өл.вал.'!N92*'12.юрид-чет өл.вал.'!O92)/('8.юрид-улут.вал.'!N92+'12.юрид-чет өл.вал.'!N92)</f>
        <v>11.881462774017578</v>
      </c>
      <c r="P92" s="28">
        <f>'8.юрид-улут.вал.'!P92+'12.юрид-чет өл.вал.'!P92</f>
        <v>141124.5</v>
      </c>
      <c r="Q92" s="27">
        <f>('8.юрид-улут.вал.'!P92*'8.юрид-улут.вал.'!Q92+'12.юрид-чет өл.вал.'!P92*'12.юрид-чет өл.вал.'!Q92)/('8.юрид-улут.вал.'!P92+'12.юрид-чет өл.вал.'!P92)</f>
        <v>1.4788471172617084</v>
      </c>
      <c r="R92" s="28"/>
      <c r="S92" s="27"/>
    </row>
    <row r="93" spans="1:19" ht="14.25" customHeight="1" x14ac:dyDescent="0.2">
      <c r="A93" s="19" t="s">
        <v>28</v>
      </c>
      <c r="B93" s="20">
        <f>'8.юрид-улут.вал.'!B93+'12.юрид-чет өл.вал.'!B93</f>
        <v>53242.7</v>
      </c>
      <c r="C93" s="21">
        <f>('8.юрид-улут.вал.'!B93*'8.юрид-улут.вал.'!C93+'12.юрид-чет өл.вал.'!B93*'12.юрид-чет өл.вал.'!C93)/('8.юрид-улут.вал.'!B93+'12.юрид-чет өл.вал.'!B93)</f>
        <v>7.0632478255234998</v>
      </c>
      <c r="D93" s="22"/>
      <c r="E93" s="21"/>
      <c r="F93" s="22">
        <f t="shared" si="2"/>
        <v>53242.700000000004</v>
      </c>
      <c r="G93" s="21">
        <f t="shared" si="3"/>
        <v>7.0632478255234989</v>
      </c>
      <c r="H93" s="22">
        <f>'8.юрид-улут.вал.'!H93+'12.юрид-чет өл.вал.'!H93</f>
        <v>3084.3</v>
      </c>
      <c r="I93" s="21">
        <f>('8.юрид-улут.вал.'!H93*'8.юрид-улут.вал.'!I93+'12.юрид-чет өл.вал.'!H93*'12.юрид-чет өл.вал.'!I93)/('8.юрид-улут.вал.'!H93+'12.юрид-чет өл.вал.'!H93)</f>
        <v>5.8797782316895244</v>
      </c>
      <c r="J93" s="22">
        <f>'8.юрид-улут.вал.'!J93+'12.юрид-чет өл.вал.'!J93</f>
        <v>24759.4</v>
      </c>
      <c r="K93" s="21">
        <f>('8.юрид-улут.вал.'!J93*'8.юрид-улут.вал.'!K93+'12.юрид-чет өл.вал.'!J93*'12.юрид-чет өл.вал.'!K93)/('8.юрид-улут.вал.'!J93+'12.юрид-чет өл.вал.'!J93)</f>
        <v>6.0216719710493791</v>
      </c>
      <c r="L93" s="22">
        <f>'8.юрид-улут.вал.'!L93+'12.юрид-чет өл.вал.'!L93</f>
        <v>22873.599999999999</v>
      </c>
      <c r="M93" s="21">
        <f>('8.юрид-улут.вал.'!L93*'8.юрид-улут.вал.'!M93+'12.юрид-чет өл.вал.'!L93*'12.юрид-чет өл.вал.'!M93)/('8.юрид-улут.вал.'!L93+'12.юрид-чет өл.вал.'!L93)</f>
        <v>8.3369736289871295</v>
      </c>
      <c r="N93" s="22">
        <f>'8.юрид-улут.вал.'!N93+'12.юрид-чет өл.вал.'!N93</f>
        <v>1518</v>
      </c>
      <c r="O93" s="21">
        <f>('8.юрид-улут.вал.'!N93*'8.юрид-улут.вал.'!O93+'12.юрид-чет өл.вал.'!N93*'12.юрид-чет өл.вал.'!O93)/('8.юрид-улут.вал.'!N93+'12.юрид-чет өл.вал.'!N93)</f>
        <v>8.1047430830039531</v>
      </c>
      <c r="P93" s="22">
        <f>'8.юрид-улут.вал.'!P93+'12.юрид-чет өл.вал.'!P93</f>
        <v>1007.4</v>
      </c>
      <c r="Q93" s="21">
        <f>('8.юрид-улут.вал.'!P93*'8.юрид-улут.вал.'!Q93+'12.юрид-чет өл.вал.'!P93*'12.юрид-чет өл.вал.'!Q93)/('8.юрид-улут.вал.'!P93+'12.юрид-чет өл.вал.'!P93)</f>
        <v>5.7959102640460598</v>
      </c>
      <c r="R93" s="23"/>
      <c r="S93" s="24"/>
    </row>
    <row r="94" spans="1:19" ht="14.25" customHeight="1" x14ac:dyDescent="0.2">
      <c r="A94" s="19" t="s">
        <v>11</v>
      </c>
      <c r="B94" s="20">
        <f>'8.юрид-улут.вал.'!B94+'12.юрид-чет өл.вал.'!B94</f>
        <v>37120.6</v>
      </c>
      <c r="C94" s="21">
        <f>('8.юрид-улут.вал.'!B94*'8.юрид-улут.вал.'!C94+'12.юрид-чет өл.вал.'!B94*'12.юрид-чет өл.вал.'!C94)/('8.юрид-улут.вал.'!B94+'12.юрид-чет өл.вал.'!B94)</f>
        <v>5.1932381480902796</v>
      </c>
      <c r="D94" s="22"/>
      <c r="E94" s="21"/>
      <c r="F94" s="22">
        <f t="shared" si="2"/>
        <v>37120.6</v>
      </c>
      <c r="G94" s="21">
        <f t="shared" si="3"/>
        <v>5.1932381480902787</v>
      </c>
      <c r="H94" s="22">
        <f>'8.юрид-улут.вал.'!H94+'12.юрид-чет өл.вал.'!H94</f>
        <v>311.39999999999998</v>
      </c>
      <c r="I94" s="21">
        <f>('8.юрид-улут.вал.'!H94*'8.юрид-улут.вал.'!I94+'12.юрид-чет өл.вал.'!H94*'12.юрид-чет өл.вал.'!I94)/('8.юрид-улут.вал.'!H94+'12.юрид-чет өл.вал.'!H94)</f>
        <v>0</v>
      </c>
      <c r="J94" s="22">
        <f>'8.юрид-улут.вал.'!J94+'12.юрид-чет өл.вал.'!J94</f>
        <v>10867.4</v>
      </c>
      <c r="K94" s="21">
        <f>('8.юрид-улут.вал.'!J94*'8.юрид-улут.вал.'!K94+'12.юрид-чет өл.вал.'!J94*'12.юрид-чет өл.вал.'!K94)/('8.юрид-улут.вал.'!J94+'12.юрид-чет өл.вал.'!J94)</f>
        <v>5.8543920348933511</v>
      </c>
      <c r="L94" s="22">
        <f>'8.юрид-улут.вал.'!L94+'12.юрид-чет өл.вал.'!L94</f>
        <v>21523</v>
      </c>
      <c r="M94" s="21">
        <f>('8.юрид-улут.вал.'!L94*'8.юрид-улут.вал.'!M94+'12.юрид-чет өл.вал.'!L94*'12.юрид-чет өл.вал.'!M94)/('8.юрид-улут.вал.'!L94+'12.юрид-чет өл.вал.'!L94)</f>
        <v>4.5130325698090417</v>
      </c>
      <c r="N94" s="22">
        <f>'8.юрид-улут.вал.'!N94+'12.юрид-чет өл.вал.'!N94</f>
        <v>3238.6</v>
      </c>
      <c r="O94" s="21">
        <f>('8.юрид-улут.вал.'!N94*'8.юрид-улут.вал.'!O94+'12.юрид-чет өл.вал.'!N94*'12.юрид-чет өл.вал.'!O94)/('8.юрид-улут.вал.'!N94+'12.юрид-чет өл.вал.'!N94)</f>
        <v>8.12709195331316</v>
      </c>
      <c r="P94" s="22">
        <f>'8.юрид-улут.вал.'!P94+'12.юрид-чет өл.вал.'!P94</f>
        <v>1180.2</v>
      </c>
      <c r="Q94" s="21">
        <f>('8.юрид-улут.вал.'!P94*'8.юрид-улут.вал.'!Q94+'12.юрид-чет өл.вал.'!P94*'12.юрид-чет өл.вал.'!Q94)/('8.юрид-улут.вал.'!P94+'12.юрид-чет өл.вал.'!P94)</f>
        <v>4.829432299610235</v>
      </c>
      <c r="R94" s="23"/>
      <c r="S94" s="24"/>
    </row>
    <row r="95" spans="1:19" ht="14.25" customHeight="1" x14ac:dyDescent="0.2">
      <c r="A95" s="19" t="s">
        <v>12</v>
      </c>
      <c r="B95" s="20">
        <f>'8.юрид-улут.вал.'!B95+'12.юрид-чет өл.вал.'!B95</f>
        <v>191168.90000000002</v>
      </c>
      <c r="C95" s="21">
        <f>('8.юрид-улут.вал.'!B95*'8.юрид-улут.вал.'!C95+'12.юрид-чет өл.вал.'!B95*'12.юрид-чет өл.вал.'!C95)/('8.юрид-улут.вал.'!B95+'12.юрид-чет өл.вал.'!B95)</f>
        <v>3.462553061716628</v>
      </c>
      <c r="D95" s="22"/>
      <c r="E95" s="21"/>
      <c r="F95" s="22">
        <f t="shared" si="2"/>
        <v>191168.90000000002</v>
      </c>
      <c r="G95" s="21">
        <f t="shared" si="3"/>
        <v>3.462553061716628</v>
      </c>
      <c r="H95" s="22">
        <f>'8.юрид-улут.вал.'!H95+'12.юрид-чет өл.вал.'!H95</f>
        <v>869.5</v>
      </c>
      <c r="I95" s="21">
        <f>('8.юрид-улут.вал.'!H95*'8.юрид-улут.вал.'!I95+'12.юрид-чет өл.вал.'!H95*'12.юрид-чет өл.вал.'!I95)/('8.юрид-улут.вал.'!H95+'12.юрид-чет өл.вал.'!H95)</f>
        <v>1.5181138585393905</v>
      </c>
      <c r="J95" s="22">
        <f>'8.юрид-улут.вал.'!J95+'12.юрид-чет өл.вал.'!J95</f>
        <v>22413.7</v>
      </c>
      <c r="K95" s="21">
        <f>('8.юрид-улут.вал.'!J95*'8.юрид-улут.вал.'!K95+'12.юрид-чет өл.вал.'!J95*'12.юрид-чет өл.вал.'!K95)/('8.юрид-улут.вал.'!J95+'12.юрид-чет өл.вал.'!J95)</f>
        <v>1.8457140052735603</v>
      </c>
      <c r="L95" s="22">
        <f>'8.юрид-улут.вал.'!L95+'12.юрид-чет өл.вал.'!L95</f>
        <v>29161</v>
      </c>
      <c r="M95" s="21">
        <f>('8.юрид-улут.вал.'!L95*'8.юрид-улут.вал.'!M95+'12.юрид-чет өл.вал.'!L95*'12.юрид-чет өл.вал.'!M95)/('8.юрид-улут.вал.'!L95+'12.юрид-чет өл.вал.'!L95)</f>
        <v>9.053537258667399</v>
      </c>
      <c r="N95" s="22">
        <f>'8.юрид-улут.вал.'!N95+'12.юрид-чет өл.вал.'!N95</f>
        <v>2710</v>
      </c>
      <c r="O95" s="21">
        <f>('8.юрид-улут.вал.'!N95*'8.юрид-улут.вал.'!O95+'12.юрид-чет өл.вал.'!N95*'12.юрид-чет өл.вал.'!O95)/('8.юрид-улут.вал.'!N95+'12.юрид-чет өл.вал.'!N95)</f>
        <v>9.9556273062730636</v>
      </c>
      <c r="P95" s="22">
        <f>'8.юрид-улут.вал.'!P95+'12.юрид-чет өл.вал.'!P95</f>
        <v>136014.70000000001</v>
      </c>
      <c r="Q95" s="21">
        <f>('8.юрид-улут.вал.'!P95*'8.юрид-улут.вал.'!Q95+'12.юрид-чет өл.вал.'!P95*'12.юрид-чет өл.вал.'!Q95)/('8.юрид-улут.вал.'!P95+'12.юрид-чет өл.вал.'!P95)</f>
        <v>2.4133658347222764</v>
      </c>
      <c r="R95" s="22"/>
      <c r="S95" s="21"/>
    </row>
    <row r="96" spans="1:19" ht="14.25" customHeight="1" x14ac:dyDescent="0.2">
      <c r="A96" s="19" t="s">
        <v>13</v>
      </c>
      <c r="B96" s="20">
        <f>'8.юрид-улут.вал.'!B96+'12.юрид-чет өл.вал.'!B96</f>
        <v>91313.5</v>
      </c>
      <c r="C96" s="21">
        <f>('8.юрид-улут.вал.'!B96*'8.юрид-улут.вал.'!C96+'12.юрид-чет өл.вал.'!B96*'12.юрид-чет өл.вал.'!C96)/('8.юрид-улут.вал.'!B96+'12.юрид-чет өл.вал.'!B96)</f>
        <v>5.5992702940967103</v>
      </c>
      <c r="D96" s="22"/>
      <c r="E96" s="21"/>
      <c r="F96" s="22">
        <f t="shared" si="2"/>
        <v>91313.5</v>
      </c>
      <c r="G96" s="21">
        <f t="shared" si="3"/>
        <v>5.5992702940967103</v>
      </c>
      <c r="H96" s="22">
        <f>'8.юрид-улут.вал.'!H96+'12.юрид-чет өл.вал.'!H96</f>
        <v>1349.8000000000002</v>
      </c>
      <c r="I96" s="21">
        <f>('8.юрид-улут.вал.'!H96*'8.юрид-улут.вал.'!I96+'12.юрид-чет өл.вал.'!H96*'12.юрид-чет өл.вал.'!I96)/('8.юрид-улут.вал.'!H96+'12.юрид-чет өл.вал.'!H96)</f>
        <v>1.5372647799674024</v>
      </c>
      <c r="J96" s="22">
        <f>'8.юрид-улут.вал.'!J96+'12.юрид-чет өл.вал.'!J96</f>
        <v>24422.9</v>
      </c>
      <c r="K96" s="21">
        <f>('8.юрид-улут.вал.'!J96*'8.юрид-улут.вал.'!K96+'12.юрид-чет өл.вал.'!J96*'12.юрид-чет өл.вал.'!K96)/('8.юрид-улут.вал.'!J96+'12.юрид-чет өл.вал.'!J96)</f>
        <v>2.2334596628574004</v>
      </c>
      <c r="L96" s="22">
        <f>'8.юрид-улут.вал.'!L96+'12.юрид-чет өл.вал.'!L96</f>
        <v>39766.5</v>
      </c>
      <c r="M96" s="21">
        <f>('8.юрид-улут.вал.'!L96*'8.юрид-улут.вал.'!M96+'12.юрид-чет өл.вал.'!L96*'12.юрид-чет өл.вал.'!M96)/('8.юрид-улут.вал.'!L96+'12.юрид-чет өл.вал.'!L96)</f>
        <v>7.8783625916286315</v>
      </c>
      <c r="N96" s="22">
        <f>'8.юрид-улут.вал.'!N96+'12.юрид-чет өл.вал.'!N96</f>
        <v>16218</v>
      </c>
      <c r="O96" s="21">
        <f>('8.юрид-улут.вал.'!N96*'8.юрид-улут.вал.'!O96+'12.юрид-чет өл.вал.'!N96*'12.юрид-чет өл.вал.'!O96)/('8.юрид-улут.вал.'!N96+'12.юрид-чет өл.вал.'!N96)</f>
        <v>5.6921321987914659</v>
      </c>
      <c r="P96" s="22">
        <f>'8.юрид-улут.вал.'!P96+'12.юрид-чет өл.вал.'!P96</f>
        <v>9556.2999999999993</v>
      </c>
      <c r="Q96" s="21">
        <f>('8.юрид-улут.вал.'!P96*'8.юрид-улут.вал.'!Q96+'12.юрид-чет өл.вал.'!P96*'12.юрид-чет өл.вал.'!Q96)/('8.юрид-улут.вал.'!P96+'12.юрид-чет өл.вал.'!P96)</f>
        <v>5.1334198382219061</v>
      </c>
      <c r="R96" s="23"/>
      <c r="S96" s="24"/>
    </row>
    <row r="97" spans="1:19" ht="14.25" customHeight="1" x14ac:dyDescent="0.2">
      <c r="A97" s="19" t="s">
        <v>14</v>
      </c>
      <c r="B97" s="20">
        <f>'8.юрид-улут.вал.'!B97+'12.юрид-чет өл.вал.'!B97</f>
        <v>270339.60000000003</v>
      </c>
      <c r="C97" s="21">
        <f>('8.юрид-улут.вал.'!B97*'8.юрид-улут.вал.'!C97+'12.юрид-чет өл.вал.'!B97*'12.юрид-чет өл.вал.'!C97)/('8.юрид-улут.вал.'!B97+'12.юрид-чет өл.вал.'!B97)</f>
        <v>1.9628987022249049</v>
      </c>
      <c r="D97" s="22"/>
      <c r="E97" s="21"/>
      <c r="F97" s="22">
        <f t="shared" si="2"/>
        <v>270339.60000000003</v>
      </c>
      <c r="G97" s="21">
        <f t="shared" si="3"/>
        <v>1.9628987022249049</v>
      </c>
      <c r="H97" s="22">
        <f>'8.юрид-улут.вал.'!H97+'12.юрид-чет өл.вал.'!H97</f>
        <v>15934.900000000001</v>
      </c>
      <c r="I97" s="21">
        <f>('8.юрид-улут.вал.'!H97*'8.юрид-улут.вал.'!I97+'12.юрид-чет өл.вал.'!H97*'12.юрид-чет өл.вал.'!I97)/('8.юрид-улут.вал.'!H97+'12.юрид-чет өл.вал.'!H97)</f>
        <v>0.26898192018776407</v>
      </c>
      <c r="J97" s="22">
        <f>'8.юрид-улут.вал.'!J97+'12.юрид-чет өл.вал.'!J97</f>
        <v>14628</v>
      </c>
      <c r="K97" s="21">
        <f>('8.юрид-улут.вал.'!J97*'8.юрид-улут.вал.'!K97+'12.юрид-чет өл.вал.'!J97*'12.юрид-чет өл.вал.'!K97)/('8.юрид-улут.вал.'!J97+'12.юрид-чет өл.вал.'!J97)</f>
        <v>2.141160787530763</v>
      </c>
      <c r="L97" s="22">
        <f>'8.юрид-улут.вал.'!L97+'12.юрид-чет өл.вал.'!L97</f>
        <v>1863.2</v>
      </c>
      <c r="M97" s="21">
        <f>('8.юрид-улут.вал.'!L97*'8.юрид-улут.вал.'!M97+'12.юрид-чет өл.вал.'!L97*'12.юрид-чет өл.вал.'!M97)/('8.юрид-улут.вал.'!L97+'12.юрид-чет өл.вал.'!L97)</f>
        <v>5.8000107342206952</v>
      </c>
      <c r="N97" s="22">
        <f>'8.юрид-улут.вал.'!N97+'12.юрид-чет өл.вал.'!N97</f>
        <v>2052.8000000000002</v>
      </c>
      <c r="O97" s="21">
        <f>('8.юрид-улут.вал.'!N97*'8.юрид-улут.вал.'!O97+'12.юрид-чет өл.вал.'!N97*'12.юрид-чет өл.вал.'!O97)/('8.юрид-улут.вал.'!N97+'12.юрид-чет өл.вал.'!N97)</f>
        <v>7.740257209664847</v>
      </c>
      <c r="P97" s="22">
        <f>'8.юрид-улут.вал.'!P97+'12.юрид-чет өл.вал.'!P97</f>
        <v>235860.7</v>
      </c>
      <c r="Q97" s="21">
        <f>('8.юрид-улут.вал.'!P97*'8.юрид-улут.вал.'!Q97+'12.юрид-чет өл.вал.'!P97*'12.юрид-чет өл.вал.'!Q97)/('8.юрид-улут.вал.'!P97+'12.юрид-чет өл.вал.'!P97)</f>
        <v>1.9856905792274846</v>
      </c>
      <c r="R97" s="23"/>
      <c r="S97" s="24"/>
    </row>
    <row r="98" spans="1:19" ht="14.25" customHeight="1" x14ac:dyDescent="0.2">
      <c r="A98" s="19" t="s">
        <v>15</v>
      </c>
      <c r="B98" s="20">
        <f>'8.юрид-улут.вал.'!B98+'12.юрид-чет өл.вал.'!B98</f>
        <v>79962.899999999994</v>
      </c>
      <c r="C98" s="21">
        <f>('8.юрид-улут.вал.'!B98*'8.юрид-улут.вал.'!C98+'12.юрид-чет өл.вал.'!B98*'12.юрид-чет өл.вал.'!C98)/('8.юрид-улут.вал.'!B98+'12.юрид-чет өл.вал.'!B98)</f>
        <v>4.2122935761459379</v>
      </c>
      <c r="D98" s="22"/>
      <c r="E98" s="21"/>
      <c r="F98" s="22">
        <f t="shared" si="2"/>
        <v>79962.899999999994</v>
      </c>
      <c r="G98" s="21">
        <f t="shared" si="3"/>
        <v>4.2122935761459379</v>
      </c>
      <c r="H98" s="22">
        <f>'8.юрид-улут.вал.'!H98+'12.юрид-чет өл.вал.'!H98</f>
        <v>2485.7000000000003</v>
      </c>
      <c r="I98" s="21">
        <f>('8.юрид-улут.вал.'!H98*'8.юрид-улут.вал.'!I98+'12.юрид-чет өл.вал.'!H98*'12.юрид-чет өл.вал.'!I98)/('8.юрид-улут.вал.'!H98+'12.юрид-чет өл.вал.'!H98)</f>
        <v>0.28965683710825924</v>
      </c>
      <c r="J98" s="22">
        <f>'8.юрид-улут.вал.'!J98+'12.юрид-чет өл.вал.'!J98</f>
        <v>13832.199999999999</v>
      </c>
      <c r="K98" s="21">
        <f>('8.юрид-улут.вал.'!J98*'8.юрид-улут.вал.'!K98+'12.юрид-чет өл.вал.'!J98*'12.юрид-чет өл.вал.'!K98)/('8.юрид-улут.вал.'!J98+'12.юрид-чет өл.вал.'!J98)</f>
        <v>4.1067726030566369</v>
      </c>
      <c r="L98" s="22">
        <f>'8.юрид-улут.вал.'!L98+'12.юрид-чет өл.вал.'!L98</f>
        <v>8264</v>
      </c>
      <c r="M98" s="21">
        <f>('8.юрид-улут.вал.'!L98*'8.юрид-улут.вал.'!M98+'12.юрид-чет өл.вал.'!L98*'12.юрид-чет өл.вал.'!M98)/('8.юрид-улут.вал.'!L98+'12.юрид-чет өл.вал.'!L98)</f>
        <v>5.4424830590513071</v>
      </c>
      <c r="N98" s="22">
        <f>'8.юрид-улут.вал.'!N98+'12.юрид-чет өл.вал.'!N98</f>
        <v>4945.1000000000004</v>
      </c>
      <c r="O98" s="21">
        <f>('8.юрид-улут.вал.'!N98*'8.юрид-улут.вал.'!O98+'12.юрид-чет өл.вал.'!N98*'12.юрид-чет өл.вал.'!O98)/('8.юрид-улут.вал.'!N98+'12.юрид-чет өл.вал.'!N98)</f>
        <v>7.365185739418818</v>
      </c>
      <c r="P98" s="22">
        <f>'8.юрид-улут.вал.'!P98+'12.юрид-чет өл.вал.'!P98</f>
        <v>50435.899999999994</v>
      </c>
      <c r="Q98" s="21">
        <f>('8.юрид-улут.вал.'!P98*'8.юрид-улут.вал.'!Q98+'12.юрид-чет өл.вал.'!P98*'12.юрид-чет өл.вал.'!Q98)/('8.юрид-улут.вал.'!P98+'12.юрид-чет өл.вал.'!P98)</f>
        <v>3.923856816275709</v>
      </c>
      <c r="R98" s="23"/>
      <c r="S98" s="24"/>
    </row>
    <row r="99" spans="1:19" ht="14.25" customHeight="1" x14ac:dyDescent="0.2">
      <c r="A99" s="19" t="s">
        <v>16</v>
      </c>
      <c r="B99" s="20">
        <f>'8.юрид-улут.вал.'!B99+'12.юрид-чет өл.вал.'!B99</f>
        <v>23829.4</v>
      </c>
      <c r="C99" s="21">
        <f>('8.юрид-улут.вал.'!B99*'8.юрид-улут.вал.'!C99+'12.юрид-чет өл.вал.'!B99*'12.юрид-чет өл.вал.'!C99)/('8.юрид-улут.вал.'!B99+'12.юрид-чет өл.вал.'!B99)</f>
        <v>7.2507348065834636</v>
      </c>
      <c r="D99" s="22"/>
      <c r="E99" s="21"/>
      <c r="F99" s="22">
        <f t="shared" si="2"/>
        <v>23829.399999999998</v>
      </c>
      <c r="G99" s="21">
        <f t="shared" si="3"/>
        <v>7.2507348065834654</v>
      </c>
      <c r="H99" s="22">
        <f>'8.юрид-улут.вал.'!H99+'12.юрид-чет өл.вал.'!H99</f>
        <v>99.3</v>
      </c>
      <c r="I99" s="21">
        <f>('8.юрид-улут.вал.'!H99*'8.юрид-улут.вал.'!I99+'12.юрид-чет өл.вал.'!H99*'12.юрид-чет өл.вал.'!I99)/('8.юрид-улут.вал.'!H99+'12.юрид-чет өл.вал.'!H99)</f>
        <v>0</v>
      </c>
      <c r="J99" s="22">
        <f>'8.юрид-улут.вал.'!J99+'12.юрид-чет өл.вал.'!J99</f>
        <v>7359.1</v>
      </c>
      <c r="K99" s="21">
        <f>('8.юрид-улут.вал.'!J99*'8.юрид-улут.вал.'!K99+'12.юрид-чет өл.вал.'!J99*'12.юрид-чет өл.вал.'!K99)/('8.юрид-улут.вал.'!J99+'12.юрид-чет өл.вал.'!J99)</f>
        <v>6.0468535554619454</v>
      </c>
      <c r="L99" s="22">
        <f>'8.юрид-улут.вал.'!L99+'12.юрид-чет өл.вал.'!L99</f>
        <v>7309.2</v>
      </c>
      <c r="M99" s="21">
        <f>('8.юрид-улут.вал.'!L99*'8.юрид-улут.вал.'!M99+'12.юрид-чет өл.вал.'!L99*'12.юрид-чет өл.вал.'!M99)/('8.юрид-улут.вал.'!L99+'12.юрид-чет өл.вал.'!L99)</f>
        <v>6.6007360586657908</v>
      </c>
      <c r="N99" s="22">
        <f>'8.юрид-улут.вал.'!N99+'12.юрид-чет өл.вал.'!N99</f>
        <v>3971</v>
      </c>
      <c r="O99" s="21">
        <f>('8.юрид-улут.вал.'!N99*'8.юрид-улут.вал.'!O99+'12.юрид-чет өл.вал.'!N99*'12.юрид-чет өл.вал.'!O99)/('8.юрид-улут.вал.'!N99+'12.юрид-чет өл.вал.'!N99)</f>
        <v>8.845701334676404</v>
      </c>
      <c r="P99" s="22">
        <f>'8.юрид-улут.вал.'!P99+'12.юрид-чет өл.вал.'!P99</f>
        <v>5090.8</v>
      </c>
      <c r="Q99" s="21">
        <f>('8.юрид-улут.вал.'!P99*'8.юрид-улут.вал.'!Q99+'12.юрид-чет өл.вал.'!P99*'12.юрид-чет өл.вал.'!Q99)/('8.юрид-улут.вал.'!P99+'12.юрид-чет өл.вал.'!P99)</f>
        <v>8.8215761766323553</v>
      </c>
      <c r="R99" s="23"/>
      <c r="S99" s="24"/>
    </row>
    <row r="100" spans="1:19" ht="14.25" customHeight="1" x14ac:dyDescent="0.2">
      <c r="A100" s="19" t="s">
        <v>17</v>
      </c>
      <c r="B100" s="20">
        <f>'8.юрид-улут.вал.'!B100+'12.юрид-чет өл.вал.'!B100</f>
        <v>27766.400000000001</v>
      </c>
      <c r="C100" s="21">
        <f>('8.юрид-улут.вал.'!B100*'8.юрид-улут.вал.'!C100+'12.юрид-чет өл.вал.'!B100*'12.юрид-чет өл.вал.'!C100)/('8.юрид-улут.вал.'!B100+'12.юрид-чет өл.вал.'!B100)</f>
        <v>4.2644560331911947</v>
      </c>
      <c r="D100" s="22"/>
      <c r="E100" s="21"/>
      <c r="F100" s="22">
        <f t="shared" si="2"/>
        <v>27766.400000000001</v>
      </c>
      <c r="G100" s="21">
        <f t="shared" si="3"/>
        <v>4.2644560331911947</v>
      </c>
      <c r="H100" s="22">
        <f>'8.юрид-улут.вал.'!H100+'12.юрид-чет өл.вал.'!H100</f>
        <v>5</v>
      </c>
      <c r="I100" s="21">
        <f>('8.юрид-улут.вал.'!H100*'8.юрид-улут.вал.'!I100+'12.юрид-чет өл.вал.'!H100*'12.юрид-чет өл.вал.'!I100)/('8.юрид-улут.вал.'!H100+'12.юрид-чет өл.вал.'!H100)</f>
        <v>0</v>
      </c>
      <c r="J100" s="22">
        <f>'8.юрид-улут.вал.'!J100+'12.юрид-чет өл.вал.'!J100</f>
        <v>3293.9</v>
      </c>
      <c r="K100" s="21">
        <f>('8.юрид-улут.вал.'!J100*'8.юрид-улут.вал.'!K100+'12.юрид-чет өл.вал.'!J100*'12.юрид-чет өл.вал.'!K100)/('8.юрид-улут.вал.'!J100+'12.юрид-чет өл.вал.'!J100)</f>
        <v>4.9351771456328359</v>
      </c>
      <c r="L100" s="22">
        <f>'8.юрид-улут.вал.'!L100+'12.юрид-чет өл.вал.'!L100</f>
        <v>15653.5</v>
      </c>
      <c r="M100" s="21">
        <f>('8.юрид-улут.вал.'!L100*'8.юрид-улут.вал.'!M100+'12.юрид-чет өл.вал.'!L100*'12.юрид-чет өл.вал.'!M100)/('8.юрид-улут.вал.'!L100+'12.юрид-чет өл.вал.'!L100)</f>
        <v>2.5826321270003514</v>
      </c>
      <c r="N100" s="22">
        <f>'8.юрид-улут.вал.'!N100+'12.юрид-чет өл.вал.'!N100</f>
        <v>3130</v>
      </c>
      <c r="O100" s="21">
        <f>('8.юрид-улут.вал.'!N100*'8.юрид-улут.вал.'!O100+'12.юрид-чет өл.вал.'!N100*'12.юрид-чет өл.вал.'!O100)/('8.юрид-улут.вал.'!N100+'12.юрид-чет өл.вал.'!N100)</f>
        <v>9.3725495207667731</v>
      </c>
      <c r="P100" s="22">
        <f>'8.юрид-улут.вал.'!P100+'12.юрид-чет өл.вал.'!P100</f>
        <v>5684</v>
      </c>
      <c r="Q100" s="21">
        <f>('8.юрид-улут.вал.'!P100*'8.юрид-улут.вал.'!Q100+'12.юрид-чет өл.вал.'!P100*'12.юрид-чет өл.вал.'!Q100)/('8.юрид-улут.вал.'!P100+'12.юрид-чет өл.вал.'!P100)</f>
        <v>5.698328641801548</v>
      </c>
      <c r="R100" s="23"/>
      <c r="S100" s="24"/>
    </row>
    <row r="101" spans="1:19" ht="14.25" customHeight="1" x14ac:dyDescent="0.2">
      <c r="A101" s="19" t="s">
        <v>18</v>
      </c>
      <c r="B101" s="20">
        <f>'8.юрид-улут.вал.'!B101+'12.юрид-чет өл.вал.'!B101</f>
        <v>95436.200000000012</v>
      </c>
      <c r="C101" s="21">
        <f>('8.юрид-улут.вал.'!B101*'8.юрид-улут.вал.'!C101+'12.юрид-чет өл.вал.'!B101*'12.юрид-чет өл.вал.'!C101)/('8.юрид-улут.вал.'!B101+'12.юрид-чет өл.вал.'!B101)</f>
        <v>3.3381912314195241</v>
      </c>
      <c r="D101" s="22"/>
      <c r="E101" s="21"/>
      <c r="F101" s="22">
        <f t="shared" si="2"/>
        <v>95436.200000000012</v>
      </c>
      <c r="G101" s="21">
        <f t="shared" si="3"/>
        <v>3.3381912314195237</v>
      </c>
      <c r="H101" s="22">
        <f>'8.юрид-улут.вал.'!H101+'12.юрид-чет өл.вал.'!H101</f>
        <v>8504.5</v>
      </c>
      <c r="I101" s="21">
        <f>('8.юрид-улут.вал.'!H101*'8.юрид-улут.вал.'!I101+'12.юрид-чет өл.вал.'!H101*'12.юрид-чет өл.вал.'!I101)/('8.юрид-улут.вал.'!H101+'12.юрид-чет өл.вал.'!H101)</f>
        <v>3.499464989123406</v>
      </c>
      <c r="J101" s="22">
        <f>'8.юрид-улут.вал.'!J101+'12.юрид-чет өл.вал.'!J101</f>
        <v>16529.400000000001</v>
      </c>
      <c r="K101" s="21">
        <f>('8.юрид-улут.вал.'!J101*'8.юрид-улут.вал.'!K101+'12.юрид-чет өл.вал.'!J101*'12.юрид-чет өл.вал.'!K101)/('8.юрид-улут.вал.'!J101+'12.юрид-чет өл.вал.'!J101)</f>
        <v>3.4679377351870002</v>
      </c>
      <c r="L101" s="22">
        <f>'8.юрид-улут.вал.'!L101+'12.юрид-чет өл.вал.'!L101</f>
        <v>16749.900000000001</v>
      </c>
      <c r="M101" s="21">
        <f>('8.юрид-улут.вал.'!L101*'8.юрид-улут.вал.'!M101+'12.юрид-чет өл.вал.'!L101*'12.юрид-чет өл.вал.'!M101)/('8.юрид-улут.вал.'!L101+'12.юрид-чет өл.вал.'!L101)</f>
        <v>4.2217897420283101</v>
      </c>
      <c r="N101" s="22">
        <f>'8.юрид-улут.вал.'!N101+'12.юрид-чет өл.вал.'!N101</f>
        <v>2924</v>
      </c>
      <c r="O101" s="21">
        <f>('8.юрид-улут.вал.'!N101*'8.юрид-улут.вал.'!O101+'12.юрид-чет өл.вал.'!N101*'12.юрид-чет өл.вал.'!O101)/('8.юрид-улут.вал.'!N101+'12.юрид-чет өл.вал.'!N101)</f>
        <v>11.642270861833106</v>
      </c>
      <c r="P101" s="22">
        <f>'8.юрид-улут.вал.'!P101+'12.юрид-чет өл.вал.'!P101</f>
        <v>50728.4</v>
      </c>
      <c r="Q101" s="21">
        <f>('8.юрид-улут.вал.'!P101*'8.юрид-улут.вал.'!Q101+'12.юрид-чет өл.вал.'!P101*'12.юрид-чет өл.вал.'!Q101)/('8.юрид-улут.вал.'!P101+'12.юрид-чет өл.вал.'!P101)</f>
        <v>2.4984742274544436</v>
      </c>
      <c r="R101" s="23"/>
      <c r="S101" s="24"/>
    </row>
    <row r="102" spans="1:19" ht="14.25" customHeight="1" x14ac:dyDescent="0.2">
      <c r="A102" s="19" t="s">
        <v>19</v>
      </c>
      <c r="B102" s="20">
        <f>'8.юрид-улут.вал.'!B102+'12.юрид-чет өл.вал.'!B102</f>
        <v>116103.5</v>
      </c>
      <c r="C102" s="21">
        <f>('8.юрид-улут.вал.'!B102*'8.юрид-улут.вал.'!C102+'12.юрид-чет өл.вал.'!B102*'12.юрид-чет өл.вал.'!C102)/('8.юрид-улут.вал.'!B102+'12.юрид-чет өл.вал.'!B102)</f>
        <v>6.0254975086883684</v>
      </c>
      <c r="D102" s="22"/>
      <c r="E102" s="21"/>
      <c r="F102" s="22">
        <f t="shared" si="2"/>
        <v>116103.5</v>
      </c>
      <c r="G102" s="21">
        <f t="shared" si="3"/>
        <v>6.0254975086883684</v>
      </c>
      <c r="H102" s="22">
        <f>'8.юрид-улут.вал.'!H102+'12.юрид-чет өл.вал.'!H102</f>
        <v>17735.8</v>
      </c>
      <c r="I102" s="21">
        <f>('8.юрид-улут.вал.'!H102*'8.юрид-улут.вал.'!I102+'12.юрид-чет өл.вал.'!H102*'12.юрид-чет өл.вал.'!I102)/('8.юрид-улут.вал.'!H102+'12.юрид-чет өл.вал.'!H102)</f>
        <v>1.1383134676755491</v>
      </c>
      <c r="J102" s="22">
        <f>'8.юрид-улут.вал.'!J102+'12.юрид-чет өл.вал.'!J102</f>
        <v>33725.800000000003</v>
      </c>
      <c r="K102" s="21">
        <f>('8.юрид-улут.вал.'!J102*'8.юрид-улут.вал.'!K102+'12.юрид-чет өл.вал.'!J102*'12.юрид-чет өл.вал.'!K102)/('8.юрид-улут.вал.'!J102+'12.юрид-чет өл.вал.'!J102)</f>
        <v>6.6601592845833162</v>
      </c>
      <c r="L102" s="22">
        <f>'8.юрид-улут.вал.'!L102+'12.юрид-чет өл.вал.'!L102</f>
        <v>54230.7</v>
      </c>
      <c r="M102" s="21">
        <f>('8.юрид-улут.вал.'!L102*'8.юрид-улут.вал.'!M102+'12.юрид-чет өл.вал.'!L102*'12.юрид-чет өл.вал.'!M102)/('8.юрид-улут.вал.'!L102+'12.юрид-чет өл.вал.'!L102)</f>
        <v>6.6638544219418154</v>
      </c>
      <c r="N102" s="22">
        <f>'8.юрид-улут.вал.'!N102+'12.юрид-чет өл.вал.'!N102</f>
        <v>1141.2</v>
      </c>
      <c r="O102" s="21">
        <f>('8.юрид-улут.вал.'!N102*'8.юрид-улут.вал.'!O102+'12.юрид-чет өл.вал.'!N102*'12.юрид-чет өл.вал.'!O102)/('8.юрид-улут.вал.'!N102+'12.юрид-чет өл.вал.'!N102)</f>
        <v>8.4645986680686995</v>
      </c>
      <c r="P102" s="22">
        <f>'8.юрид-улут.вал.'!P102+'12.юрид-чет өл.вал.'!P102</f>
        <v>9270</v>
      </c>
      <c r="Q102" s="21">
        <f>('8.юрид-улут.вал.'!P102*'8.юрид-улут.вал.'!Q102+'12.юрид-чет өл.вал.'!P102*'12.юрид-чет өл.вал.'!Q102)/('8.юрид-улут.вал.'!P102+'12.юрид-чет өл.вал.'!P102)</f>
        <v>9.0321423948220065</v>
      </c>
      <c r="R102" s="22"/>
      <c r="S102" s="21"/>
    </row>
    <row r="103" spans="1:19" ht="14.25" customHeight="1" x14ac:dyDescent="0.2">
      <c r="A103" s="19" t="s">
        <v>20</v>
      </c>
      <c r="B103" s="20">
        <f>'8.юрид-улут.вал.'!B103+'12.юрид-чет өл.вал.'!B103</f>
        <v>65053.7</v>
      </c>
      <c r="C103" s="21">
        <f>('8.юрид-улут.вал.'!B103*'8.юрид-улут.вал.'!C103+'12.юрид-чет өл.вал.'!B103*'12.юрид-чет өл.вал.'!C103)/('8.юрид-улут.вал.'!B103+'12.юрид-чет өл.вал.'!B103)</f>
        <v>4.9000717868468664</v>
      </c>
      <c r="D103" s="22"/>
      <c r="E103" s="21"/>
      <c r="F103" s="22">
        <f t="shared" si="2"/>
        <v>65053.7</v>
      </c>
      <c r="G103" s="21">
        <f t="shared" si="3"/>
        <v>4.9000717868468664</v>
      </c>
      <c r="H103" s="22">
        <f>'8.юрид-улут.вал.'!H103+'12.юрид-чет өл.вал.'!H103</f>
        <v>13.4</v>
      </c>
      <c r="I103" s="21">
        <f>('8.юрид-улут.вал.'!H103*'8.юрид-улут.вал.'!I103+'12.юрид-чет өл.вал.'!H103*'12.юрид-чет өл.вал.'!I103)/('8.юрид-улут.вал.'!H103+'12.юрид-чет өл.вал.'!H103)</f>
        <v>0</v>
      </c>
      <c r="J103" s="22">
        <f>'8.юрид-улут.вал.'!J103+'12.юрид-чет өл.вал.'!J103</f>
        <v>19592.2</v>
      </c>
      <c r="K103" s="21">
        <f>('8.юрид-улут.вал.'!J103*'8.юрид-улут.вал.'!K103+'12.юрид-чет өл.вал.'!J103*'12.юрид-чет өл.вал.'!K103)/('8.юрид-улут.вал.'!J103+'12.юрид-чет өл.вал.'!J103)</f>
        <v>6.5983299476322212</v>
      </c>
      <c r="L103" s="22">
        <f>'8.юрид-улут.вал.'!L103+'12.юрид-чет өл.вал.'!L103</f>
        <v>10019.5</v>
      </c>
      <c r="M103" s="21">
        <f>('8.юрид-улут.вал.'!L103*'8.юрид-улут.вал.'!M103+'12.юрид-чет өл.вал.'!L103*'12.юрид-чет өл.вал.'!M103)/('8.юрид-улут.вал.'!L103+'12.юрид-чет өл.вал.'!L103)</f>
        <v>6.7953490693148364</v>
      </c>
      <c r="N103" s="22">
        <f>'8.юрид-улут.вал.'!N103+'12.юрид-чет өл.вал.'!N103</f>
        <v>6285.8</v>
      </c>
      <c r="O103" s="21">
        <f>('8.юрид-улут.вал.'!N103*'8.юрид-улут.вал.'!O103+'12.юрид-чет өл.вал.'!N103*'12.юрид-чет өл.вал.'!O103)/('8.юрид-улут.вал.'!N103+'12.юрид-чет өл.вал.'!N103)</f>
        <v>9.8101753157911489</v>
      </c>
      <c r="P103" s="22">
        <f>'8.юрид-улут.вал.'!P103+'12.юрид-чет өл.вал.'!P103</f>
        <v>29142.799999999999</v>
      </c>
      <c r="Q103" s="21">
        <f>('8.юрид-улут.вал.'!P103*'8.юрид-улут.вал.'!Q103+'12.юрид-чет өл.вал.'!P103*'12.юрид-чет өл.вал.'!Q103)/('8.юрид-улут.вал.'!P103+'12.юрид-чет өл.вал.'!P103)</f>
        <v>2.049947156759131</v>
      </c>
      <c r="R103" s="23"/>
      <c r="S103" s="24"/>
    </row>
    <row r="104" spans="1:19" ht="14.25" customHeight="1" thickBot="1" x14ac:dyDescent="0.25">
      <c r="A104" s="25" t="s">
        <v>21</v>
      </c>
      <c r="B104" s="26">
        <f>'8.юрид-улут.вал.'!B104+'12.юрид-чет өл.вал.'!B104</f>
        <v>271114.2</v>
      </c>
      <c r="C104" s="27">
        <f>('8.юрид-улут.вал.'!B104*'8.юрид-улут.вал.'!C104+'12.юрид-чет өл.вал.'!B104*'12.юрид-чет өл.вал.'!C104)/('8.юрид-улут.вал.'!B104+'12.юрид-чет өл.вал.'!B104)</f>
        <v>6.9416756481217137</v>
      </c>
      <c r="D104" s="28"/>
      <c r="E104" s="27"/>
      <c r="F104" s="28">
        <f t="shared" si="2"/>
        <v>271114.19999999995</v>
      </c>
      <c r="G104" s="27">
        <f t="shared" si="3"/>
        <v>6.9416756481217154</v>
      </c>
      <c r="H104" s="28">
        <f>'8.юрид-улут.вал.'!H104+'12.юрид-чет өл.вал.'!H104</f>
        <v>5613.9</v>
      </c>
      <c r="I104" s="27">
        <f>('8.юрид-улут.вал.'!H104*'8.юрид-улут.вал.'!I104+'12.юрид-чет өл.вал.'!H104*'12.юрид-чет өл.вал.'!I104)/('8.юрид-улут.вал.'!H104+'12.юрид-чет өл.вал.'!H104)</f>
        <v>0.98028108801368041</v>
      </c>
      <c r="J104" s="28">
        <f>'8.юрид-улут.вал.'!J104+'12.юрид-чет өл.вал.'!J104</f>
        <v>11699.7</v>
      </c>
      <c r="K104" s="27">
        <f>('8.юрид-улут.вал.'!J104*'8.юрид-улут.вал.'!K104+'12.юрид-чет өл.вал.'!J104*'12.юрид-чет өл.вал.'!K104)/('8.юрид-улут.вал.'!J104+'12.юрид-чет өл.вал.'!J104)</f>
        <v>2.5867586348367904</v>
      </c>
      <c r="L104" s="28">
        <f>'8.юрид-улут.вал.'!L104+'12.юрид-чет өл.вал.'!L104</f>
        <v>13992.7</v>
      </c>
      <c r="M104" s="27">
        <f>('8.юрид-улут.вал.'!L104*'8.юрид-улут.вал.'!M104+'12.юрид-чет өл.вал.'!L104*'12.юрид-чет өл.вал.'!M104)/('8.юрид-улут.вал.'!L104+'12.юрид-чет өл.вал.'!L104)</f>
        <v>7.147614113073244</v>
      </c>
      <c r="N104" s="28">
        <f>'8.юрид-улут.вал.'!N104+'12.юрид-чет өл.вал.'!N104</f>
        <v>1151.3</v>
      </c>
      <c r="O104" s="27">
        <f>('8.юрид-улут.вал.'!N104*'8.юрид-улут.вал.'!O104+'12.юрид-чет өл.вал.'!N104*'12.юрид-чет өл.вал.'!O104)/('8.юрид-улут.вал.'!N104+'12.юрид-чет өл.вал.'!N104)</f>
        <v>11.421957786849649</v>
      </c>
      <c r="P104" s="28">
        <f>'8.юрид-улут.вал.'!P104+'12.юрид-чет өл.вал.'!P104</f>
        <v>238656.59999999998</v>
      </c>
      <c r="Q104" s="27">
        <f>('8.юрид-улут.вал.'!P104*'8.юрид-улут.вал.'!Q104+'12.юрид-чет өл.вал.'!P104*'12.юрид-чет өл.вал.'!Q104)/('8.юрид-улут.вал.'!P104+'12.юрид-чет өл.вал.'!P104)</f>
        <v>7.2617091670626337</v>
      </c>
      <c r="R104" s="28"/>
      <c r="S104" s="27"/>
    </row>
    <row r="105" spans="1:19" ht="14.25" customHeight="1" x14ac:dyDescent="0.2">
      <c r="A105" s="19" t="s">
        <v>29</v>
      </c>
      <c r="B105" s="20">
        <f>'8.юрид-улут.вал.'!B105+'12.юрид-чет өл.вал.'!B105</f>
        <v>61950.400000000001</v>
      </c>
      <c r="C105" s="21">
        <f>('8.юрид-улут.вал.'!B105*'8.юрид-улут.вал.'!C105+'12.юрид-чет өл.вал.'!B105*'12.юрид-чет өл.вал.'!C105)/('8.юрид-улут.вал.'!B105+'12.юрид-чет өл.вал.'!B105)</f>
        <v>5.5611216715307741</v>
      </c>
      <c r="D105" s="22"/>
      <c r="E105" s="21"/>
      <c r="F105" s="22">
        <f t="shared" si="2"/>
        <v>61950.400000000001</v>
      </c>
      <c r="G105" s="21">
        <f t="shared" si="3"/>
        <v>5.5611216715307732</v>
      </c>
      <c r="H105" s="22">
        <f>'8.юрид-улут.вал.'!H105+'12.юрид-чет өл.вал.'!H105</f>
        <v>1848.5</v>
      </c>
      <c r="I105" s="21">
        <f>('8.юрид-улут.вал.'!H105*'8.юрид-улут.вал.'!I105+'12.юрид-чет өл.вал.'!H105*'12.юрид-чет өл.вал.'!I105)/('8.юрид-улут.вал.'!H105+'12.юрид-чет өл.вал.'!H105)</f>
        <v>0.17289694346767651</v>
      </c>
      <c r="J105" s="22">
        <f>'8.юрид-улут.вал.'!J105+'12.юрид-чет өл.вал.'!J105</f>
        <v>34341.800000000003</v>
      </c>
      <c r="K105" s="21">
        <f>('8.юрид-улут.вал.'!J105*'8.юрид-улут.вал.'!K105+'12.юрид-чет өл.вал.'!J105*'12.юрид-чет өл.вал.'!K105)/('8.юрид-улут.вал.'!J105+'12.юрид-чет өл.вал.'!J105)</f>
        <v>4.4743577797319878</v>
      </c>
      <c r="L105" s="22">
        <f>'8.юрид-улут.вал.'!L105+'12.юрид-чет өл.вал.'!L105</f>
        <v>11877.800000000001</v>
      </c>
      <c r="M105" s="21">
        <f>('8.юрид-улут.вал.'!L105*'8.юрид-улут.вал.'!M105+'12.юрид-чет өл.вал.'!L105*'12.юрид-чет өл.вал.'!M105)/('8.юрид-улут.вал.'!L105+'12.юрид-чет өл.вал.'!L105)</f>
        <v>4.3149667446833586</v>
      </c>
      <c r="N105" s="22">
        <f>'8.юрид-улут.вал.'!N105+'12.юрид-чет өл.вал.'!N105</f>
        <v>10523.7</v>
      </c>
      <c r="O105" s="21">
        <f>('8.юрид-улут.вал.'!N105*'8.юрид-улут.вал.'!O105+'12.юрид-чет өл.вал.'!N105*'12.юрид-чет өл.вал.'!O105)/('8.юрид-улут.вал.'!N105+'12.юрид-чет өл.вал.'!N105)</f>
        <v>11.492545397531286</v>
      </c>
      <c r="P105" s="22">
        <f>'8.юрид-улут.вал.'!P105+'12.юрид-чет өл.вал.'!P105</f>
        <v>3358.6000000000004</v>
      </c>
      <c r="Q105" s="21">
        <f>('8.юрид-улут.вал.'!P105*'8.юрид-улут.вал.'!Q105+'12.юрид-чет өл.вал.'!P105*'12.юрид-чет өл.вал.'!Q105)/('8.юрид-улут.вал.'!P105+'12.юрид-чет өл.вал.'!P105)</f>
        <v>5.4606681355326616</v>
      </c>
      <c r="R105" s="23"/>
      <c r="S105" s="24"/>
    </row>
    <row r="106" spans="1:19" ht="14.25" customHeight="1" x14ac:dyDescent="0.2">
      <c r="A106" s="19" t="s">
        <v>11</v>
      </c>
      <c r="B106" s="20">
        <f>'8.юрид-улут.вал.'!B106+'12.юрид-чет өл.вал.'!B106</f>
        <v>95362.200000000012</v>
      </c>
      <c r="C106" s="21">
        <f>('8.юрид-улут.вал.'!B106*'8.юрид-улут.вал.'!C106+'12.юрид-чет өл.вал.'!B106*'12.юрид-чет өл.вал.'!C106)/('8.юрид-улут.вал.'!B106+'12.юрид-чет өл.вал.'!B106)</f>
        <v>3.3361367921461542</v>
      </c>
      <c r="D106" s="22"/>
      <c r="E106" s="21"/>
      <c r="F106" s="22">
        <f t="shared" si="2"/>
        <v>95362.200000000012</v>
      </c>
      <c r="G106" s="21">
        <f t="shared" si="3"/>
        <v>3.3361367921461542</v>
      </c>
      <c r="H106" s="22">
        <f>'8.юрид-улут.вал.'!H106+'12.юрид-чет өл.вал.'!H106</f>
        <v>4.9000000000000004</v>
      </c>
      <c r="I106" s="21">
        <f>('8.юрид-улут.вал.'!H106*'8.юрид-улут.вал.'!I106+'12.юрид-чет өл.вал.'!H106*'12.юрид-чет өл.вал.'!I106)/('8.юрид-улут.вал.'!H106+'12.юрид-чет өл.вал.'!H106)</f>
        <v>0.5714285714285714</v>
      </c>
      <c r="J106" s="22">
        <f>'8.юрид-улут.вал.'!J106+'12.юрид-чет өл.вал.'!J106</f>
        <v>8187.5</v>
      </c>
      <c r="K106" s="21">
        <f>('8.юрид-улут.вал.'!J106*'8.юрид-улут.вал.'!K106+'12.юрид-чет өл.вал.'!J106*'12.юрид-чет өл.вал.'!K106)/('8.юрид-улут.вал.'!J106+'12.юрид-чет өл.вал.'!J106)</f>
        <v>3.315835114503817</v>
      </c>
      <c r="L106" s="22">
        <f>'8.юрид-улут.вал.'!L106+'12.юрид-чет өл.вал.'!L106</f>
        <v>32839.9</v>
      </c>
      <c r="M106" s="21">
        <f>('8.юрид-улут.вал.'!L106*'8.юрид-улут.вал.'!M106+'12.юрид-чет өл.вал.'!L106*'12.юрид-чет өл.вал.'!M106)/('8.юрид-улут.вал.'!L106+'12.юрид-чет өл.вал.'!L106)</f>
        <v>5.373011001860541</v>
      </c>
      <c r="N106" s="22">
        <f>'8.юрид-улут.вал.'!N106+'12.юрид-чет өл.вал.'!N106</f>
        <v>6798</v>
      </c>
      <c r="O106" s="21">
        <f>('8.юрид-улут.вал.'!N106*'8.юрид-улут.вал.'!O106+'12.юрид-чет өл.вал.'!N106*'12.юрид-чет өл.вал.'!O106)/('8.юрид-улут.вал.'!N106+'12.юрид-чет өл.вал.'!N106)</f>
        <v>10.133715798764342</v>
      </c>
      <c r="P106" s="22">
        <f>'8.юрид-улут.вал.'!P106+'12.юрид-чет өл.вал.'!P106</f>
        <v>47531.9</v>
      </c>
      <c r="Q106" s="21">
        <f>('8.юрид-улут.вал.'!P106*'8.юрид-улут.вал.'!Q106+'12.юрид-чет өл.вал.'!P106*'12.юрид-чет өл.вал.'!Q106)/('8.юрид-улут.вал.'!P106+'12.юрид-чет өл.вал.'!P106)</f>
        <v>0.96044971903079823</v>
      </c>
      <c r="R106" s="23"/>
      <c r="S106" s="24"/>
    </row>
    <row r="107" spans="1:19" ht="14.25" customHeight="1" x14ac:dyDescent="0.2">
      <c r="A107" s="19" t="s">
        <v>12</v>
      </c>
      <c r="B107" s="20">
        <f>'8.юрид-улут.вал.'!B107+'12.юрид-чет өл.вал.'!B107</f>
        <v>159693.50000000003</v>
      </c>
      <c r="C107" s="21">
        <f>('8.юрид-улут.вал.'!B107*'8.юрид-улут.вал.'!C107+'12.юрид-чет өл.вал.'!B107*'12.юрид-чет өл.вал.'!C107)/('8.юрид-улут.вал.'!B107+'12.юрид-чет өл.вал.'!B107)</f>
        <v>2.4343841796942263</v>
      </c>
      <c r="D107" s="22"/>
      <c r="E107" s="21"/>
      <c r="F107" s="22">
        <f t="shared" si="2"/>
        <v>159693.5</v>
      </c>
      <c r="G107" s="21">
        <f t="shared" si="3"/>
        <v>2.4343841796942267</v>
      </c>
      <c r="H107" s="22">
        <f>'8.юрид-улут.вал.'!H107+'12.юрид-чет өл.вал.'!H107</f>
        <v>2702.2000000000003</v>
      </c>
      <c r="I107" s="21">
        <f>('8.юрид-улут.вал.'!H107*'8.юрид-улут.вал.'!I107+'12.юрид-чет өл.вал.'!H107*'12.юрид-чет өл.вал.'!I107)/('8.юрид-улут.вал.'!H107+'12.юрид-чет өл.вал.'!H107)</f>
        <v>0.9981866627192657</v>
      </c>
      <c r="J107" s="22">
        <f>'8.юрид-улут.вал.'!J107+'12.юрид-чет өл.вал.'!J107</f>
        <v>6257.9</v>
      </c>
      <c r="K107" s="21">
        <f>('8.юрид-улут.вал.'!J107*'8.юрид-улут.вал.'!K107+'12.юрид-чет өл.вал.'!J107*'12.юрид-чет өл.вал.'!K107)/('8.юрид-улут.вал.'!J107+'12.юрид-чет өл.вал.'!J107)</f>
        <v>4.8306188977132907</v>
      </c>
      <c r="L107" s="22">
        <f>'8.юрид-улут.вал.'!L107+'12.юрид-чет өл.вал.'!L107</f>
        <v>34233.5</v>
      </c>
      <c r="M107" s="21">
        <f>('8.юрид-улут.вал.'!L107*'8.юрид-улут.вал.'!M107+'12.юрид-чет өл.вал.'!L107*'12.юрид-чет өл.вал.'!M107)/('8.юрид-улут.вал.'!L107+'12.юрид-чет өл.вал.'!L107)</f>
        <v>3.3981678764952461</v>
      </c>
      <c r="N107" s="22">
        <f>'8.юрид-улут.вал.'!N107+'12.юрид-чет өл.вал.'!N107</f>
        <v>5786.3</v>
      </c>
      <c r="O107" s="21">
        <f>('8.юрид-улут.вал.'!N107*'8.юрид-улут.вал.'!O107+'12.юрид-чет өл.вал.'!N107*'12.юрид-чет өл.вал.'!O107)/('8.юрид-улут.вал.'!N107+'12.юрид-чет өл.вал.'!N107)</f>
        <v>11.950296389748198</v>
      </c>
      <c r="P107" s="22">
        <f>'8.юрид-улут.вал.'!P107+'12.юрид-чет өл.вал.'!P107</f>
        <v>110713.60000000001</v>
      </c>
      <c r="Q107" s="21">
        <f>('8.юрид-улут.вал.'!P107*'8.юрид-улут.вал.'!Q107+'12.юрид-чет өл.вал.'!P107*'12.юрид-чет өл.вал.'!Q107)/('8.юрид-улут.вал.'!P107+'12.юрид-чет өл.вал.'!P107)</f>
        <v>1.538648549049078</v>
      </c>
      <c r="R107" s="22"/>
      <c r="S107" s="21"/>
    </row>
    <row r="108" spans="1:19" ht="14.25" customHeight="1" x14ac:dyDescent="0.2">
      <c r="A108" s="19" t="s">
        <v>13</v>
      </c>
      <c r="B108" s="20">
        <f>'8.юрид-улут.вал.'!B108+'12.юрид-чет өл.вал.'!B108</f>
        <v>55285.899999999994</v>
      </c>
      <c r="C108" s="21">
        <f>('8.юрид-улут.вал.'!B108*'8.юрид-улут.вал.'!C108+'12.юрид-чет өл.вал.'!B108*'12.юрид-чет өл.вал.'!C108)/('8.юрид-улут.вал.'!B108+'12.юрид-чет өл.вал.'!B108)</f>
        <v>7.5500550773343651</v>
      </c>
      <c r="D108" s="22"/>
      <c r="E108" s="21"/>
      <c r="F108" s="22">
        <f t="shared" si="2"/>
        <v>55285.899999999994</v>
      </c>
      <c r="G108" s="21">
        <f t="shared" si="3"/>
        <v>7.550055077334366</v>
      </c>
      <c r="H108" s="22">
        <f>'8.юрид-улут.вал.'!H108+'12.юрид-чет өл.вал.'!H108</f>
        <v>114.8</v>
      </c>
      <c r="I108" s="21">
        <f>('8.юрид-улут.вал.'!H108*'8.юрид-улут.вал.'!I108+'12.юрид-чет өл.вал.'!H108*'12.юрид-чет өл.вал.'!I108)/('8.юрид-улут.вал.'!H108+'12.юрид-чет өл.вал.'!H108)</f>
        <v>0.99355400696864116</v>
      </c>
      <c r="J108" s="22">
        <f>'8.юрид-улут.вал.'!J108+'12.юрид-чет өл.вал.'!J108</f>
        <v>20359.400000000001</v>
      </c>
      <c r="K108" s="21">
        <f>('8.юрид-улут.вал.'!J108*'8.юрид-улут.вал.'!K108+'12.юрид-чет өл.вал.'!J108*'12.юрид-чет өл.вал.'!K108)/('8.юрид-улут.вал.'!J108+'12.юрид-чет өл.вал.'!J108)</f>
        <v>3.47065286796271</v>
      </c>
      <c r="L108" s="22">
        <f>'8.юрид-улут.вал.'!L108+'12.юрид-чет өл.вал.'!L108</f>
        <v>19560</v>
      </c>
      <c r="M108" s="21">
        <f>('8.юрид-улут.вал.'!L108*'8.юрид-улут.вал.'!M108+'12.юрид-чет өл.вал.'!L108*'12.юрид-чет өл.вал.'!M108)/('8.юрид-улут.вал.'!L108+'12.юрид-чет өл.вал.'!L108)</f>
        <v>9.7762791411042933</v>
      </c>
      <c r="N108" s="22">
        <f>'8.юрид-улут.вал.'!N108+'12.юрид-чет өл.вал.'!N108</f>
        <v>11861</v>
      </c>
      <c r="O108" s="21">
        <f>('8.юрид-улут.вал.'!N108*'8.юрид-улут.вал.'!O108+'12.юрид-чет өл.вал.'!N108*'12.юрид-чет өл.вал.'!O108)/('8.юрид-улут.вал.'!N108+'12.юрид-чет өл.вал.'!N108)</f>
        <v>10.077927662085827</v>
      </c>
      <c r="P108" s="22">
        <f>'8.юрид-улут.вал.'!P108+'12.юрид-чет өл.вал.'!P108</f>
        <v>3390.7</v>
      </c>
      <c r="Q108" s="21">
        <f>('8.юрид-улут.вал.'!P108*'8.юрид-улут.вал.'!Q108+'12.юрид-чет өл.вал.'!P108*'12.юрид-чет өл.вал.'!Q108)/('8.юрид-улут.вал.'!P108+'12.юрид-чет өл.вал.'!P108)</f>
        <v>10.581531837083789</v>
      </c>
      <c r="R108" s="23"/>
      <c r="S108" s="24"/>
    </row>
    <row r="109" spans="1:19" ht="14.25" customHeight="1" x14ac:dyDescent="0.2">
      <c r="A109" s="19" t="s">
        <v>14</v>
      </c>
      <c r="B109" s="20">
        <f>'8.юрид-улут.вал.'!B109+'12.юрид-чет өл.вал.'!B109</f>
        <v>172044.6</v>
      </c>
      <c r="C109" s="21">
        <f>('8.юрид-улут.вал.'!B109*'8.юрид-улут.вал.'!C109+'12.юрид-чет өл.вал.'!B109*'12.юрид-чет өл.вал.'!C109)/('8.юрид-улут.вал.'!B109+'12.юрид-чет өл.вал.'!B109)</f>
        <v>6.5355896087409899</v>
      </c>
      <c r="D109" s="22"/>
      <c r="E109" s="21"/>
      <c r="F109" s="22">
        <f t="shared" si="2"/>
        <v>172044.6</v>
      </c>
      <c r="G109" s="21">
        <f t="shared" si="3"/>
        <v>6.5355896087409899</v>
      </c>
      <c r="H109" s="22">
        <f>'8.юрид-улут.вал.'!H109+'12.юрид-чет өл.вал.'!H109</f>
        <v>5132</v>
      </c>
      <c r="I109" s="21">
        <f>('8.юрид-улут.вал.'!H109*'8.юрид-улут.вал.'!I109+'12.юрид-чет өл.вал.'!H109*'12.юрид-чет өл.вал.'!I109)/('8.юрид-улут.вал.'!H109+'12.юрид-чет өл.вал.'!H109)</f>
        <v>0.45516757599376462</v>
      </c>
      <c r="J109" s="22">
        <f>'8.юрид-улут.вал.'!J109+'12.юрид-чет өл.вал.'!J109</f>
        <v>17174.8</v>
      </c>
      <c r="K109" s="21">
        <f>('8.юрид-улут.вал.'!J109*'8.юрид-улут.вал.'!K109+'12.юрид-чет өл.вал.'!J109*'12.юрид-чет өл.вал.'!K109)/('8.юрид-улут.вал.'!J109+'12.юрид-чет өл.вал.'!J109)</f>
        <v>3.7069343456692363</v>
      </c>
      <c r="L109" s="22">
        <f>'8.юрид-улут.вал.'!L109+'12.юрид-чет өл.вал.'!L109</f>
        <v>32155.100000000002</v>
      </c>
      <c r="M109" s="21">
        <f>('8.юрид-улут.вал.'!L109*'8.юрид-улут.вал.'!M109+'12.юрид-чет өл.вал.'!L109*'12.юрид-чет өл.вал.'!M109)/('8.юрид-улут.вал.'!L109+'12.юрид-чет өл.вал.'!L109)</f>
        <v>6.0896941698206497</v>
      </c>
      <c r="N109" s="22">
        <f>'8.юрид-улут.вал.'!N109+'12.юрид-чет өл.вал.'!N109</f>
        <v>3346.1</v>
      </c>
      <c r="O109" s="21">
        <f>('8.юрид-улут.вал.'!N109*'8.юрид-улут.вал.'!O109+'12.юрид-чет өл.вал.'!N109*'12.юрид-чет өл.вал.'!O109)/('8.юрид-улут.вал.'!N109+'12.юрид-чет өл.вал.'!N109)</f>
        <v>11.789999999999997</v>
      </c>
      <c r="P109" s="22">
        <f>'8.юрид-улут.вал.'!P109+'12.юрид-чет өл.вал.'!P109</f>
        <v>114236.6</v>
      </c>
      <c r="Q109" s="21">
        <f>('8.юрид-улут.вал.'!P109*'8.юрид-улут.вал.'!Q109+'12.юрид-чет өл.вал.'!P109*'12.юрид-чет өл.вал.'!Q109)/('8.юрид-улут.вал.'!P109+'12.юрид-чет өл.вал.'!P109)</f>
        <v>7.2056230665128345</v>
      </c>
      <c r="R109" s="23"/>
      <c r="S109" s="24"/>
    </row>
    <row r="110" spans="1:19" ht="14.25" customHeight="1" x14ac:dyDescent="0.2">
      <c r="A110" s="19" t="s">
        <v>15</v>
      </c>
      <c r="B110" s="20">
        <f>'8.юрид-улут.вал.'!B110+'12.юрид-чет өл.вал.'!B110</f>
        <v>238530</v>
      </c>
      <c r="C110" s="21">
        <f>('8.юрид-улут.вал.'!B110*'8.юрид-улут.вал.'!C110+'12.юрид-чет өл.вал.'!B110*'12.юрид-чет өл.вал.'!C110)/('8.юрид-улут.вал.'!B110+'12.юрид-чет өл.вал.'!B110)</f>
        <v>5.6415968641261047</v>
      </c>
      <c r="D110" s="22"/>
      <c r="E110" s="21"/>
      <c r="F110" s="22">
        <f t="shared" si="2"/>
        <v>238530</v>
      </c>
      <c r="G110" s="21">
        <f t="shared" si="3"/>
        <v>5.6415968641261065</v>
      </c>
      <c r="H110" s="22">
        <f>'8.юрид-улут.вал.'!H110+'12.юрид-чет өл.вал.'!H110</f>
        <v>8461.5</v>
      </c>
      <c r="I110" s="21">
        <f>('8.юрид-улут.вал.'!H110*'8.юрид-улут.вал.'!I110+'12.юрид-чет өл.вал.'!H110*'12.юрид-чет өл.вал.'!I110)/('8.юрид-улут.вал.'!H110+'12.юрид-чет өл.вал.'!H110)</f>
        <v>0.39411451870235775</v>
      </c>
      <c r="J110" s="22">
        <f>'8.юрид-улут.вал.'!J110+'12.юрид-чет өл.вал.'!J110</f>
        <v>22284.5</v>
      </c>
      <c r="K110" s="21">
        <f>('8.юрид-улут.вал.'!J110*'8.юрид-улут.вал.'!K110+'12.юрид-чет өл.вал.'!J110*'12.юрид-чет өл.вал.'!K110)/('8.юрид-улут.вал.'!J110+'12.юрид-чет өл.вал.'!J110)</f>
        <v>4.015611748076017</v>
      </c>
      <c r="L110" s="22">
        <f>'8.юрид-улут.вал.'!L110+'12.юрид-чет өл.вал.'!L110</f>
        <v>2707</v>
      </c>
      <c r="M110" s="21">
        <f>('8.юрид-улут.вал.'!L110*'8.юрид-улут.вал.'!M110+'12.юрид-чет өл.вал.'!L110*'12.юрид-чет өл.вал.'!M110)/('8.юрид-улут.вал.'!L110+'12.юрид-чет өл.вал.'!L110)</f>
        <v>8.134096786110085</v>
      </c>
      <c r="N110" s="22">
        <f>'8.юрид-улут.вал.'!N110+'12.юрид-чет өл.вал.'!N110</f>
        <v>1128.8</v>
      </c>
      <c r="O110" s="21">
        <f>('8.юрид-улут.вал.'!N110*'8.юрид-улут.вал.'!O110+'12.юрид-чет өл.вал.'!N110*'12.юрид-чет өл.вал.'!O110)/('8.юрид-улут.вал.'!N110+'12.юрид-чет өл.вал.'!N110)</f>
        <v>8.7868532955350815</v>
      </c>
      <c r="P110" s="22">
        <f>'8.юрид-улут.вал.'!P110+'12.юрид-чет өл.вал.'!P110</f>
        <v>203948.2</v>
      </c>
      <c r="Q110" s="21">
        <f>('8.юрид-улут.вал.'!P110*'8.юрид-улут.вал.'!Q110+'12.юрид-чет өл.вал.'!P110*'12.юрид-чет өл.вал.'!Q110)/('8.юрид-улут.вал.'!P110+'12.юрид-чет өл.вал.'!P110)</f>
        <v>5.9864799002884066</v>
      </c>
      <c r="R110" s="23"/>
      <c r="S110" s="24"/>
    </row>
    <row r="111" spans="1:19" ht="14.25" customHeight="1" x14ac:dyDescent="0.2">
      <c r="A111" s="19" t="s">
        <v>16</v>
      </c>
      <c r="B111" s="20">
        <f>'8.юрид-улут.вал.'!B111+'12.юрид-чет өл.вал.'!B111</f>
        <v>138254.1</v>
      </c>
      <c r="C111" s="21">
        <f>('8.юрид-улут.вал.'!B111*'8.юрид-улут.вал.'!C111+'12.юрид-чет өл.вал.'!B111*'12.юрид-чет өл.вал.'!C111)/('8.юрид-улут.вал.'!B111+'12.юрид-чет өл.вал.'!B111)</f>
        <v>8.4230055455859887</v>
      </c>
      <c r="D111" s="22"/>
      <c r="E111" s="21"/>
      <c r="F111" s="22">
        <f t="shared" si="2"/>
        <v>138254.09999999998</v>
      </c>
      <c r="G111" s="21">
        <f t="shared" si="3"/>
        <v>8.4230055455859905</v>
      </c>
      <c r="H111" s="22">
        <f>'8.юрид-улут.вал.'!H111+'12.юрид-чет өл.вал.'!H111</f>
        <v>5353</v>
      </c>
      <c r="I111" s="21">
        <f>('8.юрид-улут.вал.'!H111*'8.юрид-улут.вал.'!I111+'12.юрид-чет өл.вал.'!H111*'12.юрид-чет өл.вал.'!I111)/('8.юрид-улут.вал.'!H111+'12.юрид-чет өл.вал.'!H111)</f>
        <v>8.1592751728002995</v>
      </c>
      <c r="J111" s="22">
        <f>'8.юрид-улут.вал.'!J111+'12.юрид-чет өл.вал.'!J111</f>
        <v>21032.6</v>
      </c>
      <c r="K111" s="21">
        <f>('8.юрид-улут.вал.'!J111*'8.юрид-улут.вал.'!K111+'12.юрид-чет өл.вал.'!J111*'12.юрид-чет өл.вал.'!K111)/('8.юрид-улут.вал.'!J111+'12.юрид-чет өл.вал.'!J111)</f>
        <v>3.1112782062132118</v>
      </c>
      <c r="L111" s="22">
        <f>'8.юрид-улут.вал.'!L111+'12.юрид-чет өл.вал.'!L111</f>
        <v>17057.3</v>
      </c>
      <c r="M111" s="21">
        <f>('8.юрид-улут.вал.'!L111*'8.юрид-улут.вал.'!M111+'12.юрид-чет өл.вал.'!L111*'12.юрид-чет өл.вал.'!M111)/('8.юрид-улут.вал.'!L111+'12.юрид-чет өл.вал.'!L111)</f>
        <v>3.5662912653233518</v>
      </c>
      <c r="N111" s="22">
        <f>'8.юрид-улут.вал.'!N111+'12.юрид-чет өл.вал.'!N111</f>
        <v>42487</v>
      </c>
      <c r="O111" s="21">
        <f>('8.юрид-улут.вал.'!N111*'8.юрид-улут.вал.'!O111+'12.юрид-чет өл.вал.'!N111*'12.юрид-чет өл.вал.'!O111)/('8.юрид-улут.вал.'!N111+'12.юрид-чет өл.вал.'!N111)</f>
        <v>9.8921100807305766</v>
      </c>
      <c r="P111" s="22">
        <f>'8.юрид-улут.вал.'!P111+'12.юрид-чет өл.вал.'!P111</f>
        <v>52324.2</v>
      </c>
      <c r="Q111" s="21">
        <f>('8.юрид-улут.вал.'!P111*'8.юрид-улут.вал.'!Q111+'12.юрид-чет өл.вал.'!P111*'12.юрид-чет өл.вал.'!Q111)/('8.юрид-улут.вал.'!P111+'12.юрид-чет өл.вал.'!P111)</f>
        <v>10.975472152464826</v>
      </c>
      <c r="R111" s="23"/>
      <c r="S111" s="24"/>
    </row>
    <row r="112" spans="1:19" ht="14.25" customHeight="1" x14ac:dyDescent="0.2">
      <c r="A112" s="19" t="s">
        <v>17</v>
      </c>
      <c r="B112" s="20">
        <f>'8.юрид-улут.вал.'!B112+'12.юрид-чет өл.вал.'!B112</f>
        <v>152017.9</v>
      </c>
      <c r="C112" s="21">
        <f>('8.юрид-улут.вал.'!B112*'8.юрид-улут.вал.'!C112+'12.юрид-чет өл.вал.'!B112*'12.юрид-чет өл.вал.'!C112)/('8.юрид-улут.вал.'!B112+'12.юрид-чет өл.вал.'!B112)</f>
        <v>5.060231814806019</v>
      </c>
      <c r="D112" s="22"/>
      <c r="E112" s="21"/>
      <c r="F112" s="22">
        <f t="shared" si="2"/>
        <v>152017.9</v>
      </c>
      <c r="G112" s="21">
        <f t="shared" si="3"/>
        <v>5.0602318148060199</v>
      </c>
      <c r="H112" s="22">
        <f>'8.юрид-улут.вал.'!H112+'12.юрид-чет өл.вал.'!H112</f>
        <v>166.6</v>
      </c>
      <c r="I112" s="21">
        <f>('8.юрид-улут.вал.'!H112*'8.юрид-улут.вал.'!I112+'12.юрид-чет өл.вал.'!H112*'12.юрид-чет өл.вал.'!I112)/('8.юрид-улут.вал.'!H112+'12.юрид-чет өл.вал.'!H112)</f>
        <v>7.6237695078031198</v>
      </c>
      <c r="J112" s="22">
        <f>'8.юрид-улут.вал.'!J112+'12.юрид-чет өл.вал.'!J112</f>
        <v>30566.899999999998</v>
      </c>
      <c r="K112" s="21">
        <f>('8.юрид-улут.вал.'!J112*'8.юрид-улут.вал.'!K112+'12.юрид-чет өл.вал.'!J112*'12.юрид-чет өл.вал.'!K112)/('8.юрид-улут.вал.'!J112+'12.юрид-чет өл.вал.'!J112)</f>
        <v>5.442017999862597</v>
      </c>
      <c r="L112" s="22">
        <f>'8.юрид-улут.вал.'!L112+'12.юрид-чет өл.вал.'!L112</f>
        <v>17111.8</v>
      </c>
      <c r="M112" s="21">
        <f>('8.юрид-улут.вал.'!L112*'8.юрид-улут.вал.'!M112+'12.юрид-чет өл.вал.'!L112*'12.юрид-чет өл.вал.'!M112)/('8.юрид-улут.вал.'!L112+'12.юрид-чет өл.вал.'!L112)</f>
        <v>3.9736131792096683</v>
      </c>
      <c r="N112" s="22">
        <f>'8.юрид-улут.вал.'!N112+'12.юрид-чет өл.вал.'!N112</f>
        <v>5995.1</v>
      </c>
      <c r="O112" s="21">
        <f>('8.юрид-улут.вал.'!N112*'8.юрид-улут.вал.'!O112+'12.юрид-чет өл.вал.'!N112*'12.юрид-чет өл.вал.'!O112)/('8.юрид-улут.вал.'!N112+'12.юрид-чет өл.вал.'!N112)</f>
        <v>7.8944304515354204</v>
      </c>
      <c r="P112" s="22">
        <f>'8.юрид-улут.вал.'!P112+'12.юрид-чет өл.вал.'!P112</f>
        <v>98177.5</v>
      </c>
      <c r="Q112" s="21">
        <f>('8.юрид-улут.вал.'!P112*'8.юрид-улут.вал.'!Q112+'12.юрид-чет өл.вал.'!P112*'12.юрид-чет өл.вал.'!Q112)/('8.юрид-улут.вал.'!P112+'12.юрид-чет өл.вал.'!P112)</f>
        <v>4.9533396144737845</v>
      </c>
      <c r="R112" s="23"/>
      <c r="S112" s="24"/>
    </row>
    <row r="113" spans="1:19" ht="14.25" customHeight="1" x14ac:dyDescent="0.2">
      <c r="A113" s="19" t="s">
        <v>18</v>
      </c>
      <c r="B113" s="20">
        <f>'8.юрид-улут.вал.'!B113+'12.юрид-чет өл.вал.'!B113</f>
        <v>312934.60000000003</v>
      </c>
      <c r="C113" s="21">
        <f>('8.юрид-улут.вал.'!B113*'8.юрид-улут.вал.'!C113+'12.юрид-чет өл.вал.'!B113*'12.юрид-чет өл.вал.'!C113)/('8.юрид-улут.вал.'!B113+'12.юрид-чет өл.вал.'!B113)</f>
        <v>4.9013916581931172</v>
      </c>
      <c r="D113" s="22"/>
      <c r="E113" s="21"/>
      <c r="F113" s="22">
        <f t="shared" si="2"/>
        <v>312934.59999999998</v>
      </c>
      <c r="G113" s="21">
        <f t="shared" si="3"/>
        <v>4.9013916581931181</v>
      </c>
      <c r="H113" s="22">
        <f>'8.юрид-улут.вал.'!H113+'12.юрид-чет өл.вал.'!H113</f>
        <v>98268.599999999991</v>
      </c>
      <c r="I113" s="21">
        <f>('8.юрид-улут.вал.'!H113*'8.юрид-улут.вал.'!I113+'12.юрид-чет өл.вал.'!H113*'12.юрид-чет өл.вал.'!I113)/('8.юрид-улут.вал.'!H113+'12.юрид-чет өл.вал.'!H113)</f>
        <v>2.6344917908670724</v>
      </c>
      <c r="J113" s="22">
        <f>'8.юрид-улут.вал.'!J113+'12.юрид-чет өл.вал.'!J113</f>
        <v>31581</v>
      </c>
      <c r="K113" s="21">
        <f>('8.юрид-улут.вал.'!J113*'8.юрид-улут.вал.'!K113+'12.юрид-чет өл.вал.'!J113*'12.юрид-чет өл.вал.'!K113)/('8.юрид-улут.вал.'!J113+'12.юрид-чет өл.вал.'!J113)</f>
        <v>3.5561295715778485</v>
      </c>
      <c r="L113" s="22">
        <f>'8.юрид-улут.вал.'!L113+'12.юрид-чет өл.вал.'!L113</f>
        <v>12324.4</v>
      </c>
      <c r="M113" s="21">
        <f>('8.юрид-улут.вал.'!L113*'8.юрид-улут.вал.'!M113+'12.юрид-чет өл.вал.'!L113*'12.юрид-чет өл.вал.'!M113)/('8.юрид-улут.вал.'!L113+'12.юрид-чет өл.вал.'!L113)</f>
        <v>8.235897893609426</v>
      </c>
      <c r="N113" s="22">
        <f>'8.юрид-улут.вал.'!N113+'12.юрид-чет өл.вал.'!N113</f>
        <v>3548</v>
      </c>
      <c r="O113" s="21">
        <f>('8.юрид-улут.вал.'!N113*'8.юрид-улут.вал.'!O113+'12.юрид-чет өл.вал.'!N113*'12.юрид-чет өл.вал.'!O113)/('8.юрид-улут.вал.'!N113+'12.юрид-чет өл.вал.'!N113)</f>
        <v>9.5425140924464475</v>
      </c>
      <c r="P113" s="22">
        <f>'8.юрид-улут.вал.'!P113+'12.юрид-чет өл.вал.'!P113</f>
        <v>104089.60000000001</v>
      </c>
      <c r="Q113" s="21">
        <f>('8.юрид-улут.вал.'!P113*'8.юрид-улут.вал.'!Q113+'12.юрид-чет өл.вал.'!P113*'12.юрид-чет өл.вал.'!Q113)/('8.юрид-улут.вал.'!P113+'12.юрид-чет өл.вал.'!P113)</f>
        <v>9.869014291533448</v>
      </c>
      <c r="R113" s="23">
        <f>'8.юрид-улут.вал.'!R113+'12.юрид-чет өл.вал.'!R113</f>
        <v>63123</v>
      </c>
      <c r="S113" s="24">
        <f>('8.юрид-улут.вал.'!R113*'8.юрид-улут.вал.'!S113+'12.юрид-чет өл.вал.'!R113*'12.юрид-чет өл.вал.'!S113)/('8.юрид-улут.вал.'!R113+'12.юрид-чет өл.вал.'!R113)</f>
        <v>0</v>
      </c>
    </row>
    <row r="114" spans="1:19" ht="14.25" customHeight="1" x14ac:dyDescent="0.2">
      <c r="A114" s="19" t="s">
        <v>19</v>
      </c>
      <c r="B114" s="20">
        <f>'8.юрид-улут.вал.'!B114+'12.юрид-чет өл.вал.'!B114</f>
        <v>321590.40000000002</v>
      </c>
      <c r="C114" s="21">
        <f>('8.юрид-улут.вал.'!B114*'8.юрид-улут.вал.'!C114+'12.юрид-чет өл.вал.'!B114*'12.юрид-чет өл.вал.'!C114)/('8.юрид-улут.вал.'!B114+'12.юрид-чет өл.вал.'!B114)</f>
        <v>5.0910113828024706</v>
      </c>
      <c r="D114" s="22"/>
      <c r="E114" s="21"/>
      <c r="F114" s="22">
        <f t="shared" si="2"/>
        <v>321590.40000000002</v>
      </c>
      <c r="G114" s="21">
        <f t="shared" si="3"/>
        <v>5.0910113828024715</v>
      </c>
      <c r="H114" s="22">
        <f>'8.юрид-улут.вал.'!H114+'12.юрид-чет өл.вал.'!H114</f>
        <v>66001.600000000006</v>
      </c>
      <c r="I114" s="21">
        <f>('8.юрид-улут.вал.'!H114*'8.юрид-улут.вал.'!I114+'12.юрид-чет өл.вал.'!H114*'12.юрид-чет өл.вал.'!I114)/('8.юрид-улут.вал.'!H114+'12.юрид-чет өл.вал.'!H114)</f>
        <v>3.0697302186613653</v>
      </c>
      <c r="J114" s="22">
        <f>'8.юрид-улут.вал.'!J114+'12.юрид-чет өл.вал.'!J114</f>
        <v>77305.600000000006</v>
      </c>
      <c r="K114" s="21">
        <f>('8.юрид-улут.вал.'!J114*'8.юрид-улут.вал.'!K114+'12.юрид-чет өл.вал.'!J114*'12.юрид-чет өл.вал.'!K114)/('8.юрид-улут.вал.'!J114+'12.юрид-чет өл.вал.'!J114)</f>
        <v>3.7065102657504756</v>
      </c>
      <c r="L114" s="22">
        <f>'8.юрид-улут.вал.'!L114+'12.юрид-чет өл.вал.'!L114</f>
        <v>36093.300000000003</v>
      </c>
      <c r="M114" s="21">
        <f>('8.юрид-улут.вал.'!L114*'8.юрид-улут.вал.'!M114+'12.юрид-чет өл.вал.'!L114*'12.юрид-чет өл.вал.'!M114)/('8.юрид-улут.вал.'!L114+'12.юрид-чет өл.вал.'!L114)</f>
        <v>6.4843176157347759</v>
      </c>
      <c r="N114" s="22">
        <f>'8.юрид-улут.вал.'!N114+'12.юрид-чет өл.вал.'!N114</f>
        <v>6997.3</v>
      </c>
      <c r="O114" s="21">
        <f>('8.юрид-улут.вал.'!N114*'8.юрид-улут.вал.'!O114+'12.юрид-чет өл.вал.'!N114*'12.юрид-чет өл.вал.'!O114)/('8.юрид-улут.вал.'!N114+'12.юрид-чет өл.вал.'!N114)</f>
        <v>8.4401983622254289</v>
      </c>
      <c r="P114" s="22">
        <f>'8.юрид-улут.вал.'!P114+'12.юрид-чет өл.вал.'!P114</f>
        <v>135192.6</v>
      </c>
      <c r="Q114" s="21">
        <f>('8.юрид-улут.вал.'!P114*'8.юрид-улут.вал.'!Q114+'12.юрид-чет өл.вал.'!P114*'12.юрид-чет өл.вал.'!Q114)/('8.юрид-улут.вал.'!P114+'12.юрид-чет өл.вал.'!P114)</f>
        <v>6.3241646362300896</v>
      </c>
      <c r="R114" s="22"/>
      <c r="S114" s="21"/>
    </row>
    <row r="115" spans="1:19" ht="14.25" customHeight="1" x14ac:dyDescent="0.2">
      <c r="A115" s="19" t="s">
        <v>20</v>
      </c>
      <c r="B115" s="20">
        <f>'8.юрид-улут.вал.'!B115+'12.юрид-чет өл.вал.'!B115</f>
        <v>229892.4</v>
      </c>
      <c r="C115" s="21">
        <f>('8.юрид-улут.вал.'!B115*'8.юрид-улут.вал.'!C115+'12.юрид-чет өл.вал.'!B115*'12.юрид-чет өл.вал.'!C115)/('8.юрид-улут.вал.'!B115+'12.юрид-чет өл.вал.'!B115)</f>
        <v>3.8782034812808077</v>
      </c>
      <c r="D115" s="22"/>
      <c r="E115" s="21"/>
      <c r="F115" s="22">
        <f t="shared" si="2"/>
        <v>229892.4</v>
      </c>
      <c r="G115" s="21">
        <f t="shared" si="3"/>
        <v>3.8782034812808077</v>
      </c>
      <c r="H115" s="22">
        <f>'8.юрид-улут.вал.'!H115+'12.юрид-чет өл.вал.'!H115</f>
        <v>104277.5</v>
      </c>
      <c r="I115" s="21">
        <f>('8.юрид-улут.вал.'!H115*'8.юрид-улут.вал.'!I115+'12.юрид-чет өл.вал.'!H115*'12.юрид-чет өл.вал.'!I115)/('8.юрид-улут.вал.'!H115+'12.юрид-чет өл.вал.'!H115)</f>
        <v>2.9410674018843945</v>
      </c>
      <c r="J115" s="22">
        <f>'8.юрид-улут.вал.'!J115+'12.юрид-чет өл.вал.'!J115</f>
        <v>51328.6</v>
      </c>
      <c r="K115" s="21">
        <f>('8.юрид-улут.вал.'!J115*'8.юрид-улут.вал.'!K115+'12.юрид-чет өл.вал.'!J115*'12.юрид-чет өл.вал.'!K115)/('8.юрид-улут.вал.'!J115+'12.юрид-чет өл.вал.'!J115)</f>
        <v>3.771610953737293</v>
      </c>
      <c r="L115" s="22">
        <f>'8.юрид-улут.вал.'!L115+'12.юрид-чет өл.вал.'!L115</f>
        <v>2289.9</v>
      </c>
      <c r="M115" s="21">
        <f>('8.юрид-улут.вал.'!L115*'8.юрид-улут.вал.'!M115+'12.юрид-чет өл.вал.'!L115*'12.юрид-чет өл.вал.'!M115)/('8.юрид-улут.вал.'!L115+'12.юрид-чет өл.вал.'!L115)</f>
        <v>6.6380627975020738</v>
      </c>
      <c r="N115" s="22">
        <f>'8.юрид-улут.вал.'!N115+'12.юрид-чет өл.вал.'!N115</f>
        <v>8707.4</v>
      </c>
      <c r="O115" s="21">
        <f>('8.юрид-улут.вал.'!N115*'8.юрид-улут.вал.'!O115+'12.юрид-чет өл.вал.'!N115*'12.юрид-чет өл.вал.'!O115)/('8.юрид-улут.вал.'!N115+'12.юрид-чет өл.вал.'!N115)</f>
        <v>6.8446953166272371</v>
      </c>
      <c r="P115" s="22">
        <f>'8.юрид-улут.вал.'!P115+'12.юрид-чет өл.вал.'!P115</f>
        <v>63289</v>
      </c>
      <c r="Q115" s="21">
        <f>('8.юрид-улут.вал.'!P115*'8.юрид-улут.вал.'!Q115+'12.юрид-чет өл.вал.'!P115*'12.юрид-чет өл.вал.'!Q115)/('8.юрид-улут.вал.'!P115+'12.юрид-чет өл.вал.'!P115)</f>
        <v>5.0007242964812209</v>
      </c>
      <c r="R115" s="23"/>
      <c r="S115" s="24"/>
    </row>
    <row r="116" spans="1:19" ht="14.25" customHeight="1" thickBot="1" x14ac:dyDescent="0.25">
      <c r="A116" s="25" t="s">
        <v>21</v>
      </c>
      <c r="B116" s="26">
        <f>'8.юрид-улут.вал.'!B116+'12.юрид-чет өл.вал.'!B116</f>
        <v>526528.89999999991</v>
      </c>
      <c r="C116" s="27">
        <f>('8.юрид-улут.вал.'!B116*'8.юрид-улут.вал.'!C116+'12.юрид-чет өл.вал.'!B116*'12.юрид-чет өл.вал.'!C116)/('8.юрид-улут.вал.'!B116+'12.юрид-чет өл.вал.'!B116)</f>
        <v>4.055145225646684</v>
      </c>
      <c r="D116" s="28"/>
      <c r="E116" s="27"/>
      <c r="F116" s="28">
        <f t="shared" si="2"/>
        <v>526528.9</v>
      </c>
      <c r="G116" s="27">
        <f t="shared" si="3"/>
        <v>4.055145225646684</v>
      </c>
      <c r="H116" s="28">
        <f>'8.юрид-улут.вал.'!H116+'12.юрид-чет өл.вал.'!H116</f>
        <v>143903.4</v>
      </c>
      <c r="I116" s="27">
        <f>('8.юрид-улут.вал.'!H116*'8.юрид-улут.вал.'!I116+'12.юрид-чет өл.вал.'!H116*'12.юрид-чет өл.вал.'!I116)/('8.юрид-улут.вал.'!H116+'12.юрид-чет өл.вал.'!H116)</f>
        <v>2.6127364259635284</v>
      </c>
      <c r="J116" s="28">
        <f>'8.юрид-улут.вал.'!J116+'12.юрид-чет өл.вал.'!J116</f>
        <v>91311.9</v>
      </c>
      <c r="K116" s="27">
        <f>('8.юрид-улут.вал.'!J116*'8.юрид-улут.вал.'!K116+'12.юрид-чет өл.вал.'!J116*'12.юрид-чет өл.вал.'!K116)/('8.юрид-улут.вал.'!J116+'12.юрид-чет өл.вал.'!J116)</f>
        <v>3.4925374458312661</v>
      </c>
      <c r="L116" s="28">
        <f>'8.юрид-улут.вал.'!L116+'12.юрид-чет өл.вал.'!L116</f>
        <v>11734.9</v>
      </c>
      <c r="M116" s="27">
        <f>('8.юрид-улут.вал.'!L116*'8.юрид-улут.вал.'!M116+'12.юрид-чет өл.вал.'!L116*'12.юрид-чет өл.вал.'!M116)/('8.юрид-улут.вал.'!L116+'12.юрид-чет өл.вал.'!L116)</f>
        <v>8.2315315852712843</v>
      </c>
      <c r="N116" s="28">
        <f>'8.юрид-улут.вал.'!N116+'12.юрид-чет өл.вал.'!N116</f>
        <v>13525</v>
      </c>
      <c r="O116" s="27">
        <f>('8.юрид-улут.вал.'!N116*'8.юрид-улут.вал.'!O116+'12.юрид-чет өл.вал.'!N116*'12.юрид-чет өл.вал.'!O116)/('8.юрид-улут.вал.'!N116+'12.юрид-чет өл.вал.'!N116)</f>
        <v>8.784658040665434</v>
      </c>
      <c r="P116" s="28">
        <f>'8.юрид-улут.вал.'!P116+'12.юрид-чет өл.вал.'!P116</f>
        <v>204592.7</v>
      </c>
      <c r="Q116" s="27">
        <f>('8.юрид-улут.вал.'!P116*'8.юрид-улут.вал.'!Q116+'12.юрид-чет өл.вал.'!P116*'12.юрид-чет өл.вал.'!Q116)/('8.юрид-улут.вал.'!P116+'12.юрид-чет өл.вал.'!P116)</f>
        <v>5.9867755301142225</v>
      </c>
      <c r="R116" s="28">
        <f>'8.юрид-улут.вал.'!R116+'12.юрид-чет өл.вал.'!R116</f>
        <v>61461</v>
      </c>
      <c r="S116" s="27">
        <f>('8.юрид-улут.вал.'!R116*'8.юрид-улут.вал.'!S116+'12.юрид-чет өл.вал.'!R116*'12.юрид-чет өл.вал.'!S116)/('8.юрид-улут.вал.'!R116+'12.юрид-чет өл.вал.'!R116)</f>
        <v>0</v>
      </c>
    </row>
    <row r="117" spans="1:19" ht="14.25" customHeight="1" x14ac:dyDescent="0.2">
      <c r="A117" s="19" t="s">
        <v>30</v>
      </c>
      <c r="B117" s="20">
        <f>'8.юрид-улут.вал.'!B117+'12.юрид-чет өл.вал.'!B117</f>
        <v>792615.7</v>
      </c>
      <c r="C117" s="21">
        <f>('8.юрид-улут.вал.'!B117*'8.юрид-улут.вал.'!C117+'12.юрид-чет өл.вал.'!B117*'12.юрид-чет өл.вал.'!C117)/('8.юрид-улут.вал.'!B117+'12.юрид-чет өл.вал.'!B117)</f>
        <v>4.1113059128149994</v>
      </c>
      <c r="D117" s="22"/>
      <c r="E117" s="21"/>
      <c r="F117" s="22">
        <f t="shared" si="2"/>
        <v>792615.7</v>
      </c>
      <c r="G117" s="21">
        <f t="shared" si="3"/>
        <v>4.1113059128150002</v>
      </c>
      <c r="H117" s="22">
        <f>'8.юрид-улут.вал.'!H117+'12.юрид-чет өл.вал.'!H117</f>
        <v>114956.8</v>
      </c>
      <c r="I117" s="21">
        <f>('8.юрид-улут.вал.'!H117*'8.юрид-улут.вал.'!I117+'12.юрид-чет өл.вал.'!H117*'12.юрид-чет өл.вал.'!I117)/('8.юрид-улут.вал.'!H117+'12.юрид-чет өл.вал.'!H117)</f>
        <v>3.8852384895891321</v>
      </c>
      <c r="J117" s="22">
        <f>'8.юрид-улут.вал.'!J117+'12.юрид-чет өл.вал.'!J117</f>
        <v>31678.899999999998</v>
      </c>
      <c r="K117" s="21">
        <f>('8.юрид-улут.вал.'!J117*'8.юрид-улут.вал.'!K117+'12.юрид-чет өл.вал.'!J117*'12.юрид-чет өл.вал.'!K117)/('8.юрид-улут.вал.'!J117+'12.юрид-чет өл.вал.'!J117)</f>
        <v>4.3079977524472133</v>
      </c>
      <c r="L117" s="22">
        <f>'8.юрид-улут.вал.'!L117+'12.юрид-чет өл.вал.'!L117</f>
        <v>84671.3</v>
      </c>
      <c r="M117" s="21">
        <f>('8.юрид-улут.вал.'!L117*'8.юрид-улут.вал.'!M117+'12.юрид-чет өл.вал.'!L117*'12.юрид-чет өл.вал.'!M117)/('8.юрид-улут.вал.'!L117+'12.юрид-чет өл.вал.'!L117)</f>
        <v>9.9455683330715363</v>
      </c>
      <c r="N117" s="22">
        <f>'8.юрид-улут.вал.'!N117+'12.юрид-чет өл.вал.'!N117</f>
        <v>14958.7</v>
      </c>
      <c r="O117" s="21">
        <f>('8.юрид-улут.вал.'!N117*'8.юрид-улут.вал.'!O117+'12.юрид-чет өл.вал.'!N117*'12.юрид-чет өл.вал.'!O117)/('8.юрид-улут.вал.'!N117+'12.юрид-чет өл.вал.'!N117)</f>
        <v>11.192897778550275</v>
      </c>
      <c r="P117" s="22">
        <f>'8.юрид-улут.вал.'!P117+'12.юрид-чет өл.вал.'!P117</f>
        <v>546350</v>
      </c>
      <c r="Q117" s="21">
        <f>('8.юрид-улут.вал.'!P117*'8.юрид-улут.вал.'!Q117+'12.юрид-чет өл.вал.'!P117*'12.юрид-чет өл.вал.'!Q117)/('8.юрид-улут.вал.'!P117+'12.юрид-чет өл.вал.'!P117)</f>
        <v>3.0494060583874805</v>
      </c>
      <c r="R117" s="23"/>
      <c r="S117" s="24"/>
    </row>
    <row r="118" spans="1:19" ht="14.25" customHeight="1" x14ac:dyDescent="0.2">
      <c r="A118" s="19" t="s">
        <v>11</v>
      </c>
      <c r="B118" s="20">
        <f>'8.юрид-улут.вал.'!B118+'12.юрид-чет өл.вал.'!B118</f>
        <v>192046.3</v>
      </c>
      <c r="C118" s="21">
        <f>('8.юрид-улут.вал.'!B118*'8.юрид-улут.вал.'!C118+'12.юрид-чет өл.вал.'!B118*'12.юрид-чет өл.вал.'!C118)/('8.юрид-улут.вал.'!B118+'12.юрид-чет өл.вал.'!B118)</f>
        <v>7.4116538251452919</v>
      </c>
      <c r="D118" s="22"/>
      <c r="E118" s="21"/>
      <c r="F118" s="22">
        <f t="shared" si="2"/>
        <v>192046.3</v>
      </c>
      <c r="G118" s="21">
        <f t="shared" si="3"/>
        <v>7.4116538251452919</v>
      </c>
      <c r="H118" s="22">
        <f>'8.юрид-улут.вал.'!H118+'12.юрид-чет өл.вал.'!H118</f>
        <v>2080.6999999999998</v>
      </c>
      <c r="I118" s="21">
        <f>('8.юрид-улут.вал.'!H118*'8.юрид-улут.вал.'!I118+'12.юрид-чет өл.вал.'!H118*'12.юрид-чет өл.вал.'!I118)/('8.юрид-улут.вал.'!H118+'12.юрид-чет өл.вал.'!H118)</f>
        <v>2.1620127841591774</v>
      </c>
      <c r="J118" s="22">
        <f>'8.юрид-улут.вал.'!J118+'12.юрид-чет өл.вал.'!J118</f>
        <v>46115.5</v>
      </c>
      <c r="K118" s="21">
        <f>('8.юрид-улут.вал.'!J118*'8.юрид-улут.вал.'!K118+'12.юрид-чет өл.вал.'!J118*'12.юрид-чет өл.вал.'!K118)/('8.юрид-улут.вал.'!J118+'12.юрид-чет өл.вал.'!J118)</f>
        <v>2.5309776539341433</v>
      </c>
      <c r="L118" s="22">
        <f>'8.юрид-улут.вал.'!L118+'12.юрид-чет өл.вал.'!L118</f>
        <v>39358.199999999997</v>
      </c>
      <c r="M118" s="21">
        <f>('8.юрид-улут.вал.'!L118*'8.юрид-улут.вал.'!M118+'12.юрид-чет өл.вал.'!L118*'12.юрид-чет өл.вал.'!M118)/('8.юрид-улут.вал.'!L118+'12.юрид-чет өл.вал.'!L118)</f>
        <v>5.4225567734296805</v>
      </c>
      <c r="N118" s="22">
        <f>'8.юрид-улут.вал.'!N118+'12.юрид-чет өл.вал.'!N118</f>
        <v>22147</v>
      </c>
      <c r="O118" s="21">
        <f>('8.юрид-улут.вал.'!N118*'8.юрид-улут.вал.'!O118+'12.юрид-чет өл.вал.'!N118*'12.юрид-чет өл.вал.'!O118)/('8.юрид-улут.вал.'!N118+'12.юрид-чет өл.вал.'!N118)</f>
        <v>8.5928568203368396</v>
      </c>
      <c r="P118" s="22">
        <f>'8.юрид-улут.вал.'!P118+'12.юрид-чет өл.вал.'!P118</f>
        <v>82344.899999999994</v>
      </c>
      <c r="Q118" s="21">
        <f>('8.юрид-улут.вал.'!P118*'8.юрид-улут.вал.'!Q118+'12.юрид-чет өл.вал.'!P118*'12.юрид-чет өл.вал.'!Q118)/('8.юрид-улут.вал.'!P118+'12.юрид-чет өл.вал.'!P118)</f>
        <v>10.910655304700111</v>
      </c>
      <c r="R118" s="23"/>
      <c r="S118" s="24"/>
    </row>
    <row r="119" spans="1:19" ht="14.25" customHeight="1" x14ac:dyDescent="0.2">
      <c r="A119" s="19" t="s">
        <v>12</v>
      </c>
      <c r="B119" s="20">
        <f>'8.юрид-улут.вал.'!B119+'12.юрид-чет өл.вал.'!B119</f>
        <v>719196.20000000007</v>
      </c>
      <c r="C119" s="21">
        <f>('8.юрид-улут.вал.'!B119*'8.юрид-улут.вал.'!C119+'12.юрид-чет өл.вал.'!B119*'12.юрид-чет өл.вал.'!C119)/('8.юрид-улут.вал.'!B119+'12.юрид-чет өл.вал.'!B119)</f>
        <v>2.2681909331556529</v>
      </c>
      <c r="D119" s="22"/>
      <c r="E119" s="21"/>
      <c r="F119" s="22">
        <f t="shared" si="2"/>
        <v>719196.2</v>
      </c>
      <c r="G119" s="21">
        <f t="shared" si="3"/>
        <v>2.2681909331556533</v>
      </c>
      <c r="H119" s="22">
        <f>'8.юрид-улут.вал.'!H119+'12.юрид-чет өл.вал.'!H119</f>
        <v>37859.700000000004</v>
      </c>
      <c r="I119" s="21">
        <f>('8.юрид-улут.вал.'!H119*'8.юрид-улут.вал.'!I119+'12.юрид-чет өл.вал.'!H119*'12.юрид-чет өл.вал.'!I119)/('8.юрид-улут.вал.'!H119+'12.юрид-чет өл.вал.'!H119)</f>
        <v>1.6904360045113933</v>
      </c>
      <c r="J119" s="22">
        <f>'8.юрид-улут.вал.'!J119+'12.юрид-чет өл.вал.'!J119</f>
        <v>35052.5</v>
      </c>
      <c r="K119" s="21">
        <f>('8.юрид-улут.вал.'!J119*'8.юрид-улут.вал.'!K119+'12.юрид-чет өл.вал.'!J119*'12.юрид-чет өл.вал.'!K119)/('8.юрид-улут.вал.'!J119+'12.юрид-чет өл.вал.'!J119)</f>
        <v>3.5829073532558304</v>
      </c>
      <c r="L119" s="22">
        <f>'8.юрид-улут.вал.'!L119+'12.юрид-чет өл.вал.'!L119</f>
        <v>10734.9</v>
      </c>
      <c r="M119" s="21">
        <f>('8.юрид-улут.вал.'!L119*'8.юрид-улут.вал.'!M119+'12.юрид-чет өл.вал.'!L119*'12.юрид-чет өл.вал.'!M119)/('8.юрид-улут.вал.'!L119+'12.юрид-чет өл.вал.'!L119)</f>
        <v>8.8144742848093625</v>
      </c>
      <c r="N119" s="22">
        <f>'8.юрид-улут.вал.'!N119+'12.юрид-чет өл.вал.'!N119</f>
        <v>5195.5</v>
      </c>
      <c r="O119" s="21">
        <f>('8.юрид-улут.вал.'!N119*'8.юрид-улут.вал.'!O119+'12.юрид-чет өл.вал.'!N119*'12.юрид-чет өл.вал.'!O119)/('8.юрид-улут.вал.'!N119+'12.юрид-чет өл.вал.'!N119)</f>
        <v>6.1532210566836678</v>
      </c>
      <c r="P119" s="22">
        <f>'8.юрид-улут.вал.'!P119+'12.юрид-чет өл.вал.'!P119</f>
        <v>569742.6</v>
      </c>
      <c r="Q119" s="21">
        <f>('8.юрид-улут.вал.'!P119*'8.юрид-улут.вал.'!Q119+'12.юрид-чет өл.вал.'!P119*'12.юрид-чет өл.вал.'!Q119)/('8.юрид-улут.вал.'!P119+'12.юрид-чет өл.вал.'!P119)</f>
        <v>2.3082238891738127</v>
      </c>
      <c r="R119" s="22">
        <f>'8.юрид-улут.вал.'!R119+'12.юрид-чет өл.вал.'!R119</f>
        <v>60611</v>
      </c>
      <c r="S119" s="21">
        <f>('8.юрид-улут.вал.'!R119*'8.юрид-улут.вал.'!S119+'12.юрид-чет өл.вал.'!R119*'12.юрид-чет өл.вал.'!S119)/('8.юрид-улут.вал.'!R119+'12.юрид-чет өл.вал.'!R119)</f>
        <v>0</v>
      </c>
    </row>
    <row r="120" spans="1:19" ht="14.25" customHeight="1" x14ac:dyDescent="0.2">
      <c r="A120" s="19" t="s">
        <v>13</v>
      </c>
      <c r="B120" s="20">
        <f>'8.юрид-улут.вал.'!B120+'12.юрид-чет өл.вал.'!B120</f>
        <v>341604.4</v>
      </c>
      <c r="C120" s="21">
        <f>('8.юрид-улут.вал.'!B120*'8.юрид-улут.вал.'!C120+'12.юрид-чет өл.вал.'!B120*'12.юрид-чет өл.вал.'!C120)/('8.юрид-улут.вал.'!B120+'12.юрид-чет өл.вал.'!B120)</f>
        <v>6.330828496354262</v>
      </c>
      <c r="D120" s="22"/>
      <c r="E120" s="21"/>
      <c r="F120" s="22">
        <f t="shared" si="2"/>
        <v>341604.4</v>
      </c>
      <c r="G120" s="21">
        <f t="shared" si="3"/>
        <v>6.330828496354262</v>
      </c>
      <c r="H120" s="22">
        <f>'8.юрид-улут.вал.'!H120+'12.юрид-чет өл.вал.'!H120</f>
        <v>14387.4</v>
      </c>
      <c r="I120" s="21">
        <f>('8.юрид-улут.вал.'!H120*'8.юрид-улут.вал.'!I120+'12.юрид-чет өл.вал.'!H120*'12.юрид-чет өл.вал.'!I120)/('8.юрид-улут.вал.'!H120+'12.юрид-чет өл.вал.'!H120)</f>
        <v>2.4862588097919014</v>
      </c>
      <c r="J120" s="22">
        <f>'8.юрид-улут.вал.'!J120+'12.юрид-чет өл.вал.'!J120</f>
        <v>105657.40000000001</v>
      </c>
      <c r="K120" s="21">
        <f>('8.юрид-улут.вал.'!J120*'8.юрид-улут.вал.'!K120+'12.юрид-чет өл.вал.'!J120*'12.юрид-чет өл.вал.'!K120)/('8.юрид-улут.вал.'!J120+'12.юрид-чет өл.вал.'!J120)</f>
        <v>3.6526575516717239</v>
      </c>
      <c r="L120" s="22">
        <f>'8.юрид-улут.вал.'!L120+'12.юрид-чет өл.вал.'!L120</f>
        <v>9352.2999999999993</v>
      </c>
      <c r="M120" s="21">
        <f>('8.юрид-улут.вал.'!L120*'8.юрид-улут.вал.'!M120+'12.юрид-чет өл.вал.'!L120*'12.юрид-чет өл.вал.'!M120)/('8.юрид-улут.вал.'!L120+'12.юрид-чет өл.вал.'!L120)</f>
        <v>8.5950097836895747</v>
      </c>
      <c r="N120" s="22">
        <f>'8.юрид-улут.вал.'!N120+'12.юрид-чет өл.вал.'!N120</f>
        <v>31081</v>
      </c>
      <c r="O120" s="21">
        <f>('8.юрид-улут.вал.'!N120*'8.юрид-улут.вал.'!O120+'12.юрид-чет өл.вал.'!N120*'12.юрид-чет өл.вал.'!O120)/('8.юрид-улут.вал.'!N120+'12.юрид-чет өл.вал.'!N120)</f>
        <v>10.973416556738844</v>
      </c>
      <c r="P120" s="22">
        <f>'8.юрид-улут.вал.'!P120+'12.юрид-чет өл.вал.'!P120</f>
        <v>181126.3</v>
      </c>
      <c r="Q120" s="21">
        <f>('8.юрид-улут.вал.'!P120*'8.юрид-улут.вал.'!Q120+'12.юрид-чет өл.вал.'!P120*'12.юрид-чет өл.вал.'!Q120)/('8.юрид-улут.вал.'!P120+'12.юрид-чет өл.вал.'!P120)</f>
        <v>7.2849161055020737</v>
      </c>
      <c r="R120" s="23"/>
      <c r="S120" s="24"/>
    </row>
    <row r="121" spans="1:19" ht="14.25" customHeight="1" x14ac:dyDescent="0.2">
      <c r="A121" s="19" t="s">
        <v>14</v>
      </c>
      <c r="B121" s="20">
        <f>'8.юрид-улут.вал.'!B121+'12.юрид-чет өл.вал.'!B121</f>
        <v>127819.70000000001</v>
      </c>
      <c r="C121" s="21">
        <f>('8.юрид-улут.вал.'!B121*'8.юрид-улут.вал.'!C121+'12.юрид-чет өл.вал.'!B121*'12.юрид-чет өл.вал.'!C121)/('8.юрид-улут.вал.'!B121+'12.юрид-чет өл.вал.'!B121)</f>
        <v>4.812651336218126</v>
      </c>
      <c r="D121" s="22"/>
      <c r="E121" s="21"/>
      <c r="F121" s="22">
        <f t="shared" si="2"/>
        <v>127819.7</v>
      </c>
      <c r="G121" s="21">
        <f t="shared" si="3"/>
        <v>4.812651336218126</v>
      </c>
      <c r="H121" s="22">
        <f>'8.юрид-улут.вал.'!H121+'12.юрид-чет өл.вал.'!H121</f>
        <v>2570.5</v>
      </c>
      <c r="I121" s="21">
        <f>('8.юрид-улут.вал.'!H121*'8.юрид-улут.вал.'!I121+'12.юрид-чет өл.вал.'!H121*'12.юрид-чет өл.вал.'!I121)/('8.юрид-улут.вал.'!H121+'12.юрид-чет өл.вал.'!H121)</f>
        <v>0.49976658237696947</v>
      </c>
      <c r="J121" s="22">
        <f>'8.юрид-улут.вал.'!J121+'12.юрид-чет өл.вал.'!J121</f>
        <v>96817.9</v>
      </c>
      <c r="K121" s="21">
        <f>('8.юрид-улут.вал.'!J121*'8.юрид-улут.вал.'!K121+'12.юрид-чет өл.вал.'!J121*'12.юрид-чет өл.вал.'!K121)/('8.юрид-улут.вал.'!J121+'12.юрид-чет өл.вал.'!J121)</f>
        <v>3.950571123728154</v>
      </c>
      <c r="L121" s="22">
        <f>'8.юрид-улут.вал.'!L121+'12.юрид-чет өл.вал.'!L121</f>
        <v>14858.5</v>
      </c>
      <c r="M121" s="21">
        <f>('8.юрид-улут.вал.'!L121*'8.юрид-улут.вал.'!M121+'12.юрид-чет өл.вал.'!L121*'12.юрид-чет өл.вал.'!M121)/('8.юрид-улут.вал.'!L121+'12.юрид-чет өл.вал.'!L121)</f>
        <v>7.3454601743110004</v>
      </c>
      <c r="N121" s="22">
        <f>'8.юрид-улут.вал.'!N121+'12.юрид-чет өл.вал.'!N121</f>
        <v>12875.6</v>
      </c>
      <c r="O121" s="21">
        <f>('8.юрид-улут.вал.'!N121*'8.юрид-улут.вал.'!O121+'12.юрид-чет өл.вал.'!N121*'12.юрид-чет өл.вал.'!O121)/('8.юрид-улут.вал.'!N121+'12.юрид-чет өл.вал.'!N121)</f>
        <v>8.8664512721737232</v>
      </c>
      <c r="P121" s="22">
        <f>'8.юрид-улут.вал.'!P121+'12.юрид-чет өл.вал.'!P121</f>
        <v>697.2</v>
      </c>
      <c r="Q121" s="21">
        <f>('8.юрид-улут.вал.'!P121*'8.юрид-улут.вал.'!Q121+'12.юрид-чет өл.вал.'!P121*'12.юрид-чет өл.вал.'!Q121)/('8.юрид-улут.вал.'!P121+'12.юрид-чет өл.вал.'!P121)</f>
        <v>11.585771658060814</v>
      </c>
      <c r="R121" s="23"/>
      <c r="S121" s="24"/>
    </row>
    <row r="122" spans="1:19" ht="14.25" customHeight="1" x14ac:dyDescent="0.2">
      <c r="A122" s="19" t="s">
        <v>15</v>
      </c>
      <c r="B122" s="20">
        <f>'8.юрид-улут.вал.'!B122+'12.юрид-чет өл.вал.'!B122</f>
        <v>147769.20000000001</v>
      </c>
      <c r="C122" s="21">
        <f>('8.юрид-улут.вал.'!B122*'8.юрид-улут.вал.'!C122+'12.юрид-чет өл.вал.'!B122*'12.юрид-чет өл.вал.'!C122)/('8.юрид-улут.вал.'!B122+'12.юрид-чет өл.вал.'!B122)</f>
        <v>3.6563758888861817</v>
      </c>
      <c r="D122" s="22"/>
      <c r="E122" s="21"/>
      <c r="F122" s="22">
        <f t="shared" si="2"/>
        <v>147769.20000000001</v>
      </c>
      <c r="G122" s="21">
        <f t="shared" si="3"/>
        <v>3.6563758888861817</v>
      </c>
      <c r="H122" s="22">
        <f>'8.юрид-улут.вал.'!H122+'12.юрид-чет өл.вал.'!H122</f>
        <v>14486.9</v>
      </c>
      <c r="I122" s="21">
        <f>('8.юрид-улут.вал.'!H122*'8.юрид-улут.вал.'!I122+'12.юрид-чет өл.вал.'!H122*'12.юрид-чет өл.вал.'!I122)/('8.юрид-улут.вал.'!H122+'12.юрид-чет өл.вал.'!H122)</f>
        <v>1.1163119784080791</v>
      </c>
      <c r="J122" s="22">
        <f>'8.юрид-улут.вал.'!J122+'12.юрид-чет өл.вал.'!J122</f>
        <v>19198.900000000001</v>
      </c>
      <c r="K122" s="21">
        <f>('8.юрид-улут.вал.'!J122*'8.юрид-улут.вал.'!K122+'12.юрид-чет өл.вал.'!J122*'12.юрид-чет өл.вал.'!K122)/('8.юрид-улут.вал.'!J122+'12.юрид-чет өл.вал.'!J122)</f>
        <v>3.7980353041059645</v>
      </c>
      <c r="L122" s="22">
        <f>'8.юрид-улут.вал.'!L122+'12.юрид-чет өл.вал.'!L122</f>
        <v>29207.5</v>
      </c>
      <c r="M122" s="21">
        <f>('8.юрид-улут.вал.'!L122*'8.юрид-улут.вал.'!M122+'12.юрид-чет өл.вал.'!L122*'12.юрид-чет өл.вал.'!M122)/('8.юрид-улут.вал.'!L122+'12.юрид-чет өл.вал.'!L122)</f>
        <v>8.0363968158863308</v>
      </c>
      <c r="N122" s="22">
        <f>'8.юрид-улут.вал.'!N122+'12.юрид-чет өл.вал.'!N122</f>
        <v>10863.2</v>
      </c>
      <c r="O122" s="21">
        <f>('8.юрид-улут.вал.'!N122*'8.юрид-улут.вал.'!O122+'12.юрид-чет өл.вал.'!N122*'12.юрид-чет өл.вал.'!O122)/('8.юрид-улут.вал.'!N122+'12.юрид-чет өл.вал.'!N122)</f>
        <v>9.5752154061418349</v>
      </c>
      <c r="P122" s="22">
        <f>'8.юрид-улут.вал.'!P122+'12.юрид-чет өл.вал.'!P122</f>
        <v>14249.7</v>
      </c>
      <c r="Q122" s="21">
        <f>('8.юрид-улут.вал.'!P122*'8.юрид-улут.вал.'!Q122+'12.юрид-чет өл.вал.'!P122*'12.юрид-чет өл.вал.'!Q122)/('8.юрид-улут.вал.'!P122+'12.юрид-чет өл.вал.'!P122)</f>
        <v>7.8927416015775762</v>
      </c>
      <c r="R122" s="23">
        <f>'8.юрид-улут.вал.'!R122+'12.юрид-чет өл.вал.'!R122</f>
        <v>59763</v>
      </c>
      <c r="S122" s="24">
        <f>('8.юрид-улут.вал.'!R122*'8.юрид-улут.вал.'!S122+'12.юрид-чет өл.вал.'!R122*'12.юрид-чет өл.вал.'!S122)/('8.юрид-улут.вал.'!R122+'12.юрид-чет өл.вал.'!R122)</f>
        <v>0</v>
      </c>
    </row>
    <row r="123" spans="1:19" ht="14.25" customHeight="1" x14ac:dyDescent="0.2">
      <c r="A123" s="19" t="s">
        <v>16</v>
      </c>
      <c r="B123" s="20">
        <f>'8.юрид-улут.вал.'!B123+'12.юрид-чет өл.вал.'!B123</f>
        <v>295201.59999999998</v>
      </c>
      <c r="C123" s="21">
        <f>('8.юрид-улут.вал.'!B123*'8.юрид-улут.вал.'!C123+'12.юрид-чет өл.вал.'!B123*'12.юрид-чет өл.вал.'!C123)/('8.юрид-улут.вал.'!B123+'12.юрид-чет өл.вал.'!B123)</f>
        <v>5.5537079067322139</v>
      </c>
      <c r="D123" s="22"/>
      <c r="E123" s="21"/>
      <c r="F123" s="22">
        <f t="shared" si="2"/>
        <v>295201.59999999998</v>
      </c>
      <c r="G123" s="21">
        <f t="shared" si="3"/>
        <v>5.553707906732213</v>
      </c>
      <c r="H123" s="22">
        <f>'8.юрид-улут.вал.'!H123+'12.юрид-чет өл.вал.'!H123</f>
        <v>18811.8</v>
      </c>
      <c r="I123" s="21">
        <f>('8.юрид-улут.вал.'!H123*'8.юрид-улут.вал.'!I123+'12.юрид-чет өл.вал.'!H123*'12.юрид-чет өл.вал.'!I123)/('8.юрид-улут.вал.'!H123+'12.юрид-чет өл.вал.'!H123)</f>
        <v>0.41786538236638704</v>
      </c>
      <c r="J123" s="22">
        <f>'8.юрид-улут.вал.'!J123+'12.юрид-чет өл.вал.'!J123</f>
        <v>171894.39999999999</v>
      </c>
      <c r="K123" s="21">
        <f>('8.юрид-улут.вал.'!J123*'8.юрид-улут.вал.'!K123+'12.юрид-чет өл.вал.'!J123*'12.юрид-чет өл.вал.'!K123)/('8.юрид-улут.вал.'!J123+'12.юрид-чет өл.вал.'!J123)</f>
        <v>5.746673771804085</v>
      </c>
      <c r="L123" s="22">
        <f>'8.юрид-улут.вал.'!L123+'12.юрид-чет өл.вал.'!L123</f>
        <v>24301.8</v>
      </c>
      <c r="M123" s="21">
        <f>('8.юрид-улут.вал.'!L123*'8.юрид-улут.вал.'!M123+'12.юрид-чет өл.вал.'!L123*'12.юрид-чет өл.вал.'!M123)/('8.юрид-улут.вал.'!L123+'12.юрид-чет өл.вал.'!L123)</f>
        <v>4.3404974117143587</v>
      </c>
      <c r="N123" s="22">
        <f>'8.юрид-улут.вал.'!N123+'12.юрид-чет өл.вал.'!N123</f>
        <v>33750.9</v>
      </c>
      <c r="O123" s="21">
        <f>('8.юрид-улут.вал.'!N123*'8.юрид-улут.вал.'!O123+'12.юрид-чет өл.вал.'!N123*'12.юрид-чет өл.вал.'!O123)/('8.юрид-улут.вал.'!N123+'12.юрид-чет өл.вал.'!N123)</f>
        <v>7.3034431674414604</v>
      </c>
      <c r="P123" s="22">
        <f>'8.юрид-улут.вал.'!P123+'12.юрид-чет өл.вал.'!P123</f>
        <v>45378</v>
      </c>
      <c r="Q123" s="21">
        <f>('8.юрид-улут.вал.'!P123*'8.юрид-улут.вал.'!Q123+'12.юрид-чет өл.вал.'!P123*'12.юрид-чет өл.вал.'!Q123)/('8.юрид-улут.вал.'!P123+'12.юрид-чет өл.вал.'!P123)</f>
        <v>6.4070086826215347</v>
      </c>
      <c r="R123" s="23">
        <f>'8.юрид-улут.вал.'!R123+'12.юрид-чет өл.вал.'!R123</f>
        <v>1064.7</v>
      </c>
      <c r="S123" s="24">
        <f>('8.юрид-улут.вал.'!R123*'8.юрид-улут.вал.'!S123+'12.юрид-чет өл.вал.'!R123*'12.юрид-чет өл.вал.'!S123)/('8.юрид-улут.вал.'!R123+'12.юрид-чет өл.вал.'!R123)</f>
        <v>1</v>
      </c>
    </row>
    <row r="124" spans="1:19" ht="14.25" customHeight="1" x14ac:dyDescent="0.2">
      <c r="A124" s="19" t="s">
        <v>17</v>
      </c>
      <c r="B124" s="20">
        <f>'8.юрид-улут.вал.'!B124+'12.юрид-чет өл.вал.'!B124</f>
        <v>206369.3</v>
      </c>
      <c r="C124" s="21">
        <f>('8.юрид-улут.вал.'!B124*'8.юрид-улут.вал.'!C124+'12.юрид-чет өл.вал.'!B124*'12.юрид-чет өл.вал.'!C124)/('8.юрид-улут.вал.'!B124+'12.юрид-чет өл.вал.'!B124)</f>
        <v>4.4507714955664435</v>
      </c>
      <c r="D124" s="22"/>
      <c r="E124" s="21"/>
      <c r="F124" s="22">
        <f t="shared" si="2"/>
        <v>206369.30000000002</v>
      </c>
      <c r="G124" s="21">
        <f t="shared" si="3"/>
        <v>4.4507714955664426</v>
      </c>
      <c r="H124" s="22">
        <f>'8.юрид-улут.вал.'!H124+'12.юрид-чет өл.вал.'!H124</f>
        <v>31669.599999999999</v>
      </c>
      <c r="I124" s="21">
        <f>('8.юрид-улут.вал.'!H124*'8.юрид-улут.вал.'!I124+'12.юрид-чет өл.вал.'!H124*'12.юрид-чет өл.вал.'!I124)/('8.юрид-улут.вал.'!H124+'12.юрид-чет өл.вал.'!H124)</f>
        <v>3.4733624674766972</v>
      </c>
      <c r="J124" s="22">
        <f>'8.юрид-улут.вал.'!J124+'12.юрид-чет өл.вал.'!J124</f>
        <v>7937.0999999999995</v>
      </c>
      <c r="K124" s="21">
        <f>('8.юрид-улут.вал.'!J124*'8.юрид-улут.вал.'!K124+'12.юрид-чет өл.вал.'!J124*'12.юрид-чет өл.вал.'!K124)/('8.юрид-улут.вал.'!J124+'12.юрид-чет өл.вал.'!J124)</f>
        <v>3.7054337226442913</v>
      </c>
      <c r="L124" s="22">
        <f>'8.юрид-улут.вал.'!L124+'12.юрид-чет өл.вал.'!L124</f>
        <v>94387</v>
      </c>
      <c r="M124" s="21">
        <f>('8.юрид-улут.вал.'!L124*'8.юрид-улут.вал.'!M124+'12.юрид-чет өл.вал.'!L124*'12.юрид-чет өл.вал.'!M124)/('8.юрид-улут.вал.'!L124+'12.юрид-чет өл.вал.'!L124)</f>
        <v>4.4373430663120983</v>
      </c>
      <c r="N124" s="22">
        <f>'8.юрид-улут.вал.'!N124+'12.юрид-чет өл.вал.'!N124</f>
        <v>16517.7</v>
      </c>
      <c r="O124" s="21">
        <f>('8.юрид-улут.вал.'!N124*'8.юрид-улут.вал.'!O124+'12.юрид-чет өл.вал.'!N124*'12.юрид-чет өл.вал.'!O124)/('8.юрид-улут.вал.'!N124+'12.юрид-чет өл.вал.'!N124)</f>
        <v>12.21489674712581</v>
      </c>
      <c r="P124" s="22">
        <f>'8.юрид-улут.вал.'!P124+'12.юрид-чет өл.вал.'!P124</f>
        <v>55857.9</v>
      </c>
      <c r="Q124" s="21">
        <f>('8.юрид-улут.вал.'!P124*'8.юрид-улут.вал.'!Q124+'12.юрид-чет өл.вал.'!P124*'12.юрид-чет өл.вал.'!Q124)/('8.юрид-улут.вал.'!P124+'12.юрид-чет өл.вал.'!P124)</f>
        <v>2.8376057818142106</v>
      </c>
      <c r="R124" s="23"/>
      <c r="S124" s="24"/>
    </row>
    <row r="125" spans="1:19" ht="14.25" customHeight="1" x14ac:dyDescent="0.2">
      <c r="A125" s="19" t="s">
        <v>18</v>
      </c>
      <c r="B125" s="20">
        <f>'8.юрид-улут.вал.'!B125+'12.юрид-чет өл.вал.'!B125</f>
        <v>415257.10000000003</v>
      </c>
      <c r="C125" s="21">
        <f>('8.юрид-улут.вал.'!B125*'8.юрид-улут.вал.'!C125+'12.юрид-чет өл.вал.'!B125*'12.юрид-чет өл.вал.'!C125)/('8.юрид-улут.вал.'!B125+'12.юрид-чет өл.вал.'!B125)</f>
        <v>4.8373823831067551</v>
      </c>
      <c r="D125" s="22"/>
      <c r="E125" s="21"/>
      <c r="F125" s="22">
        <f t="shared" si="2"/>
        <v>415257.1</v>
      </c>
      <c r="G125" s="21">
        <f t="shared" si="3"/>
        <v>4.8373823831067551</v>
      </c>
      <c r="H125" s="22">
        <f>'8.юрид-улут.вал.'!H125+'12.юрид-чет өл.вал.'!H125</f>
        <v>33632.199999999997</v>
      </c>
      <c r="I125" s="21">
        <f>('8.юрид-улут.вал.'!H125*'8.юрид-улут.вал.'!I125+'12.юрид-чет өл.вал.'!H125*'12.юрид-чет өл.вал.'!I125)/('8.юрид-улут.вал.'!H125+'12.юрид-чет өл.вал.'!H125)</f>
        <v>3.4436076141316958</v>
      </c>
      <c r="J125" s="22">
        <f>'8.юрид-улут.вал.'!J125+'12.юрид-чет өл.вал.'!J125</f>
        <v>39420.1</v>
      </c>
      <c r="K125" s="21">
        <f>('8.юрид-улут.вал.'!J125*'8.юрид-улут.вал.'!K125+'12.юрид-чет өл.вал.'!J125*'12.юрид-чет өл.вал.'!K125)/('8.юрид-улут.вал.'!J125+'12.юрид-чет өл.вал.'!J125)</f>
        <v>4.0419877169261378</v>
      </c>
      <c r="L125" s="22">
        <f>'8.юрид-улут.вал.'!L125+'12.юрид-чет өл.вал.'!L125</f>
        <v>22408.6</v>
      </c>
      <c r="M125" s="21">
        <f>('8.юрид-улут.вал.'!L125*'8.юрид-улут.вал.'!M125+'12.юрид-чет өл.вал.'!L125*'12.юрид-чет өл.вал.'!M125)/('8.юрид-улут.вал.'!L125+'12.юрид-чет өл.вал.'!L125)</f>
        <v>10.070133787920712</v>
      </c>
      <c r="N125" s="22">
        <f>'8.юрид-улут.вал.'!N125+'12.юрид-чет өл.вал.'!N125</f>
        <v>26550.799999999999</v>
      </c>
      <c r="O125" s="21">
        <f>('8.юрид-улут.вал.'!N125*'8.юрид-улут.вал.'!O125+'12.юрид-чет өл.вал.'!N125*'12.юрид-чет өл.вал.'!O125)/('8.юрид-улут.вал.'!N125+'12.юрид-чет өл.вал.'!N125)</f>
        <v>11.019042740708379</v>
      </c>
      <c r="P125" s="22">
        <f>'8.юрид-улут.вал.'!P125+'12.юрид-чет өл.вал.'!P125</f>
        <v>234012.4</v>
      </c>
      <c r="Q125" s="21">
        <f>('8.юрид-улут.вал.'!P125*'8.юрид-улут.вал.'!Q125+'12.юрид-чет өл.вал.'!P125*'12.юрид-чет өл.вал.'!Q125)/('8.юрид-улут.вал.'!P125+'12.юрид-чет өл.вал.'!P125)</f>
        <v>5.1936723011259236</v>
      </c>
      <c r="R125" s="23">
        <f>'8.юрид-улут.вал.'!R125+'12.юрид-чет өл.вал.'!R125</f>
        <v>59233</v>
      </c>
      <c r="S125" s="24">
        <f>('8.юрид-улут.вал.'!R125*'8.юрид-улут.вал.'!S125+'12.юрид-чет өл.вал.'!R125*'12.юрид-чет өл.вал.'!S125)/('8.юрид-улут.вал.'!R125+'12.юрид-чет өл.вал.'!R125)</f>
        <v>0</v>
      </c>
    </row>
    <row r="126" spans="1:19" ht="14.25" customHeight="1" x14ac:dyDescent="0.2">
      <c r="A126" s="19" t="s">
        <v>19</v>
      </c>
      <c r="B126" s="20">
        <f>'8.юрид-улут.вал.'!B126+'12.юрид-чет өл.вал.'!B126</f>
        <v>224839.6</v>
      </c>
      <c r="C126" s="21">
        <f>('8.юрид-улут.вал.'!B126*'8.юрид-улут.вал.'!C126+'12.юрид-чет өл.вал.'!B126*'12.юрид-чет өл.вал.'!C126)/('8.юрид-улут.вал.'!B126+'12.юрид-чет өл.вал.'!B126)</f>
        <v>5.4687252601410075</v>
      </c>
      <c r="D126" s="22"/>
      <c r="E126" s="21"/>
      <c r="F126" s="22">
        <f t="shared" si="2"/>
        <v>224839.6</v>
      </c>
      <c r="G126" s="21">
        <f t="shared" si="3"/>
        <v>5.4687252601410075</v>
      </c>
      <c r="H126" s="22">
        <f>'8.юрид-улут.вал.'!H126+'12.юрид-чет өл.вал.'!H126</f>
        <v>60686.1</v>
      </c>
      <c r="I126" s="21">
        <f>('8.юрид-улут.вал.'!H126*'8.юрид-улут.вал.'!I126+'12.юрид-чет өл.вал.'!H126*'12.юрид-чет өл.вал.'!I126)/('8.юрид-улут.вал.'!H126+'12.юрид-чет өл.вал.'!H126)</f>
        <v>5.4960196816074856</v>
      </c>
      <c r="J126" s="22">
        <f>'8.юрид-улут.вал.'!J126+'12.юрид-чет өл.вал.'!J126</f>
        <v>34334.5</v>
      </c>
      <c r="K126" s="21">
        <f>('8.юрид-улут.вал.'!J126*'8.юрид-улут.вал.'!K126+'12.юрид-чет өл.вал.'!J126*'12.юрид-чет өл.вал.'!K126)/('8.юрид-улут.вал.'!J126+'12.юрид-чет өл.вал.'!J126)</f>
        <v>4.3974020300281058</v>
      </c>
      <c r="L126" s="22">
        <f>'8.юрид-улут.вал.'!L126+'12.юрид-чет өл.вал.'!L126</f>
        <v>15753.3</v>
      </c>
      <c r="M126" s="21">
        <f>('8.юрид-улут.вал.'!L126*'8.юрид-улут.вал.'!M126+'12.юрид-чет өл.вал.'!L126*'12.юрид-чет өл.вал.'!M126)/('8.юрид-улут.вал.'!L126+'12.юрид-чет өл.вал.'!L126)</f>
        <v>6.9371115893177944</v>
      </c>
      <c r="N126" s="22">
        <f>'8.юрид-улут.вал.'!N126+'12.юрид-чет өл.вал.'!N126</f>
        <v>10856.2</v>
      </c>
      <c r="O126" s="21">
        <f>('8.юрид-улут.вал.'!N126*'8.юрид-улут.вал.'!O126+'12.юрид-чет өл.вал.'!N126*'12.юрид-чет өл.вал.'!O126)/('8.юрид-улут.вал.'!N126+'12.юрид-чет өл.вал.'!N126)</f>
        <v>8.8879350048820012</v>
      </c>
      <c r="P126" s="22">
        <f>'8.юрид-улут.вал.'!P126+'12.юрид-чет өл.вал.'!P126</f>
        <v>103209.5</v>
      </c>
      <c r="Q126" s="21">
        <f>('8.юрид-улут.вал.'!P126*'8.юрид-улут.вал.'!Q126+'12.юрид-чет өл.вал.'!P126*'12.юрид-чет өл.вал.'!Q126)/('8.юрид-улут.вал.'!P126+'12.юрид-чет өл.вал.'!P126)</f>
        <v>5.2252922453843889</v>
      </c>
      <c r="R126" s="22"/>
      <c r="S126" s="21"/>
    </row>
    <row r="127" spans="1:19" ht="14.25" customHeight="1" x14ac:dyDescent="0.2">
      <c r="A127" s="19" t="s">
        <v>20</v>
      </c>
      <c r="B127" s="20">
        <f>'8.юрид-улут.вал.'!B127+'12.юрид-чет өл.вал.'!B127</f>
        <v>431705.5</v>
      </c>
      <c r="C127" s="21">
        <f>('8.юрид-улут.вал.'!B127*'8.юрид-улут.вал.'!C127+'12.юрид-чет өл.вал.'!B127*'12.юрид-чет өл.вал.'!C127)/('8.юрид-улут.вал.'!B127+'12.юрид-чет өл.вал.'!B127)</f>
        <v>6.5099342954861585</v>
      </c>
      <c r="D127" s="22"/>
      <c r="E127" s="21"/>
      <c r="F127" s="22">
        <f t="shared" si="2"/>
        <v>431705.5</v>
      </c>
      <c r="G127" s="21">
        <f t="shared" si="3"/>
        <v>6.5099342954861585</v>
      </c>
      <c r="H127" s="22">
        <f>'8.юрид-улут.вал.'!H127+'12.юрид-чет өл.вал.'!H127</f>
        <v>52966.400000000001</v>
      </c>
      <c r="I127" s="21">
        <f>('8.юрид-улут.вал.'!H127*'8.юрид-улут.вал.'!I127+'12.юрид-чет өл.вал.'!H127*'12.юрид-чет өл.вал.'!I127)/('8.юрид-улут.вал.'!H127+'12.юрид-чет өл.вал.'!H127)</f>
        <v>4.4270401613098116</v>
      </c>
      <c r="J127" s="22">
        <f>'8.юрид-улут.вал.'!J127+'12.юрид-чет өл.вал.'!J127</f>
        <v>76623.199999999997</v>
      </c>
      <c r="K127" s="21">
        <f>('8.юрид-улут.вал.'!J127*'8.юрид-улут.вал.'!K127+'12.юрид-чет өл.вал.'!J127*'12.юрид-чет өл.вал.'!K127)/('8.юрид-улут.вал.'!J127+'12.юрид-чет өл.вал.'!J127)</f>
        <v>3.5905908393280366</v>
      </c>
      <c r="L127" s="22">
        <f>'8.юрид-улут.вал.'!L127+'12.юрид-чет өл.вал.'!L127</f>
        <v>6182.7</v>
      </c>
      <c r="M127" s="21">
        <f>('8.юрид-улут.вал.'!L127*'8.юрид-улут.вал.'!M127+'12.юрид-чет өл.вал.'!L127*'12.юрид-чет өл.вал.'!M127)/('8.юрид-улут.вал.'!L127+'12.юрид-чет өл.вал.'!L127)</f>
        <v>7.11009753020525</v>
      </c>
      <c r="N127" s="22">
        <f>'8.юрид-улут.вал.'!N127+'12.юрид-чет өл.вал.'!N127</f>
        <v>101502</v>
      </c>
      <c r="O127" s="21">
        <f>('8.юрид-улут.вал.'!N127*'8.юрид-улут.вал.'!O127+'12.юрид-чет өл.вал.'!N127*'12.юрид-чет өл.вал.'!O127)/('8.юрид-улут.вал.'!N127+'12.юрид-чет өл.вал.'!N127)</f>
        <v>7.7213404661977103</v>
      </c>
      <c r="P127" s="22">
        <f>'8.юрид-улут.вал.'!P127+'12.юрид-чет өл.вал.'!P127</f>
        <v>194431.2</v>
      </c>
      <c r="Q127" s="21">
        <f>('8.юрид-улут.вал.'!P127*'8.юрид-улут.вал.'!Q127+'12.юрид-чет өл.вал.'!P127*'12.юрид-чет өл.вал.'!Q127)/('8.юрид-улут.вал.'!P127+'12.юрид-чет өл.вал.'!P127)</f>
        <v>7.5763375425343247</v>
      </c>
      <c r="R127" s="23"/>
      <c r="S127" s="24"/>
    </row>
    <row r="128" spans="1:19" ht="14.25" customHeight="1" thickBot="1" x14ac:dyDescent="0.25">
      <c r="A128" s="25" t="s">
        <v>21</v>
      </c>
      <c r="B128" s="26">
        <f>'8.юрид-улут.вал.'!B128+'12.юрид-чет өл.вал.'!B128</f>
        <v>151481</v>
      </c>
      <c r="C128" s="27">
        <f>('8.юрид-улут.вал.'!B128*'8.юрид-улут.вал.'!C128+'12.юрид-чет өл.вал.'!B128*'12.юрид-чет өл.вал.'!C128)/('8.юрид-улут.вал.'!B128+'12.юрид-чет өл.вал.'!B128)</f>
        <v>5.6230769007334249</v>
      </c>
      <c r="D128" s="28"/>
      <c r="E128" s="27"/>
      <c r="F128" s="28">
        <f t="shared" si="2"/>
        <v>151481</v>
      </c>
      <c r="G128" s="27">
        <f t="shared" si="3"/>
        <v>5.6230769007334258</v>
      </c>
      <c r="H128" s="28">
        <f>'8.юрид-улут.вал.'!H128+'12.юрид-чет өл.вал.'!H128</f>
        <v>45355.7</v>
      </c>
      <c r="I128" s="27">
        <f>('8.юрид-улут.вал.'!H128*'8.юрид-улут.вал.'!I128+'12.юрид-чет өл.вал.'!H128*'12.юрид-чет өл.вал.'!I128)/('8.юрид-улут.вал.'!H128+'12.юрид-чет өл.вал.'!H128)</f>
        <v>2.5185207592430503</v>
      </c>
      <c r="J128" s="28">
        <f>'8.юрид-улут.вал.'!J128+'12.юрид-чет өл.вал.'!J128</f>
        <v>7236.6</v>
      </c>
      <c r="K128" s="27">
        <f>('8.юрид-улут.вал.'!J128*'8.юрид-улут.вал.'!K128+'12.юрид-чет өл.вал.'!J128*'12.юрид-чет өл.вал.'!K128)/('8.юрид-улут.вал.'!J128+'12.юрид-чет өл.вал.'!J128)</f>
        <v>4.0867534477517067</v>
      </c>
      <c r="L128" s="28">
        <f>'8.юрид-улут.вал.'!L128+'12.юрид-чет өл.вал.'!L128</f>
        <v>28425.5</v>
      </c>
      <c r="M128" s="27">
        <f>('8.юрид-улут.вал.'!L128*'8.юрид-улут.вал.'!M128+'12.юрид-чет өл.вал.'!L128*'12.юрид-чет өл.вал.'!M128)/('8.юрид-улут.вал.'!L128+'12.юрид-чет өл.вал.'!L128)</f>
        <v>7.771515012928532</v>
      </c>
      <c r="N128" s="28">
        <f>'8.юрид-улут.вал.'!N128+'12.юрид-чет өл.вал.'!N128</f>
        <v>13903.6</v>
      </c>
      <c r="O128" s="27">
        <f>('8.юрид-улут.вал.'!N128*'8.юрид-улут.вал.'!O128+'12.юрид-чет өл.вал.'!N128*'12.юрид-чет өл.вал.'!O128)/('8.юрид-улут.вал.'!N128+'12.юрид-чет өл.вал.'!N128)</f>
        <v>7.6978940706004204</v>
      </c>
      <c r="P128" s="28">
        <f>'8.юрид-улут.вал.'!P128+'12.юрид-чет өл.вал.'!P128</f>
        <v>56229.200000000004</v>
      </c>
      <c r="Q128" s="27">
        <f>('8.юрид-улут.вал.'!P128*'8.юрид-улут.вал.'!Q128+'12.юрид-чет өл.вал.'!P128*'12.юрид-чет өл.вал.'!Q128)/('8.юрид-улут.вал.'!P128+'12.юрид-чет өл.вал.'!P128)</f>
        <v>6.7530357892340618</v>
      </c>
      <c r="R128" s="28">
        <f>'8.юрид-улут.вал.'!R128+'12.юрид-чет өл.вал.'!R128</f>
        <v>330.4</v>
      </c>
      <c r="S128" s="27">
        <f>('8.юрид-улут.вал.'!R128*'8.юрид-улут.вал.'!S128+'12.юрид-чет өл.вал.'!R128*'12.юрид-чет өл.вал.'!S128)/('8.юрид-улут.вал.'!R128+'12.юрид-чет өл.вал.'!R128)</f>
        <v>1</v>
      </c>
    </row>
    <row r="129" spans="1:19" ht="14.25" customHeight="1" x14ac:dyDescent="0.2">
      <c r="A129" s="19" t="s">
        <v>31</v>
      </c>
      <c r="B129" s="20">
        <f>'8.юрид-улут.вал.'!B129+'12.юрид-чет өл.вал.'!B129</f>
        <v>271090.8</v>
      </c>
      <c r="C129" s="21">
        <f>('8.юрид-улут.вал.'!B129*'8.юрид-улут.вал.'!C129+'12.юрид-чет өл.вал.'!B129*'12.юрид-чет өл.вал.'!C129)/('8.юрид-улут.вал.'!B129+'12.юрид-чет өл.вал.'!B129)</f>
        <v>5.2156650465452907</v>
      </c>
      <c r="D129" s="22"/>
      <c r="E129" s="21"/>
      <c r="F129" s="22">
        <f t="shared" si="2"/>
        <v>271090.8</v>
      </c>
      <c r="G129" s="21">
        <f t="shared" si="3"/>
        <v>5.2156650465452907</v>
      </c>
      <c r="H129" s="22">
        <f>'8.юрид-улут.вал.'!H129+'12.юрид-чет өл.вал.'!H129</f>
        <v>1647.5</v>
      </c>
      <c r="I129" s="21">
        <f>('8.юрид-улут.вал.'!H129*'8.юрид-улут.вал.'!I129+'12.юрид-чет өл.вал.'!H129*'12.юрид-чет өл.вал.'!I129)/('8.юрид-улут.вал.'!H129+'12.юрид-чет өл.вал.'!H129)</f>
        <v>0.8885462822458271</v>
      </c>
      <c r="J129" s="22">
        <f>'8.юрид-улут.вал.'!J129+'12.юрид-чет өл.вал.'!J129</f>
        <v>49958.1</v>
      </c>
      <c r="K129" s="21">
        <f>('8.юрид-улут.вал.'!J129*'8.юрид-улут.вал.'!K129+'12.юрид-чет өл.вал.'!J129*'12.юрид-чет өл.вал.'!K129)/('8.юрид-улут.вал.'!J129+'12.юрид-чет өл.вал.'!J129)</f>
        <v>4.5301206410972394</v>
      </c>
      <c r="L129" s="22">
        <f>'8.юрид-улут.вал.'!L129+'12.юрид-чет өл.вал.'!L129</f>
        <v>30017.4</v>
      </c>
      <c r="M129" s="21">
        <f>('8.юрид-улут.вал.'!L129*'8.юрид-улут.вал.'!M129+'12.юрид-чет өл.вал.'!L129*'12.юрид-чет өл.вал.'!M129)/('8.юрид-улут.вал.'!L129+'12.юрид-чет өл.вал.'!L129)</f>
        <v>6.0888661243145634</v>
      </c>
      <c r="N129" s="22">
        <f>'8.юрид-улут.вал.'!N129+'12.юрид-чет өл.вал.'!N129</f>
        <v>67298.8</v>
      </c>
      <c r="O129" s="21">
        <f>('8.юрид-улут.вал.'!N129*'8.юрид-улут.вал.'!O129+'12.юрид-чет өл.вал.'!N129*'12.юрид-чет өл.вал.'!O129)/('8.юрид-улут.вал.'!N129+'12.юрид-чет өл.вал.'!N129)</f>
        <v>6.6660326781458208</v>
      </c>
      <c r="P129" s="22">
        <f>'8.юрид-улут.вал.'!P129+'12.юрид-чет өл.вал.'!P129</f>
        <v>62611</v>
      </c>
      <c r="Q129" s="21">
        <f>('8.юрид-улут.вал.'!P129*'8.юрид-улут.вал.'!Q129+'12.юрид-чет өл.вал.'!P129*'12.юрид-чет өл.вал.'!Q129)/('8.юрид-улут.вал.'!P129+'12.юрид-чет өл.вал.'!P129)</f>
        <v>8.8602766287074157</v>
      </c>
      <c r="R129" s="23">
        <f>'8.юрид-улут.вал.'!R129+'12.юрид-чет өл.вал.'!R129</f>
        <v>59558</v>
      </c>
      <c r="S129" s="24">
        <f>('8.юрид-улут.вал.'!R129*'8.юрид-улут.вал.'!S129+'12.юрид-чет өл.вал.'!R129*'12.юрид-чет өл.вал.'!S129)/('8.юрид-улут.вал.'!R129+'12.юрид-чет өл.вал.'!R129)</f>
        <v>0</v>
      </c>
    </row>
    <row r="130" spans="1:19" ht="14.25" customHeight="1" x14ac:dyDescent="0.2">
      <c r="A130" s="19" t="s">
        <v>11</v>
      </c>
      <c r="B130" s="20">
        <f>'8.юрид-улут.вал.'!B130+'12.юрид-чет өл.вал.'!B130</f>
        <v>140699.1</v>
      </c>
      <c r="C130" s="21">
        <f>('8.юрид-улут.вал.'!B130*'8.юрид-улут.вал.'!C130+'12.юрид-чет өл.вал.'!B130*'12.юрид-чет өл.вал.'!C130)/('8.юрид-улут.вал.'!B130+'12.юрид-чет өл.вал.'!B130)</f>
        <v>6.8246069093547863</v>
      </c>
      <c r="D130" s="22"/>
      <c r="E130" s="21"/>
      <c r="F130" s="22">
        <f t="shared" si="2"/>
        <v>140699.1</v>
      </c>
      <c r="G130" s="21">
        <f t="shared" si="3"/>
        <v>6.8246069093547854</v>
      </c>
      <c r="H130" s="22">
        <f>'8.юрид-улут.вал.'!H130+'12.юрид-чет өл.вал.'!H130</f>
        <v>47537.7</v>
      </c>
      <c r="I130" s="21">
        <f>('8.юрид-улут.вал.'!H130*'8.юрид-улут.вал.'!I130+'12.юрид-чет өл.вал.'!H130*'12.юрид-чет өл.вал.'!I130)/('8.юрид-улут.вал.'!H130+'12.юрид-чет өл.вал.'!H130)</f>
        <v>4.0579603136037292</v>
      </c>
      <c r="J130" s="22">
        <f>'8.юрид-улут.вал.'!J130+'12.юрид-чет өл.вал.'!J130</f>
        <v>10527.9</v>
      </c>
      <c r="K130" s="21">
        <f>('8.юрид-улут.вал.'!J130*'8.юрид-улут.вал.'!K130+'12.юрид-чет өл.вал.'!J130*'12.юрид-чет өл.вал.'!K130)/('8.юрид-улут.вал.'!J130+'12.юрид-чет өл.вал.'!J130)</f>
        <v>9.4141851651326487</v>
      </c>
      <c r="L130" s="22">
        <f>'8.юрид-улут.вал.'!L130+'12.юрид-чет өл.вал.'!L130</f>
        <v>22770.9</v>
      </c>
      <c r="M130" s="21">
        <f>('8.юрид-улут.вал.'!L130*'8.юрид-улут.вал.'!M130+'12.юрид-чет өл.вал.'!L130*'12.юрид-чет өл.вал.'!M130)/('8.юрид-улут.вал.'!L130+'12.юрид-чет өл.вал.'!L130)</f>
        <v>3.891508460359494</v>
      </c>
      <c r="N130" s="22">
        <f>'8.юрид-улут.вал.'!N130+'12.юрид-чет өл.вал.'!N130</f>
        <v>16160.6</v>
      </c>
      <c r="O130" s="21">
        <f>('8.юрид-улут.вал.'!N130*'8.юрид-улут.вал.'!O130+'12.юрид-чет өл.вал.'!N130*'12.юрид-чет өл.вал.'!O130)/('8.юрид-улут.вал.'!N130+'12.юрид-чет өл.вал.'!N130)</f>
        <v>11.217578555251661</v>
      </c>
      <c r="P130" s="22">
        <f>'8.юрид-улут.вал.'!P130+'12.юрид-чет өл.вал.'!P130</f>
        <v>43702</v>
      </c>
      <c r="Q130" s="21">
        <f>('8.юрид-улут.вал.'!P130*'8.юрид-улут.вал.'!Q130+'12.юрид-чет өл.вал.'!P130*'12.юрид-чет өл.вал.'!Q130)/('8.юрид-улут.вал.'!P130+'12.юрид-чет өл.вал.'!P130)</f>
        <v>9.1140542766921424</v>
      </c>
      <c r="R130" s="23"/>
      <c r="S130" s="24"/>
    </row>
    <row r="131" spans="1:19" ht="14.25" customHeight="1" x14ac:dyDescent="0.2">
      <c r="A131" s="19" t="s">
        <v>12</v>
      </c>
      <c r="B131" s="20">
        <f>'8.юрид-улут.вал.'!B131+'12.юрид-чет өл.вал.'!B131</f>
        <v>288062.7</v>
      </c>
      <c r="C131" s="21">
        <f>('8.юрид-улут.вал.'!B131*'8.юрид-улут.вал.'!C131+'12.юрид-чет өл.вал.'!B131*'12.юрид-чет өл.вал.'!C131)/('8.юрид-улут.вал.'!B131+'12.юрид-чет өл.вал.'!B131)</f>
        <v>4.4558183548234469</v>
      </c>
      <c r="D131" s="22"/>
      <c r="E131" s="21"/>
      <c r="F131" s="22">
        <f t="shared" si="2"/>
        <v>288062.7</v>
      </c>
      <c r="G131" s="21">
        <f t="shared" si="3"/>
        <v>4.4558183548234469</v>
      </c>
      <c r="H131" s="22">
        <f>'8.юрид-улут.вал.'!H131+'12.юрид-чет өл.вал.'!H131</f>
        <v>58524.9</v>
      </c>
      <c r="I131" s="21">
        <f>('8.юрид-улут.вал.'!H131*'8.юрид-улут.вал.'!I131+'12.юрид-чет өл.вал.'!H131*'12.юрид-чет өл.вал.'!I131)/('8.юрид-улут.вал.'!H131+'12.юрид-чет өл.вал.'!H131)</f>
        <v>4.1604540973158439</v>
      </c>
      <c r="J131" s="22">
        <f>'8.юрид-улут.вал.'!J131+'12.юрид-чет өл.вал.'!J131</f>
        <v>58744.3</v>
      </c>
      <c r="K131" s="21">
        <f>('8.юрид-улут.вал.'!J131*'8.юрид-улут.вал.'!K131+'12.юрид-чет өл.вал.'!J131*'12.юрид-чет өл.вал.'!K131)/('8.юрид-улут.вал.'!J131+'12.юрид-чет өл.вал.'!J131)</f>
        <v>3.2087698040490733</v>
      </c>
      <c r="L131" s="22">
        <f>'8.юрид-улут.вал.'!L131+'12.юрид-чет өл.вал.'!L131</f>
        <v>63838.9</v>
      </c>
      <c r="M131" s="21">
        <f>('8.юрид-улут.вал.'!L131*'8.юрид-улут.вал.'!M131+'12.юрид-чет өл.вал.'!L131*'12.юрид-чет өл.вал.'!M131)/('8.юрид-улут.вал.'!L131+'12.юрид-чет өл.вал.'!L131)</f>
        <v>6.5437253774736091</v>
      </c>
      <c r="N131" s="22">
        <f>'8.юрид-улут.вал.'!N131+'12.юрид-чет өл.вал.'!N131</f>
        <v>31761.200000000001</v>
      </c>
      <c r="O131" s="21">
        <f>('8.юрид-улут.вал.'!N131*'8.юрид-улут.вал.'!O131+'12.юрид-чет өл.вал.'!N131*'12.юрид-чет өл.вал.'!O131)/('8.юрид-улут.вал.'!N131+'12.юрид-чет өл.вал.'!N131)</f>
        <v>8.3377973754140289</v>
      </c>
      <c r="P131" s="22">
        <f>'8.юрид-улут.вал.'!P131+'12.юрид-чет өл.вал.'!P131</f>
        <v>15923.4</v>
      </c>
      <c r="Q131" s="21">
        <f>('8.юрид-улут.вал.'!P131*'8.юрид-улут.вал.'!Q131+'12.юрид-чет өл.вал.'!P131*'12.юрид-чет өл.вал.'!Q131)/('8.юрид-улут.вал.'!P131+'12.юрид-чет өл.вал.'!P131)</f>
        <v>10.613643442983284</v>
      </c>
      <c r="R131" s="22">
        <f>'8.юрид-улут.вал.'!R131+'12.юрид-чет өл.вал.'!R131</f>
        <v>59270</v>
      </c>
      <c r="S131" s="21">
        <f>('8.юрид-улут.вал.'!R131*'8.юрид-улут.вал.'!S131+'12.юрид-чет өл.вал.'!R131*'12.юрид-чет өл.вал.'!S131)/('8.юрид-улут.вал.'!R131+'12.юрид-чет өл.вал.'!R131)</f>
        <v>0</v>
      </c>
    </row>
    <row r="132" spans="1:19" ht="14.25" customHeight="1" x14ac:dyDescent="0.2">
      <c r="A132" s="19" t="s">
        <v>13</v>
      </c>
      <c r="B132" s="20">
        <f>'8.юрид-улут.вал.'!B132+'12.юрид-чет өл.вал.'!B132</f>
        <v>242638.5</v>
      </c>
      <c r="C132" s="21">
        <f>('8.юрид-улут.вал.'!B132*'8.юрид-улут.вал.'!C132+'12.юрид-чет өл.вал.'!B132*'12.юрид-чет өл.вал.'!C132)/('8.юрид-улут.вал.'!B132+'12.юрид-чет өл.вал.'!B132)</f>
        <v>8.5431961539491876</v>
      </c>
      <c r="D132" s="22"/>
      <c r="E132" s="21"/>
      <c r="F132" s="22">
        <f t="shared" si="2"/>
        <v>242638.5</v>
      </c>
      <c r="G132" s="21">
        <f t="shared" si="3"/>
        <v>8.5431961539491876</v>
      </c>
      <c r="H132" s="22">
        <f>'8.юрид-улут.вал.'!H132+'12.юрид-чет өл.вал.'!H132</f>
        <v>32789.5</v>
      </c>
      <c r="I132" s="21">
        <f>('8.юрид-улут.вал.'!H132*'8.юрид-улут.вал.'!I132+'12.юрид-чет өл.вал.'!H132*'12.юрид-чет өл.вал.'!I132)/('8.юрид-улут.вал.'!H132+'12.юрид-чет өл.вал.'!H132)</f>
        <v>1.2338858476036536</v>
      </c>
      <c r="J132" s="22">
        <f>'8.юрид-улут.вал.'!J132+'12.юрид-чет өл.вал.'!J132</f>
        <v>15981.6</v>
      </c>
      <c r="K132" s="21">
        <f>('8.юрид-улут.вал.'!J132*'8.юрид-улут.вал.'!K132+'12.юрид-чет өл.вал.'!J132*'12.юрид-чет өл.вал.'!K132)/('8.юрид-улут.вал.'!J132+'12.юрид-чет өл.вал.'!J132)</f>
        <v>3.2283626170095605</v>
      </c>
      <c r="L132" s="22">
        <f>'8.юрид-улут.вал.'!L132+'12.юрид-чет өл.вал.'!L132</f>
        <v>1915.7</v>
      </c>
      <c r="M132" s="21">
        <f>('8.юрид-улут.вал.'!L132*'8.юрид-улут.вал.'!M132+'12.юрид-чет өл.вал.'!L132*'12.юрид-чет өл.вал.'!M132)/('8.юрид-улут.вал.'!L132+'12.юрид-чет өл.вал.'!L132)</f>
        <v>9.6628386490577842</v>
      </c>
      <c r="N132" s="22">
        <f>'8.юрид-улут.вал.'!N132+'12.юрид-чет өл.вал.'!N132</f>
        <v>152837.6</v>
      </c>
      <c r="O132" s="21">
        <f>('8.юрид-улут.вал.'!N132*'8.юрид-улут.вал.'!O132+'12.юрид-чет өл.вал.'!N132*'12.юрид-чет өл.вал.'!O132)/('8.юрид-улут.вал.'!N132+'12.юрид-чет өл.вал.'!N132)</f>
        <v>9.9880350123268098</v>
      </c>
      <c r="P132" s="22">
        <f>'8.юрид-улут.вал.'!P132+'12.юрид-чет өл.вал.'!P132</f>
        <v>39114.1</v>
      </c>
      <c r="Q132" s="21">
        <f>('8.юрид-улут.вал.'!P132*'8.юрид-улут.вал.'!Q132+'12.юрид-чет өл.вал.'!P132*'12.юрид-чет өл.вал.'!Q132)/('8.юрид-улут.вал.'!P132+'12.юрид-чет өл.вал.'!P132)</f>
        <v>11.141685479149464</v>
      </c>
      <c r="R132" s="23"/>
      <c r="S132" s="24"/>
    </row>
    <row r="133" spans="1:19" ht="14.25" customHeight="1" x14ac:dyDescent="0.2">
      <c r="A133" s="19" t="s">
        <v>14</v>
      </c>
      <c r="B133" s="20">
        <f>'8.юрид-улут.вал.'!B133+'12.юрид-чет өл.вал.'!B133</f>
        <v>614589.10000000009</v>
      </c>
      <c r="C133" s="21">
        <f>('8.юрид-улут.вал.'!B133*'8.юрид-улут.вал.'!C133+'12.юрид-чет өл.вал.'!B133*'12.юрид-чет өл.вал.'!C133)/('8.юрид-улут.вал.'!B133+'12.юрид-чет өл.вал.'!B133)</f>
        <v>3.6876974957740054</v>
      </c>
      <c r="D133" s="22"/>
      <c r="E133" s="21"/>
      <c r="F133" s="22">
        <f t="shared" si="2"/>
        <v>614589.1</v>
      </c>
      <c r="G133" s="21">
        <f t="shared" si="3"/>
        <v>3.6876974957740059</v>
      </c>
      <c r="H133" s="22">
        <f>'8.юрид-улут.вал.'!H133+'12.юрид-чет өл.вал.'!H133</f>
        <v>102514.90000000001</v>
      </c>
      <c r="I133" s="21">
        <f>('8.юрид-улут.вал.'!H133*'8.юрид-улут.вал.'!I133+'12.юрид-чет өл.вал.'!H133*'12.юрид-чет өл.вал.'!I133)/('8.юрид-улут.вал.'!H133+'12.юрид-чет өл.вал.'!H133)</f>
        <v>1.4837145624684802</v>
      </c>
      <c r="J133" s="22">
        <f>'8.юрид-улут.вал.'!J133+'12.юрид-чет өл.вал.'!J133</f>
        <v>122912.90000000001</v>
      </c>
      <c r="K133" s="21">
        <f>('8.юрид-улут.вал.'!J133*'8.юрид-улут.вал.'!K133+'12.юрид-чет өл.вал.'!J133*'12.юрид-чет өл.вал.'!K133)/('8.юрид-улут.вал.'!J133+'12.юрид-чет өл.вал.'!J133)</f>
        <v>3.675560441580989</v>
      </c>
      <c r="L133" s="22">
        <f>'8.юрид-улут.вал.'!L133+'12.юрид-чет өл.вал.'!L133</f>
        <v>285266.8</v>
      </c>
      <c r="M133" s="21">
        <f>('8.юрид-улут.вал.'!L133*'8.юрид-улут.вал.'!M133+'12.юрид-чет өл.вал.'!L133*'12.юрид-чет өл.вал.'!M133)/('8.юрид-улут.вал.'!L133+'12.юрид-чет өл.вал.'!L133)</f>
        <v>2.5748083513398683</v>
      </c>
      <c r="N133" s="22">
        <f>'8.юрид-улут.вал.'!N133+'12.юрид-чет өл.вал.'!N133</f>
        <v>83764</v>
      </c>
      <c r="O133" s="21">
        <f>('8.юрид-улут.вал.'!N133*'8.юрид-улут.вал.'!O133+'12.юрид-чет өл.вал.'!N133*'12.юрид-чет өл.вал.'!O133)/('8.юрид-улут.вал.'!N133+'12.юрид-чет өл.вал.'!N133)</f>
        <v>9.028143379017239</v>
      </c>
      <c r="P133" s="22">
        <f>'8.юрид-улут.вал.'!P133+'12.юрид-чет өл.вал.'!P133</f>
        <v>17265.599999999999</v>
      </c>
      <c r="Q133" s="21">
        <f>('8.юрид-улут.вал.'!P133*'8.юрид-улут.вал.'!Q133+'12.юрид-чет өл.вал.'!P133*'12.юрид-чет өл.вал.'!Q133)/('8.юрид-улут.вал.'!P133+'12.юрид-чет өл.вал.'!P133)</f>
        <v>8.9683446274673351</v>
      </c>
      <c r="R133" s="23">
        <f>'8.юрид-улут.вал.'!R133+'12.юрид-чет өл.вал.'!R133</f>
        <v>2864.9</v>
      </c>
      <c r="S133" s="24">
        <f>('8.юрид-улут.вал.'!R133*'8.юрид-улут.вал.'!S133+'12.юрид-чет өл.вал.'!R133*'12.юрид-чет өл.вал.'!S133)/('8.юрид-улут.вал.'!R133+'12.юрид-чет өл.вал.'!R133)</f>
        <v>5.9190373136933223</v>
      </c>
    </row>
    <row r="134" spans="1:19" ht="14.25" customHeight="1" x14ac:dyDescent="0.2">
      <c r="A134" s="19" t="s">
        <v>15</v>
      </c>
      <c r="B134" s="20">
        <f>'8.юрид-улут.вал.'!B134+'12.юрид-чет өл.вал.'!B134</f>
        <v>344483.5</v>
      </c>
      <c r="C134" s="21">
        <f>('8.юрид-улут.вал.'!B134*'8.юрид-улут.вал.'!C134+'12.юрид-чет өл.вал.'!B134*'12.юрид-чет өл.вал.'!C134)/('8.юрид-улут.вал.'!B134+'12.юрид-чет өл.вал.'!B134)</f>
        <v>3.1053531765672377</v>
      </c>
      <c r="D134" s="22"/>
      <c r="E134" s="21"/>
      <c r="F134" s="22">
        <f t="shared" si="2"/>
        <v>344483.5</v>
      </c>
      <c r="G134" s="21">
        <f t="shared" si="3"/>
        <v>3.1053531765672373</v>
      </c>
      <c r="H134" s="22">
        <f>'8.юрид-улут.вал.'!H134+'12.юрид-чет өл.вал.'!H134</f>
        <v>124655.4</v>
      </c>
      <c r="I134" s="21">
        <f>('8.юрид-улут.вал.'!H134*'8.юрид-улут.вал.'!I134+'12.юрид-чет өл.вал.'!H134*'12.юрид-чет өл.вал.'!I134)/('8.юрид-улут.вал.'!H134+'12.юрид-чет өл.вал.'!H134)</f>
        <v>0.85899299990213029</v>
      </c>
      <c r="J134" s="22">
        <f>'8.юрид-улут.вал.'!J134+'12.юрид-чет өл.вал.'!J134</f>
        <v>37980.199999999997</v>
      </c>
      <c r="K134" s="21">
        <f>('8.юрид-улут.вал.'!J134*'8.юрид-улут.вал.'!K134+'12.юрид-чет өл.вал.'!J134*'12.юрид-чет өл.вал.'!K134)/('8.юрид-улут.вал.'!J134+'12.юрид-чет өл.вал.'!J134)</f>
        <v>3.0837173053327787</v>
      </c>
      <c r="L134" s="22">
        <f>'8.юрид-улут.вал.'!L134+'12.юрид-чет өл.вал.'!L134</f>
        <v>73277.3</v>
      </c>
      <c r="M134" s="21">
        <f>('8.юрид-улут.вал.'!L134*'8.юрид-улут.вал.'!M134+'12.юрид-чет өл.вал.'!L134*'12.юрид-чет өл.вал.'!M134)/('8.юрид-улут.вал.'!L134+'12.юрид-чет өл.вал.'!L134)</f>
        <v>4.8964654128904854</v>
      </c>
      <c r="N134" s="22">
        <f>'8.юрид-улут.вал.'!N134+'12.юрид-чет өл.вал.'!N134</f>
        <v>29867.199999999997</v>
      </c>
      <c r="O134" s="21">
        <f>('8.юрид-улут.вал.'!N134*'8.юрид-улут.вал.'!O134+'12.юрид-чет өл.вал.'!N134*'12.юрид-чет өл.вал.'!O134)/('8.юрид-улут.вал.'!N134+'12.юрид-чет өл.вал.'!N134)</f>
        <v>11.051461134622597</v>
      </c>
      <c r="P134" s="22">
        <f>'8.юрид-улут.вал.'!P134+'12.юрид-чет өл.вал.'!P134</f>
        <v>2778</v>
      </c>
      <c r="Q134" s="21">
        <f>('8.юрид-улут.вал.'!P134*'8.юрид-улут.вал.'!Q134+'12.юрид-чет өл.вал.'!P134*'12.юрид-чет өл.вал.'!Q134)/('8.юрид-улут.вал.'!P134+'12.юрид-чет өл.вал.'!P134)</f>
        <v>11.366720662347012</v>
      </c>
      <c r="R134" s="23">
        <f>'8.юрид-улут.вал.'!R134+'12.юрид-чет өл.вал.'!R134</f>
        <v>75925.399999999994</v>
      </c>
      <c r="S134" s="24">
        <f>('8.юрид-улут.вал.'!R134*'8.юрид-улут.вал.'!S134+'12.юрид-чет өл.вал.'!R134*'12.юрид-чет өл.вал.'!S134)/('8.юрид-улут.вал.'!R134+'12.юрид-чет өл.вал.'!R134)</f>
        <v>1.6475632660479893</v>
      </c>
    </row>
    <row r="135" spans="1:19" ht="14.25" customHeight="1" x14ac:dyDescent="0.2">
      <c r="A135" s="19" t="s">
        <v>16</v>
      </c>
      <c r="B135" s="20">
        <f>'8.юрид-улут.вал.'!B135+'12.юрид-чет өл.вал.'!B135</f>
        <v>374733.19999999995</v>
      </c>
      <c r="C135" s="21">
        <f>('8.юрид-улут.вал.'!B135*'8.юрид-улут.вал.'!C135+'12.юрид-чет өл.вал.'!B135*'12.юрид-чет өл.вал.'!C135)/('8.юрид-улут.вал.'!B135+'12.юрид-чет өл.вал.'!B135)</f>
        <v>3.5738556818557852</v>
      </c>
      <c r="D135" s="22"/>
      <c r="E135" s="21"/>
      <c r="F135" s="22">
        <f t="shared" si="2"/>
        <v>374733.19999999995</v>
      </c>
      <c r="G135" s="21">
        <f t="shared" si="3"/>
        <v>3.5738556818557847</v>
      </c>
      <c r="H135" s="22">
        <f>'8.юрид-улут.вал.'!H135+'12.юрид-чет өл.вал.'!H135</f>
        <v>132597.5</v>
      </c>
      <c r="I135" s="21">
        <f>('8.юрид-улут.вал.'!H135*'8.юрид-улут.вал.'!I135+'12.юрид-чет өл.вал.'!H135*'12.юрид-чет өл.вал.'!I135)/('8.юрид-улут.вал.'!H135+'12.юрид-чет өл.вал.'!H135)</f>
        <v>1.0281148890439109</v>
      </c>
      <c r="J135" s="22">
        <f>'8.юрид-улут.вал.'!J135+'12.юрид-чет өл.вал.'!J135</f>
        <v>38276</v>
      </c>
      <c r="K135" s="21">
        <f>('8.юрид-улут.вал.'!J135*'8.юрид-улут.вал.'!K135+'12.юрид-чет өл.вал.'!J135*'12.юрид-чет өл.вал.'!K135)/('8.юрид-улут.вал.'!J135+'12.юрид-чет өл.вал.'!J135)</f>
        <v>3.8880616574354687</v>
      </c>
      <c r="L135" s="22">
        <f>'8.юрид-улут.вал.'!L135+'12.юрид-чет өл.вал.'!L135</f>
        <v>141967.69999999998</v>
      </c>
      <c r="M135" s="21">
        <f>('8.юрид-улут.вал.'!L135*'8.юрид-улут.вал.'!M135+'12.юрид-чет өл.вал.'!L135*'12.юрид-чет өл.вал.'!M135)/('8.юрид-улут.вал.'!L135+'12.юрид-чет өл.вал.'!L135)</f>
        <v>4.0010368133033083</v>
      </c>
      <c r="N135" s="22">
        <f>'8.юрид-улут.вал.'!N135+'12.юрид-чет өл.вал.'!N135</f>
        <v>3848.6</v>
      </c>
      <c r="O135" s="21">
        <f>('8.юрид-улут.вал.'!N135*'8.юрид-улут.вал.'!O135+'12.юрид-чет өл.вал.'!N135*'12.юрид-чет өл.вал.'!O135)/('8.юрид-улут.вал.'!N135+'12.юрид-чет өл.вал.'!N135)</f>
        <v>9.5915917476484935</v>
      </c>
      <c r="P135" s="22">
        <f>'8.юрид-улут.вал.'!P135+'12.юрид-чет өл.вал.'!P135</f>
        <v>52206.400000000001</v>
      </c>
      <c r="Q135" s="21">
        <f>('8.юрид-улут.вал.'!P135*'8.юрид-улут.вал.'!Q135+'12.юрид-чет өл.вал.'!P135*'12.юрид-чет өл.вал.'!Q135)/('8.юрид-улут.вал.'!P135+'12.юрид-чет өл.вал.'!P135)</f>
        <v>8.0811203224125769</v>
      </c>
      <c r="R135" s="23">
        <f>'8.юрид-улут.вал.'!R135+'12.юрид-чет өл.вал.'!R135</f>
        <v>5837</v>
      </c>
      <c r="S135" s="24">
        <f>('8.юрид-улут.вал.'!R135*'8.юрид-улут.вал.'!S135+'12.юрид-чет өл.вал.'!R135*'12.юрид-чет өл.вал.'!S135)/('8.юрид-улут.вал.'!R135+'12.юрид-чет өл.вал.'!R135)</f>
        <v>4.6734743875278397</v>
      </c>
    </row>
    <row r="136" spans="1:19" ht="14.25" customHeight="1" x14ac:dyDescent="0.2">
      <c r="A136" s="19" t="s">
        <v>17</v>
      </c>
      <c r="B136" s="20">
        <f>'8.юрид-улут.вал.'!B136+'12.юрид-чет өл.вал.'!B136</f>
        <v>190794.7</v>
      </c>
      <c r="C136" s="21">
        <f>('8.юрид-улут.вал.'!B136*'8.юрид-улут.вал.'!C136+'12.юрид-чет өл.вал.'!B136*'12.юрид-чет өл.вал.'!C136)/('8.юрид-улут.вал.'!B136+'12.юрид-чет өл.вал.'!B136)</f>
        <v>3.0736610346094517</v>
      </c>
      <c r="D136" s="22"/>
      <c r="E136" s="21"/>
      <c r="F136" s="22">
        <f t="shared" si="2"/>
        <v>190794.7</v>
      </c>
      <c r="G136" s="21">
        <f t="shared" si="3"/>
        <v>3.0736610346094517</v>
      </c>
      <c r="H136" s="22">
        <f>'8.юрид-улут.вал.'!H136+'12.юрид-чет өл.вал.'!H136</f>
        <v>140761.79999999999</v>
      </c>
      <c r="I136" s="21">
        <f>('8.юрид-улут.вал.'!H136*'8.юрид-улут.вал.'!I136+'12.юрид-чет өл.вал.'!H136*'12.юрид-чет өл.вал.'!I136)/('8.юрид-улут.вал.'!H136+'12.юрид-чет өл.вал.'!H136)</f>
        <v>1.6410942741567673</v>
      </c>
      <c r="J136" s="22">
        <f>'8.юрид-улут.вал.'!J136+'12.юрид-чет өл.вал.'!J136</f>
        <v>2947.7000000000003</v>
      </c>
      <c r="K136" s="21">
        <f>('8.юрид-улут.вал.'!J136*'8.юрид-улут.вал.'!K136+'12.юрид-чет өл.вал.'!J136*'12.юрид-чет өл.вал.'!K136)/('8.юрид-улут.вал.'!J136+'12.юрид-чет өл.вал.'!J136)</f>
        <v>1.8385911049292669</v>
      </c>
      <c r="L136" s="22">
        <f>'8.юрид-улут.вал.'!L136+'12.юрид-чет өл.вал.'!L136</f>
        <v>23141.699999999997</v>
      </c>
      <c r="M136" s="21">
        <f>('8.юрид-улут.вал.'!L136*'8.юрид-улут.вал.'!M136+'12.юрид-чет өл.вал.'!L136*'12.юрид-чет өл.вал.'!M136)/('8.юрид-улут.вал.'!L136+'12.юрид-чет өл.вал.'!L136)</f>
        <v>4.3316712255365859</v>
      </c>
      <c r="N136" s="22">
        <f>'8.юрид-улут.вал.'!N136+'12.юрид-чет өл.вал.'!N136</f>
        <v>8852.7000000000007</v>
      </c>
      <c r="O136" s="21">
        <f>('8.юрид-улут.вал.'!N136*'8.юрид-улут.вал.'!O136+'12.юрид-чет өл.вал.'!N136*'12.юрид-чет өл.вал.'!O136)/('8.юрид-улут.вал.'!N136+'12.юрид-чет өл.вал.'!N136)</f>
        <v>11.282783783478486</v>
      </c>
      <c r="P136" s="22">
        <f>'8.юрид-улут.вал.'!P136+'12.юрид-чет өл.вал.'!P136</f>
        <v>13449</v>
      </c>
      <c r="Q136" s="21">
        <f>('8.юрид-улут.вал.'!P136*'8.юрид-улут.вал.'!Q136+'12.юрид-чет өл.вал.'!P136*'12.юрид-чет өл.вал.'!Q136)/('8.юрид-улут.вал.'!P136+'12.юрид-чет өл.вал.'!P136)</f>
        <v>11.084021116811659</v>
      </c>
      <c r="R136" s="23">
        <f>'8.юрид-улут.вал.'!R136+'12.юрид-чет өл.вал.'!R136</f>
        <v>1641.8</v>
      </c>
      <c r="S136" s="24">
        <f>('8.юрид-улут.вал.'!R136*'8.юрид-улут.вал.'!S136+'12.юрид-чет өл.вал.'!R136*'12.юрид-чет өл.вал.'!S136)/('8.юрид-улут.вал.'!R136+'12.юрид-чет өл.вал.'!R136)</f>
        <v>0.5</v>
      </c>
    </row>
    <row r="137" spans="1:19" ht="14.25" customHeight="1" x14ac:dyDescent="0.2">
      <c r="A137" s="19" t="s">
        <v>18</v>
      </c>
      <c r="B137" s="20">
        <f>'8.юрид-улут.вал.'!B137+'12.юрид-чет өл.вал.'!B137</f>
        <v>328860.90000000002</v>
      </c>
      <c r="C137" s="21">
        <f>('8.юрид-улут.вал.'!B137*'8.юрид-улут.вал.'!C137+'12.юрид-чет өл.вал.'!B137*'12.юрид-чет өл.вал.'!C137)/('8.юрид-улут.вал.'!B137+'12.юрид-чет өл.вал.'!B137)</f>
        <v>5.3449811880950273</v>
      </c>
      <c r="D137" s="22"/>
      <c r="E137" s="21"/>
      <c r="F137" s="22">
        <f t="shared" ref="F137:F200" si="4">H137+J137+L137+N137+P137+R137</f>
        <v>328860.90000000002</v>
      </c>
      <c r="G137" s="21">
        <f t="shared" ref="G137:G200" si="5">(H137*I137+J137*K137+L137*M137+N137*O137+P137*Q137+R137*S137)/(H137+J137+L137+N137+P137+R137)</f>
        <v>5.3449811880950273</v>
      </c>
      <c r="H137" s="22">
        <f>'8.юрид-улут.вал.'!H137+'12.юрид-чет өл.вал.'!H137</f>
        <v>107550.5</v>
      </c>
      <c r="I137" s="21">
        <f>('8.юрид-улут.вал.'!H137*'8.юрид-улут.вал.'!I137+'12.юрид-чет өл.вал.'!H137*'12.юрид-чет өл.вал.'!I137)/('8.юрид-улут.вал.'!H137+'12.юрид-чет өл.вал.'!H137)</f>
        <v>0.93933406167335343</v>
      </c>
      <c r="J137" s="22">
        <f>'8.юрид-улут.вал.'!J137+'12.юрид-чет өл.вал.'!J137</f>
        <v>74725</v>
      </c>
      <c r="K137" s="21">
        <f>('8.юрид-улут.вал.'!J137*'8.юрид-улут.вал.'!K137+'12.юрид-чет өл.вал.'!J137*'12.юрид-чет өл.вал.'!K137)/('8.юрид-улут.вал.'!J137+'12.юрид-чет өл.вал.'!J137)</f>
        <v>4.0002297758447645</v>
      </c>
      <c r="L137" s="22">
        <f>'8.юрид-улут.вал.'!L137+'12.юрид-чет өл.вал.'!L137</f>
        <v>20357.099999999999</v>
      </c>
      <c r="M137" s="21">
        <f>('8.юрид-улут.вал.'!L137*'8.юрид-улут.вал.'!M137+'12.юрид-чет өл.вал.'!L137*'12.юрид-чет өл.вал.'!M137)/('8.юрид-улут.вал.'!L137+'12.юрид-чет өл.вал.'!L137)</f>
        <v>4.7896556975207671</v>
      </c>
      <c r="N137" s="22">
        <f>'8.юрид-улут.вал.'!N137+'12.юрид-чет өл.вал.'!N137</f>
        <v>30849.9</v>
      </c>
      <c r="O137" s="21">
        <f>('8.юрид-улут.вал.'!N137*'8.юрид-улут.вал.'!O137+'12.юрид-чет өл.вал.'!N137*'12.юрид-чет өл.вал.'!O137)/('8.юрид-улут.вал.'!N137+'12.юрид-чет өл.вал.'!N137)</f>
        <v>7.7413004904391904</v>
      </c>
      <c r="P137" s="22">
        <f>'8.юрид-улут.вал.'!P137+'12.юрид-чет өл.вал.'!P137</f>
        <v>85708</v>
      </c>
      <c r="Q137" s="21">
        <f>('8.юрид-улут.вал.'!P137*'8.юрид-улут.вал.'!Q137+'12.юрид-чет өл.вал.'!P137*'12.юрид-чет өл.вал.'!Q137)/('8.юрид-улут.вал.'!P137+'12.юрид-чет өл.вал.'!P137)</f>
        <v>11.235033252438512</v>
      </c>
      <c r="R137" s="23">
        <f>'8.юрид-улут.вал.'!R137+'12.юрид-чет өл.вал.'!R137</f>
        <v>9670.4</v>
      </c>
      <c r="S137" s="24">
        <f>('8.юрид-улут.вал.'!R137*'8.юрид-улут.вал.'!S137+'12.юрид-чет өл.вал.'!R137*'12.юрид-чет өл.вал.'!S137)/('8.юрид-улут.вал.'!R137+'12.юрид-чет өл.вал.'!R137)</f>
        <v>6.0554092902051622</v>
      </c>
    </row>
    <row r="138" spans="1:19" ht="14.25" customHeight="1" x14ac:dyDescent="0.2">
      <c r="A138" s="19" t="s">
        <v>19</v>
      </c>
      <c r="B138" s="20">
        <f>'8.юрид-улут.вал.'!B138+'12.юрид-чет өл.вал.'!B138</f>
        <v>607502.19999999995</v>
      </c>
      <c r="C138" s="21">
        <f>('8.юрид-улут.вал.'!B138*'8.юрид-улут.вал.'!C138+'12.юрид-чет өл.вал.'!B138*'12.юрид-чет өл.вал.'!C138)/('8.юрид-улут.вал.'!B138+'12.юрид-чет өл.вал.'!B138)</f>
        <v>4.4391224064702968</v>
      </c>
      <c r="D138" s="22"/>
      <c r="E138" s="21"/>
      <c r="F138" s="22">
        <f t="shared" si="4"/>
        <v>607502.19999999995</v>
      </c>
      <c r="G138" s="21">
        <f t="shared" si="5"/>
        <v>4.4391224064702968</v>
      </c>
      <c r="H138" s="22">
        <f>'8.юрид-улут.вал.'!H138+'12.юрид-чет өл.вал.'!H138</f>
        <v>375358</v>
      </c>
      <c r="I138" s="21">
        <f>('8.юрид-улут.вал.'!H138*'8.юрид-улут.вал.'!I138+'12.юрид-чет өл.вал.'!H138*'12.юрид-чет өл.вал.'!I138)/('8.юрид-улут.вал.'!H138+'12.юрид-чет өл.вал.'!H138)</f>
        <v>4.2616849620895243</v>
      </c>
      <c r="J138" s="22">
        <f>'8.юрид-улут.вал.'!J138+'12.юрид-чет өл.вал.'!J138</f>
        <v>173808.7</v>
      </c>
      <c r="K138" s="21">
        <f>('8.юрид-улут.вал.'!J138*'8.юрид-улут.вал.'!K138+'12.юрид-чет өл.вал.'!J138*'12.юрид-чет өл.вал.'!K138)/('8.юрид-улут.вал.'!J138+'12.юрид-чет өл.вал.'!J138)</f>
        <v>4.4416508782356692</v>
      </c>
      <c r="L138" s="22">
        <f>'8.юрид-улут.вал.'!L138+'12.юрид-чет өл.вал.'!L138</f>
        <v>29912.1</v>
      </c>
      <c r="M138" s="21">
        <f>('8.юрид-улут.вал.'!L138*'8.юрид-улут.вал.'!M138+'12.юрид-чет өл.вал.'!L138*'12.юрид-чет өл.вал.'!M138)/('8.юрид-улут.вал.'!L138+'12.юрид-чет өл.вал.'!L138)</f>
        <v>5.1480210015344969</v>
      </c>
      <c r="N138" s="22">
        <f>'8.юрид-улут.вал.'!N138+'12.юрид-чет өл.вал.'!N138</f>
        <v>25595.599999999999</v>
      </c>
      <c r="O138" s="21">
        <f>('8.юрид-улут.вал.'!N138*'8.юрид-улут.вал.'!O138+'12.юрид-чет өл.вал.'!N138*'12.юрид-чет өл.вал.'!O138)/('8.юрид-улут.вал.'!N138+'12.юрид-чет өл.вал.'!N138)</f>
        <v>5.9892715935551424</v>
      </c>
      <c r="P138" s="22">
        <f>'8.юрид-улут.вал.'!P138+'12.юрид-чет өл.вал.'!P138</f>
        <v>821</v>
      </c>
      <c r="Q138" s="21">
        <f>('8.юрид-улут.вал.'!P138*'8.юрид-улут.вал.'!Q138+'12.юрид-чет өл.вал.'!P138*'12.юрид-чет өл.вал.'!Q138)/('8.юрид-улут.вал.'!P138+'12.юрид-чет өл.вал.'!P138)</f>
        <v>10.546894031668696</v>
      </c>
      <c r="R138" s="22">
        <f>'8.юрид-улут.вал.'!R138+'12.юрид-чет өл.вал.'!R138</f>
        <v>2006.8</v>
      </c>
      <c r="S138" s="21">
        <f>('8.юрид-улут.вал.'!R138*'8.юрид-улут.вал.'!S138+'12.юрид-чет өл.вал.'!R138*'12.юрид-чет өл.вал.'!S138)/('8.юрид-улут.вал.'!R138+'12.юрид-чет өл.вал.'!R138)</f>
        <v>4.5721546741080328</v>
      </c>
    </row>
    <row r="139" spans="1:19" ht="14.25" customHeight="1" x14ac:dyDescent="0.2">
      <c r="A139" s="19" t="s">
        <v>20</v>
      </c>
      <c r="B139" s="20">
        <f>'8.юрид-улут.вал.'!B139+'12.юрид-чет өл.вал.'!B139</f>
        <v>343667.3</v>
      </c>
      <c r="C139" s="21">
        <f>('8.юрид-улут.вал.'!B139*'8.юрид-улут.вал.'!C139+'12.юрид-чет өл.вал.'!B139*'12.юрид-чет өл.вал.'!C139)/('8.юрид-улут.вал.'!B139+'12.юрид-чет өл.вал.'!B139)</f>
        <v>4.2513870420607374</v>
      </c>
      <c r="D139" s="22"/>
      <c r="E139" s="21"/>
      <c r="F139" s="22">
        <f t="shared" si="4"/>
        <v>343667.30000000005</v>
      </c>
      <c r="G139" s="21">
        <f t="shared" si="5"/>
        <v>4.2513870420607374</v>
      </c>
      <c r="H139" s="22">
        <f>'8.юрид-улут.вал.'!H139+'12.юрид-чет өл.вал.'!H139</f>
        <v>76390.399999999994</v>
      </c>
      <c r="I139" s="21">
        <f>('8.юрид-улут.вал.'!H139*'8.юрид-улут.вал.'!I139+'12.юрид-чет өл.вал.'!H139*'12.юрид-чет өл.вал.'!I139)/('8.юрид-улут.вал.'!H139+'12.юрид-чет өл.вал.'!H139)</f>
        <v>0.26654972352546924</v>
      </c>
      <c r="J139" s="22">
        <f>'8.юрид-улут.вал.'!J139+'12.юрид-чет өл.вал.'!J139</f>
        <v>121506.9</v>
      </c>
      <c r="K139" s="21">
        <f>('8.юрид-улут.вал.'!J139*'8.юрид-улут.вал.'!K139+'12.юрид-чет өл.вал.'!J139*'12.юрид-чет өл.вал.'!K139)/('8.юрид-улут.вал.'!J139+'12.юрид-чет өл.вал.'!J139)</f>
        <v>3.4158697654207293</v>
      </c>
      <c r="L139" s="22">
        <f>'8.юрид-улут.вал.'!L139+'12.юрид-чет өл.вал.'!L139</f>
        <v>88789.2</v>
      </c>
      <c r="M139" s="21">
        <f>('8.юрид-улут.вал.'!L139*'8.юрид-улут.вал.'!M139+'12.юрид-чет өл.вал.'!L139*'12.юрид-чет өл.вал.'!M139)/('8.юрид-улут.вал.'!L139+'12.юрид-чет өл.вал.'!L139)</f>
        <v>5.1164824100228401</v>
      </c>
      <c r="N139" s="22">
        <f>'8.юрид-улут.вал.'!N139+'12.юрид-чет өл.вал.'!N139</f>
        <v>33121.4</v>
      </c>
      <c r="O139" s="21">
        <f>('8.юрид-улут.вал.'!N139*'8.юрид-улут.вал.'!O139+'12.юрид-чет өл.вал.'!N139*'12.юрид-чет өл.вал.'!O139)/('8.юрид-улут.вал.'!N139+'12.юрид-чет өл.вал.'!N139)</f>
        <v>9.172652726032112</v>
      </c>
      <c r="P139" s="22">
        <f>'8.юрид-улут.вал.'!P139+'12.юрид-чет өл.вал.'!P139</f>
        <v>19584</v>
      </c>
      <c r="Q139" s="21">
        <f>('8.юрид-улут.вал.'!P139*'8.юрид-улут.вал.'!Q139+'12.юрид-чет өл.вал.'!P139*'12.юрид-чет өл.вал.'!Q139)/('8.юрид-улут.вал.'!P139+'12.юрид-чет өл.вал.'!P139)</f>
        <v>12.421317401960783</v>
      </c>
      <c r="R139" s="23">
        <f>'8.юрид-улут.вал.'!R139+'12.юрид-чет өл.вал.'!R139</f>
        <v>4275.3999999999996</v>
      </c>
      <c r="S139" s="24">
        <f>('8.юрид-улут.вал.'!R139*'8.юрид-улут.вал.'!S139+'12.юрид-чет өл.вал.'!R139*'12.юрид-чет өл.вал.'!S139)/('8.юрид-улут.вал.'!R139+'12.юрид-чет өл.вал.'!R139)</f>
        <v>5.6814707395799235</v>
      </c>
    </row>
    <row r="140" spans="1:19" ht="14.25" customHeight="1" thickBot="1" x14ac:dyDescent="0.25">
      <c r="A140" s="25" t="s">
        <v>21</v>
      </c>
      <c r="B140" s="26">
        <f>'8.юрид-улут.вал.'!B140+'12.юрид-чет өл.вал.'!B140</f>
        <v>533833</v>
      </c>
      <c r="C140" s="27">
        <f>('8.юрид-улут.вал.'!B140*'8.юрид-улут.вал.'!C140+'12.юрид-чет өл.вал.'!B140*'12.юрид-чет өл.вал.'!C140)/('8.юрид-улут.вал.'!B140+'12.юрид-чет өл.вал.'!B140)</f>
        <v>1.5903893015231356</v>
      </c>
      <c r="D140" s="28"/>
      <c r="E140" s="27"/>
      <c r="F140" s="28">
        <f t="shared" si="4"/>
        <v>533833</v>
      </c>
      <c r="G140" s="27">
        <f t="shared" si="5"/>
        <v>1.5903893015231356</v>
      </c>
      <c r="H140" s="28">
        <f>'8.юрид-улут.вал.'!H140+'12.юрид-чет өл.вал.'!H140</f>
        <v>432623</v>
      </c>
      <c r="I140" s="27">
        <f>('8.юрид-улут.вал.'!H140*'8.юрид-улут.вал.'!I140+'12.юрид-чет өл.вал.'!H140*'12.юрид-чет өл.вал.'!I140)/('8.юрид-улут.вал.'!H140+'12.юрид-чет өл.вал.'!H140)</f>
        <v>0.21787657151838902</v>
      </c>
      <c r="J140" s="28">
        <f>'8.юрид-улут.вал.'!J140+'12.юрид-чет өл.вал.'!J140</f>
        <v>23487.8</v>
      </c>
      <c r="K140" s="27">
        <f>('8.юрид-улут.вал.'!J140*'8.юрид-улут.вал.'!K140+'12.юрид-чет өл.вал.'!J140*'12.юрид-чет өл.вал.'!K140)/('8.юрид-улут.вал.'!J140+'12.юрид-чет өл.вал.'!J140)</f>
        <v>4.5987704254974924</v>
      </c>
      <c r="L140" s="28">
        <f>'8.юрид-улут.вал.'!L140+'12.юрид-чет өл.вал.'!L140</f>
        <v>17903.699999999997</v>
      </c>
      <c r="M140" s="27">
        <f>('8.юрид-улут.вал.'!L140*'8.юрид-улут.вал.'!M140+'12.юрид-чет өл.вал.'!L140*'12.юрид-чет өл.вал.'!M140)/('8.юрид-улут.вал.'!L140+'12.юрид-чет өл.вал.'!L140)</f>
        <v>6.9853396783905017</v>
      </c>
      <c r="N140" s="28">
        <f>'8.юрид-улут.вал.'!N140+'12.юрид-чет өл.вал.'!N140</f>
        <v>32304.6</v>
      </c>
      <c r="O140" s="27">
        <f>('8.юрид-улут.вал.'!N140*'8.юрид-улут.вал.'!O140+'12.юрид-чет өл.вал.'!N140*'12.юрид-чет өл.вал.'!O140)/('8.юрид-улут.вал.'!N140+'12.юрид-чет өл.вал.'!N140)</f>
        <v>9.4856645802764952</v>
      </c>
      <c r="P140" s="28">
        <f>'8.юрид-улут.вал.'!P140+'12.юрид-чет өл.вал.'!P140</f>
        <v>5322</v>
      </c>
      <c r="Q140" s="27">
        <f>('8.юрид-улут.вал.'!P140*'8.юрид-улут.вал.'!Q140+'12.юрид-чет өл.вал.'!P140*'12.юрид-чет өл.вал.'!Q140)/('8.юрид-улут.вал.'!P140+'12.юрид-чет өл.вал.'!P140)</f>
        <v>11.784291619691846</v>
      </c>
      <c r="R140" s="28">
        <f>'8.юрид-улут.вал.'!R140+'12.юрид-чет өл.вал.'!R140</f>
        <v>22191.9</v>
      </c>
      <c r="S140" s="27">
        <f>('8.юрид-улут.вал.'!R140*'8.юрид-улут.вал.'!S140+'12.юрид-чет өл.вал.'!R140*'12.юрид-чет өл.вал.'!S140)/('8.юрид-улут.вал.'!R140+'12.юрид-чет өл.вал.'!R140)</f>
        <v>6.8727260847426308</v>
      </c>
    </row>
    <row r="141" spans="1:19" ht="14.25" customHeight="1" x14ac:dyDescent="0.2">
      <c r="A141" s="19" t="s">
        <v>32</v>
      </c>
      <c r="B141" s="20">
        <f>'8.юрид-улут.вал.'!B141+'12.юрид-чет өл.вал.'!B141</f>
        <v>619350.4</v>
      </c>
      <c r="C141" s="21">
        <f>('8.юрид-улут.вал.'!B141*'8.юрид-улут.вал.'!C141+'12.юрид-чет өл.вал.'!B141*'12.юрид-чет өл.вал.'!C141)/('8.юрид-улут.вал.'!B141+'12.юрид-чет өл.вал.'!B141)</f>
        <v>5.9360522912393359</v>
      </c>
      <c r="D141" s="22"/>
      <c r="E141" s="21"/>
      <c r="F141" s="22">
        <f t="shared" si="4"/>
        <v>619350.4</v>
      </c>
      <c r="G141" s="21">
        <f t="shared" si="5"/>
        <v>5.9360522912393359</v>
      </c>
      <c r="H141" s="22">
        <f>'8.юрид-улут.вал.'!H141+'12.юрид-чет өл.вал.'!H141</f>
        <v>51433.599999999999</v>
      </c>
      <c r="I141" s="21">
        <f>('8.юрид-улут.вал.'!H141*'8.юрид-улут.вал.'!I141+'12.юрид-чет өл.вал.'!H141*'12.юрид-чет өл.вал.'!I141)/('8.юрид-улут.вал.'!H141+'12.юрид-чет өл.вал.'!H141)</f>
        <v>2.3387706868661735</v>
      </c>
      <c r="J141" s="22">
        <f>'8.юрид-улут.вал.'!J141+'12.юрид-чет өл.вал.'!J141</f>
        <v>52184.3</v>
      </c>
      <c r="K141" s="21">
        <f>('8.юрид-улут.вал.'!J141*'8.юрид-улут.вал.'!K141+'12.юрид-чет өл.вал.'!J141*'12.юрид-чет өл.вал.'!K141)/('8.юрид-улут.вал.'!J141+'12.юрид-чет өл.вал.'!J141)</f>
        <v>4.7319592674425071</v>
      </c>
      <c r="L141" s="22">
        <f>'8.юрид-улут.вал.'!L141+'12.юрид-чет өл.вал.'!L141</f>
        <v>50696.800000000003</v>
      </c>
      <c r="M141" s="21">
        <f>('8.юрид-улут.вал.'!L141*'8.юрид-улут.вал.'!M141+'12.юрид-чет өл.вал.'!L141*'12.юрид-чет өл.вал.'!M141)/('8.юрид-улут.вал.'!L141+'12.юрид-чет өл.вал.'!L141)</f>
        <v>1.7933200517586909</v>
      </c>
      <c r="N141" s="22">
        <f>'8.юрид-улут.вал.'!N141+'12.юрид-чет өл.вал.'!N141</f>
        <v>445337.7</v>
      </c>
      <c r="O141" s="21">
        <f>('8.юрид-улут.вал.'!N141*'8.юрид-улут.вал.'!O141+'12.юрид-чет өл.вал.'!N141*'12.юрид-чет өл.вал.'!O141)/('8.юрид-улут.вал.'!N141+'12.юрид-чет өл.вал.'!N141)</f>
        <v>7.0058402084530451</v>
      </c>
      <c r="P141" s="22">
        <f>'8.юрид-улут.вал.'!P141+'12.юрид-чет өл.вал.'!P141</f>
        <v>1480.5</v>
      </c>
      <c r="Q141" s="21">
        <f>('8.юрид-улут.вал.'!P141*'8.юрид-улут.вал.'!Q141+'12.юрид-чет өл.вал.'!P141*'12.юрид-чет өл.вал.'!Q141)/('8.юрид-улут.вал.'!P141+'12.юрид-чет өл.вал.'!P141)</f>
        <v>12.594731509625127</v>
      </c>
      <c r="R141" s="23">
        <f>'8.юрид-улут.вал.'!R141+'12.юрид-чет өл.вал.'!R141</f>
        <v>18217.5</v>
      </c>
      <c r="S141" s="24">
        <f>('8.юрид-улут.вал.'!R141*'8.юрид-улут.вал.'!S141+'12.юрид-чет өл.вал.'!R141*'12.юрид-чет өл.вал.'!S141)/('8.юрид-улут.вал.'!R141+'12.юрид-чет өл.вал.'!R141)</f>
        <v>4.3773366268697682</v>
      </c>
    </row>
    <row r="142" spans="1:19" ht="14.25" customHeight="1" x14ac:dyDescent="0.2">
      <c r="A142" s="19" t="s">
        <v>11</v>
      </c>
      <c r="B142" s="20">
        <f>'8.юрид-улут.вал.'!B142+'12.юрид-чет өл.вал.'!B142</f>
        <v>394098.59999999992</v>
      </c>
      <c r="C142" s="21">
        <f>('8.юрид-улут.вал.'!B142*'8.юрид-улут.вал.'!C142+'12.юрид-чет өл.вал.'!B142*'12.юрид-чет өл.вал.'!C142)/('8.юрид-улут.вал.'!B142+'12.юрид-чет өл.вал.'!B142)</f>
        <v>6.6206090683904995</v>
      </c>
      <c r="D142" s="22"/>
      <c r="E142" s="21"/>
      <c r="F142" s="22">
        <f t="shared" si="4"/>
        <v>394098.60000000003</v>
      </c>
      <c r="G142" s="21">
        <f t="shared" si="5"/>
        <v>6.6206090683904986</v>
      </c>
      <c r="H142" s="22">
        <f>'8.юрид-улут.вал.'!H142+'12.юрид-чет өл.вал.'!H142</f>
        <v>143127.9</v>
      </c>
      <c r="I142" s="21">
        <f>('8.юрид-улут.вал.'!H142*'8.юрид-улут.вал.'!I142+'12.юрид-чет өл.вал.'!H142*'12.юрид-чет өл.вал.'!I142)/('8.юрид-улут.вал.'!H142+'12.юрид-чет өл.вал.'!H142)</f>
        <v>5.4342075863615698</v>
      </c>
      <c r="J142" s="22">
        <f>'8.юрид-улут.вал.'!J142+'12.юрид-чет өл.вал.'!J142</f>
        <v>3625</v>
      </c>
      <c r="K142" s="21">
        <f>('8.юрид-улут.вал.'!J142*'8.юрид-улут.вал.'!K142+'12.юрид-чет өл.вал.'!J142*'12.юрид-чет өл.вал.'!K142)/('8.юрид-улут.вал.'!J142+'12.юрид-чет өл.вал.'!J142)</f>
        <v>2.7167387586206897</v>
      </c>
      <c r="L142" s="22">
        <f>'8.юрид-улут.вал.'!L142+'12.юрид-чет өл.вал.'!L142</f>
        <v>11560.2</v>
      </c>
      <c r="M142" s="21">
        <f>('8.юрид-улут.вал.'!L142*'8.юрид-улут.вал.'!M142+'12.юрид-чет өл.вал.'!L142*'12.юрид-чет өл.вал.'!M142)/('8.юрид-улут.вал.'!L142+'12.юрид-чет өл.вал.'!L142)</f>
        <v>7.8326080863652878</v>
      </c>
      <c r="N142" s="22">
        <f>'8.юрид-улут.вал.'!N142+'12.юрид-чет өл.вал.'!N142</f>
        <v>208822.3</v>
      </c>
      <c r="O142" s="21">
        <f>('8.юрид-улут.вал.'!N142*'8.юрид-улут.вал.'!O142+'12.юрид-чет өл.вал.'!N142*'12.юрид-чет өл.вал.'!O142)/('8.юрид-улут.вал.'!N142+'12.юрид-чет өл.вал.'!N142)</f>
        <v>6.9467476222606495</v>
      </c>
      <c r="P142" s="22">
        <f>'8.юрид-улут.вал.'!P142+'12.юрид-чет өл.вал.'!P142</f>
        <v>19983.5</v>
      </c>
      <c r="Q142" s="21">
        <f>('8.юрид-улут.вал.'!P142*'8.юрид-улут.вал.'!Q142+'12.юрид-чет өл.вал.'!P142*'12.юрид-чет өл.вал.'!Q142)/('8.юрид-улут.вал.'!P142+'12.юрид-чет өл.вал.'!P142)</f>
        <v>12.645762754272273</v>
      </c>
      <c r="R142" s="23">
        <f>'8.юрид-улут.вал.'!R142+'12.юрид-чет өл.вал.'!R142</f>
        <v>6979.7</v>
      </c>
      <c r="S142" s="24">
        <f>('8.юрид-улут.вал.'!R142*'8.юрид-улут.вал.'!S142+'12.юрид-чет өл.вал.'!R142*'12.юрид-чет өл.вал.'!S142)/('8.юрид-улут.вал.'!R142+'12.юрид-чет өл.вал.'!R142)</f>
        <v>3.9613357307620669</v>
      </c>
    </row>
    <row r="143" spans="1:19" ht="14.25" customHeight="1" x14ac:dyDescent="0.2">
      <c r="A143" s="19" t="s">
        <v>12</v>
      </c>
      <c r="B143" s="20">
        <f>'8.юрид-улут.вал.'!B143+'12.юрид-чет өл.вал.'!B143</f>
        <v>467405.4</v>
      </c>
      <c r="C143" s="21">
        <f>('8.юрид-улут.вал.'!B143*'8.юрид-улут.вал.'!C143+'12.юрид-чет өл.вал.'!B143*'12.юрид-чет өл.вал.'!C143)/('8.юрид-улут.вал.'!B143+'12.юрид-чет өл.вал.'!B143)</f>
        <v>2.9211955595720545</v>
      </c>
      <c r="D143" s="22"/>
      <c r="E143" s="21"/>
      <c r="F143" s="22">
        <f t="shared" si="4"/>
        <v>467405.4</v>
      </c>
      <c r="G143" s="21">
        <f t="shared" si="5"/>
        <v>2.9211955595720549</v>
      </c>
      <c r="H143" s="22">
        <f>'8.юрид-улут.вал.'!H143+'12.юрид-чет өл.вал.'!H143</f>
        <v>261387.5</v>
      </c>
      <c r="I143" s="21">
        <f>('8.юрид-улут.вал.'!H143*'8.юрид-улут.вал.'!I143+'12.юрид-чет өл.вал.'!H143*'12.юрид-чет өл.вал.'!I143)/('8.юрид-улут.вал.'!H143+'12.юрид-чет өл.вал.'!H143)</f>
        <v>1.6788000956434412</v>
      </c>
      <c r="J143" s="22">
        <f>'8.юрид-улут.вал.'!J143+'12.юрид-чет өл.вал.'!J143</f>
        <v>29588.699999999997</v>
      </c>
      <c r="K143" s="21">
        <f>('8.юрид-улут.вал.'!J143*'8.юрид-улут.вал.'!K143+'12.юрид-чет өл.вал.'!J143*'12.юрид-чет өл.вал.'!K143)/('8.юрид-улут.вал.'!J143+'12.юрид-чет өл.вал.'!J143)</f>
        <v>3.8326629760685669</v>
      </c>
      <c r="L143" s="22">
        <f>'8.юрид-улут.вал.'!L143+'12.юрид-чет өл.вал.'!L143</f>
        <v>28775.1</v>
      </c>
      <c r="M143" s="21">
        <f>('8.юрид-улут.вал.'!L143*'8.юрид-улут.вал.'!M143+'12.юрид-чет өл.вал.'!L143*'12.юрид-чет өл.вал.'!M143)/('8.юрид-улут.вал.'!L143+'12.юрид-чет өл.вал.'!L143)</f>
        <v>8.2382511268423055</v>
      </c>
      <c r="N143" s="22">
        <f>'8.юрид-улут.вал.'!N143+'12.юрид-чет өл.вал.'!N143</f>
        <v>1098.7</v>
      </c>
      <c r="O143" s="21">
        <f>('8.юрид-улут.вал.'!N143*'8.юрид-улут.вал.'!O143+'12.юрид-чет өл.вал.'!N143*'12.юрид-чет өл.вал.'!O143)/('8.юрид-улут.вал.'!N143+'12.юрид-чет өл.вал.'!N143)</f>
        <v>9.1175716756166381</v>
      </c>
      <c r="P143" s="22">
        <f>'8.юрид-улут.вал.'!P143+'12.юрид-чет өл.вал.'!P143</f>
        <v>139976.4</v>
      </c>
      <c r="Q143" s="21">
        <f>('8.юрид-улут.вал.'!P143*'8.юрид-улут.вал.'!Q143+'12.юрид-чет өл.вал.'!P143*'12.юрид-чет өл.вал.'!Q143)/('8.юрид-улут.вал.'!P143+'12.юрид-чет өл.вал.'!P143)</f>
        <v>3.8251575979950911</v>
      </c>
      <c r="R143" s="22">
        <f>'8.юрид-улут.вал.'!R143+'12.юрид-чет өл.вал.'!R143</f>
        <v>6579</v>
      </c>
      <c r="S143" s="21">
        <f>('8.юрид-улут.вал.'!R143*'8.юрид-улут.вал.'!S143+'12.юрид-чет өл.вал.'!R143*'12.юрид-чет өл.вал.'!S143)/('8.юрид-улут.вал.'!R143+'12.юрид-чет өл.вал.'!R143)</f>
        <v>4.659665298677611</v>
      </c>
    </row>
    <row r="144" spans="1:19" ht="14.25" customHeight="1" x14ac:dyDescent="0.2">
      <c r="A144" s="19" t="s">
        <v>13</v>
      </c>
      <c r="B144" s="20">
        <f>'8.юрид-улут.вал.'!B144+'12.юрид-чет өл.вал.'!B144</f>
        <v>1496234.5</v>
      </c>
      <c r="C144" s="21">
        <f>('8.юрид-улут.вал.'!B144*'8.юрид-улут.вал.'!C144+'12.юрид-чет өл.вал.'!B144*'12.юрид-чет өл.вал.'!C144)/('8.юрид-улут.вал.'!B144+'12.юрид-чет өл.вал.'!B144)</f>
        <v>2.9076888622739281</v>
      </c>
      <c r="D144" s="22"/>
      <c r="E144" s="21"/>
      <c r="F144" s="22">
        <f t="shared" si="4"/>
        <v>1496234.5</v>
      </c>
      <c r="G144" s="21">
        <f t="shared" si="5"/>
        <v>2.9076888622739281</v>
      </c>
      <c r="H144" s="22">
        <f>'8.юрид-улут.вал.'!H144+'12.юрид-чет өл.вал.'!H144</f>
        <v>662327.1</v>
      </c>
      <c r="I144" s="21">
        <f>('8.юрид-улут.вал.'!H144*'8.юрид-улут.вал.'!I144+'12.юрид-чет өл.вал.'!H144*'12.юрид-чет өл.вал.'!I144)/('8.юрид-улут.вал.'!H144+'12.юрид-чет өл.вал.'!H144)</f>
        <v>1.8785870999389878</v>
      </c>
      <c r="J144" s="22">
        <f>'8.юрид-улут.вал.'!J144+'12.юрид-чет өл.вал.'!J144</f>
        <v>669677.1</v>
      </c>
      <c r="K144" s="21">
        <f>('8.юрид-улут.вал.'!J144*'8.юрид-улут.вал.'!K144+'12.юрид-чет өл.вал.'!J144*'12.юрид-чет өл.вал.'!K144)/('8.юрид-улут.вал.'!J144+'12.юрид-чет өл.вал.'!J144)</f>
        <v>3.2184998411921204</v>
      </c>
      <c r="L144" s="22">
        <f>'8.юрид-улут.вал.'!L144+'12.юрид-чет өл.вал.'!L144</f>
        <v>34440.1</v>
      </c>
      <c r="M144" s="21">
        <f>('8.юрид-улут.вал.'!L144*'8.юрид-улут.вал.'!M144+'12.юрид-чет өл.вал.'!L144*'12.юрид-чет өл.вал.'!M144)/('8.юрид-улут.вал.'!L144+'12.юрид-чет өл.вал.'!L144)</f>
        <v>8.1831873600831599</v>
      </c>
      <c r="N144" s="22">
        <f>'8.юрид-улут.вал.'!N144+'12.юрид-чет өл.вал.'!N144</f>
        <v>7034.9</v>
      </c>
      <c r="O144" s="21">
        <f>('8.юрид-улут.вал.'!N144*'8.юрид-улут.вал.'!O144+'12.юрид-чет өл.вал.'!N144*'12.юрид-чет өл.вал.'!O144)/('8.юрид-улут.вал.'!N144+'12.юрид-чет өл.вал.'!N144)</f>
        <v>10.792559951100941</v>
      </c>
      <c r="P144" s="22">
        <f>'8.юрид-улут.вал.'!P144+'12.юрид-чет өл.вал.'!P144</f>
        <v>103581.1</v>
      </c>
      <c r="Q144" s="21">
        <f>('8.юрид-улут.вал.'!P144*'8.юрид-улут.вал.'!Q144+'12.юрид-чет өл.вал.'!P144*'12.юрид-чет өл.вал.'!Q144)/('8.юрид-улут.вал.'!P144+'12.юрид-чет өл.вал.'!P144)</f>
        <v>4.8165758038870017</v>
      </c>
      <c r="R144" s="23">
        <f>'8.юрид-улут.вал.'!R144+'12.юрид-чет өл.вал.'!R144</f>
        <v>19174.2</v>
      </c>
      <c r="S144" s="24">
        <f>('8.юрид-улут.вал.'!R144*'8.юрид-улут.вал.'!S144+'12.юрид-чет өл.вал.'!R144*'12.юрид-чет өл.вал.'!S144)/('8.юрид-улут.вал.'!R144+'12.юрид-чет өл.вал.'!R144)</f>
        <v>4.9195801650134028</v>
      </c>
    </row>
    <row r="145" spans="1:19" ht="14.25" customHeight="1" x14ac:dyDescent="0.2">
      <c r="A145" s="19" t="s">
        <v>14</v>
      </c>
      <c r="B145" s="20">
        <f>'8.юрид-улут.вал.'!B145+'12.юрид-чет өл.вал.'!B145</f>
        <v>708900.29999999993</v>
      </c>
      <c r="C145" s="21">
        <f>('8.юрид-улут.вал.'!B145*'8.юрид-улут.вал.'!C145+'12.юрид-чет өл.вал.'!B145*'12.юрид-чет өл.вал.'!C145)/('8.юрид-улут.вал.'!B145+'12.юрид-чет өл.вал.'!B145)</f>
        <v>4.8752842832765069</v>
      </c>
      <c r="D145" s="22"/>
      <c r="E145" s="21"/>
      <c r="F145" s="22">
        <f t="shared" si="4"/>
        <v>708900.29999999993</v>
      </c>
      <c r="G145" s="21">
        <f t="shared" si="5"/>
        <v>4.875284283276506</v>
      </c>
      <c r="H145" s="22">
        <f>'8.юрид-улут.вал.'!H145+'12.юрид-чет өл.вал.'!H145</f>
        <v>271207.69999999995</v>
      </c>
      <c r="I145" s="21">
        <f>('8.юрид-улут.вал.'!H145*'8.юрид-улут.вал.'!I145+'12.юрид-чет өл.вал.'!H145*'12.юрид-чет өл.вал.'!I145)/('8.юрид-улут.вал.'!H145+'12.юрид-чет өл.вал.'!H145)</f>
        <v>2.3090942882521408</v>
      </c>
      <c r="J145" s="22">
        <f>'8.юрид-улут.вал.'!J145+'12.юрид-чет өл.вал.'!J145</f>
        <v>242977.8</v>
      </c>
      <c r="K145" s="21">
        <f>('8.юрид-улут.вал.'!J145*'8.юрид-улут.вал.'!K145+'12.юрид-чет өл.вал.'!J145*'12.юрид-чет өл.вал.'!K145)/('8.юрид-улут.вал.'!J145+'12.юрид-чет өл.вал.'!J145)</f>
        <v>5.93761772474687</v>
      </c>
      <c r="L145" s="22">
        <f>'8.юрид-улут.вал.'!L145+'12.юрид-чет өл.вал.'!L145</f>
        <v>102547.2</v>
      </c>
      <c r="M145" s="21">
        <f>('8.юрид-улут.вал.'!L145*'8.юрид-улут.вал.'!M145+'12.юрид-чет өл.вал.'!L145*'12.юрид-чет өл.вал.'!M145)/('8.юрид-улут.вал.'!L145+'12.юрид-чет өл.вал.'!L145)</f>
        <v>8.3021716438869131</v>
      </c>
      <c r="N145" s="22">
        <f>'8.юрид-улут.вал.'!N145+'12.юрид-чет өл.вал.'!N145</f>
        <v>12817.5</v>
      </c>
      <c r="O145" s="21">
        <f>('8.юрид-улут.вал.'!N145*'8.юрид-улут.вал.'!O145+'12.юрид-чет өл.вал.'!N145*'12.юрид-чет өл.вал.'!O145)/('8.юрид-улут.вал.'!N145+'12.юрид-чет өл.вал.'!N145)</f>
        <v>10.278837526818803</v>
      </c>
      <c r="P145" s="22">
        <f>'8.юрид-улут.вал.'!P145+'12.юрид-чет өл.вал.'!P145</f>
        <v>62174.399999999994</v>
      </c>
      <c r="Q145" s="21">
        <f>('8.юрид-улут.вал.'!P145*'8.юрид-улут.вал.'!Q145+'12.юрид-чет өл.вал.'!P145*'12.юрид-чет өл.вал.'!Q145)/('8.юрид-улут.вал.'!P145+'12.юрид-чет өл.вал.'!P145)</f>
        <v>4.9669207905504518</v>
      </c>
      <c r="R145" s="23">
        <f>'8.юрид-улут.вал.'!R145+'12.юрид-чет өл.вал.'!R145</f>
        <v>17175.7</v>
      </c>
      <c r="S145" s="24">
        <f>('8.юрид-улут.вал.'!R145*'8.юрид-улут.вал.'!S145+'12.юрид-чет өл.вал.'!R145*'12.юрид-чет өл.вал.'!S145)/('8.юрид-улут.вал.'!R145+'12.юрид-чет өл.вал.'!R145)</f>
        <v>5.5431960269450444</v>
      </c>
    </row>
    <row r="146" spans="1:19" ht="14.25" customHeight="1" x14ac:dyDescent="0.2">
      <c r="A146" s="19" t="s">
        <v>15</v>
      </c>
      <c r="B146" s="20">
        <f>'8.юрид-улут.вал.'!B146+'12.юрид-чет өл.вал.'!B146</f>
        <v>680928.4</v>
      </c>
      <c r="C146" s="21">
        <f>('8.юрид-улут.вал.'!B146*'8.юрид-улут.вал.'!C146+'12.юрид-чет өл.вал.'!B146*'12.юрид-чет өл.вал.'!C146)/('8.юрид-улут.вал.'!B146+'12.юрид-чет өл.вал.'!B146)</f>
        <v>3.5350513064222318</v>
      </c>
      <c r="D146" s="22"/>
      <c r="E146" s="21"/>
      <c r="F146" s="22">
        <f t="shared" si="4"/>
        <v>680928.4</v>
      </c>
      <c r="G146" s="21">
        <f t="shared" si="5"/>
        <v>3.5350513064222318</v>
      </c>
      <c r="H146" s="22">
        <f>'8.юрид-улут.вал.'!H146+'12.юрид-чет өл.вал.'!H146</f>
        <v>175939.9</v>
      </c>
      <c r="I146" s="21">
        <f>('8.юрид-улут.вал.'!H146*'8.юрид-улут.вал.'!I146+'12.юрид-чет өл.вал.'!H146*'12.юрид-чет өл.вал.'!I146)/('8.юрид-улут.вал.'!H146+'12.юрид-чет өл.вал.'!H146)</f>
        <v>1.3162113880933204</v>
      </c>
      <c r="J146" s="22">
        <f>'8.юрид-улут.вал.'!J146+'12.юрид-чет өл.вал.'!J146</f>
        <v>19575.2</v>
      </c>
      <c r="K146" s="21">
        <f>('8.юрид-улут.вал.'!J146*'8.юрид-улут.вал.'!K146+'12.юрид-чет өл.вал.'!J146*'12.юрид-чет өл.вал.'!K146)/('8.юрид-улут.вал.'!J146+'12.юрид-чет өл.вал.'!J146)</f>
        <v>3.2234153418611302</v>
      </c>
      <c r="L146" s="22">
        <f>'8.юрид-улут.вал.'!L146+'12.юрид-чет өл.вал.'!L146</f>
        <v>4567.1000000000004</v>
      </c>
      <c r="M146" s="21">
        <f>('8.юрид-улут.вал.'!L146*'8.юрид-улут.вал.'!M146+'12.юрид-чет өл.вал.'!L146*'12.юрид-чет өл.вал.'!M146)/('8.юрид-улут.вал.'!L146+'12.юрид-чет өл.вал.'!L146)</f>
        <v>8.502233364717215</v>
      </c>
      <c r="N146" s="22">
        <f>'8.юрид-улут.вал.'!N146+'12.юрид-чет өл.вал.'!N146</f>
        <v>177093.7</v>
      </c>
      <c r="O146" s="21">
        <f>('8.юрид-улут.вал.'!N146*'8.юрид-улут.вал.'!O146+'12.юрид-чет өл.вал.'!N146*'12.юрид-чет өл.вал.'!O146)/('8.юрид-улут.вал.'!N146+'12.юрид-чет өл.вал.'!N146)</f>
        <v>6.2447888321267211</v>
      </c>
      <c r="P146" s="22">
        <f>'8.юрид-улут.вал.'!P146+'12.юрид-чет өл.вал.'!P146</f>
        <v>287421.59999999998</v>
      </c>
      <c r="Q146" s="21">
        <f>('8.юрид-улут.вал.'!P146*'8.юрид-улут.вал.'!Q146+'12.юрид-чет өл.вал.'!P146*'12.юрид-чет өл.вал.'!Q146)/('8.юрид-улут.вал.'!P146+'12.юрид-чет өл.вал.'!P146)</f>
        <v>3.0773413341238105</v>
      </c>
      <c r="R146" s="23">
        <f>'8.юрид-улут.вал.'!R146+'12.юрид-чет өл.вал.'!R146</f>
        <v>16330.900000000001</v>
      </c>
      <c r="S146" s="24">
        <f>('8.юрид-улут.вал.'!R146*'8.юрид-улут.вал.'!S146+'12.юрид-чет өл.вал.'!R146*'12.юрид-чет өл.вал.'!S146)/('8.юрид-улут.вал.'!R146+'12.юрид-чет өл.вал.'!R146)</f>
        <v>5.0950070112486143</v>
      </c>
    </row>
    <row r="147" spans="1:19" ht="14.25" customHeight="1" x14ac:dyDescent="0.2">
      <c r="A147" s="19" t="s">
        <v>16</v>
      </c>
      <c r="B147" s="20">
        <f>'8.юрид-улут.вал.'!B147+'12.юрид-чет өл.вал.'!B147</f>
        <v>792595.29999999993</v>
      </c>
      <c r="C147" s="21">
        <f>('8.юрид-улут.вал.'!B147*'8.юрид-улут.вал.'!C147+'12.юрид-чет өл.вал.'!B147*'12.юрид-чет өл.вал.'!C147)/('8.юрид-улут.вал.'!B147+'12.юрид-чет өл.вал.'!B147)</f>
        <v>6.2984413811184599</v>
      </c>
      <c r="D147" s="22"/>
      <c r="E147" s="21"/>
      <c r="F147" s="22">
        <f t="shared" si="4"/>
        <v>792595.29999999993</v>
      </c>
      <c r="G147" s="21">
        <f t="shared" si="5"/>
        <v>6.2984413811184607</v>
      </c>
      <c r="H147" s="22">
        <f>'8.юрид-улут.вал.'!H147+'12.юрид-чет өл.вал.'!H147</f>
        <v>279360.19999999995</v>
      </c>
      <c r="I147" s="21">
        <f>('8.юрид-улут.вал.'!H147*'8.юрид-улут.вал.'!I147+'12.юрид-чет өл.вал.'!H147*'12.юрид-чет өл.вал.'!I147)/('8.юрид-улут.вал.'!H147+'12.юрид-чет өл.вал.'!H147)</f>
        <v>1.6393274453554947</v>
      </c>
      <c r="J147" s="22">
        <f>'8.юрид-улут.вал.'!J147+'12.юрид-чет өл.вал.'!J147</f>
        <v>76333.899999999994</v>
      </c>
      <c r="K147" s="21">
        <f>('8.юрид-улут.вал.'!J147*'8.юрид-улут.вал.'!K147+'12.юрид-чет өл.вал.'!J147*'12.юрид-чет өл.вал.'!K147)/('8.юрид-улут.вал.'!J147+'12.юрид-чет өл.вал.'!J147)</f>
        <v>8.2056740190138324</v>
      </c>
      <c r="L147" s="22">
        <f>'8.юрид-улут.вал.'!L147+'12.юрид-чет өл.вал.'!L147</f>
        <v>55211.9</v>
      </c>
      <c r="M147" s="21">
        <f>('8.юрид-улут.вал.'!L147*'8.юрид-улут.вал.'!M147+'12.юрид-чет өл.вал.'!L147*'12.юрид-чет өл.вал.'!M147)/('8.юрид-улут.вал.'!L147+'12.юрид-чет өл.вал.'!L147)</f>
        <v>2.3702549631510594</v>
      </c>
      <c r="N147" s="22">
        <f>'8.юрид-улут.вал.'!N147+'12.юрид-чет өл.вал.'!N147</f>
        <v>89056.6</v>
      </c>
      <c r="O147" s="21">
        <f>('8.юрид-улут.вал.'!N147*'8.юрид-улут.вал.'!O147+'12.юрид-чет өл.вал.'!N147*'12.юрид-чет өл.вал.'!O147)/('8.юрид-улут.вал.'!N147+'12.юрид-чет өл.вал.'!N147)</f>
        <v>7.3270840678849174</v>
      </c>
      <c r="P147" s="22">
        <f>'8.юрид-улут.вал.'!P147+'12.юрид-чет өл.вал.'!P147</f>
        <v>285256.59999999998</v>
      </c>
      <c r="Q147" s="21">
        <f>('8.юрид-улут.вал.'!P147*'8.юрид-улут.вал.'!Q147+'12.юрид-чет өл.вал.'!P147*'12.юрид-чет өл.вал.'!Q147)/('8.юрид-улут.вал.'!P147+'12.юрид-чет өл.вал.'!P147)</f>
        <v>10.875289574369184</v>
      </c>
      <c r="R147" s="23">
        <f>'8.юрид-улут.вал.'!R147+'12.юрид-чет өл.вал.'!R147</f>
        <v>7376.1</v>
      </c>
      <c r="S147" s="24">
        <f>('8.юрид-улут.вал.'!R147*'8.юрид-улут.вал.'!S147+'12.юрид-чет өл.вал.'!R147*'12.юрид-чет өл.вал.'!S147)/('8.юрид-улут.вал.'!R147+'12.юрид-чет өл.вал.'!R147)</f>
        <v>3.0017882078605225</v>
      </c>
    </row>
    <row r="148" spans="1:19" ht="14.25" customHeight="1" x14ac:dyDescent="0.2">
      <c r="A148" s="19" t="s">
        <v>17</v>
      </c>
      <c r="B148" s="20">
        <f>'8.юрид-улут.вал.'!B148+'12.юрид-чет өл.вал.'!B148</f>
        <v>837470.99999999988</v>
      </c>
      <c r="C148" s="21">
        <f>('8.юрид-улут.вал.'!B148*'8.юрид-улут.вал.'!C148+'12.юрид-чет өл.вал.'!B148*'12.юрид-чет өл.вал.'!C148)/('8.юрид-улут.вал.'!B148+'12.юрид-чет өл.вал.'!B148)</f>
        <v>6.6637549598732386</v>
      </c>
      <c r="D148" s="22"/>
      <c r="E148" s="21"/>
      <c r="F148" s="22">
        <f t="shared" si="4"/>
        <v>837471</v>
      </c>
      <c r="G148" s="21">
        <f t="shared" si="5"/>
        <v>6.6637549598732377</v>
      </c>
      <c r="H148" s="22">
        <f>'8.юрид-улут.вал.'!H148+'12.юрид-чет өл.вал.'!H148</f>
        <v>168013.4</v>
      </c>
      <c r="I148" s="21">
        <f>('8.юрид-улут.вал.'!H148*'8.юрид-улут.вал.'!I148+'12.юрид-чет өл.вал.'!H148*'12.юрид-чет өл.вал.'!I148)/('8.юрид-улут.вал.'!H148+'12.юрид-чет өл.вал.'!H148)</f>
        <v>1.753148153659172</v>
      </c>
      <c r="J148" s="22">
        <f>'8.юрид-улут.вал.'!J148+'12.юрид-чет өл.вал.'!J148</f>
        <v>194807.7</v>
      </c>
      <c r="K148" s="21">
        <f>('8.юрид-улут.вал.'!J148*'8.юрид-улут.вал.'!K148+'12.юрид-чет өл.вал.'!J148*'12.юрид-чет өл.вал.'!K148)/('8.юрид-улут.вал.'!J148+'12.юрид-чет өл.вал.'!J148)</f>
        <v>5.8645960862943305</v>
      </c>
      <c r="L148" s="22">
        <f>'8.юрид-улут.вал.'!L148+'12.юрид-чет өл.вал.'!L148</f>
        <v>78927.299999999988</v>
      </c>
      <c r="M148" s="21">
        <f>('8.юрид-улут.вал.'!L148*'8.юрид-улут.вал.'!M148+'12.юрид-чет өл.вал.'!L148*'12.юрид-чет өл.вал.'!M148)/('8.юрид-улут.вал.'!L148+'12.юрид-чет өл.вал.'!L148)</f>
        <v>3.4525286054381703</v>
      </c>
      <c r="N148" s="22">
        <f>'8.юрид-улут.вал.'!N148+'12.юрид-чет өл.вал.'!N148</f>
        <v>1511.4</v>
      </c>
      <c r="O148" s="21">
        <f>('8.юрид-улут.вал.'!N148*'8.юрид-улут.вал.'!O148+'12.юрид-чет өл.вал.'!N148*'12.юрид-чет өл.вал.'!O148)/('8.юрид-улут.вал.'!N148+'12.юрид-чет өл.вал.'!N148)</f>
        <v>8.140267301839355</v>
      </c>
      <c r="P148" s="22">
        <f>'8.юрид-улут.вал.'!P148+'12.юрид-чет өл.вал.'!P148</f>
        <v>374378.5</v>
      </c>
      <c r="Q148" s="21">
        <f>('8.юрид-улут.вал.'!P148*'8.юрид-улут.вал.'!Q148+'12.юрид-чет өл.вал.'!P148*'12.юрид-чет өл.вал.'!Q148)/('8.юрид-улут.вал.'!P148+'12.юрид-чет өл.вал.'!P148)</f>
        <v>10.038850120933761</v>
      </c>
      <c r="R148" s="23">
        <f>'8.юрид-улут.вал.'!R148+'12.юрид-чет өл.вал.'!R148</f>
        <v>19832.699999999997</v>
      </c>
      <c r="S148" s="24">
        <f>('8.юрид-улут.вал.'!R148*'8.юрид-улут.вал.'!S148+'12.юрид-чет өл.вал.'!R148*'12.юрид-чет өл.вал.'!S148)/('8.юрид-улут.вал.'!R148+'12.юрид-чет өл.вал.'!R148)</f>
        <v>5.0698624998109185</v>
      </c>
    </row>
    <row r="149" spans="1:19" ht="14.25" customHeight="1" x14ac:dyDescent="0.2">
      <c r="A149" s="19" t="s">
        <v>18</v>
      </c>
      <c r="B149" s="20">
        <f>'8.юрид-улут.вал.'!B149+'12.юрид-чет өл.вал.'!B149</f>
        <v>484106.2</v>
      </c>
      <c r="C149" s="21">
        <f>('8.юрид-улут.вал.'!B149*'8.юрид-улут.вал.'!C149+'12.юрид-чет өл.вал.'!B149*'12.юрид-чет өл.вал.'!C149)/('8.юрид-улут.вал.'!B149+'12.юрид-чет өл.вал.'!B149)</f>
        <v>6.6355134844379187</v>
      </c>
      <c r="D149" s="22"/>
      <c r="E149" s="21"/>
      <c r="F149" s="22">
        <f t="shared" si="4"/>
        <v>484106.20000000007</v>
      </c>
      <c r="G149" s="21">
        <f t="shared" si="5"/>
        <v>6.6355134844379178</v>
      </c>
      <c r="H149" s="22">
        <f>'8.юрид-улут.вал.'!H149+'12.юрид-чет өл.вал.'!H149</f>
        <v>126609</v>
      </c>
      <c r="I149" s="21">
        <f>('8.юрид-улут.вал.'!H149*'8.юрид-улут.вал.'!I149+'12.юрид-чет өл.вал.'!H149*'12.юрид-чет өл.вал.'!I149)/('8.юрид-улут.вал.'!H149+'12.юрид-чет өл.вал.'!H149)</f>
        <v>2.6456320719696071</v>
      </c>
      <c r="J149" s="22">
        <f>'8.юрид-улут.вал.'!J149+'12.юрид-чет өл.вал.'!J149</f>
        <v>37749.199999999997</v>
      </c>
      <c r="K149" s="21">
        <f>('8.юрид-улут.вал.'!J149*'8.юрид-улут.вал.'!K149+'12.юрид-чет өл.вал.'!J149*'12.юрид-чет өл.вал.'!K149)/('8.юрид-улут.вал.'!J149+'12.юрид-чет өл.вал.'!J149)</f>
        <v>5.4149693238532208</v>
      </c>
      <c r="L149" s="22">
        <f>'8.юрид-улут.вал.'!L149+'12.юрид-чет өл.вал.'!L149</f>
        <v>54464.7</v>
      </c>
      <c r="M149" s="21">
        <f>('8.юрид-улут.вал.'!L149*'8.юрид-улут.вал.'!M149+'12.юрид-чет өл.вал.'!L149*'12.юрид-чет өл.вал.'!M149)/('8.юрид-улут.вал.'!L149+'12.юрид-чет өл.вал.'!L149)</f>
        <v>6.4221843689582432</v>
      </c>
      <c r="N149" s="22">
        <f>'8.юрид-улут.вал.'!N149+'12.юрид-чет өл.вал.'!N149</f>
        <v>229876.90000000002</v>
      </c>
      <c r="O149" s="21">
        <f>('8.юрид-улут.вал.'!N149*'8.юрид-улут.вал.'!O149+'12.юрид-чет өл.вал.'!N149*'12.юрид-чет өл.вал.'!O149)/('8.юрид-улут.вал.'!N149+'12.юрид-чет өл.вал.'!N149)</f>
        <v>8.8895461092436854</v>
      </c>
      <c r="P149" s="22">
        <f>'8.юрид-улут.вал.'!P149+'12.юрид-чет өл.вал.'!P149</f>
        <v>27506.9</v>
      </c>
      <c r="Q149" s="21">
        <f>('8.юрид-улут.вал.'!P149*'8.юрид-улут.вал.'!Q149+'12.юрид-чет өл.вал.'!P149*'12.юрид-чет өл.вал.'!Q149)/('8.юрид-улут.вал.'!P149+'12.юрид-чет өл.вал.'!P149)</f>
        <v>7.3696894233810424</v>
      </c>
      <c r="R149" s="23">
        <f>'8.юрид-улут.вал.'!R149+'12.юрид-чет өл.вал.'!R149</f>
        <v>7899.5</v>
      </c>
      <c r="S149" s="24">
        <f>('8.юрид-улут.вал.'!R149*'8.юрид-улут.вал.'!S149+'12.юрид-чет өл.вал.'!R149*'12.юрид-чет өл.вал.'!S149)/('8.юрид-улут.вал.'!R149+'12.юрид-чет өл.вал.'!R149)</f>
        <v>9.7374099626558639</v>
      </c>
    </row>
    <row r="150" spans="1:19" ht="14.25" customHeight="1" x14ac:dyDescent="0.2">
      <c r="A150" s="19" t="s">
        <v>19</v>
      </c>
      <c r="B150" s="20">
        <f>'8.юрид-улут.вал.'!B150+'12.юрид-чет өл.вал.'!B150</f>
        <v>767855.2</v>
      </c>
      <c r="C150" s="21">
        <f>('8.юрид-улут.вал.'!B150*'8.юрид-улут.вал.'!C150+'12.юрид-чет өл.вал.'!B150*'12.юрид-чет өл.вал.'!C150)/('8.юрид-улут.вал.'!B150+'12.юрид-чет өл.вал.'!B150)</f>
        <v>3.9484751500022401</v>
      </c>
      <c r="D150" s="22"/>
      <c r="E150" s="21"/>
      <c r="F150" s="22">
        <f t="shared" si="4"/>
        <v>767855.2</v>
      </c>
      <c r="G150" s="21">
        <f t="shared" si="5"/>
        <v>3.948475150002241</v>
      </c>
      <c r="H150" s="22">
        <f>'8.юрид-улут.вал.'!H150+'12.юрид-чет өл.вал.'!H150</f>
        <v>235525</v>
      </c>
      <c r="I150" s="21">
        <f>('8.юрид-улут.вал.'!H150*'8.юрид-улут.вал.'!I150+'12.юрид-чет өл.вал.'!H150*'12.юрид-чет өл.вал.'!I150)/('8.юрид-улут.вал.'!H150+'12.юрид-чет өл.вал.'!H150)</f>
        <v>0.34403838233733153</v>
      </c>
      <c r="J150" s="22">
        <f>'8.юрид-улут.вал.'!J150+'12.юрид-чет өл.вал.'!J150</f>
        <v>290451.40000000002</v>
      </c>
      <c r="K150" s="21">
        <f>('8.юрид-улут.вал.'!J150*'8.юрид-улут.вал.'!K150+'12.юрид-чет өл.вал.'!J150*'12.юрид-чет өл.вал.'!K150)/('8.юрид-улут.вал.'!J150+'12.юрид-чет өл.вал.'!J150)</f>
        <v>4.7354370576282285</v>
      </c>
      <c r="L150" s="22">
        <f>'8.юрид-улут.вал.'!L150+'12.юрид-чет өл.вал.'!L150</f>
        <v>6045</v>
      </c>
      <c r="M150" s="21">
        <f>('8.юрид-улут.вал.'!L150*'8.юрид-улут.вал.'!M150+'12.юрид-чет өл.вал.'!L150*'12.юрид-чет өл.вал.'!M150)/('8.юрид-улут.вал.'!L150+'12.юрид-чет өл.вал.'!L150)</f>
        <v>4.6853584780810591</v>
      </c>
      <c r="N150" s="22">
        <f>'8.юрид-улут.вал.'!N150+'12.юрид-чет өл.вал.'!N150</f>
        <v>203496.1</v>
      </c>
      <c r="O150" s="21">
        <f>('8.юрид-улут.вал.'!N150*'8.юрид-улут.вал.'!O150+'12.юрид-чет өл.вал.'!N150*'12.юрид-чет өл.вал.'!O150)/('8.юрид-улут.вал.'!N150+'12.юрид-чет өл.вал.'!N150)</f>
        <v>6.4623164768268282</v>
      </c>
      <c r="P150" s="22">
        <f>'8.юрид-улут.вал.'!P150+'12.юрид-чет өл.вал.'!P150</f>
        <v>16966.599999999999</v>
      </c>
      <c r="Q150" s="21">
        <f>('8.юрид-улут.вал.'!P150*'8.юрид-улут.вал.'!Q150+'12.юрид-чет өл.вал.'!P150*'12.юрид-чет өл.вал.'!Q150)/('8.юрид-улут.вал.'!P150+'12.юрид-чет өл.вал.'!P150)</f>
        <v>8.9975306779201514</v>
      </c>
      <c r="R150" s="22">
        <f>'8.юрид-улут.вал.'!R150+'12.юрид-чет өл.вал.'!R150</f>
        <v>15371.1</v>
      </c>
      <c r="S150" s="21">
        <f>('8.юрид-улут.вал.'!R150*'8.юрид-улут.вал.'!S150+'12.юрид-чет өл.вал.'!R150*'12.юрид-чет өл.вал.'!S150)/('8.юрид-улут.вал.'!R150+'12.юрид-чет өл.вал.'!R150)</f>
        <v>5.1640101879501144</v>
      </c>
    </row>
    <row r="151" spans="1:19" ht="14.25" customHeight="1" x14ac:dyDescent="0.2">
      <c r="A151" s="19" t="s">
        <v>20</v>
      </c>
      <c r="B151" s="20">
        <f>'8.юрид-улут.вал.'!B151+'12.юрид-чет өл.вал.'!B151</f>
        <v>607326.89999999991</v>
      </c>
      <c r="C151" s="21">
        <f>('8.юрид-улут.вал.'!B151*'8.юрид-улут.вал.'!C151+'12.юрид-чет өл.вал.'!B151*'12.юрид-чет өл.вал.'!C151)/('8.юрид-улут.вал.'!B151+'12.юрид-чет өл.вал.'!B151)</f>
        <v>6.32728733076042</v>
      </c>
      <c r="D151" s="22"/>
      <c r="E151" s="21"/>
      <c r="F151" s="22">
        <f t="shared" si="4"/>
        <v>607326.9</v>
      </c>
      <c r="G151" s="21">
        <f t="shared" si="5"/>
        <v>6.3272873307604183</v>
      </c>
      <c r="H151" s="22">
        <f>'8.юрид-улут.вал.'!H151+'12.юрид-чет өл.вал.'!H151</f>
        <v>151854.79999999999</v>
      </c>
      <c r="I151" s="21">
        <f>('8.юрид-улут.вал.'!H151*'8.юрид-улут.вал.'!I151+'12.юрид-чет өл.вал.'!H151*'12.юрид-чет өл.вал.'!I151)/('8.юрид-улут.вал.'!H151+'12.юрид-чет өл.вал.'!H151)</f>
        <v>1.5238165405374082</v>
      </c>
      <c r="J151" s="22">
        <f>'8.юрид-улут.вал.'!J151+'12.юрид-чет өл.вал.'!J151</f>
        <v>128195</v>
      </c>
      <c r="K151" s="21">
        <f>('8.юрид-улут.вал.'!J151*'8.юрид-улут.вал.'!K151+'12.юрид-чет өл.вал.'!J151*'12.юрид-чет өл.вал.'!K151)/('8.юрид-улут.вал.'!J151+'12.юрид-чет өл.вал.'!J151)</f>
        <v>4.1174896056788484</v>
      </c>
      <c r="L151" s="22">
        <f>'8.юрид-улут.вал.'!L151+'12.юрид-чет өл.вал.'!L151</f>
        <v>16668.7</v>
      </c>
      <c r="M151" s="21">
        <f>('8.юрид-улут.вал.'!L151*'8.юрид-улут.вал.'!M151+'12.юрид-чет өл.вал.'!L151*'12.юрид-чет өл.вал.'!M151)/('8.юрид-улут.вал.'!L151+'12.юрид-чет өл.вал.'!L151)</f>
        <v>9.8908959306964555</v>
      </c>
      <c r="N151" s="22">
        <f>'8.юрид-улут.вал.'!N151+'12.юрид-чет өл.вал.'!N151</f>
        <v>127169</v>
      </c>
      <c r="O151" s="21">
        <f>('8.юрид-улут.вал.'!N151*'8.юрид-улут.вал.'!O151+'12.юрид-чет өл.вал.'!N151*'12.юрид-чет өл.вал.'!O151)/('8.юрид-улут.вал.'!N151+'12.юрид-чет өл.вал.'!N151)</f>
        <v>6.4522050735635252</v>
      </c>
      <c r="P151" s="22">
        <f>'8.юрид-улут.вал.'!P151+'12.юрид-чет өл.вал.'!P151</f>
        <v>177642.4</v>
      </c>
      <c r="Q151" s="21">
        <f>('8.юрид-улут.вал.'!P151*'8.юрид-улут.вал.'!Q151+'12.юрид-чет өл.вал.'!P151*'12.юрид-чет өл.вал.'!Q151)/('8.юрид-улут.вал.'!P151+'12.юрид-чет өл.вал.'!P151)</f>
        <v>11.598417438629516</v>
      </c>
      <c r="R151" s="23">
        <f>'8.юрид-улут.вал.'!R151+'12.юрид-чет өл.вал.'!R151</f>
        <v>5797</v>
      </c>
      <c r="S151" s="24">
        <f>('8.юрид-улут.вал.'!R151*'8.юрид-улут.вал.'!S151+'12.юрид-чет өл.вал.'!R151*'12.юрид-чет өл.вал.'!S151)/('8.юрид-улут.вал.'!R151+'12.юрид-чет өл.вал.'!R151)</f>
        <v>6.5088511298947731</v>
      </c>
    </row>
    <row r="152" spans="1:19" ht="14.25" customHeight="1" thickBot="1" x14ac:dyDescent="0.25">
      <c r="A152" s="25" t="s">
        <v>21</v>
      </c>
      <c r="B152" s="26">
        <f>'8.юрид-улут.вал.'!B152+'12.юрид-чет өл.вал.'!B152</f>
        <v>1996140</v>
      </c>
      <c r="C152" s="27">
        <f>('8.юрид-улут.вал.'!B152*'8.юрид-улут.вал.'!C152+'12.юрид-чет өл.вал.'!B152*'12.юрид-чет өл.вал.'!C152)/('8.юрид-улут.вал.'!B152+'12.юрид-чет өл.вал.'!B152)</f>
        <v>4.4676938892061688</v>
      </c>
      <c r="D152" s="28"/>
      <c r="E152" s="27"/>
      <c r="F152" s="28">
        <f t="shared" si="4"/>
        <v>1996140</v>
      </c>
      <c r="G152" s="27">
        <f t="shared" si="5"/>
        <v>4.4676938892061688</v>
      </c>
      <c r="H152" s="28">
        <f>'8.юрид-улут.вал.'!H152+'12.юрид-чет өл.вал.'!H152</f>
        <v>572592.9</v>
      </c>
      <c r="I152" s="27">
        <f>('8.юрид-улут.вал.'!H152*'8.юрид-улут.вал.'!I152+'12.юрид-чет өл.вал.'!H152*'12.юрид-чет өл.вал.'!I152)/('8.юрид-улут.вал.'!H152+'12.юрид-чет өл.вал.'!H152)</f>
        <v>0.4180592319604382</v>
      </c>
      <c r="J152" s="28">
        <f>'8.юрид-улут.вал.'!J152+'12.юрид-чет өл.вал.'!J152</f>
        <v>48837.1</v>
      </c>
      <c r="K152" s="27">
        <f>('8.юрид-улут.вал.'!J152*'8.юрид-улут.вал.'!K152+'12.юрид-чет өл.вал.'!J152*'12.юрид-чет өл.вал.'!K152)/('8.юрид-улут.вал.'!J152+'12.юрид-чет өл.вал.'!J152)</f>
        <v>4.1615964092872026</v>
      </c>
      <c r="L152" s="28">
        <f>'8.юрид-улут.вал.'!L152+'12.юрид-чет өл.вал.'!L152</f>
        <v>66213.399999999994</v>
      </c>
      <c r="M152" s="27">
        <f>('8.юрид-улут.вал.'!L152*'8.юрид-улут.вал.'!M152+'12.юрид-чет өл.вал.'!L152*'12.юрид-чет өл.вал.'!M152)/('8.юрид-улут.вал.'!L152+'12.юрид-чет өл.вал.'!L152)</f>
        <v>2.0048127418317141</v>
      </c>
      <c r="N152" s="28">
        <f>'8.юрид-улут.вал.'!N152+'12.юрид-чет өл.вал.'!N152</f>
        <v>1260679.6000000001</v>
      </c>
      <c r="O152" s="27">
        <f>('8.юрид-улут.вал.'!N152*'8.юрид-улут.вал.'!O152+'12.юрид-чет өл.вал.'!N152*'12.юрид-чет өл.вал.'!O152)/('8.юрид-улут.вал.'!N152+'12.юрид-чет өл.вал.'!N152)</f>
        <v>6.2416638327454503</v>
      </c>
      <c r="P152" s="28">
        <f>'8.юрид-улут.вал.'!P152+'12.юрид-чет өл.вал.'!P152</f>
        <v>42137</v>
      </c>
      <c r="Q152" s="27">
        <f>('8.юрид-улут.вал.'!P152*'8.юрид-улут.вал.'!Q152+'12.юрид-чет өл.вал.'!P152*'12.юрид-чет өл.вал.'!Q152)/('8.юрид-улут.вал.'!P152+'12.юрид-чет өл.вал.'!P152)</f>
        <v>10.396713102498991</v>
      </c>
      <c r="R152" s="28">
        <f>'8.юрид-улут.вал.'!R152+'12.юрид-чет өл.вал.'!R152</f>
        <v>5680</v>
      </c>
      <c r="S152" s="27">
        <f>('8.юрид-улут.вал.'!R152*'8.юрид-улут.вал.'!S152+'12.юрид-чет өл.вал.'!R152*'12.юрид-чет өл.вал.'!S152)/('8.юрид-улут.вал.'!R152+'12.юрид-чет өл.вал.'!R152)</f>
        <v>6.33</v>
      </c>
    </row>
    <row r="153" spans="1:19" ht="14.25" customHeight="1" x14ac:dyDescent="0.2">
      <c r="A153" s="19" t="s">
        <v>33</v>
      </c>
      <c r="B153" s="20">
        <f>'8.юрид-улут.вал.'!B153+'12.юрид-чет өл.вал.'!B153</f>
        <v>773390.7</v>
      </c>
      <c r="C153" s="21">
        <f>('8.юрид-улут.вал.'!B153*'8.юрид-улут.вал.'!C153+'12.юрид-чет өл.вал.'!B153*'12.юрид-чет өл.вал.'!C153)/('8.юрид-улут.вал.'!B153+'12.юрид-чет өл.вал.'!B153)</f>
        <v>3.684362101845807</v>
      </c>
      <c r="D153" s="22"/>
      <c r="E153" s="21"/>
      <c r="F153" s="22">
        <f t="shared" si="4"/>
        <v>773390.70000000007</v>
      </c>
      <c r="G153" s="21">
        <f t="shared" si="5"/>
        <v>3.684362101845807</v>
      </c>
      <c r="H153" s="22">
        <f>'8.юрид-улут.вал.'!H153+'12.юрид-чет өл.вал.'!H153</f>
        <v>150169</v>
      </c>
      <c r="I153" s="21">
        <f>('8.юрид-улут.вал.'!H153*'8.юрид-улут.вал.'!I153+'12.юрид-чет өл.вал.'!H153*'12.юрид-чет өл.вал.'!I153)/('8.юрид-улут.вал.'!H153+'12.юрид-чет өл.вал.'!H153)</f>
        <v>1.7378248773049032</v>
      </c>
      <c r="J153" s="22">
        <f>'8.юрид-улут.вал.'!J153+'12.юрид-чет өл.вал.'!J153</f>
        <v>223367</v>
      </c>
      <c r="K153" s="21">
        <f>('8.юрид-улут.вал.'!J153*'8.юрид-улут.вал.'!K153+'12.юрид-чет өл.вал.'!J153*'12.юрид-чет өл.вал.'!K153)/('8.юрид-улут.вал.'!J153+'12.юрид-чет өл.вал.'!J153)</f>
        <v>3.0479956305094307</v>
      </c>
      <c r="L153" s="22">
        <f>'8.юрид-улут.вал.'!L153+'12.юрид-чет өл.вал.'!L153</f>
        <v>53598.400000000001</v>
      </c>
      <c r="M153" s="21">
        <f>('8.юрид-улут.вал.'!L153*'8.юрид-улут.вал.'!M153+'12.юрид-чет өл.вал.'!L153*'12.юрид-чет өл.вал.'!M153)/('8.юрид-улут.вал.'!L153+'12.юрид-чет өл.вал.'!L153)</f>
        <v>1.838807445744649</v>
      </c>
      <c r="N153" s="22">
        <f>'8.юрид-улут.вал.'!N153+'12.юрид-чет өл.вал.'!N153</f>
        <v>336925.6</v>
      </c>
      <c r="O153" s="21">
        <f>('8.юрид-улут.вал.'!N153*'8.юрид-улут.вал.'!O153+'12.юрид-чет өл.вал.'!N153*'12.юрид-чет өл.вал.'!O153)/('8.юрид-улут.вал.'!N153+'12.юрид-чет өл.вал.'!N153)</f>
        <v>4.9915866410863403</v>
      </c>
      <c r="P153" s="22">
        <f>'8.юрид-улут.вал.'!P153+'12.юрид-чет өл.вал.'!P153</f>
        <v>9222.7999999999993</v>
      </c>
      <c r="Q153" s="21">
        <f>('8.юрид-улут.вал.'!P153*'8.юрид-улут.вал.'!Q153+'12.юрид-чет өл.вал.'!P153*'12.юрид-чет өл.вал.'!Q153)/('8.юрид-улут.вал.'!P153+'12.юрид-чет өл.вал.'!P153)</f>
        <v>13.798186017261569</v>
      </c>
      <c r="R153" s="23">
        <f>'8.юрид-улут.вал.'!R153+'12.юрид-чет өл.вал.'!R153</f>
        <v>107.9</v>
      </c>
      <c r="S153" s="24">
        <f>('8.юрид-улут.вал.'!R153*'8.юрид-улут.вал.'!S153+'12.юрид-чет өл.вал.'!R153*'12.юрид-чет өл.вал.'!S153)/('8.юрид-улут.вал.'!R153+'12.юрид-чет өл.вал.'!R153)</f>
        <v>0.5</v>
      </c>
    </row>
    <row r="154" spans="1:19" ht="14.25" customHeight="1" x14ac:dyDescent="0.2">
      <c r="A154" s="19" t="s">
        <v>11</v>
      </c>
      <c r="B154" s="20">
        <f>'8.юрид-улут.вал.'!B154+'12.юрид-чет өл.вал.'!B154</f>
        <v>580307.30000000005</v>
      </c>
      <c r="C154" s="21">
        <f>('8.юрид-улут.вал.'!B154*'8.юрид-улут.вал.'!C154+'12.юрид-чет өл.вал.'!B154*'12.юрид-чет өл.вал.'!C154)/('8.юрид-улут.вал.'!B154+'12.юрид-чет өл.вал.'!B154)</f>
        <v>5.2078064932148873</v>
      </c>
      <c r="D154" s="22"/>
      <c r="E154" s="21"/>
      <c r="F154" s="22">
        <f t="shared" si="4"/>
        <v>580307.29999999993</v>
      </c>
      <c r="G154" s="21">
        <f t="shared" si="5"/>
        <v>5.2078064932148891</v>
      </c>
      <c r="H154" s="22">
        <f>'8.юрид-улут.вал.'!H154+'12.юрид-чет өл.вал.'!H154</f>
        <v>297948.59999999998</v>
      </c>
      <c r="I154" s="21">
        <f>('8.юрид-улут.вал.'!H154*'8.юрид-улут.вал.'!I154+'12.юрид-чет өл.вал.'!H154*'12.юрид-чет өл.вал.'!I154)/('8.юрид-улут.вал.'!H154+'12.юрид-чет өл.вал.'!H154)</f>
        <v>3.8380635116258306</v>
      </c>
      <c r="J154" s="22">
        <f>'8.юрид-улут.вал.'!J154+'12.юрид-чет өл.вал.'!J154</f>
        <v>101772.29999999999</v>
      </c>
      <c r="K154" s="21">
        <f>('8.юрид-улут.вал.'!J154*'8.юрид-улут.вал.'!K154+'12.юрид-чет өл.вал.'!J154*'12.юрид-чет өл.вал.'!K154)/('8.юрид-улут.вал.'!J154+'12.юрид-чет өл.вал.'!J154)</f>
        <v>5.881997360774986</v>
      </c>
      <c r="L154" s="22">
        <f>'8.юрид-улут.вал.'!L154+'12.юрид-чет өл.вал.'!L154</f>
        <v>19903.099999999999</v>
      </c>
      <c r="M154" s="21">
        <f>('8.юрид-улут.вал.'!L154*'8.юрид-улут.вал.'!M154+'12.юрид-чет өл.вал.'!L154*'12.юрид-чет өл.вал.'!M154)/('8.юрид-улут.вал.'!L154+'12.юрид-чет өл.вал.'!L154)</f>
        <v>5.1400839567705541</v>
      </c>
      <c r="N154" s="22">
        <f>'8.юрид-улут.вал.'!N154+'12.юрид-чет өл.вал.'!N154</f>
        <v>157052.29999999999</v>
      </c>
      <c r="O154" s="21">
        <f>('8.юрид-улут.вал.'!N154*'8.юрид-улут.вал.'!O154+'12.юрид-чет өл.вал.'!N154*'12.юрид-чет өл.вал.'!O154)/('8.юрид-улут.вал.'!N154+'12.юрид-чет өл.вал.'!N154)</f>
        <v>7.1823812831776426</v>
      </c>
      <c r="P154" s="22">
        <f>'8.юрид-улут.вал.'!P154+'12.юрид-чет өл.вал.'!P154</f>
        <v>3631</v>
      </c>
      <c r="Q154" s="21">
        <f>('8.юрид-улут.вал.'!P154*'8.юрид-улут.вал.'!Q154+'12.юрид-чет өл.вал.'!P154*'12.юрид-чет өл.вал.'!Q154)/('8.юрид-улут.вал.'!P154+'12.юрид-чет өл.вал.'!P154)</f>
        <v>13.672533737262462</v>
      </c>
      <c r="R154" s="23"/>
      <c r="S154" s="24"/>
    </row>
    <row r="155" spans="1:19" ht="14.25" customHeight="1" x14ac:dyDescent="0.2">
      <c r="A155" s="19" t="s">
        <v>12</v>
      </c>
      <c r="B155" s="20">
        <f>'8.юрид-улут.вал.'!B155+'12.юрид-чет өл.вал.'!B155</f>
        <v>1893209.9</v>
      </c>
      <c r="C155" s="21">
        <f>('8.юрид-улут.вал.'!B155*'8.юрид-улут.вал.'!C155+'12.юрид-чет өл.вал.'!B155*'12.юрид-чет өл.вал.'!C155)/('8.юрид-улут.вал.'!B155+'12.юрид-чет өл.вал.'!B155)</f>
        <v>3.4551994440764333</v>
      </c>
      <c r="D155" s="22"/>
      <c r="E155" s="21"/>
      <c r="F155" s="22">
        <f t="shared" si="4"/>
        <v>1893209.8999999997</v>
      </c>
      <c r="G155" s="21">
        <f t="shared" si="5"/>
        <v>3.4551994440764338</v>
      </c>
      <c r="H155" s="22">
        <f>'8.юрид-улут.вал.'!H155+'12.юрид-чет өл.вал.'!H155</f>
        <v>626349.89999999991</v>
      </c>
      <c r="I155" s="21">
        <f>('8.юрид-улут.вал.'!H155*'8.юрид-улут.вал.'!I155+'12.юрид-чет өл.вал.'!H155*'12.юрид-чет өл.вал.'!I155)/('8.юрид-улут.вал.'!H155+'12.юрид-чет өл.вал.'!H155)</f>
        <v>2.9238627323162345</v>
      </c>
      <c r="J155" s="22">
        <f>'8.юрид-улут.вал.'!J155+'12.юрид-чет өл.вал.'!J155</f>
        <v>46179.1</v>
      </c>
      <c r="K155" s="21">
        <f>('8.юрид-улут.вал.'!J155*'8.юрид-улут.вал.'!K155+'12.юрид-чет өл.вал.'!J155*'12.юрид-чет өл.вал.'!K155)/('8.юрид-улут.вал.'!J155+'12.юрид-чет өл.вал.'!J155)</f>
        <v>3.8321197901215047</v>
      </c>
      <c r="L155" s="22">
        <f>'8.юрид-улут.вал.'!L155+'12.юрид-чет өл.вал.'!L155</f>
        <v>25578.5</v>
      </c>
      <c r="M155" s="21">
        <f>('8.юрид-улут.вал.'!L155*'8.юрид-улут.вал.'!M155+'12.юрид-чет өл.вал.'!L155*'12.юрид-чет өл.вал.'!M155)/('8.юрид-улут.вал.'!L155+'12.юрид-чет өл.вал.'!L155)</f>
        <v>6.2928106808452418</v>
      </c>
      <c r="N155" s="22">
        <f>'8.юрид-улут.вал.'!N155+'12.юрид-чет өл.вал.'!N155</f>
        <v>1104050.8</v>
      </c>
      <c r="O155" s="21">
        <f>('8.юрид-улут.вал.'!N155*'8.юрид-улут.вал.'!O155+'12.юрид-чет өл.вал.'!N155*'12.юрид-чет өл.вал.'!O155)/('8.юрид-улут.вал.'!N155+'12.юрид-чет өл.вал.'!N155)</f>
        <v>3.6646583472427174</v>
      </c>
      <c r="P155" s="22">
        <f>'8.юрид-улут.вал.'!P155+'12.юрид-чет өл.вал.'!P155</f>
        <v>73331.7</v>
      </c>
      <c r="Q155" s="21">
        <f>('8.юрид-улут.вал.'!P155*'8.юрид-улут.вал.'!Q155+'12.юрид-чет өл.вал.'!P155*'12.юрид-чет өл.вал.'!Q155)/('8.юрид-улут.вал.'!P155+'12.юрид-чет өл.вал.'!P155)</f>
        <v>4.3269586413515579</v>
      </c>
      <c r="R155" s="22">
        <f>'8.юрид-улут.вал.'!R155+'12.юрид-чет өл.вал.'!R155</f>
        <v>17719.900000000001</v>
      </c>
      <c r="S155" s="21">
        <f>('8.юрид-улут.вал.'!R155*'8.юрид-улут.вал.'!S155+'12.юрид-чет өл.вал.'!R155*'12.юрид-чет өл.вал.'!S155)/('8.юрид-улут.вал.'!R155+'12.юрид-чет өл.вал.'!R155)</f>
        <v>0.5</v>
      </c>
    </row>
    <row r="156" spans="1:19" ht="14.25" customHeight="1" x14ac:dyDescent="0.2">
      <c r="A156" s="19" t="s">
        <v>13</v>
      </c>
      <c r="B156" s="20">
        <f>'8.юрид-улут.вал.'!B156+'12.юрид-чет өл.вал.'!B156</f>
        <v>624294</v>
      </c>
      <c r="C156" s="21">
        <f>('8.юрид-улут.вал.'!B156*'8.юрид-улут.вал.'!C156+'12.юрид-чет өл.вал.'!B156*'12.юрид-чет өл.вал.'!C156)/('8.юрид-улут.вал.'!B156+'12.юрид-чет өл.вал.'!B156)</f>
        <v>4.5197836660291468</v>
      </c>
      <c r="D156" s="22"/>
      <c r="E156" s="21"/>
      <c r="F156" s="22">
        <f t="shared" si="4"/>
        <v>624294</v>
      </c>
      <c r="G156" s="21">
        <f t="shared" si="5"/>
        <v>4.5197836660291477</v>
      </c>
      <c r="H156" s="22">
        <f>'8.юрид-улут.вал.'!H156+'12.юрид-чет өл.вал.'!H156</f>
        <v>259001.4</v>
      </c>
      <c r="I156" s="21">
        <f>('8.юрид-улут.вал.'!H156*'8.юрид-улут.вал.'!I156+'12.юрид-чет өл.вал.'!H156*'12.юрид-чет өл.вал.'!I156)/('8.юрид-улут.вал.'!H156+'12.юрид-чет өл.вал.'!H156)</f>
        <v>4.1761734878653165</v>
      </c>
      <c r="J156" s="22">
        <f>'8.юрид-улут.вал.'!J156+'12.юрид-чет өл.вал.'!J156</f>
        <v>110130.90000000001</v>
      </c>
      <c r="K156" s="21">
        <f>('8.юрид-улут.вал.'!J156*'8.юрид-улут.вал.'!K156+'12.юрид-чет өл.вал.'!J156*'12.юрид-чет өл.вал.'!K156)/('8.юрид-улут.вал.'!J156+'12.юрид-чет өл.вал.'!J156)</f>
        <v>4.3611974477644333</v>
      </c>
      <c r="L156" s="22">
        <f>'8.юрид-улут.вал.'!L156+'12.юрид-чет өл.вал.'!L156</f>
        <v>8699.1</v>
      </c>
      <c r="M156" s="21">
        <f>('8.юрид-улут.вал.'!L156*'8.юрид-улут.вал.'!M156+'12.юрид-чет өл.вал.'!L156*'12.юрид-чет өл.вал.'!M156)/('8.юрид-улут.вал.'!L156+'12.юрид-чет өл.вал.'!L156)</f>
        <v>9.1287755055120652</v>
      </c>
      <c r="N156" s="22">
        <f>'8.юрид-улут.вал.'!N156+'12.юрид-чет өл.вал.'!N156</f>
        <v>112783.9</v>
      </c>
      <c r="O156" s="21">
        <f>('8.юрид-улут.вал.'!N156*'8.юрид-улут.вал.'!O156+'12.юрид-чет өл.вал.'!N156*'12.юрид-чет өл.вал.'!O156)/('8.юрид-улут.вал.'!N156+'12.юрид-чет өл.вал.'!N156)</f>
        <v>5.6223179017572544</v>
      </c>
      <c r="P156" s="22">
        <f>'8.юрид-улут.вал.'!P156+'12.юрид-чет өл.вал.'!P156</f>
        <v>130037.70000000001</v>
      </c>
      <c r="Q156" s="21">
        <f>('8.юрид-улут.вал.'!P156*'8.юрид-улут.вал.'!Q156+'12.юрид-чет өл.вал.'!P156*'12.юрид-чет өл.вал.'!Q156)/('8.юрид-улут.вал.'!P156+'12.юрид-чет өл.вал.'!P156)</f>
        <v>4.1269177553893979</v>
      </c>
      <c r="R156" s="23">
        <f>'8.юрид-улут.вал.'!R156+'12.юрид-чет өл.вал.'!R156</f>
        <v>3641</v>
      </c>
      <c r="S156" s="24">
        <f>('8.юрид-улут.вал.'!R156*'8.юрид-улут.вал.'!S156+'12.юрид-чет өл.вал.'!R156*'12.юрид-чет өл.вал.'!S156)/('8.юрид-улут.вал.'!R156+'12.юрид-чет өл.вал.'!R156)</f>
        <v>2.6263334248832737</v>
      </c>
    </row>
    <row r="157" spans="1:19" ht="14.25" customHeight="1" x14ac:dyDescent="0.2">
      <c r="A157" s="19" t="s">
        <v>14</v>
      </c>
      <c r="B157" s="20">
        <f>'8.юрид-улут.вал.'!B157+'12.юрид-чет өл.вал.'!B157</f>
        <v>704895.7</v>
      </c>
      <c r="C157" s="21">
        <f>('8.юрид-улут.вал.'!B157*'8.юрид-улут.вал.'!C157+'12.юрид-чет өл.вал.'!B157*'12.юрид-чет өл.вал.'!C157)/('8.юрид-улут.вал.'!B157+'12.юрид-чет өл.вал.'!B157)</f>
        <v>3.2343088587432161</v>
      </c>
      <c r="D157" s="22"/>
      <c r="E157" s="21"/>
      <c r="F157" s="22">
        <f t="shared" si="4"/>
        <v>704895.70000000007</v>
      </c>
      <c r="G157" s="21">
        <f t="shared" si="5"/>
        <v>3.2343088587432147</v>
      </c>
      <c r="H157" s="22">
        <f>'8.юрид-улут.вал.'!H157+'12.юрид-чет өл.вал.'!H157</f>
        <v>226334.40000000002</v>
      </c>
      <c r="I157" s="21">
        <f>('8.юрид-улут.вал.'!H157*'8.юрид-улут.вал.'!I157+'12.юрид-чет өл.вал.'!H157*'12.юрид-чет өл.вал.'!I157)/('8.юрид-улут.вал.'!H157+'12.юрид-чет өл.вал.'!H157)</f>
        <v>4.2421264686234172</v>
      </c>
      <c r="J157" s="22">
        <f>'8.юрид-улут.вал.'!J157+'12.юрид-чет өл.вал.'!J157</f>
        <v>136973.20000000001</v>
      </c>
      <c r="K157" s="21">
        <f>('8.юрид-улут.вал.'!J157*'8.юрид-улут.вал.'!K157+'12.юрид-чет өл.вал.'!J157*'12.юрид-чет өл.вал.'!K157)/('8.юрид-улут.вал.'!J157+'12.юрид-чет өл.вал.'!J157)</f>
        <v>1.7523718143403233</v>
      </c>
      <c r="L157" s="22">
        <f>'8.юрид-улут.вал.'!L157+'12.юрид-чет өл.вал.'!L157</f>
        <v>235411.9</v>
      </c>
      <c r="M157" s="21">
        <f>('8.юрид-улут.вал.'!L157*'8.юрид-улут.вал.'!M157+'12.юрид-чет өл.вал.'!L157*'12.юрид-чет өл.вал.'!M157)/('8.юрид-улут.вал.'!L157+'12.юрид-чет өл.вал.'!L157)</f>
        <v>1.3148255674415781</v>
      </c>
      <c r="N157" s="22">
        <f>'8.юрид-улут.вал.'!N157+'12.юрид-чет өл.вал.'!N157</f>
        <v>98666.9</v>
      </c>
      <c r="O157" s="21">
        <f>('8.юрид-улут.вал.'!N157*'8.юрид-улут.вал.'!O157+'12.юрид-чет өл.вал.'!N157*'12.юрид-чет өл.вал.'!O157)/('8.юрид-улут.вал.'!N157+'12.юрид-чет өл.вал.'!N157)</f>
        <v>7.1841048213737331</v>
      </c>
      <c r="P157" s="22">
        <f>'8.юрид-улут.вал.'!P157+'12.юрид-чет өл.вал.'!P157</f>
        <v>6925.7999999999993</v>
      </c>
      <c r="Q157" s="21">
        <f>('8.юрид-улут.вал.'!P157*'8.юрид-улут.вал.'!Q157+'12.юрид-чет өл.вал.'!P157*'12.юрид-чет өл.вал.'!Q157)/('8.юрид-улут.вал.'!P157+'12.юрид-чет өл.вал.'!P157)</f>
        <v>8.8123532299517731</v>
      </c>
      <c r="R157" s="23">
        <f>'8.юрид-улут.вал.'!R157+'12.юрид-чет өл.вал.'!R157</f>
        <v>583.5</v>
      </c>
      <c r="S157" s="24">
        <f>('8.юрид-улут.вал.'!R157*'8.юрид-улут.вал.'!S157+'12.юрид-чет өл.вал.'!R157*'12.юрид-чет өл.вал.'!S157)/('8.юрид-улут.вал.'!R157+'12.юрид-чет өл.вал.'!R157)</f>
        <v>0.5</v>
      </c>
    </row>
    <row r="158" spans="1:19" ht="14.25" customHeight="1" x14ac:dyDescent="0.2">
      <c r="A158" s="19" t="s">
        <v>15</v>
      </c>
      <c r="B158" s="20">
        <f>'8.юрид-улут.вал.'!B158+'12.юрид-чет өл.вал.'!B158</f>
        <v>686901.4</v>
      </c>
      <c r="C158" s="21">
        <f>('8.юрид-улут.вал.'!B158*'8.юрид-улут.вал.'!C158+'12.юрид-чет өл.вал.'!B158*'12.юрид-чет өл.вал.'!C158)/('8.юрид-улут.вал.'!B158+'12.юрид-чет өл.вал.'!B158)</f>
        <v>2.9938234992678718</v>
      </c>
      <c r="D158" s="22"/>
      <c r="E158" s="21"/>
      <c r="F158" s="22">
        <f t="shared" si="4"/>
        <v>686901.39999999991</v>
      </c>
      <c r="G158" s="21">
        <f t="shared" si="5"/>
        <v>2.9938234992678723</v>
      </c>
      <c r="H158" s="22">
        <f>'8.юрид-улут.вал.'!H158+'12.юрид-чет өл.вал.'!H158</f>
        <v>369822.7</v>
      </c>
      <c r="I158" s="21">
        <f>('8.юрид-улут.вал.'!H158*'8.юрид-улут.вал.'!I158+'12.юрид-чет өл.вал.'!H158*'12.юрид-чет өл.вал.'!I158)/('8.юрид-улут.вал.'!H158+'12.юрид-чет өл.вал.'!H158)</f>
        <v>1.8250187346531193</v>
      </c>
      <c r="J158" s="22">
        <f>'8.юрид-улут.вал.'!J158+'12.юрид-чет өл.вал.'!J158</f>
        <v>59823.6</v>
      </c>
      <c r="K158" s="21">
        <f>('8.юрид-улут.вал.'!J158*'8.юрид-улут.вал.'!K158+'12.юрид-чет өл.вал.'!J158*'12.юрид-чет өл.вал.'!K158)/('8.юрид-улут.вал.'!J158+'12.юрид-чет өл.вал.'!J158)</f>
        <v>4.2250583381809186</v>
      </c>
      <c r="L158" s="22">
        <f>'8.юрид-улут.вал.'!L158+'12.юрид-чет өл.вал.'!L158</f>
        <v>152929.29999999999</v>
      </c>
      <c r="M158" s="21">
        <f>('8.юрид-улут.вал.'!L158*'8.юрид-улут.вал.'!M158+'12.юрид-чет өл.вал.'!L158*'12.юрид-чет өл.вал.'!M158)/('8.юрид-улут.вал.'!L158+'12.юрид-чет өл.вал.'!L158)</f>
        <v>1.7791104124585675</v>
      </c>
      <c r="N158" s="22">
        <f>'8.юрид-улут.вал.'!N158+'12.юрид-чет өл.вал.'!N158</f>
        <v>84588.6</v>
      </c>
      <c r="O158" s="21">
        <f>('8.юрид-улут.вал.'!N158*'8.юрид-улут.вал.'!O158+'12.юрид-чет өл.вал.'!N158*'12.юрид-чет өл.вал.'!O158)/('8.юрид-улут.вал.'!N158+'12.юрид-чет өл.вал.'!N158)</f>
        <v>8.884873375372095</v>
      </c>
      <c r="P158" s="22">
        <f>'8.юрид-улут.вал.'!P158+'12.юрид-чет өл.вал.'!P158</f>
        <v>18993.7</v>
      </c>
      <c r="Q158" s="21">
        <f>('8.юрид-улут.вал.'!P158*'8.юрид-улут.вал.'!Q158+'12.юрид-чет өл.вал.'!P158*'12.юрид-чет өл.вал.'!Q158)/('8.юрид-улут.вал.'!P158+'12.юрид-чет өл.вал.'!P158)</f>
        <v>5.5155729004880563</v>
      </c>
      <c r="R158" s="23">
        <f>'8.юрид-улут.вал.'!R158+'12.юрид-чет өл.вал.'!R158</f>
        <v>743.5</v>
      </c>
      <c r="S158" s="24">
        <f>('8.юрид-улут.вал.'!R158*'8.юрид-улут.вал.'!S158+'12.юрид-чет өл.вал.'!R158*'12.юрид-чет өл.вал.'!S158)/('8.юрид-улут.вал.'!R158+'12.юрид-чет өл.вал.'!R158)</f>
        <v>0.5</v>
      </c>
    </row>
    <row r="159" spans="1:19" ht="14.25" customHeight="1" x14ac:dyDescent="0.2">
      <c r="A159" s="19" t="s">
        <v>16</v>
      </c>
      <c r="B159" s="20">
        <f>'8.юрид-улут.вал.'!B159+'12.юрид-чет өл.вал.'!B159</f>
        <v>624658.6</v>
      </c>
      <c r="C159" s="21">
        <f>('8.юрид-улут.вал.'!B159*'8.юрид-улут.вал.'!C159+'12.юрид-чет өл.вал.'!B159*'12.юрид-чет өл.вал.'!C159)/('8.юрид-улут.вал.'!B159+'12.юрид-чет өл.вал.'!B159)</f>
        <v>2.0584270944160536</v>
      </c>
      <c r="D159" s="22"/>
      <c r="E159" s="21"/>
      <c r="F159" s="22">
        <f t="shared" si="4"/>
        <v>624658.6</v>
      </c>
      <c r="G159" s="21">
        <f t="shared" si="5"/>
        <v>2.0584270944160536</v>
      </c>
      <c r="H159" s="22">
        <f>'8.юрид-улут.вал.'!H159+'12.юрид-чет өл.вал.'!H159</f>
        <v>343524.3</v>
      </c>
      <c r="I159" s="21">
        <f>('8.юрид-улут.вал.'!H159*'8.юрид-улут.вал.'!I159+'12.юрид-чет өл.вал.'!H159*'12.юрид-чет өл.вал.'!I159)/('8.юрид-улут.вал.'!H159+'12.юрид-чет өл.вал.'!H159)</f>
        <v>2.4251447161088748</v>
      </c>
      <c r="J159" s="22">
        <f>'8.юрид-улут.вал.'!J159+'12.юрид-чет өл.вал.'!J159</f>
        <v>21039.1</v>
      </c>
      <c r="K159" s="21">
        <f>('8.юрид-улут.вал.'!J159*'8.юрид-улут.вал.'!K159+'12.юрид-чет өл.вал.'!J159*'12.юрид-чет өл.вал.'!K159)/('8.юрид-улут.вал.'!J159+'12.юрид-чет өл.вал.'!J159)</f>
        <v>2.5835135533364073</v>
      </c>
      <c r="L159" s="22">
        <f>'8.юрид-улут.вал.'!L159+'12.юрид-чет өл.вал.'!L159</f>
        <v>107978.2</v>
      </c>
      <c r="M159" s="21">
        <f>('8.юрид-улут.вал.'!L159*'8.юрид-улут.вал.'!M159+'12.юрид-чет өл.вал.'!L159*'12.юрид-чет өл.вал.'!M159)/('8.юрид-улут.вал.'!L159+'12.юрид-чет өл.вал.'!L159)</f>
        <v>2.4491404746513652</v>
      </c>
      <c r="N159" s="22">
        <f>'8.юрид-улут.вал.'!N159+'12.юрид-чет өл.вал.'!N159</f>
        <v>7271.7</v>
      </c>
      <c r="O159" s="21">
        <f>('8.юрид-улут.вал.'!N159*'8.юрид-улут.вал.'!O159+'12.юрид-чет өл.вал.'!N159*'12.юрид-чет өл.вал.'!O159)/('8.юрид-улут.вал.'!N159+'12.юрид-чет өл.вал.'!N159)</f>
        <v>6.0507171637993871</v>
      </c>
      <c r="P159" s="22">
        <f>'8.юрид-улут.вал.'!P159+'12.юрид-чет өл.вал.'!P159</f>
        <v>142483.6</v>
      </c>
      <c r="Q159" s="21">
        <f>('8.юрид-улут.вал.'!P159*'8.юрид-улут.вал.'!Q159+'12.юрид-чет өл.вал.'!P159*'12.юрид-чет өл.вал.'!Q159)/('8.юрид-улут.вал.'!P159+'12.юрид-чет өл.вал.'!P159)</f>
        <v>0.60178139799948904</v>
      </c>
      <c r="R159" s="23">
        <f>'8.юрид-улут.вал.'!R159+'12.юрид-чет өл.вал.'!R159</f>
        <v>2361.6999999999998</v>
      </c>
      <c r="S159" s="24">
        <f>('8.юрид-улут.вал.'!R159*'8.юрид-улут.вал.'!S159+'12.юрид-чет өл.вал.'!R159*'12.юрид-чет өл.вал.'!S159)/('8.юрид-улут.вал.'!R159+'12.юрид-чет өл.вал.'!R159)</f>
        <v>1.7641893551255452</v>
      </c>
    </row>
    <row r="160" spans="1:19" ht="14.25" customHeight="1" x14ac:dyDescent="0.2">
      <c r="A160" s="19" t="s">
        <v>17</v>
      </c>
      <c r="B160" s="20">
        <f>'8.юрид-улут.вал.'!B160+'12.юрид-чет өл.вал.'!B160</f>
        <v>1072229.7000000002</v>
      </c>
      <c r="C160" s="21">
        <f>('8.юрид-улут.вал.'!B160*'8.юрид-улут.вал.'!C160+'12.юрид-чет өл.вал.'!B160*'12.юрид-чет өл.вал.'!C160)/('8.юрид-улут.вал.'!B160+'12.юрид-чет өл.вал.'!B160)</f>
        <v>6.5260681008929318</v>
      </c>
      <c r="D160" s="22"/>
      <c r="E160" s="21"/>
      <c r="F160" s="22">
        <f t="shared" si="4"/>
        <v>1072229.7</v>
      </c>
      <c r="G160" s="21">
        <f t="shared" si="5"/>
        <v>6.5260681008929335</v>
      </c>
      <c r="H160" s="22">
        <f>'8.юрид-улут.вал.'!H160+'12.юрид-чет өл.вал.'!H160</f>
        <v>243994.80000000002</v>
      </c>
      <c r="I160" s="21">
        <f>('8.юрид-улут.вал.'!H160*'8.юрид-улут.вал.'!I160+'12.юрид-чет өл.вал.'!H160*'12.юрид-чет өл.вал.'!I160)/('8.юрид-улут.вал.'!H160+'12.юрид-чет өл.вал.'!H160)</f>
        <v>1.5402785838058846</v>
      </c>
      <c r="J160" s="22">
        <f>'8.юрид-улут.вал.'!J160+'12.юрид-чет өл.вал.'!J160</f>
        <v>225042.1</v>
      </c>
      <c r="K160" s="21">
        <f>('8.юрид-улут.вал.'!J160*'8.юрид-улут.вал.'!K160+'12.юрид-чет өл.вал.'!J160*'12.юрид-чет өл.вал.'!K160)/('8.юрид-улут.вал.'!J160+'12.юрид-чет өл.вал.'!J160)</f>
        <v>12.231338047414239</v>
      </c>
      <c r="L160" s="22">
        <f>'8.юрид-улут.вал.'!L160+'12.юрид-чет өл.вал.'!L160</f>
        <v>302790</v>
      </c>
      <c r="M160" s="21">
        <f>('8.юрид-улут.вал.'!L160*'8.юрид-улут.вал.'!M160+'12.юрид-чет өл.вал.'!L160*'12.юрид-чет өл.вал.'!M160)/('8.юрид-улут.вал.'!L160+'12.юрид-чет өл.вал.'!L160)</f>
        <v>6.8675289507579498</v>
      </c>
      <c r="N160" s="22">
        <f>'8.юрид-улут.вал.'!N160+'12.юрид-чет өл.вал.'!N160</f>
        <v>246603.1</v>
      </c>
      <c r="O160" s="21">
        <f>('8.юрид-улут.вал.'!N160*'8.юрид-улут.вал.'!O160+'12.юрид-чет өл.вал.'!N160*'12.юрид-чет өл.вал.'!O160)/('8.юрид-улут.вал.'!N160+'12.юрид-чет өл.вал.'!N160)</f>
        <v>6.4564091043462142</v>
      </c>
      <c r="P160" s="22">
        <f>'8.юрид-улут.вал.'!P160+'12.юрид-чет өл.вал.'!P160</f>
        <v>51831.9</v>
      </c>
      <c r="Q160" s="21">
        <f>('8.юрид-улут.вал.'!P160*'8.юрид-улут.вал.'!Q160+'12.юрид-чет өл.вал.'!P160*'12.юрид-чет өл.вал.'!Q160)/('8.юрид-улут.вал.'!P160+'12.юрид-чет өл.вал.'!P160)</f>
        <v>3.69625971650663</v>
      </c>
      <c r="R160" s="23">
        <f>'8.юрид-улут.вал.'!R160+'12.юрид-чет өл.вал.'!R160</f>
        <v>1967.8</v>
      </c>
      <c r="S160" s="24">
        <f>('8.юрид-улут.вал.'!R160*'8.юрид-улут.вал.'!S160+'12.юрид-чет өл.вал.'!R160*'12.юрид-чет өл.вал.'!S160)/('8.юрид-улут.вал.'!R160+'12.юрид-чет өл.вал.'!R160)</f>
        <v>2.9903049090354714</v>
      </c>
    </row>
    <row r="161" spans="1:19" ht="14.25" customHeight="1" x14ac:dyDescent="0.2">
      <c r="A161" s="19" t="s">
        <v>18</v>
      </c>
      <c r="B161" s="20">
        <f>'8.юрид-улут.вал.'!B161+'12.юрид-чет өл.вал.'!B161</f>
        <v>948181.7</v>
      </c>
      <c r="C161" s="21">
        <f>('8.юрид-улут.вал.'!B161*'8.юрид-улут.вал.'!C161+'12.юрид-чет өл.вал.'!B161*'12.юрид-чет өл.вал.'!C161)/('8.юрид-улут.вал.'!B161+'12.юрид-чет өл.вал.'!B161)</f>
        <v>4.2156433076065483</v>
      </c>
      <c r="D161" s="22"/>
      <c r="E161" s="21"/>
      <c r="F161" s="22">
        <f t="shared" si="4"/>
        <v>948181.7</v>
      </c>
      <c r="G161" s="21">
        <f t="shared" si="5"/>
        <v>4.2156433076065483</v>
      </c>
      <c r="H161" s="22">
        <f>'8.юрид-улут.вал.'!H161+'12.юрид-чет өл.вал.'!H161</f>
        <v>392278.69999999995</v>
      </c>
      <c r="I161" s="21">
        <f>('8.юрид-улут.вал.'!H161*'8.юрид-улут.вал.'!I161+'12.юрид-чет өл.вал.'!H161*'12.юрид-чет өл.вал.'!I161)/('8.юрид-улут.вал.'!H161+'12.юрид-чет өл.вал.'!H161)</f>
        <v>3.1365551277701291</v>
      </c>
      <c r="J161" s="22">
        <f>'8.юрид-улут.вал.'!J161+'12.юрид-чет өл.вал.'!J161</f>
        <v>81688.099999999991</v>
      </c>
      <c r="K161" s="21">
        <f>('8.юрид-улут.вал.'!J161*'8.юрид-улут.вал.'!K161+'12.юрид-чет өл.вал.'!J161*'12.юрид-чет өл.вал.'!K161)/('8.юрид-улут.вал.'!J161+'12.юрид-чет өл.вал.'!J161)</f>
        <v>3.5895194281664042</v>
      </c>
      <c r="L161" s="22">
        <f>'8.юрид-улут.вал.'!L161+'12.юрид-чет өл.вал.'!L161</f>
        <v>236961.8</v>
      </c>
      <c r="M161" s="21">
        <f>('8.юрид-улут.вал.'!L161*'8.юрид-улут.вал.'!M161+'12.юрид-чет өл.вал.'!L161*'12.юрид-чет өл.вал.'!M161)/('8.юрид-улут.вал.'!L161+'12.юрид-чет өл.вал.'!L161)</f>
        <v>8.8209725576021114</v>
      </c>
      <c r="N161" s="22">
        <f>'8.юрид-улут.вал.'!N161+'12.юрид-чет өл.вал.'!N161</f>
        <v>62185.299999999996</v>
      </c>
      <c r="O161" s="21">
        <f>('8.юрид-улут.вал.'!N161*'8.юрид-улут.вал.'!O161+'12.юрид-чет өл.вал.'!N161*'12.юрид-чет өл.вал.'!O161)/('8.юрид-улут.вал.'!N161+'12.юрид-чет өл.вал.'!N161)</f>
        <v>3.5471942726014034</v>
      </c>
      <c r="P161" s="22">
        <f>'8.юрид-улут.вал.'!P161+'12.юрид-чет өл.вал.'!P161</f>
        <v>172520.3</v>
      </c>
      <c r="Q161" s="21">
        <f>('8.юрид-улут.вал.'!P161*'8.юрид-улут.вал.'!Q161+'12.юрид-чет өл.вал.'!P161*'12.юрид-чет өл.вал.'!Q161)/('8.юрид-улут.вал.'!P161+'12.юрид-чет өл.вал.'!P161)</f>
        <v>0.91314971629425656</v>
      </c>
      <c r="R161" s="23">
        <f>'8.юрид-улут.вал.'!R161+'12.юрид-чет өл.вал.'!R161</f>
        <v>2547.5</v>
      </c>
      <c r="S161" s="24">
        <f>('8.юрид-улут.вал.'!R161*'8.юрид-улут.вал.'!S161+'12.юрид-чет өл.вал.'!R161*'12.юрид-чет өл.вал.'!S161)/('8.юрид-улут.вал.'!R161+'12.юрид-чет өл.вал.'!R161)</f>
        <v>2.0480117762512267</v>
      </c>
    </row>
    <row r="162" spans="1:19" ht="14.25" customHeight="1" x14ac:dyDescent="0.2">
      <c r="A162" s="19" t="s">
        <v>19</v>
      </c>
      <c r="B162" s="20">
        <f>'8.юрид-улут.вал.'!B162+'12.юрид-чет өл.вал.'!B162</f>
        <v>838704.70000000007</v>
      </c>
      <c r="C162" s="21">
        <f>('8.юрид-улут.вал.'!B162*'8.юрид-улут.вал.'!C162+'12.юрид-чет өл.вал.'!B162*'12.юрид-чет өл.вал.'!C162)/('8.юрид-улут.вал.'!B162+'12.юрид-чет өл.вал.'!B162)</f>
        <v>5.198362400973787</v>
      </c>
      <c r="D162" s="22"/>
      <c r="E162" s="21"/>
      <c r="F162" s="22">
        <f t="shared" si="4"/>
        <v>838704.7</v>
      </c>
      <c r="G162" s="21">
        <f t="shared" si="5"/>
        <v>5.1983624009737879</v>
      </c>
      <c r="H162" s="22">
        <f>'8.юрид-улут.вал.'!H162+'12.юрид-чет өл.вал.'!H162</f>
        <v>409377.60000000003</v>
      </c>
      <c r="I162" s="21">
        <f>('8.юрид-улут.вал.'!H162*'8.юрид-улут.вал.'!I162+'12.юрид-чет өл.вал.'!H162*'12.юрид-чет өл.вал.'!I162)/('8.юрид-улут.вал.'!H162+'12.юрид-чет өл.вал.'!H162)</f>
        <v>3.1808698668417614</v>
      </c>
      <c r="J162" s="22">
        <f>'8.юрид-улут.вал.'!J162+'12.юрид-чет өл.вал.'!J162</f>
        <v>63684.700000000004</v>
      </c>
      <c r="K162" s="21">
        <f>('8.юрид-улут.вал.'!J162*'8.юрид-улут.вал.'!K162+'12.юрид-чет өл.вал.'!J162*'12.юрид-чет өл.вал.'!K162)/('8.юрид-улут.вал.'!J162+'12.юрид-чет өл.вал.'!J162)</f>
        <v>4.2907684891347531</v>
      </c>
      <c r="L162" s="22">
        <f>'8.юрид-улут.вал.'!L162+'12.юрид-чет өл.вал.'!L162</f>
        <v>59903.199999999997</v>
      </c>
      <c r="M162" s="21">
        <f>('8.юрид-улут.вал.'!L162*'8.юрид-улут.вал.'!M162+'12.юрид-чет өл.вал.'!L162*'12.юрид-чет өл.вал.'!M162)/('8.юрид-улут.вал.'!L162+'12.юрид-чет өл.вал.'!L162)</f>
        <v>8.6577775978578781</v>
      </c>
      <c r="N162" s="22">
        <f>'8.юрид-улут.вал.'!N162+'12.юрид-чет өл.вал.'!N162</f>
        <v>265590.7</v>
      </c>
      <c r="O162" s="21">
        <f>('8.юрид-улут.вал.'!N162*'8.юрид-улут.вал.'!O162+'12.юрид-чет өл.вал.'!N162*'12.юрид-чет өл.вал.'!O162)/('8.юрид-улут.вал.'!N162+'12.юрид-чет өл.вал.'!N162)</f>
        <v>7.9710660049467092</v>
      </c>
      <c r="P162" s="22">
        <f>'8.юрид-улут.вал.'!P162+'12.юрид-чет өл.вал.'!P162</f>
        <v>38670.6</v>
      </c>
      <c r="Q162" s="21">
        <f>('8.юрид-улут.вал.'!P162*'8.юрид-улут.вал.'!Q162+'12.юрид-чет өл.вал.'!P162*'12.юрид-чет өл.вал.'!Q162)/('8.юрид-улут.вал.'!P162+'12.юрид-чет өл.вал.'!P162)</f>
        <v>3.8284709572646922</v>
      </c>
      <c r="R162" s="22">
        <f>'8.юрид-улут.вал.'!R162+'12.юрид-чет өл.вал.'!R162</f>
        <v>1477.9</v>
      </c>
      <c r="S162" s="21">
        <f>('8.юрид-улут.вал.'!R162*'8.юрид-улут.вал.'!S162+'12.юрид-чет өл.вал.'!R162*'12.юрид-чет өл.вал.'!S162)/('8.юрид-улут.вал.'!R162+'12.юрид-чет өл.вал.'!R162)</f>
        <v>0.5</v>
      </c>
    </row>
    <row r="163" spans="1:19" ht="14.25" customHeight="1" x14ac:dyDescent="0.2">
      <c r="A163" s="19" t="s">
        <v>20</v>
      </c>
      <c r="B163" s="20">
        <f>'8.юрид-улут.вал.'!B163+'12.юрид-чет өл.вал.'!B163</f>
        <v>1772610.8000000003</v>
      </c>
      <c r="C163" s="21">
        <f>('8.юрид-улут.вал.'!B163*'8.юрид-улут.вал.'!C163+'12.юрид-чет өл.вал.'!B163*'12.юрид-чет өл.вал.'!C163)/('8.юрид-улут.вал.'!B163+'12.юрид-чет өл.вал.'!B163)</f>
        <v>3.892850375276963</v>
      </c>
      <c r="D163" s="22"/>
      <c r="E163" s="21"/>
      <c r="F163" s="22">
        <f t="shared" si="4"/>
        <v>1772610.7999999998</v>
      </c>
      <c r="G163" s="21">
        <f t="shared" si="5"/>
        <v>3.8928503752769648</v>
      </c>
      <c r="H163" s="22">
        <f>'8.юрид-улут.вал.'!H163+'12.юрид-чет өл.вал.'!H163</f>
        <v>1107328</v>
      </c>
      <c r="I163" s="21">
        <f>('8.юрид-улут.вал.'!H163*'8.юрид-улут.вал.'!I163+'12.юрид-чет өл.вал.'!H163*'12.юрид-чет өл.вал.'!I163)/('8.юрид-улут.вал.'!H163+'12.юрид-чет өл.вал.'!H163)</f>
        <v>1.9505012399216854</v>
      </c>
      <c r="J163" s="22">
        <f>'8.юрид-улут.вал.'!J163+'12.юрид-чет өл.вал.'!J163</f>
        <v>82732.399999999994</v>
      </c>
      <c r="K163" s="21">
        <f>('8.юрид-улут.вал.'!J163*'8.юрид-улут.вал.'!K163+'12.юрид-чет өл.вал.'!J163*'12.юрид-чет өл.вал.'!K163)/('8.юрид-улут.вал.'!J163+'12.юрид-чет өл.вал.'!J163)</f>
        <v>4.3209158080751928</v>
      </c>
      <c r="L163" s="22">
        <f>'8.юрид-улут.вал.'!L163+'12.юрид-чет өл.вал.'!L163</f>
        <v>6918.4</v>
      </c>
      <c r="M163" s="21">
        <f>('8.юрид-улут.вал.'!L163*'8.юрид-улут.вал.'!M163+'12.юрид-чет өл.вал.'!L163*'12.юрид-чет өл.вал.'!M163)/('8.юрид-улут.вал.'!L163+'12.юрид-чет өл.вал.'!L163)</f>
        <v>6.5572675763182247</v>
      </c>
      <c r="N163" s="22">
        <f>'8.юрид-улут.вал.'!N163+'12.юрид-чет өл.вал.'!N163</f>
        <v>476937.89999999997</v>
      </c>
      <c r="O163" s="21">
        <f>('8.юрид-улут.вал.'!N163*'8.юрид-улут.вал.'!O163+'12.юрид-чет өл.вал.'!N163*'12.юрид-чет өл.вал.'!O163)/('8.юрид-улут.вал.'!N163+'12.юрид-чет өл.вал.'!N163)</f>
        <v>8.173777210827657</v>
      </c>
      <c r="P163" s="22">
        <f>'8.юрид-улут.вал.'!P163+'12.юрид-чет өл.вал.'!P163</f>
        <v>97682</v>
      </c>
      <c r="Q163" s="21">
        <f>('8.юрид-улут.вал.'!P163*'8.юрид-улут.вал.'!Q163+'12.юрид-чет өл.вал.'!P163*'12.юрид-чет өл.вал.'!Q163)/('8.юрид-улут.вал.'!P163+'12.юрид-чет өл.вал.'!P163)</f>
        <v>4.4934405315206494</v>
      </c>
      <c r="R163" s="23">
        <f>'8.юрид-улут.вал.'!R163+'12.юрид-чет өл.вал.'!R163</f>
        <v>1012.1</v>
      </c>
      <c r="S163" s="24">
        <f>('8.юрид-улут.вал.'!R163*'8.юрид-улут.вал.'!S163+'12.юрид-чет өл.вал.'!R163*'12.юрид-чет өл.вал.'!S163)/('8.юрид-улут.вал.'!R163+'12.юрид-чет өл.вал.'!R163)</f>
        <v>0.5</v>
      </c>
    </row>
    <row r="164" spans="1:19" ht="14.25" customHeight="1" thickBot="1" x14ac:dyDescent="0.25">
      <c r="A164" s="25" t="s">
        <v>21</v>
      </c>
      <c r="B164" s="26">
        <f>'8.юрид-улут.вал.'!B164+'12.юрид-чет өл.вал.'!B164</f>
        <v>1637637.7000000002</v>
      </c>
      <c r="C164" s="27">
        <f>('8.юрид-улут.вал.'!B164*'8.юрид-улут.вал.'!C164+'12.юрид-чет өл.вал.'!B164*'12.юрид-чет өл.вал.'!C164)/('8.юрид-улут.вал.'!B164+'12.юрид-чет өл.вал.'!B164)</f>
        <v>5.0062072716083659</v>
      </c>
      <c r="D164" s="28"/>
      <c r="E164" s="27"/>
      <c r="F164" s="28">
        <f t="shared" si="4"/>
        <v>1637637.7</v>
      </c>
      <c r="G164" s="27">
        <f t="shared" si="5"/>
        <v>5.0062072716083659</v>
      </c>
      <c r="H164" s="28">
        <f>'8.юрид-улут.вал.'!H164+'12.юрид-чет өл.вал.'!H164</f>
        <v>796686.20000000007</v>
      </c>
      <c r="I164" s="27">
        <f>('8.юрид-улут.вал.'!H164*'8.юрид-улут.вал.'!I164+'12.юрид-чет өл.вал.'!H164*'12.юрид-чет өл.вал.'!I164)/('8.юрид-улут.вал.'!H164+'12.юрид-чет өл.вал.'!H164)</f>
        <v>1.6751729237935842</v>
      </c>
      <c r="J164" s="28">
        <f>'8.юрид-улут.вал.'!J164+'12.юрид-чет өл.вал.'!J164</f>
        <v>73930</v>
      </c>
      <c r="K164" s="27">
        <f>('8.юрид-улут.вал.'!J164*'8.юрид-улут.вал.'!K164+'12.юрид-чет өл.вал.'!J164*'12.юрид-чет өл.вал.'!K164)/('8.юрид-улут.вал.'!J164+'12.юрид-чет өл.вал.'!J164)</f>
        <v>2.4467007845259028</v>
      </c>
      <c r="L164" s="28">
        <f>'8.юрид-улут.вал.'!L164+'12.юрид-чет өл.вал.'!L164</f>
        <v>423018.1</v>
      </c>
      <c r="M164" s="27">
        <f>('8.юрид-улут.вал.'!L164*'8.юрид-улут.вал.'!M164+'12.юрид-чет өл.вал.'!L164*'12.юрид-чет өл.вал.'!M164)/('8.юрид-улут.вал.'!L164+'12.юрид-чет өл.вал.'!L164)</f>
        <v>7.5178333976725824</v>
      </c>
      <c r="N164" s="28">
        <f>'8.юрид-улут.вал.'!N164+'12.юрид-чет өл.вал.'!N164</f>
        <v>197810.4</v>
      </c>
      <c r="O164" s="27">
        <f>('8.юрид-улут.вал.'!N164*'8.юрид-улут.вал.'!O164+'12.юрид-чет өл.вал.'!N164*'12.юрид-чет өл.вал.'!O164)/('8.юрид-улут.вал.'!N164+'12.юрид-чет өл.вал.'!N164)</f>
        <v>9.4603534697872291</v>
      </c>
      <c r="P164" s="28">
        <f>'8.юрид-улут.вал.'!P164+'12.юрид-чет өл.вал.'!P164</f>
        <v>143531.20000000001</v>
      </c>
      <c r="Q164" s="27">
        <f>('8.юрид-улут.вал.'!P164*'8.юрид-улут.вал.'!Q164+'12.юрид-чет өл.вал.'!P164*'12.юрид-чет өл.вал.'!Q164)/('8.юрид-улут.вал.'!P164+'12.юрид-чет өл.вал.'!P164)</f>
        <v>11.340576878058567</v>
      </c>
      <c r="R164" s="28">
        <f>'8.юрид-улут.вал.'!R164+'12.юрид-чет өл.вал.'!R164</f>
        <v>2661.8</v>
      </c>
      <c r="S164" s="27">
        <f>('8.юрид-улут.вал.'!R164*'8.юрид-улут.вал.'!S164+'12.юрид-чет өл.вал.'!R164*'12.юрид-чет өл.вал.'!S164)/('8.юрид-улут.вал.'!R164+'12.юрид-чет өл.вал.'!R164)</f>
        <v>1.3597978811330678</v>
      </c>
    </row>
    <row r="165" spans="1:19" ht="14.25" customHeight="1" x14ac:dyDescent="0.2">
      <c r="A165" s="19" t="s">
        <v>34</v>
      </c>
      <c r="B165" s="20">
        <f>'8.юрид-улут.вал.'!B165+'12.юрид-чет өл.вал.'!B165</f>
        <v>883224</v>
      </c>
      <c r="C165" s="21">
        <f>('8.юрид-улут.вал.'!B165*'8.юрид-улут.вал.'!C165+'12.юрид-чет өл.вал.'!B165*'12.юрид-чет өл.вал.'!C165)/('8.юрид-улут.вал.'!B165+'12.юрид-чет өл.вал.'!B165)</f>
        <v>5.3110975358459456</v>
      </c>
      <c r="D165" s="22"/>
      <c r="E165" s="21"/>
      <c r="F165" s="22">
        <f t="shared" si="4"/>
        <v>883224</v>
      </c>
      <c r="G165" s="21">
        <f t="shared" si="5"/>
        <v>5.3110975358459456</v>
      </c>
      <c r="H165" s="22">
        <f>'8.юрид-улут.вал.'!H165+'12.юрид-чет өл.вал.'!H165</f>
        <v>291954.90000000002</v>
      </c>
      <c r="I165" s="21">
        <f>('8.юрид-улут.вал.'!H165*'8.юрид-улут.вал.'!I165+'12.юрид-чет өл.вал.'!H165*'12.юрид-чет өл.вал.'!I165)/('8.юрид-улут.вал.'!H165+'12.юрид-чет өл.вал.'!H165)</f>
        <v>2.2332247788956443</v>
      </c>
      <c r="J165" s="22">
        <f>'8.юрид-улут.вал.'!J165+'12.юрид-чет өл.вал.'!J165</f>
        <v>141417.5</v>
      </c>
      <c r="K165" s="21">
        <f>('8.юрид-улут.вал.'!J165*'8.юрид-улут.вал.'!K165+'12.юрид-чет өл.вал.'!J165*'12.юрид-чет өл.вал.'!K165)/('8.юрид-улут.вал.'!J165+'12.юрид-чет өл.вал.'!J165)</f>
        <v>4.9775609100712428</v>
      </c>
      <c r="L165" s="22">
        <f>'8.юрид-улут.вал.'!L165+'12.юрид-чет өл.вал.'!L165</f>
        <v>53684.200000000004</v>
      </c>
      <c r="M165" s="21">
        <f>('8.юрид-улут.вал.'!L165*'8.юрид-улут.вал.'!M165+'12.юрид-чет өл.вал.'!L165*'12.юрид-чет өл.вал.'!M165)/('8.юрид-улут.вал.'!L165+'12.юрид-чет өл.вал.'!L165)</f>
        <v>6.2743511312453197</v>
      </c>
      <c r="N165" s="22">
        <f>'8.юрид-улут.вал.'!N165+'12.юрид-чет өл.вал.'!N165</f>
        <v>363415.2</v>
      </c>
      <c r="O165" s="21">
        <f>('8.юрид-улут.вал.'!N165*'8.юрид-улут.вал.'!O165+'12.юрид-чет өл.вал.'!N165*'12.юрид-чет өл.вал.'!O165)/('8.юрид-улут.вал.'!N165+'12.юрид-чет өл.вал.'!N165)</f>
        <v>7.9300210888262228</v>
      </c>
      <c r="P165" s="22">
        <f>'8.юрид-улут.вал.'!P165+'12.юрид-чет өл.вал.'!P165</f>
        <v>8517.5</v>
      </c>
      <c r="Q165" s="21">
        <f>('8.юрид-улут.вал.'!P165*'8.юрид-улут.вал.'!Q165+'12.юрид-чет өл.вал.'!P165*'12.юрид-чет өл.вал.'!Q165)/('8.юрид-улут.вал.'!P165+'12.юрид-чет өл.вал.'!P165)</f>
        <v>12.194030173172882</v>
      </c>
      <c r="R165" s="23">
        <f>'8.юрид-улут.вал.'!R165+'12.юрид-чет өл.вал.'!R165</f>
        <v>24234.7</v>
      </c>
      <c r="S165" s="24">
        <f>('8.юрид-улут.вал.'!R165*'8.юрид-улут.вал.'!S165+'12.юрид-чет өл.вал.'!R165*'12.юрид-чет өл.вал.'!S165)/('8.юрид-улут.вал.'!R165+'12.юрид-чет өл.вал.'!R165)</f>
        <v>0.51113898665962443</v>
      </c>
    </row>
    <row r="166" spans="1:19" ht="14.25" customHeight="1" x14ac:dyDescent="0.2">
      <c r="A166" s="19" t="s">
        <v>11</v>
      </c>
      <c r="B166" s="20">
        <f>'8.юрид-улут.вал.'!B166+'12.юрид-чет өл.вал.'!B166</f>
        <v>312296.40000000002</v>
      </c>
      <c r="C166" s="21">
        <f>('8.юрид-улут.вал.'!B166*'8.юрид-улут.вал.'!C166+'12.юрид-чет өл.вал.'!B166*'12.юрид-чет өл.вал.'!C166)/('8.юрид-улут.вал.'!B166+'12.юрид-чет өл.вал.'!B166)</f>
        <v>4.3192194722705741</v>
      </c>
      <c r="D166" s="22"/>
      <c r="E166" s="21"/>
      <c r="F166" s="22">
        <f t="shared" si="4"/>
        <v>312296.40000000002</v>
      </c>
      <c r="G166" s="21">
        <f t="shared" si="5"/>
        <v>4.3192194722705732</v>
      </c>
      <c r="H166" s="22">
        <f>'8.юрид-улут.вал.'!H166+'12.юрид-чет өл.вал.'!H166</f>
        <v>142552.1</v>
      </c>
      <c r="I166" s="21">
        <f>('8.юрид-улут.вал.'!H166*'8.юрид-улут.вал.'!I166+'12.юрид-чет өл.вал.'!H166*'12.юрид-чет өл.вал.'!I166)/('8.юрид-улут.вал.'!H166+'12.юрид-чет өл.вал.'!H166)</f>
        <v>1.916045796589458</v>
      </c>
      <c r="J166" s="22">
        <f>'8.юрид-улут.вал.'!J166+'12.юрид-чет өл.вал.'!J166</f>
        <v>47787.8</v>
      </c>
      <c r="K166" s="21">
        <f>('8.юрид-улут.вал.'!J166*'8.юрид-улут.вал.'!K166+'12.юрид-чет өл.вал.'!J166*'12.юрид-чет өл.вал.'!K166)/('8.юрид-улут.вал.'!J166+'12.юрид-чет өл.вал.'!J166)</f>
        <v>5.6140208588803011</v>
      </c>
      <c r="L166" s="22">
        <f>'8.юрид-улут.вал.'!L166+'12.юрид-чет өл.вал.'!L166</f>
        <v>94257</v>
      </c>
      <c r="M166" s="21">
        <f>('8.юрид-улут.вал.'!L166*'8.юрид-улут.вал.'!M166+'12.юрид-чет өл.вал.'!L166*'12.юрид-чет өл.вал.'!M166)/('8.юрид-улут.вал.'!L166+'12.юрид-чет өл.вал.'!L166)</f>
        <v>6.8758494435426547</v>
      </c>
      <c r="N166" s="22">
        <f>'8.юрид-улут.вал.'!N166+'12.юрид-чет өл.вал.'!N166</f>
        <v>6282.9000000000005</v>
      </c>
      <c r="O166" s="21">
        <f>('8.юрид-улут.вал.'!N166*'8.юрид-улут.вал.'!O166+'12.юрид-чет өл.вал.'!N166*'12.юрид-чет өл.вал.'!O166)/('8.юрид-улут.вал.'!N166+'12.юрид-чет өл.вал.'!N166)</f>
        <v>11.521341100447243</v>
      </c>
      <c r="P166" s="22">
        <f>'8.юрид-улут.вал.'!P166+'12.юрид-чет өл.вал.'!P166</f>
        <v>20969.8</v>
      </c>
      <c r="Q166" s="21">
        <f>('8.юрид-улут.вал.'!P166*'8.юрид-улут.вал.'!Q166+'12.юрид-чет өл.вал.'!P166*'12.юрид-чет өл.вал.'!Q166)/('8.юрид-улут.вал.'!P166+'12.юрид-чет өл.вал.'!P166)</f>
        <v>4.136942603172181</v>
      </c>
      <c r="R166" s="23">
        <f>'8.юрид-улут.вал.'!R166+'12.юрид-чет өл.вал.'!R166</f>
        <v>446.8</v>
      </c>
      <c r="S166" s="24">
        <f>('8.юрид-улут.вал.'!R166*'8.юрид-улут.вал.'!S166+'12.юрид-чет өл.вал.'!R166*'12.юрид-чет өл.вал.'!S166)/('8.юрид-улут.вал.'!R166+'12.юрид-чет өл.вал.'!R166)</f>
        <v>0.5</v>
      </c>
    </row>
    <row r="167" spans="1:19" ht="14.25" customHeight="1" x14ac:dyDescent="0.2">
      <c r="A167" s="19" t="s">
        <v>12</v>
      </c>
      <c r="B167" s="20">
        <f>'8.юрид-улут.вал.'!B167+'12.юрид-чет өл.вал.'!B167</f>
        <v>1961222.5000000002</v>
      </c>
      <c r="C167" s="21">
        <f>('8.юрид-улут.вал.'!B167*'8.юрид-улут.вал.'!C167+'12.юрид-чет өл.вал.'!B167*'12.юрид-чет өл.вал.'!C167)/('8.юрид-улут.вал.'!B167+'12.юрид-чет өл.вал.'!B167)</f>
        <v>7.0558302110035944</v>
      </c>
      <c r="D167" s="22"/>
      <c r="E167" s="21"/>
      <c r="F167" s="22">
        <f t="shared" si="4"/>
        <v>1961222.4999999998</v>
      </c>
      <c r="G167" s="21">
        <f t="shared" si="5"/>
        <v>7.0558302110035962</v>
      </c>
      <c r="H167" s="22">
        <f>'8.юрид-улут.вал.'!H167+'12.юрид-чет өл.вал.'!H167</f>
        <v>205793.1</v>
      </c>
      <c r="I167" s="21">
        <f>('8.юрид-улут.вал.'!H167*'8.юрид-улут.вал.'!I167+'12.юрид-чет өл.вал.'!H167*'12.юрид-чет өл.вал.'!I167)/('8.юрид-улут.вал.'!H167+'12.юрид-чет өл.вал.'!H167)</f>
        <v>1.6572470116830933E-2</v>
      </c>
      <c r="J167" s="22">
        <f>'8.юрид-улут.вал.'!J167+'12.юрид-чет өл.вал.'!J167</f>
        <v>64955.6</v>
      </c>
      <c r="K167" s="21">
        <f>('8.юрид-улут.вал.'!J167*'8.юрид-улут.вал.'!K167+'12.юрид-чет өл.вал.'!J167*'12.юрид-чет өл.вал.'!K167)/('8.юрид-улут.вал.'!J167+'12.юрид-чет өл.вал.'!J167)</f>
        <v>5.7345342049030412</v>
      </c>
      <c r="L167" s="22">
        <f>'8.юрид-улут.вал.'!L167+'12.юрид-чет өл.вал.'!L167</f>
        <v>1324653.8999999999</v>
      </c>
      <c r="M167" s="21">
        <f>('8.юрид-улут.вал.'!L167*'8.юрид-улут.вал.'!M167+'12.юрид-чет өл.вал.'!L167*'12.юрид-чет өл.вал.'!M167)/('8.юрид-улут.вал.'!L167+'12.юрид-чет өл.вал.'!L167)</f>
        <v>7.8346091692328095</v>
      </c>
      <c r="N167" s="22">
        <f>'8.юрид-улут.вал.'!N167+'12.юрид-чет өл.вал.'!N167</f>
        <v>198123.19999999998</v>
      </c>
      <c r="O167" s="21">
        <f>('8.юрид-улут.вал.'!N167*'8.юрид-улут.вал.'!O167+'12.юрид-чет өл.вал.'!N167*'12.юрид-чет өл.вал.'!O167)/('8.юрид-улут.вал.'!N167+'12.юрид-чет өл.вал.'!N167)</f>
        <v>7.4745568615891527</v>
      </c>
      <c r="P167" s="22">
        <f>'8.юрид-улут.вал.'!P167+'12.юрид-чет өл.вал.'!P167</f>
        <v>167008</v>
      </c>
      <c r="Q167" s="21">
        <f>('8.юрид-улут.вал.'!P167*'8.юрид-улут.вал.'!Q167+'12.юрид-чет өл.вал.'!P167*'12.юрид-чет өл.вал.'!Q167)/('8.юрид-улут.вал.'!P167+'12.юрид-чет өл.вал.'!P167)</f>
        <v>9.5970210468959571</v>
      </c>
      <c r="R167" s="22">
        <f>'8.юрид-улут.вал.'!R167+'12.юрид-чет өл.вал.'!R167</f>
        <v>688.7</v>
      </c>
      <c r="S167" s="21">
        <f>('8.юрид-улут.вал.'!R167*'8.юрид-улут.вал.'!S167+'12.юрид-чет өл.вал.'!R167*'12.юрид-чет өл.вал.'!S167)/('8.юрид-улут.вал.'!R167+'12.юрид-чет өл.вал.'!R167)</f>
        <v>0.5</v>
      </c>
    </row>
    <row r="168" spans="1:19" ht="14.25" customHeight="1" x14ac:dyDescent="0.2">
      <c r="A168" s="19" t="s">
        <v>13</v>
      </c>
      <c r="B168" s="20">
        <f>'8.юрид-улут.вал.'!B168+'12.юрид-чет өл.вал.'!B168</f>
        <v>723941</v>
      </c>
      <c r="C168" s="21">
        <f>('8.юрид-улут.вал.'!B168*'8.юрид-улут.вал.'!C168+'12.юрид-чет өл.вал.'!B168*'12.юрид-чет өл.вал.'!C168)/('8.юрид-улут.вал.'!B168+'12.юрид-чет өл.вал.'!B168)</f>
        <v>5.9202476113384925</v>
      </c>
      <c r="D168" s="22"/>
      <c r="E168" s="21"/>
      <c r="F168" s="22">
        <f t="shared" si="4"/>
        <v>723940.99999999977</v>
      </c>
      <c r="G168" s="21">
        <f t="shared" si="5"/>
        <v>5.9202476113384943</v>
      </c>
      <c r="H168" s="22">
        <f>'8.юрид-улут.вал.'!H168+'12.юрид-чет өл.вал.'!H168</f>
        <v>58255.6</v>
      </c>
      <c r="I168" s="21">
        <f>('8.юрид-улут.вал.'!H168*'8.юрид-улут.вал.'!I168+'12.юрид-чет өл.вал.'!H168*'12.юрид-чет өл.вал.'!I168)/('8.юрид-улут.вал.'!H168+'12.юрид-чет өл.вал.'!H168)</f>
        <v>0.75373749476445184</v>
      </c>
      <c r="J168" s="22">
        <f>'8.юрид-улут.вал.'!J168+'12.юрид-чет өл.вал.'!J168</f>
        <v>311121.09999999998</v>
      </c>
      <c r="K168" s="21">
        <f>('8.юрид-улут.вал.'!J168*'8.юрид-улут.вал.'!K168+'12.юрид-чет өл.вал.'!J168*'12.юрид-чет өл.вал.'!K168)/('8.юрид-улут.вал.'!J168+'12.юрид-чет өл.вал.'!J168)</f>
        <v>5.2738335329876369</v>
      </c>
      <c r="L168" s="22">
        <f>'8.юрид-улут.вал.'!L168+'12.юрид-чет өл.вал.'!L168</f>
        <v>226318.69999999998</v>
      </c>
      <c r="M168" s="21">
        <f>('8.юрид-улут.вал.'!L168*'8.юрид-улут.вал.'!M168+'12.юрид-чет өл.вал.'!L168*'12.юрид-чет өл.вал.'!M168)/('8.юрид-улут.вал.'!L168+'12.юрид-чет өл.вал.'!L168)</f>
        <v>7.6153506449091495</v>
      </c>
      <c r="N168" s="22">
        <f>'8.юрид-улут.вал.'!N168+'12.юрид-чет өл.вал.'!N168</f>
        <v>17572.099999999999</v>
      </c>
      <c r="O168" s="21">
        <f>('8.юрид-улут.вал.'!N168*'8.юрид-улут.вал.'!O168+'12.юрид-чет өл.вал.'!N168*'12.юрид-чет өл.вал.'!O168)/('8.юрид-улут.вал.'!N168+'12.юрид-чет өл.вал.'!N168)</f>
        <v>12.194797832928336</v>
      </c>
      <c r="P168" s="22">
        <f>'8.юрид-улут.вал.'!P168+'12.юрид-чет өл.вал.'!P168</f>
        <v>110066.29999999999</v>
      </c>
      <c r="Q168" s="21">
        <f>('8.юрид-улут.вал.'!P168*'8.юрид-улут.вал.'!Q168+'12.юрид-чет өл.вал.'!P168*'12.юрид-чет өл.вал.'!Q168)/('8.юрид-улут.вал.'!P168+'12.юрид-чет өл.вал.'!P168)</f>
        <v>6.0196457407944122</v>
      </c>
      <c r="R168" s="23">
        <f>'8.юрид-улут.вал.'!R168+'12.юрид-чет өл.вал.'!R168</f>
        <v>607.20000000000005</v>
      </c>
      <c r="S168" s="24">
        <f>('8.юрид-улут.вал.'!R168*'8.юрид-улут.вал.'!S168+'12.юрид-чет өл.вал.'!R168*'12.юрид-чет өл.вал.'!S168)/('8.юрид-улут.вал.'!R168+'12.юрид-чет өл.вал.'!R168)</f>
        <v>1.4081966403162052</v>
      </c>
    </row>
    <row r="169" spans="1:19" ht="14.25" customHeight="1" x14ac:dyDescent="0.2">
      <c r="A169" s="19" t="s">
        <v>14</v>
      </c>
      <c r="B169" s="20">
        <f>'8.юрид-улут.вал.'!B169+'12.юрид-чет өл.вал.'!B169</f>
        <v>358154</v>
      </c>
      <c r="C169" s="21">
        <f>('8.юрид-улут.вал.'!B169*'8.юрид-улут.вал.'!C169+'12.юрид-чет өл.вал.'!B169*'12.юрид-чет өл.вал.'!C169)/('8.юрид-улут.вал.'!B169+'12.юрид-чет өл.вал.'!B169)</f>
        <v>8.8044585066758998</v>
      </c>
      <c r="D169" s="22"/>
      <c r="E169" s="21"/>
      <c r="F169" s="22">
        <f t="shared" si="4"/>
        <v>358153.99999999994</v>
      </c>
      <c r="G169" s="21">
        <f t="shared" si="5"/>
        <v>8.8044585066759016</v>
      </c>
      <c r="H169" s="22">
        <f>'8.юрид-улут.вал.'!H169+'12.юрид-чет өл.вал.'!H169</f>
        <v>49552.600000000006</v>
      </c>
      <c r="I169" s="21">
        <f>('8.юрид-улут.вал.'!H169*'8.юрид-улут.вал.'!I169+'12.юрид-чет өл.вал.'!H169*'12.юрид-чет өл.вал.'!I169)/('8.юрид-улут.вал.'!H169+'12.юрид-чет өл.вал.'!H169)</f>
        <v>1.5598586148860001</v>
      </c>
      <c r="J169" s="22">
        <f>'8.юрид-улут.вал.'!J169+'12.юрид-чет өл.вал.'!J169</f>
        <v>21454.400000000001</v>
      </c>
      <c r="K169" s="21">
        <f>('8.юрид-улут.вал.'!J169*'8.юрид-улут.вал.'!K169+'12.юрид-чет өл.вал.'!J169*'12.юрид-чет өл.вал.'!K169)/('8.юрид-улут.вал.'!J169+'12.юрид-чет өл.вал.'!J169)</f>
        <v>1.740017618763517</v>
      </c>
      <c r="L169" s="22">
        <f>'8.юрид-улут.вал.'!L169+'12.юрид-чет өл.вал.'!L169</f>
        <v>3464</v>
      </c>
      <c r="M169" s="21">
        <f>('8.юрид-улут.вал.'!L169*'8.юрид-улут.вал.'!M169+'12.юрид-чет өл.вал.'!L169*'12.юрид-чет өл.вал.'!M169)/('8.юрид-улут.вал.'!L169+'12.юрид-чет өл.вал.'!L169)</f>
        <v>4.8681293302540416</v>
      </c>
      <c r="N169" s="22">
        <f>'8.юрид-улут.вал.'!N169+'12.юрид-чет өл.вал.'!N169</f>
        <v>168311.8</v>
      </c>
      <c r="O169" s="21">
        <f>('8.юрид-улут.вал.'!N169*'8.юрид-улут.вал.'!O169+'12.юрид-чет өл.вал.'!N169*'12.юрид-чет өл.вал.'!O169)/('8.юрид-улут.вал.'!N169+'12.юрид-чет өл.вал.'!N169)</f>
        <v>11.000014746440833</v>
      </c>
      <c r="P169" s="22">
        <f>'8.юрид-улут.вал.'!P169+'12.юрид-чет өл.вал.'!P169</f>
        <v>115289.9</v>
      </c>
      <c r="Q169" s="21">
        <f>('8.юрид-улут.вал.'!P169*'8.юрид-улут.вал.'!Q169+'12.юрид-чет өл.вал.'!P169*'12.юрид-чет өл.вал.'!Q169)/('8.юрид-улут.вал.'!P169+'12.юрид-чет өл.вал.'!P169)</f>
        <v>10.151711607001134</v>
      </c>
      <c r="R169" s="23">
        <f>'8.юрид-улут.вал.'!R169+'12.юрид-чет өл.вал.'!R169</f>
        <v>81.3</v>
      </c>
      <c r="S169" s="24">
        <f>('8.юрид-улут.вал.'!R169*'8.юрид-улут.вал.'!S169+'12.юрид-чет өл.вал.'!R169*'12.юрид-чет өл.вал.'!S169)/('8.юрид-улут.вал.'!R169+'12.юрид-чет өл.вал.'!R169)</f>
        <v>0.5</v>
      </c>
    </row>
    <row r="170" spans="1:19" ht="14.25" customHeight="1" x14ac:dyDescent="0.2">
      <c r="A170" s="19" t="s">
        <v>15</v>
      </c>
      <c r="B170" s="20">
        <f>'8.юрид-улут.вал.'!B170+'12.юрид-чет өл.вал.'!B170</f>
        <v>732658.89999999991</v>
      </c>
      <c r="C170" s="21">
        <f>('8.юрид-улут.вал.'!B170*'8.юрид-улут.вал.'!C170+'12.юрид-чет өл.вал.'!B170*'12.юрид-чет өл.вал.'!C170)/('8.юрид-улут.вал.'!B170+'12.юрид-чет өл.вал.'!B170)</f>
        <v>7.5150530403711748</v>
      </c>
      <c r="D170" s="22"/>
      <c r="E170" s="21"/>
      <c r="F170" s="22">
        <f t="shared" si="4"/>
        <v>732658.9</v>
      </c>
      <c r="G170" s="21">
        <f t="shared" si="5"/>
        <v>7.5150530403711739</v>
      </c>
      <c r="H170" s="22">
        <f>'8.юрид-улут.вал.'!H170+'12.юрид-чет өл.вал.'!H170</f>
        <v>1143.7</v>
      </c>
      <c r="I170" s="21">
        <f>('8.юрид-улут.вал.'!H170*'8.юрид-улут.вал.'!I170+'12.юрид-чет өл.вал.'!H170*'12.юрид-чет өл.вал.'!I170)/('8.юрид-улут.вал.'!H170+'12.юрид-чет өл.вал.'!H170)</f>
        <v>0.75684182915100118</v>
      </c>
      <c r="J170" s="22">
        <f>'8.юрид-улут.вал.'!J170+'12.юрид-чет өл.вал.'!J170</f>
        <v>76189.7</v>
      </c>
      <c r="K170" s="21">
        <f>('8.юрид-улут.вал.'!J170*'8.юрид-улут.вал.'!K170+'12.юрид-чет өл.вал.'!J170*'12.юрид-чет өл.вал.'!K170)/('8.юрид-улут.вал.'!J170+'12.юрид-чет өл.вал.'!J170)</f>
        <v>2.4835152389364969</v>
      </c>
      <c r="L170" s="22">
        <f>'8.юрид-улут.вал.'!L170+'12.юрид-чет өл.вал.'!L170</f>
        <v>451962.6</v>
      </c>
      <c r="M170" s="21">
        <f>('8.юрид-улут.вал.'!L170*'8.юрид-улут.вал.'!M170+'12.юрид-чет өл.вал.'!L170*'12.юрид-чет өл.вал.'!M170)/('8.юрид-улут.вал.'!L170+'12.юрид-чет өл.вал.'!L170)</f>
        <v>8.3100123682800309</v>
      </c>
      <c r="N170" s="22">
        <f>'8.юрид-улут.вал.'!N170+'12.юрид-чет өл.вал.'!N170</f>
        <v>159962.4</v>
      </c>
      <c r="O170" s="21">
        <f>('8.юрид-улут.вал.'!N170*'8.юрид-улут.вал.'!O170+'12.юрид-чет өл.вал.'!N170*'12.юрид-чет өл.вал.'!O170)/('8.юрид-улут.вал.'!N170+'12.юрид-чет өл.вал.'!N170)</f>
        <v>6.9134841250193784</v>
      </c>
      <c r="P170" s="22">
        <f>'8.юрид-улут.вал.'!P170+'12.юрид-чет өл.вал.'!P170</f>
        <v>41933.300000000003</v>
      </c>
      <c r="Q170" s="21">
        <f>('8.юрид-улут.вал.'!P170*'8.юрид-улут.вал.'!Q170+'12.юрид-чет өл.вал.'!P170*'12.юрид-чет өл.вал.'!Q170)/('8.юрид-улут.вал.'!P170+'12.юрид-чет өл.вал.'!P170)</f>
        <v>10.714689852694638</v>
      </c>
      <c r="R170" s="23">
        <f>'8.юрид-улут.вал.'!R170+'12.юрид-чет өл.вал.'!R170</f>
        <v>1467.2</v>
      </c>
      <c r="S170" s="24">
        <f>('8.юрид-улут.вал.'!R170*'8.юрид-улут.вал.'!S170+'12.юрид-чет өл.вал.'!R170*'12.юрид-чет өл.вал.'!S170)/('8.юрид-улут.вал.'!R170+'12.юрид-чет өл.вал.'!R170)</f>
        <v>3.3206106870229006</v>
      </c>
    </row>
    <row r="171" spans="1:19" ht="14.25" customHeight="1" x14ac:dyDescent="0.2">
      <c r="A171" s="19" t="s">
        <v>16</v>
      </c>
      <c r="B171" s="20">
        <f>'8.юрид-улут.вал.'!B171+'12.юрид-чет өл.вал.'!B171</f>
        <v>485521.1</v>
      </c>
      <c r="C171" s="21">
        <f>('8.юрид-улут.вал.'!B171*'8.юрид-улут.вал.'!C171+'12.юрид-чет өл.вал.'!B171*'12.юрид-чет өл.вал.'!C171)/('8.юрид-улут.вал.'!B171+'12.юрид-чет өл.вал.'!B171)</f>
        <v>5.7688116397001084</v>
      </c>
      <c r="D171" s="22"/>
      <c r="E171" s="21"/>
      <c r="F171" s="22">
        <f t="shared" si="4"/>
        <v>485521.10000000003</v>
      </c>
      <c r="G171" s="21">
        <f t="shared" si="5"/>
        <v>5.7688116397001066</v>
      </c>
      <c r="H171" s="22">
        <f>'8.юрид-улут.вал.'!H171+'12.юрид-чет өл.вал.'!H171</f>
        <v>222593.80000000002</v>
      </c>
      <c r="I171" s="21">
        <f>('8.юрид-улут.вал.'!H171*'8.юрид-улут.вал.'!I171+'12.юрид-чет өл.вал.'!H171*'12.юрид-чет өл.вал.'!I171)/('8.юрид-улут.вал.'!H171+'12.юрид-чет өл.вал.'!H171)</f>
        <v>5.1253107678650522</v>
      </c>
      <c r="J171" s="22">
        <f>'8.юрид-улут.вал.'!J171+'12.юрид-чет өл.вал.'!J171</f>
        <v>74092.2</v>
      </c>
      <c r="K171" s="21">
        <f>('8.юрид-улут.вал.'!J171*'8.юрид-улут.вал.'!K171+'12.юрид-чет өл.вал.'!J171*'12.юрид-чет өл.вал.'!K171)/('8.юрид-улут.вал.'!J171+'12.юрид-чет өл.вал.'!J171)</f>
        <v>3.6454875816887604</v>
      </c>
      <c r="L171" s="22">
        <f>'8.юрид-улут.вал.'!L171+'12.юрид-чет өл.вал.'!L171</f>
        <v>25440</v>
      </c>
      <c r="M171" s="21">
        <f>('8.юрид-улут.вал.'!L171*'8.юрид-улут.вал.'!M171+'12.юрид-чет өл.вал.'!L171*'12.юрид-чет өл.вал.'!M171)/('8.юрид-улут.вал.'!L171+'12.юрид-чет өл.вал.'!L171)</f>
        <v>5.358502122641509</v>
      </c>
      <c r="N171" s="22">
        <f>'8.юрид-улут.вал.'!N171+'12.юрид-чет өл.вал.'!N171</f>
        <v>156732.4</v>
      </c>
      <c r="O171" s="21">
        <f>('8.юрид-улут.вал.'!N171*'8.юрид-улут.вал.'!O171+'12.юрид-чет өл.вал.'!N171*'12.юрид-чет өл.вал.'!O171)/('8.юрид-улут.вал.'!N171+'12.юрид-чет өл.вал.'!N171)</f>
        <v>7.726899900722505</v>
      </c>
      <c r="P171" s="22">
        <f>'8.юрид-улут.вал.'!P171+'12.юрид-чет өл.вал.'!P171</f>
        <v>6290.4000000000005</v>
      </c>
      <c r="Q171" s="21">
        <f>('8.юрид-улут.вал.'!P171*'8.юрид-улут.вал.'!Q171+'12.юрид-чет өл.вал.'!P171*'12.юрид-чет өл.вал.'!Q171)/('8.юрид-улут.вал.'!P171+'12.юрид-чет өл.вал.'!P171)</f>
        <v>6.1346202149306883</v>
      </c>
      <c r="R171" s="23">
        <f>'8.юрид-улут.вал.'!R171+'12.юрид-чет өл.вал.'!R171</f>
        <v>372.3</v>
      </c>
      <c r="S171" s="24">
        <f>('8.юрид-улут.вал.'!R171*'8.юрид-улут.вал.'!S171+'12.юрид-чет өл.вал.'!R171*'12.юрид-чет өл.вал.'!S171)/('8.юрид-улут.вал.'!R171+'12.юрид-чет өл.вал.'!R171)</f>
        <v>10.61</v>
      </c>
    </row>
    <row r="172" spans="1:19" ht="14.25" customHeight="1" x14ac:dyDescent="0.2">
      <c r="A172" s="19" t="s">
        <v>17</v>
      </c>
      <c r="B172" s="20">
        <f>'8.юрид-улут.вал.'!B172+'12.юрид-чет өл.вал.'!B172</f>
        <v>864487</v>
      </c>
      <c r="C172" s="21">
        <f>('8.юрид-улут.вал.'!B172*'8.юрид-улут.вал.'!C172+'12.юрид-чет өл.вал.'!B172*'12.юрид-чет өл.вал.'!C172)/('8.юрид-улут.вал.'!B172+'12.юрид-чет өл.вал.'!B172)</f>
        <v>8.6914171896165016</v>
      </c>
      <c r="D172" s="22"/>
      <c r="E172" s="21"/>
      <c r="F172" s="22">
        <f t="shared" si="4"/>
        <v>864487</v>
      </c>
      <c r="G172" s="21">
        <f t="shared" si="5"/>
        <v>8.6914171896165016</v>
      </c>
      <c r="H172" s="22">
        <f>'8.юрид-улут.вал.'!H172+'12.юрид-чет өл.вал.'!H172</f>
        <v>7988.3</v>
      </c>
      <c r="I172" s="21">
        <f>('8.юрид-улут.вал.'!H172*'8.юрид-улут.вал.'!I172+'12.юрид-чет өл.вал.'!H172*'12.юрид-чет өл.вал.'!I172)/('8.юрид-улут.вал.'!H172+'12.юрид-чет өл.вал.'!H172)</f>
        <v>1.7811424207904059</v>
      </c>
      <c r="J172" s="22">
        <f>'8.юрид-улут.вал.'!J172+'12.юрид-чет өл.вал.'!J172</f>
        <v>99284.200000000012</v>
      </c>
      <c r="K172" s="21">
        <f>('8.юрид-улут.вал.'!J172*'8.юрид-улут.вал.'!K172+'12.юрид-чет өл.вал.'!J172*'12.юрид-чет өл.вал.'!K172)/('8.юрид-улут.вал.'!J172+'12.юрид-чет өл.вал.'!J172)</f>
        <v>5.7585010303754274</v>
      </c>
      <c r="L172" s="22">
        <f>'8.юрид-улут.вал.'!L172+'12.юрид-чет өл.вал.'!L172</f>
        <v>560796.5</v>
      </c>
      <c r="M172" s="21">
        <f>('8.юрид-улут.вал.'!L172*'8.юрид-улут.вал.'!M172+'12.юрид-чет өл.вал.'!L172*'12.юрид-чет өл.вал.'!M172)/('8.юрид-улут.вал.'!L172+'12.юрид-чет өл.вал.'!L172)</f>
        <v>8.462819065382897</v>
      </c>
      <c r="N172" s="22">
        <f>'8.юрид-улут.вал.'!N172+'12.юрид-чет өл.вал.'!N172</f>
        <v>162979.20000000001</v>
      </c>
      <c r="O172" s="21">
        <f>('8.юрид-улут.вал.'!N172*'8.юрид-улут.вал.'!O172+'12.юрид-чет өл.вал.'!N172*'12.юрид-чет өл.вал.'!O172)/('8.юрид-улут.вал.'!N172+'12.юрид-чет өл.вал.'!N172)</f>
        <v>10.79773886483674</v>
      </c>
      <c r="P172" s="22">
        <f>'8.юрид-улут.вал.'!P172+'12.юрид-чет өл.вал.'!P172</f>
        <v>11252.9</v>
      </c>
      <c r="Q172" s="21">
        <f>('8.юрид-улут.вал.'!P172*'8.юрид-улут.вал.'!Q172+'12.юрид-чет өл.вал.'!P172*'12.юрид-чет өл.вал.'!Q172)/('8.юрид-улут.вал.'!P172+'12.юрид-чет өл.вал.'!P172)</f>
        <v>15.979747442881392</v>
      </c>
      <c r="R172" s="23">
        <f>'8.юрид-улут.вал.'!R172+'12.юрид-чет өл.вал.'!R172</f>
        <v>22185.9</v>
      </c>
      <c r="S172" s="24">
        <f>('8.юрид-улут.вал.'!R172*'8.юрид-улут.вал.'!S172+'12.юрид-чет өл.вал.'!R172*'12.юрид-чет өл.вал.'!S172)/('8.юрид-улут.вал.'!R172+'12.юрид-чет өл.вал.'!R172)</f>
        <v>10.913059645991373</v>
      </c>
    </row>
    <row r="173" spans="1:19" ht="14.25" customHeight="1" x14ac:dyDescent="0.2">
      <c r="A173" s="19" t="s">
        <v>18</v>
      </c>
      <c r="B173" s="20">
        <f>'8.юрид-улут.вал.'!B173+'12.юрид-чет өл.вал.'!B173</f>
        <v>1896039.6000000003</v>
      </c>
      <c r="C173" s="21">
        <f>('8.юрид-улут.вал.'!B173*'8.юрид-улут.вал.'!C173+'12.юрид-чет өл.вал.'!B173*'12.юрид-чет өл.вал.'!C173)/('8.юрид-улут.вал.'!B173+'12.юрид-чет өл.вал.'!B173)</f>
        <v>4.267089815529169</v>
      </c>
      <c r="D173" s="22"/>
      <c r="E173" s="21"/>
      <c r="F173" s="22">
        <f t="shared" si="4"/>
        <v>1896039.6</v>
      </c>
      <c r="G173" s="21">
        <f t="shared" si="5"/>
        <v>4.267089815529169</v>
      </c>
      <c r="H173" s="22">
        <f>'8.юрид-улут.вал.'!H173+'12.юрид-чет өл.вал.'!H173</f>
        <v>30945.1</v>
      </c>
      <c r="I173" s="21">
        <f>('8.юрид-улут.вал.'!H173*'8.юрид-улут.вал.'!I173+'12.юрид-чет өл.вал.'!H173*'12.юрид-чет өл.вал.'!I173)/('8.юрид-улут.вал.'!H173+'12.юрид-чет өл.вал.'!H173)</f>
        <v>2.0859745807898507</v>
      </c>
      <c r="J173" s="22">
        <f>'8.юрид-улут.вал.'!J173+'12.юрид-чет өл.вал.'!J173</f>
        <v>696529.60000000009</v>
      </c>
      <c r="K173" s="21">
        <f>('8.юрид-улут.вал.'!J173*'8.юрид-улут.вал.'!K173+'12.юрид-чет өл.вал.'!J173*'12.юрид-чет өл.вал.'!K173)/('8.юрид-улут.вал.'!J173+'12.юрид-чет өл.вал.'!J173)</f>
        <v>3.4059004096882592</v>
      </c>
      <c r="L173" s="22">
        <f>'8.юрид-улут.вал.'!L173+'12.юрид-чет өл.вал.'!L173</f>
        <v>982512.7</v>
      </c>
      <c r="M173" s="21">
        <f>('8.юрид-улут.вал.'!L173*'8.юрид-улут.вал.'!M173+'12.юрид-чет өл.вал.'!L173*'12.юрид-чет өл.вал.'!M173)/('8.юрид-улут.вал.'!L173+'12.юрид-чет өл.вал.'!L173)</f>
        <v>3.3849143934729802</v>
      </c>
      <c r="N173" s="22">
        <f>'8.юрид-улут.вал.'!N173+'12.юрид-чет өл.вал.'!N173</f>
        <v>154071.1</v>
      </c>
      <c r="O173" s="21">
        <f>('8.юрид-улут.вал.'!N173*'8.юрид-улут.вал.'!O173+'12.юрид-чет өл.вал.'!N173*'12.юрид-чет өл.вал.'!O173)/('8.юрид-улут.вал.'!N173+'12.юрид-чет өл.вал.'!N173)</f>
        <v>12.581433409640093</v>
      </c>
      <c r="P173" s="22">
        <f>'8.юрид-улут.вал.'!P173+'12.юрид-чет өл.вал.'!P173</f>
        <v>4060.5</v>
      </c>
      <c r="Q173" s="21">
        <f>('8.юрид-улут.вал.'!P173*'8.юрид-улут.вал.'!Q173+'12.юрид-чет өл.вал.'!P173*'12.юрид-чет өл.вал.'!Q173)/('8.юрид-улут.вал.'!P173+'12.юрид-чет өл.вал.'!P173)</f>
        <v>14.917350080039403</v>
      </c>
      <c r="R173" s="23">
        <f>'8.юрид-улут.вал.'!R173+'12.юрид-чет өл.вал.'!R173</f>
        <v>27920.6</v>
      </c>
      <c r="S173" s="24">
        <f>('8.юрид-улут.вал.'!R173*'8.юрид-улут.вал.'!S173+'12.юрид-чет өл.вал.'!R173*'12.юрид-чет өл.вал.'!S173)/('8.юрид-улут.вал.'!R173+'12.юрид-чет өл.вал.'!R173)</f>
        <v>11.782753952278961</v>
      </c>
    </row>
    <row r="174" spans="1:19" ht="14.25" customHeight="1" x14ac:dyDescent="0.2">
      <c r="A174" s="19" t="s">
        <v>19</v>
      </c>
      <c r="B174" s="20">
        <f>'8.юрид-улут.вал.'!B174+'12.юрид-чет өл.вал.'!B174</f>
        <v>1259475.3999999999</v>
      </c>
      <c r="C174" s="21">
        <f>('8.юрид-улут.вал.'!B174*'8.юрид-улут.вал.'!C174+'12.юрид-чет өл.вал.'!B174*'12.юрид-чет өл.вал.'!C174)/('8.юрид-улут.вал.'!B174+'12.юрид-чет өл.вал.'!B174)</f>
        <v>8.5481854151339522</v>
      </c>
      <c r="D174" s="22"/>
      <c r="E174" s="21"/>
      <c r="F174" s="22">
        <f t="shared" si="4"/>
        <v>1259475.3999999999</v>
      </c>
      <c r="G174" s="21">
        <f t="shared" si="5"/>
        <v>8.548185415133954</v>
      </c>
      <c r="H174" s="22">
        <f>'8.юрид-улут.вал.'!H174+'12.юрид-чет өл.вал.'!H174</f>
        <v>16876.099999999999</v>
      </c>
      <c r="I174" s="21">
        <f>('8.юрид-улут.вал.'!H174*'8.юрид-улут.вал.'!I174+'12.юрид-чет өл.вал.'!H174*'12.юрид-чет өл.вал.'!I174)/('8.юрид-улут.вал.'!H174+'12.юрид-чет өл.вал.'!H174)</f>
        <v>0.95378079058550269</v>
      </c>
      <c r="J174" s="22">
        <f>'8.юрид-улут.вал.'!J174+'12.юрид-чет өл.вал.'!J174</f>
        <v>70556.900000000009</v>
      </c>
      <c r="K174" s="21">
        <f>('8.юрид-улут.вал.'!J174*'8.юрид-улут.вал.'!K174+'12.юрид-чет өл.вал.'!J174*'12.юрид-чет өл.вал.'!K174)/('8.юрид-улут.вал.'!J174+'12.юрид-чет өл.вал.'!J174)</f>
        <v>2.3647323224234622</v>
      </c>
      <c r="L174" s="22">
        <f>'8.юрид-улут.вал.'!L174+'12.юрид-чет өл.вал.'!L174</f>
        <v>140562.19999999998</v>
      </c>
      <c r="M174" s="21">
        <f>('8.юрид-улут.вал.'!L174*'8.юрид-улут.вал.'!M174+'12.юрид-чет өл.вал.'!L174*'12.юрид-чет өл.вал.'!M174)/('8.юрид-улут.вал.'!L174+'12.юрид-чет өл.вал.'!L174)</f>
        <v>9.3332942996054431</v>
      </c>
      <c r="N174" s="22">
        <f>'8.юрид-улут.вал.'!N174+'12.юрид-чет өл.вал.'!N174</f>
        <v>976266.79999999993</v>
      </c>
      <c r="O174" s="21">
        <f>('8.юрид-улут.вал.'!N174*'8.юрид-улут.вал.'!O174+'12.юрид-чет өл.вал.'!N174*'12.юрид-чет өл.вал.'!O174)/('8.юрид-улут.вал.'!N174+'12.юрид-чет өл.вал.'!N174)</f>
        <v>8.7460208756458808</v>
      </c>
      <c r="P174" s="22">
        <f>'8.юрид-улут.вал.'!P174+'12.юрид-чет өл.вал.'!P174</f>
        <v>55213.4</v>
      </c>
      <c r="Q174" s="21">
        <f>('8.юрид-улут.вал.'!P174*'8.юрид-улут.вал.'!Q174+'12.юрид-чет өл.вал.'!P174*'12.юрид-чет өл.вал.'!Q174)/('8.юрид-улут.вал.'!P174+'12.юрид-чет өл.вал.'!P174)</f>
        <v>13.274436459265324</v>
      </c>
      <c r="R174" s="22"/>
      <c r="S174" s="21"/>
    </row>
    <row r="175" spans="1:19" ht="14.25" customHeight="1" x14ac:dyDescent="0.2">
      <c r="A175" s="19" t="s">
        <v>20</v>
      </c>
      <c r="B175" s="20">
        <f>'8.юрид-улут.вал.'!B175+'12.юрид-чет өл.вал.'!B175</f>
        <v>665352.1</v>
      </c>
      <c r="C175" s="21">
        <f>('8.юрид-улут.вал.'!B175*'8.юрид-улут.вал.'!C175+'12.юрид-чет өл.вал.'!B175*'12.юрид-чет өл.вал.'!C175)/('8.юрид-улут.вал.'!B175+'12.юрид-чет өл.вал.'!B175)</f>
        <v>8.5034541545746976</v>
      </c>
      <c r="D175" s="22"/>
      <c r="E175" s="21"/>
      <c r="F175" s="22">
        <f t="shared" si="4"/>
        <v>665352.1</v>
      </c>
      <c r="G175" s="21">
        <f t="shared" si="5"/>
        <v>8.5034541545746976</v>
      </c>
      <c r="H175" s="22">
        <f>'8.юрид-улут.вал.'!H175+'12.юрид-чет өл.вал.'!H175</f>
        <v>30163.200000000001</v>
      </c>
      <c r="I175" s="21">
        <f>('8.юрид-улут.вал.'!H175*'8.юрид-улут.вал.'!I175+'12.юрид-чет өл.вал.'!H175*'12.юрид-чет өл.вал.'!I175)/('8.юрид-улут.вал.'!H175+'12.юрид-чет өл.вал.'!H175)</f>
        <v>0.41547249628686611</v>
      </c>
      <c r="J175" s="22">
        <f>'8.юрид-улут.вал.'!J175+'12.юрид-чет өл.вал.'!J175</f>
        <v>88223.8</v>
      </c>
      <c r="K175" s="21">
        <f>('8.юрид-улут.вал.'!J175*'8.юрид-улут.вал.'!K175+'12.юрид-чет өл.вал.'!J175*'12.юрид-чет өл.вал.'!K175)/('8.юрид-улут.вал.'!J175+'12.юрид-чет өл.вал.'!J175)</f>
        <v>5.4311850317034631</v>
      </c>
      <c r="L175" s="22">
        <f>'8.юрид-улут.вал.'!L175+'12.юрид-чет өл.вал.'!L175</f>
        <v>121669.5</v>
      </c>
      <c r="M175" s="21">
        <f>('8.юрид-улут.вал.'!L175*'8.юрид-улут.вал.'!M175+'12.юрид-чет өл.вал.'!L175*'12.юрид-чет өл.вал.'!M175)/('8.юрид-улут.вал.'!L175+'12.юрид-чет өл.вал.'!L175)</f>
        <v>7.4913960852966435</v>
      </c>
      <c r="N175" s="22">
        <f>'8.юрид-улут.вал.'!N175+'12.юрид-чет өл.вал.'!N175</f>
        <v>314720.5</v>
      </c>
      <c r="O175" s="21">
        <f>('8.юрид-улут.вал.'!N175*'8.юрид-улут.вал.'!O175+'12.юрид-чет өл.вал.'!N175*'12.юрид-чет өл.вал.'!O175)/('8.юрид-улут.вал.'!N175+'12.юрид-чет өл.вал.'!N175)</f>
        <v>9.0107318144194615</v>
      </c>
      <c r="P175" s="22">
        <f>'8.юрид-улут.вал.'!P175+'12.юрид-чет өл.вал.'!P175</f>
        <v>110575.1</v>
      </c>
      <c r="Q175" s="21">
        <f>('8.юрид-улут.вал.'!P175*'8.юрид-улут.вал.'!Q175+'12.юрид-чет өл.вал.'!P175*'12.юрид-чет өл.вал.'!Q175)/('8.юрид-улут.вал.'!P175+'12.юрид-чет өл.вал.'!P175)</f>
        <v>12.830762793793541</v>
      </c>
      <c r="R175" s="23"/>
      <c r="S175" s="24"/>
    </row>
    <row r="176" spans="1:19" ht="14.25" customHeight="1" thickBot="1" x14ac:dyDescent="0.25">
      <c r="A176" s="25" t="s">
        <v>21</v>
      </c>
      <c r="B176" s="26">
        <f>'8.юрид-улут.вал.'!B176+'12.юрид-чет өл.вал.'!B176</f>
        <v>1595689.7999999998</v>
      </c>
      <c r="C176" s="27">
        <f>('8.юрид-улут.вал.'!B176*'8.юрид-улут.вал.'!C176+'12.юрид-чет өл.вал.'!B176*'12.юрид-чет өл.вал.'!C176)/('8.юрид-улут.вал.'!B176+'12.юрид-чет өл.вал.'!B176)</f>
        <v>5.9234047507228542</v>
      </c>
      <c r="D176" s="28"/>
      <c r="E176" s="27"/>
      <c r="F176" s="28">
        <f t="shared" si="4"/>
        <v>1595689.8</v>
      </c>
      <c r="G176" s="27">
        <f t="shared" si="5"/>
        <v>5.9234047507228533</v>
      </c>
      <c r="H176" s="28">
        <f>'8.юрид-улут.вал.'!H176+'12.юрид-чет өл.вал.'!H176</f>
        <v>5677.3</v>
      </c>
      <c r="I176" s="27">
        <f>('8.юрид-улут.вал.'!H176*'8.юрид-улут.вал.'!I176+'12.юрид-чет өл.вал.'!H176*'12.юрид-чет өл.вал.'!I176)/('8.юрид-улут.вал.'!H176+'12.юрид-чет өл.вал.'!H176)</f>
        <v>1.1099466295598259</v>
      </c>
      <c r="J176" s="28">
        <f>'8.юрид-улут.вал.'!J176+'12.юрид-чет өл.вал.'!J176</f>
        <v>693724.5</v>
      </c>
      <c r="K176" s="27">
        <f>('8.юрид-улут.вал.'!J176*'8.юрид-улут.вал.'!K176+'12.юрид-чет өл.вал.'!J176*'12.юрид-чет өл.вал.'!K176)/('8.юрид-улут.вал.'!J176+'12.юрид-чет өл.вал.'!J176)</f>
        <v>3.118462209421752</v>
      </c>
      <c r="L176" s="28">
        <f>'8.юрид-улут.вал.'!L176+'12.юрид-чет өл.вал.'!L176</f>
        <v>99562.299999999988</v>
      </c>
      <c r="M176" s="27">
        <f>('8.юрид-улут.вал.'!L176*'8.юрид-улут.вал.'!M176+'12.юрид-чет өл.вал.'!L176*'12.юрид-чет өл.вал.'!M176)/('8.юрид-улут.вал.'!L176+'12.юрид-чет өл.вал.'!L176)</f>
        <v>6.2793125510358854</v>
      </c>
      <c r="N176" s="28">
        <f>'8.юрид-улут.вал.'!N176+'12.юрид-чет өл.вал.'!N176</f>
        <v>754433.39999999991</v>
      </c>
      <c r="O176" s="27">
        <f>('8.юрид-улут.вал.'!N176*'8.юрид-улут.вал.'!O176+'12.юрид-чет өл.вал.'!N176*'12.юрид-чет өл.вал.'!O176)/('8.юрид-улут.вал.'!N176+'12.юрид-чет өл.вал.'!N176)</f>
        <v>8.2262429327757758</v>
      </c>
      <c r="P176" s="28">
        <f>'8.юрид-улут.вал.'!P176+'12.юрид-чет өл.вал.'!P176</f>
        <v>42292.299999999996</v>
      </c>
      <c r="Q176" s="27">
        <f>('8.юрид-улут.вал.'!P176*'8.юрид-улут.вал.'!Q176+'12.юрид-чет өл.вал.'!P176*'12.юрид-чет өл.вал.'!Q176)/('8.юрид-улут.вал.'!P176+'12.юрид-чет өл.вал.'!P176)</f>
        <v>10.662134241930566</v>
      </c>
      <c r="R176" s="28"/>
      <c r="S176" s="27"/>
    </row>
    <row r="177" spans="1:19" ht="14.25" customHeight="1" x14ac:dyDescent="0.2">
      <c r="A177" s="19" t="s">
        <v>35</v>
      </c>
      <c r="B177" s="20">
        <f>'8.юрид-улут.вал.'!B177+'12.юрид-чет өл.вал.'!B177</f>
        <v>1520557</v>
      </c>
      <c r="C177" s="21">
        <f>('8.юрид-улут.вал.'!B177*'8.юрид-улут.вал.'!C177+'12.юрид-чет өл.вал.'!B177*'12.юрид-чет өл.вал.'!C177)/('8.юрид-улут.вал.'!B177+'12.юрид-чет өл.вал.'!B177)</f>
        <v>2.4549004772593199</v>
      </c>
      <c r="D177" s="22">
        <f>'8.юрид-улут.вал.'!D177+'12.юрид-чет өл.вал.'!D177</f>
        <v>1085431.8</v>
      </c>
      <c r="E177" s="21">
        <f>('8.юрид-улут.вал.'!D177*'8.юрид-улут.вал.'!E177+'12.юрид-чет өл.вал.'!D177*'12.юрид-чет өл.вал.'!E177)/('8.юрид-улут.вал.'!D177+'12.юрид-чет өл.вал.'!D177)</f>
        <v>0.14318146658316067</v>
      </c>
      <c r="F177" s="22">
        <f t="shared" si="4"/>
        <v>435125.20000000007</v>
      </c>
      <c r="G177" s="21">
        <f t="shared" si="5"/>
        <v>8.2215472420351645</v>
      </c>
      <c r="H177" s="22">
        <f>'8.юрид-улут.вал.'!H177+'12.юрид-чет өл.вал.'!H177</f>
        <v>1902.9</v>
      </c>
      <c r="I177" s="21">
        <f>('8.юрид-улут.вал.'!H177*'8.юрид-улут.вал.'!I177+'12.юрид-чет өл.вал.'!H177*'12.юрид-чет өл.вал.'!I177)/('8.юрид-улут.вал.'!H177+'12.юрид-чет өл.вал.'!H177)</f>
        <v>1.4310788796048102</v>
      </c>
      <c r="J177" s="22">
        <f>'8.юрид-улут.вал.'!J177+'12.юрид-чет өл.вал.'!J177</f>
        <v>52645.899999999994</v>
      </c>
      <c r="K177" s="21">
        <f>('8.юрид-улут.вал.'!J177*'8.юрид-улут.вал.'!K177+'12.юрид-чет өл.вал.'!J177*'12.юрид-чет өл.вал.'!K177)/('8.юрид-улут.вал.'!J177+'12.юрид-чет өл.вал.'!J177)</f>
        <v>5.2582701406947177</v>
      </c>
      <c r="L177" s="22">
        <f>'8.юрид-улут.вал.'!L177+'12.юрид-чет өл.вал.'!L177</f>
        <v>21786.7</v>
      </c>
      <c r="M177" s="21">
        <f>('8.юрид-улут.вал.'!L177*'8.юрид-улут.вал.'!M177+'12.юрид-чет өл.вал.'!L177*'12.юрид-чет өл.вал.'!M177)/('8.юрид-улут.вал.'!L177+'12.юрид-чет өл.вал.'!L177)</f>
        <v>7.1560126131997919</v>
      </c>
      <c r="N177" s="22">
        <f>'8.юрид-улут.вал.'!N177+'12.юрид-чет өл.вал.'!N177</f>
        <v>278836.80000000005</v>
      </c>
      <c r="O177" s="21">
        <f>('8.юрид-улут.вал.'!N177*'8.юрид-улут.вал.'!O177+'12.юрид-чет өл.вал.'!N177*'12.юрид-чет өл.вал.'!O177)/('8.юрид-улут.вал.'!N177+'12.юрид-чет өл.вал.'!N177)</f>
        <v>7.668749605504007</v>
      </c>
      <c r="P177" s="22">
        <f>'8.юрид-улут.вал.'!P177+'12.юрид-чет өл.вал.'!P177</f>
        <v>79952.900000000009</v>
      </c>
      <c r="Q177" s="21">
        <f>('8.юрид-улут.вал.'!P177*'8.юрид-улут.вал.'!Q177+'12.юрид-чет өл.вал.'!P177*'12.юрид-чет өл.вал.'!Q177)/('8.юрид-улут.вал.'!P177+'12.юрид-чет өл.вал.'!P177)</f>
        <v>12.55260689731079</v>
      </c>
      <c r="R177" s="23"/>
      <c r="S177" s="24"/>
    </row>
    <row r="178" spans="1:19" ht="14.25" customHeight="1" x14ac:dyDescent="0.2">
      <c r="A178" s="19" t="s">
        <v>11</v>
      </c>
      <c r="B178" s="20">
        <f>'8.юрид-улут.вал.'!B178+'12.юрид-чет өл.вал.'!B178</f>
        <v>2062088</v>
      </c>
      <c r="C178" s="21">
        <f>('8.юрид-улут.вал.'!B178*'8.юрид-улут.вал.'!C178+'12.юрид-чет өл.вал.'!B178*'12.юрид-чет өл.вал.'!C178)/('8.юрид-улут.вал.'!B178+'12.юрид-чет өл.вал.'!B178)</f>
        <v>2.8419611830338973</v>
      </c>
      <c r="D178" s="22">
        <f>'8.юрид-улут.вал.'!D178+'12.юрид-чет өл.вал.'!D178</f>
        <v>1357392.2</v>
      </c>
      <c r="E178" s="21">
        <f>('8.юрид-улут.вал.'!D178*'8.юрид-улут.вал.'!E178+'12.юрид-чет өл.вал.'!D178*'12.юрид-чет өл.вал.'!E178)/('8.юрид-улут.вал.'!D178+'12.юрид-чет өл.вал.'!D178)</f>
        <v>0.3789510997632079</v>
      </c>
      <c r="F178" s="22">
        <f t="shared" si="4"/>
        <v>704695.8</v>
      </c>
      <c r="G178" s="21">
        <f t="shared" si="5"/>
        <v>7.5862361958166948</v>
      </c>
      <c r="H178" s="22">
        <f>'8.юрид-улут.вал.'!H178+'12.юрид-чет өл.вал.'!H178</f>
        <v>475</v>
      </c>
      <c r="I178" s="21">
        <f>('8.юрид-улут.вал.'!H178*'8.юрид-улут.вал.'!I178+'12.юрид-чет өл.вал.'!H178*'12.юрид-чет өл.вал.'!I178)/('8.юрид-улут.вал.'!H178+'12.юрид-чет өл.вал.'!H178)</f>
        <v>1.4736842105263199</v>
      </c>
      <c r="J178" s="22">
        <f>'8.юрид-улут.вал.'!J178+'12.юрид-чет өл.вал.'!J178</f>
        <v>23601.7</v>
      </c>
      <c r="K178" s="21">
        <f>('8.юрид-улут.вал.'!J178*'8.юрид-улут.вал.'!K178+'12.юрид-чет өл.вал.'!J178*'12.юрид-чет өл.вал.'!K178)/('8.юрид-улут.вал.'!J178+'12.юрид-чет өл.вал.'!J178)</f>
        <v>4.762785095988848</v>
      </c>
      <c r="L178" s="22">
        <f>'8.юрид-улут.вал.'!L178+'12.юрид-чет өл.вал.'!L178</f>
        <v>130103.8</v>
      </c>
      <c r="M178" s="21">
        <f>('8.юрид-улут.вал.'!L178*'8.юрид-улут.вал.'!M178+'12.юрид-чет өл.вал.'!L178*'12.юрид-чет өл.вал.'!M178)/('8.юрид-улут.вал.'!L178+'12.юрид-чет өл.вал.'!L178)</f>
        <v>3.3286669874361903</v>
      </c>
      <c r="N178" s="22">
        <f>'8.юрид-улут.вал.'!N178+'12.юрид-чет өл.вал.'!N178</f>
        <v>510220</v>
      </c>
      <c r="O178" s="21">
        <f>('8.юрид-улут.вал.'!N178*'8.юрид-улут.вал.'!O178+'12.юрид-чет өл.вал.'!N178*'12.юрид-чет өл.вал.'!O178)/('8.юрид-улут.вал.'!N178+'12.юрид-чет өл.вал.'!N178)</f>
        <v>8.5909051585590586</v>
      </c>
      <c r="P178" s="22">
        <f>'8.юрид-улут.вал.'!P178+'12.юрид-чет өл.вал.'!P178</f>
        <v>40295.300000000003</v>
      </c>
      <c r="Q178" s="21">
        <f>('8.юрид-улут.вал.'!P178*'8.юрид-улут.вал.'!Q178+'12.юрид-чет өл.вал.'!P178*'12.юрид-чет өл.вал.'!Q178)/('8.юрид-улут.вал.'!P178+'12.юрид-чет өл.вал.'!P178)</f>
        <v>10.337560608805475</v>
      </c>
      <c r="R178" s="23"/>
      <c r="S178" s="24"/>
    </row>
    <row r="179" spans="1:19" ht="14.25" customHeight="1" x14ac:dyDescent="0.2">
      <c r="A179" s="19" t="s">
        <v>12</v>
      </c>
      <c r="B179" s="20">
        <f>'8.юрид-улут.вал.'!B179+'12.юрид-чет өл.вал.'!B179</f>
        <v>4120259</v>
      </c>
      <c r="C179" s="21">
        <f>('8.юрид-улут.вал.'!B179*'8.юрид-улут.вал.'!C179+'12.юрид-чет өл.вал.'!B179*'12.юрид-чет өл.вал.'!C179)/('8.юрид-улут.вал.'!B179+'12.юрид-чет өл.вал.'!B179)</f>
        <v>1.9616404624078243</v>
      </c>
      <c r="D179" s="22">
        <f>'8.юрид-улут.вал.'!D179+'12.юрид-чет өл.вал.'!D179</f>
        <v>2732613.7</v>
      </c>
      <c r="E179" s="21">
        <f>('8.юрид-улут.вал.'!D179*'8.юрид-улут.вал.'!E179+'12.юрид-чет өл.вал.'!D179*'12.юрид-чет өл.вал.'!E179)/('8.юрид-улут.вал.'!D179+'12.юрид-чет өл.вал.'!D179)</f>
        <v>0.24263421024347537</v>
      </c>
      <c r="F179" s="22">
        <f t="shared" si="4"/>
        <v>1387645.3</v>
      </c>
      <c r="G179" s="21">
        <f t="shared" si="5"/>
        <v>5.3467850919827988</v>
      </c>
      <c r="H179" s="22">
        <f>'8.юрид-улут.вал.'!H179+'12.юрид-чет өл.вал.'!H179</f>
        <v>14654.1</v>
      </c>
      <c r="I179" s="21">
        <f>('8.юрид-улут.вал.'!H179*'8.юрид-улут.вал.'!I179+'12.юрид-чет өл.вал.'!H179*'12.юрид-чет өл.вал.'!I179)/('8.юрид-улут.вал.'!H179+'12.юрид-чет өл.вал.'!H179)</f>
        <v>3.517384213291844</v>
      </c>
      <c r="J179" s="22">
        <f>'8.юрид-улут.вал.'!J179+'12.юрид-чет өл.вал.'!J179</f>
        <v>42730.8</v>
      </c>
      <c r="K179" s="21">
        <f>('8.юрид-улут.вал.'!J179*'8.юрид-улут.вал.'!K179+'12.юрид-чет өл.вал.'!J179*'12.юрид-чет өл.вал.'!K179)/('8.юрид-улут.вал.'!J179+'12.юрид-чет өл.вал.'!J179)</f>
        <v>3.0328725883905721</v>
      </c>
      <c r="L179" s="22">
        <f>'8.юрид-улут.вал.'!L179+'12.юрид-чет өл.вал.'!L179</f>
        <v>16559.3</v>
      </c>
      <c r="M179" s="21">
        <f>('8.юрид-улут.вал.'!L179*'8.юрид-улут.вал.'!M179+'12.юрид-чет өл.вал.'!L179*'12.юрид-чет өл.вал.'!M179)/('8.юрид-улут.вал.'!L179+'12.юрид-чет өл.вал.'!L179)</f>
        <v>5.611426811519812</v>
      </c>
      <c r="N179" s="22">
        <f>'8.юрид-улут.вал.'!N179+'12.юрид-чет өл.вал.'!N179</f>
        <v>448837.2</v>
      </c>
      <c r="O179" s="21">
        <f>('8.юрид-улут.вал.'!N179*'8.юрид-улут.вал.'!O179+'12.юрид-чет өл.вал.'!N179*'12.юрид-чет өл.вал.'!O179)/('8.юрид-улут.вал.'!N179+'12.юрид-чет өл.вал.'!N179)</f>
        <v>6.2649216842988924</v>
      </c>
      <c r="P179" s="22">
        <f>'8.юрид-улут.вал.'!P179+'12.юрид-чет өл.вал.'!P179</f>
        <v>234863.90000000002</v>
      </c>
      <c r="Q179" s="21">
        <f>('8.юрид-улут.вал.'!P179*'8.юрид-улут.вал.'!Q179+'12.юрид-чет өл.вал.'!P179*'12.юрид-чет өл.вал.'!Q179)/('8.юрид-улут.вал.'!P179+'12.юрид-чет өл.вал.'!P179)</f>
        <v>2.3564661235719924</v>
      </c>
      <c r="R179" s="22">
        <f>'8.юрид-улут.вал.'!R179+'12.юрид-чет өл.вал.'!R179</f>
        <v>630000</v>
      </c>
      <c r="S179" s="21">
        <f>('8.юрид-улут.вал.'!R179*'8.юрид-улут.вал.'!S179+'12.юрид-чет өл.вал.'!R179*'12.юрид-чет өл.вал.'!S179)/('8.юрид-улут.вал.'!R179+'12.юрид-чет өл.вал.'!R179)</f>
        <v>6</v>
      </c>
    </row>
    <row r="180" spans="1:19" ht="14.25" customHeight="1" x14ac:dyDescent="0.2">
      <c r="A180" s="19" t="s">
        <v>13</v>
      </c>
      <c r="B180" s="20">
        <f>'8.юрид-улут.вал.'!B180+'12.юрид-чет өл.вал.'!B180</f>
        <v>2964952</v>
      </c>
      <c r="C180" s="21">
        <f>('8.юрид-улут.вал.'!B180*'8.юрид-улут.вал.'!C180+'12.юрид-чет өл.вал.'!B180*'12.юрид-чет өл.вал.'!C180)/('8.юрид-улут.вал.'!B180+'12.юрид-чет өл.вал.'!B180)</f>
        <v>2.0196060050887841</v>
      </c>
      <c r="D180" s="22">
        <f>'8.юрид-улут.вал.'!D180+'12.юрид-чет өл.вал.'!D180</f>
        <v>2130593.7999999998</v>
      </c>
      <c r="E180" s="21">
        <f>('8.юрид-улут.вал.'!D180*'8.юрид-улут.вал.'!E180+'12.юрид-чет өл.вал.'!D180*'12.юрид-чет өл.вал.'!E180)/('8.юрид-улут.вал.'!D180+'12.юрид-чет өл.вал.'!D180)</f>
        <v>0.61967865812807688</v>
      </c>
      <c r="F180" s="22">
        <f t="shared" si="4"/>
        <v>834358.20000000019</v>
      </c>
      <c r="G180" s="21">
        <f t="shared" si="5"/>
        <v>5.5944213852036233</v>
      </c>
      <c r="H180" s="22">
        <f>'8.юрид-улут.вал.'!H180+'12.юрид-чет өл.вал.'!H180</f>
        <v>9214.2000000000007</v>
      </c>
      <c r="I180" s="21">
        <f>('8.юрид-улут.вал.'!H180*'8.юрид-улут.вал.'!I180+'12.юрид-чет өл.вал.'!H180*'12.юрид-чет өл.вал.'!I180)/('8.юрид-улут.вал.'!H180+'12.юрид-чет өл.вал.'!H180)</f>
        <v>0.98873477892817618</v>
      </c>
      <c r="J180" s="22">
        <f>'8.юрид-улут.вал.'!J180+'12.юрид-чет өл.вал.'!J180</f>
        <v>31814.7</v>
      </c>
      <c r="K180" s="21">
        <f>('8.юрид-улут.вал.'!J180*'8.юрид-улут.вал.'!K180+'12.юрид-чет өл.вал.'!J180*'12.юрид-чет өл.вал.'!K180)/('8.юрид-улут.вал.'!J180+'12.юрид-чет өл.вал.'!J180)</f>
        <v>2.1186816157310928</v>
      </c>
      <c r="L180" s="22">
        <f>'8.юрид-улут.вал.'!L180+'12.юрид-чет өл.вал.'!L180</f>
        <v>29243.4</v>
      </c>
      <c r="M180" s="21">
        <f>('8.юрид-улут.вал.'!L180*'8.юрид-улут.вал.'!M180+'12.юрид-чет өл.вал.'!L180*'12.юрид-чет өл.вал.'!M180)/('8.юрид-улут.вал.'!L180+'12.юрид-чет өл.вал.'!L180)</f>
        <v>6.5361059589514214</v>
      </c>
      <c r="N180" s="22">
        <f>'8.юрид-улут.вал.'!N180+'12.юрид-чет өл.вал.'!N180</f>
        <v>681625.70000000007</v>
      </c>
      <c r="O180" s="21">
        <f>('8.юрид-улут.вал.'!N180*'8.юрид-улут.вал.'!O180+'12.юрид-чет өл.вал.'!N180*'12.юрид-чет өл.вал.'!O180)/('8.юрид-улут.вал.'!N180+'12.юрид-чет өл.вал.'!N180)</f>
        <v>5.3612252222884216</v>
      </c>
      <c r="P180" s="22">
        <f>'8.юрид-улут.вал.'!P180+'12.юрид-чет өл.вал.'!P180</f>
        <v>82460.200000000012</v>
      </c>
      <c r="Q180" s="21">
        <f>('8.юрид-улут.вал.'!P180*'8.юрид-улут.вал.'!Q180+'12.юрид-чет өл.вал.'!P180*'12.юрид-чет өл.вал.'!Q180)/('8.юрид-улут.вал.'!P180+'12.юрид-чет өл.вал.'!P180)</f>
        <v>9.0437432967662019</v>
      </c>
      <c r="R180" s="23"/>
      <c r="S180" s="24"/>
    </row>
    <row r="181" spans="1:19" ht="14.25" customHeight="1" x14ac:dyDescent="0.2">
      <c r="A181" s="19" t="s">
        <v>14</v>
      </c>
      <c r="B181" s="20">
        <f>'8.юрид-улут.вал.'!B181+'12.юрид-чет өл.вал.'!B181</f>
        <v>2428549.5999999996</v>
      </c>
      <c r="C181" s="21">
        <f>('8.юрид-улут.вал.'!B181*'8.юрид-улут.вал.'!C181+'12.юрид-чет өл.вал.'!B181*'12.юрид-чет өл.вал.'!C181)/('8.юрид-улут.вал.'!B181+'12.юрид-чет өл.вал.'!B181)</f>
        <v>1.1199300372535124</v>
      </c>
      <c r="D181" s="22">
        <f>'8.юрид-улут.вал.'!D181+'12.юрид-чет өл.вал.'!D181</f>
        <v>2187924.9</v>
      </c>
      <c r="E181" s="21">
        <f>('8.юрид-улут.вал.'!D181*'8.юрид-улут.вал.'!E181+'12.юрид-чет өл.вал.'!D181*'12.юрид-чет өл.вал.'!E181)/('8.юрид-улут.вал.'!D181+'12.юрид-чет өл.вал.'!D181)</f>
        <v>0.74229758480284358</v>
      </c>
      <c r="F181" s="22">
        <f t="shared" si="4"/>
        <v>240624.7</v>
      </c>
      <c r="G181" s="21">
        <f t="shared" si="5"/>
        <v>4.5536234434785756</v>
      </c>
      <c r="H181" s="22">
        <f>'8.юрид-улут.вал.'!H181+'12.юрид-чет өл.вал.'!H181</f>
        <v>30311.9</v>
      </c>
      <c r="I181" s="21">
        <f>('8.юрид-улут.вал.'!H181*'8.юрид-улут.вал.'!I181+'12.юрид-чет өл.вал.'!H181*'12.юрид-чет өл.вал.'!I181)/('8.юрид-улут.вал.'!H181+'12.юрид-чет өл.вал.'!H181)</f>
        <v>3.248691108112657</v>
      </c>
      <c r="J181" s="22">
        <f>'8.юрид-улут.вал.'!J181+'12.юрид-чет өл.вал.'!J181</f>
        <v>55388.4</v>
      </c>
      <c r="K181" s="21">
        <f>('8.юрид-улут.вал.'!J181*'8.юрид-улут.вал.'!K181+'12.юрид-чет өл.вал.'!J181*'12.юрид-чет өл.вал.'!K181)/('8.юрид-улут.вал.'!J181+'12.юрид-чет өл.вал.'!J181)</f>
        <v>2.780710401455901</v>
      </c>
      <c r="L181" s="22">
        <f>'8.юрид-улут.вал.'!L181+'12.юрид-чет өл.вал.'!L181</f>
        <v>31564.799999999999</v>
      </c>
      <c r="M181" s="21">
        <f>('8.юрид-улут.вал.'!L181*'8.юрид-улут.вал.'!M181+'12.юрид-чет өл.вал.'!L181*'12.юрид-чет өл.вал.'!M181)/('8.юрид-улут.вал.'!L181+'12.юрид-чет өл.вал.'!L181)</f>
        <v>6.2000240774533655</v>
      </c>
      <c r="N181" s="22">
        <f>'8.юрид-улут.вал.'!N181+'12.юрид-чет өл.вал.'!N181</f>
        <v>93755.9</v>
      </c>
      <c r="O181" s="21">
        <f>('8.юрид-улут.вал.'!N181*'8.юрид-улут.вал.'!O181+'12.юрид-чет өл.вал.'!N181*'12.юрид-чет өл.вал.'!O181)/('8.юрид-улут.вал.'!N181+'12.юрид-чет өл.вал.'!N181)</f>
        <v>2.7825462717546285</v>
      </c>
      <c r="P181" s="22">
        <f>'8.юрид-улут.вал.'!P181+'12.юрид-чет өл.вал.'!P181</f>
        <v>29603.7</v>
      </c>
      <c r="Q181" s="21">
        <f>('8.юрид-улут.вал.'!P181*'8.юрид-улут.вал.'!Q181+'12.юрид-чет өл.вал.'!P181*'12.юрид-чет өл.вал.'!Q181)/('8.юрид-улут.вал.'!P181+'12.юрид-чет өл.вал.'!P181)</f>
        <v>13.060479771109669</v>
      </c>
      <c r="R181" s="23"/>
      <c r="S181" s="24"/>
    </row>
    <row r="182" spans="1:19" ht="14.25" customHeight="1" x14ac:dyDescent="0.2">
      <c r="A182" s="19" t="s">
        <v>15</v>
      </c>
      <c r="B182" s="20">
        <f>'8.юрид-улут.вал.'!B182+'12.юрид-чет өл.вал.'!B182</f>
        <v>2899552.4000000004</v>
      </c>
      <c r="C182" s="21">
        <f>('8.юрид-улут.вал.'!B182*'8.юрид-улут.вал.'!C182+'12.юрид-чет өл.вал.'!B182*'12.юрид-чет өл.вал.'!C182)/('8.юрид-улут.вал.'!B182+'12.юрид-чет өл.вал.'!B182)</f>
        <v>1.4847019084738731</v>
      </c>
      <c r="D182" s="22">
        <f>'8.юрид-улут.вал.'!D182+'12.юрид-чет өл.вал.'!D182</f>
        <v>2544736.5</v>
      </c>
      <c r="E182" s="21">
        <f>('8.юрид-улут.вал.'!D182*'8.юрид-улут.вал.'!E182+'12.юрид-чет өл.вал.'!D182*'12.юрид-чет өл.вал.'!E182)/('8.юрид-улут.вал.'!D182+'12.юрид-чет өл.вал.'!D182)</f>
        <v>0.5722536038603605</v>
      </c>
      <c r="F182" s="22">
        <f t="shared" si="4"/>
        <v>354815.9</v>
      </c>
      <c r="G182" s="21">
        <f t="shared" si="5"/>
        <v>8.0287730876772976</v>
      </c>
      <c r="H182" s="22">
        <f>'8.юрид-улут.вал.'!H182+'12.юрид-чет өл.вал.'!H182</f>
        <v>4081.4</v>
      </c>
      <c r="I182" s="21">
        <f>('8.юрид-улут.вал.'!H182*'8.юрид-улут.вал.'!I182+'12.юрид-чет өл.вал.'!H182*'12.юрид-чет өл.вал.'!I182)/('8.юрид-улут.вал.'!H182+'12.юрид-чет өл.вал.'!H182)</f>
        <v>2.2894594991914499</v>
      </c>
      <c r="J182" s="22">
        <f>'8.юрид-улут.вал.'!J182+'12.юрид-чет өл.вал.'!J182</f>
        <v>31760.6</v>
      </c>
      <c r="K182" s="21">
        <f>('8.юрид-улут.вал.'!J182*'8.юрид-улут.вал.'!K182+'12.юрид-чет өл.вал.'!J182*'12.юрид-чет өл.вал.'!K182)/('8.юрид-улут.вал.'!J182+'12.юрид-чет өл.вал.'!J182)</f>
        <v>3.1005146943067832</v>
      </c>
      <c r="L182" s="22">
        <f>'8.юрид-улут.вал.'!L182+'12.юрид-чет өл.вал.'!L182</f>
        <v>76696.100000000006</v>
      </c>
      <c r="M182" s="21">
        <f>('8.юрид-улут.вал.'!L182*'8.юрид-улут.вал.'!M182+'12.юрид-чет өл.вал.'!L182*'12.юрид-чет өл.вал.'!M182)/('8.юрид-улут.вал.'!L182+'12.юрид-чет өл.вал.'!L182)</f>
        <v>6.0413410851399236</v>
      </c>
      <c r="N182" s="22">
        <f>'8.юрид-улут.вал.'!N182+'12.юрид-чет өл.вал.'!N182</f>
        <v>219471.8</v>
      </c>
      <c r="O182" s="21">
        <f>('8.юрид-улут.вал.'!N182*'8.юрид-улут.вал.'!O182+'12.юрид-чет өл.вал.'!N182*'12.юрид-чет өл.вал.'!O182)/('8.юрид-улут.вал.'!N182+'12.юрид-чет өл.вал.'!N182)</f>
        <v>9.0965963873262989</v>
      </c>
      <c r="P182" s="22">
        <f>'8.юрид-улут.вал.'!P182+'12.юрид-чет өл.вал.'!P182</f>
        <v>22806</v>
      </c>
      <c r="Q182" s="21">
        <f>('8.юрид-улут.вал.'!P182*'8.юрид-улут.вал.'!Q182+'12.юрид-чет өл.вал.'!P182*'12.юрид-чет өл.вал.'!Q182)/('8.юрид-улут.вал.'!P182+'12.юрид-чет өл.вал.'!P182)</f>
        <v>12.326767473471881</v>
      </c>
      <c r="R182" s="23"/>
      <c r="S182" s="24"/>
    </row>
    <row r="183" spans="1:19" ht="14.25" customHeight="1" x14ac:dyDescent="0.2">
      <c r="A183" s="19" t="s">
        <v>16</v>
      </c>
      <c r="B183" s="20">
        <f>'8.юрид-улут.вал.'!B183+'12.юрид-чет өл.вал.'!B183</f>
        <v>2737055.5</v>
      </c>
      <c r="C183" s="21">
        <f>('8.юрид-улут.вал.'!B183*'8.юрид-улут.вал.'!C183+'12.юрид-чет өл.вал.'!B183*'12.юрид-чет өл.вал.'!C183)/('8.юрид-улут.вал.'!B183+'12.юрид-чет өл.вал.'!B183)</f>
        <v>0.906461571568424</v>
      </c>
      <c r="D183" s="22">
        <f>'8.юрид-улут.вал.'!D183+'12.юрид-чет өл.вал.'!D183</f>
        <v>2527349.5</v>
      </c>
      <c r="E183" s="21">
        <f>('8.юрид-улут.вал.'!D183*'8.юрид-улут.вал.'!E183+'12.юрид-чет өл.вал.'!D183*'12.юрид-чет өл.вал.'!E183)/('8.юрид-улут.вал.'!D183+'12.юрид-чет өл.вал.'!D183)</f>
        <v>0.57128454849635935</v>
      </c>
      <c r="F183" s="22">
        <f t="shared" si="4"/>
        <v>209705.99999999997</v>
      </c>
      <c r="G183" s="21">
        <f t="shared" si="5"/>
        <v>4.9459715601842547</v>
      </c>
      <c r="H183" s="22">
        <f>'8.юрид-улут.вал.'!H183+'12.юрид-чет өл.вал.'!H183</f>
        <v>1618.2</v>
      </c>
      <c r="I183" s="21">
        <f>('8.юрид-улут.вал.'!H183*'8.юрид-улут.вал.'!I183+'12.юрид-чет өл.вал.'!H183*'12.юрид-чет өл.вал.'!I183)/('8.юрид-улут.вал.'!H183+'12.юрид-чет өл.вал.'!H183)</f>
        <v>10.730072920528958</v>
      </c>
      <c r="J183" s="22">
        <f>'8.юрид-улут.вал.'!J183+'12.юрид-чет өл.вал.'!J183</f>
        <v>99118.099999999991</v>
      </c>
      <c r="K183" s="21">
        <f>('8.юрид-улут.вал.'!J183*'8.юрид-улут.вал.'!K183+'12.юрид-чет өл.вал.'!J183*'12.юрид-чет өл.вал.'!K183)/('8.юрид-улут.вал.'!J183+'12.юрид-чет өл.вал.'!J183)</f>
        <v>0.87616126620667667</v>
      </c>
      <c r="L183" s="22">
        <f>'8.юрид-улут.вал.'!L183+'12.юрид-чет өл.вал.'!L183</f>
        <v>51136.9</v>
      </c>
      <c r="M183" s="21">
        <f>('8.юрид-улут.вал.'!L183*'8.юрид-улут.вал.'!M183+'12.юрид-чет өл.вал.'!L183*'12.юрид-чет өл.вал.'!M183)/('8.юрид-улут.вал.'!L183+'12.юрид-чет өл.вал.'!L183)</f>
        <v>5.9094391721046815</v>
      </c>
      <c r="N183" s="22">
        <f>'8.юрид-улут.вал.'!N183+'12.юрид-чет өл.вал.'!N183</f>
        <v>36491.4</v>
      </c>
      <c r="O183" s="21">
        <f>('8.юрид-улут.вал.'!N183*'8.юрид-улут.вал.'!O183+'12.юрид-чет өл.вал.'!N183*'12.юрид-чет өл.вал.'!O183)/('8.юрид-улут.вал.'!N183+'12.юрид-чет өл.вал.'!N183)</f>
        <v>10.876367774324892</v>
      </c>
      <c r="P183" s="22">
        <f>'8.юрид-улут.вал.'!P183+'12.юрид-чет өл.вал.'!P183</f>
        <v>21341.399999999998</v>
      </c>
      <c r="Q183" s="21">
        <f>('8.юрид-улут.вал.'!P183*'8.юрид-улут.вал.'!Q183+'12.юрид-чет өл.вал.'!P183*'12.юрид-чет өл.вал.'!Q183)/('8.юрид-улут.вал.'!P183+'12.юрид-чет өл.вал.'!P183)</f>
        <v>10.96032973469406</v>
      </c>
      <c r="R183" s="23"/>
      <c r="S183" s="24"/>
    </row>
    <row r="184" spans="1:19" ht="14.25" customHeight="1" x14ac:dyDescent="0.2">
      <c r="A184" s="19" t="s">
        <v>17</v>
      </c>
      <c r="B184" s="20">
        <f>'8.юрид-улут.вал.'!B184+'12.юрид-чет өл.вал.'!B184</f>
        <v>3694855.5</v>
      </c>
      <c r="C184" s="21">
        <f>('8.юрид-улут.вал.'!B184*'8.юрид-улут.вал.'!C184+'12.юрид-чет өл.вал.'!B184*'12.юрид-чет өл.вал.'!C184)/('8.юрид-улут.вал.'!B184+'12.юрид-чет өл.вал.'!B184)</f>
        <v>1.0674919476553277</v>
      </c>
      <c r="D184" s="22">
        <f>'8.юрид-улут.вал.'!D184+'12.юрид-чет өл.вал.'!D184</f>
        <v>3563615.9000000004</v>
      </c>
      <c r="E184" s="21">
        <f>('8.юрид-улут.вал.'!D184*'8.юрид-улут.вал.'!E184+'12.юрид-чет өл.вал.'!D184*'12.юрид-чет өл.вал.'!E184)/('8.юрид-улут.вал.'!D184+'12.юрид-чет өл.вал.'!D184)</f>
        <v>0.80445674658708288</v>
      </c>
      <c r="F184" s="22">
        <f t="shared" si="4"/>
        <v>131239.6</v>
      </c>
      <c r="G184" s="21">
        <f t="shared" si="5"/>
        <v>8.209821128683723</v>
      </c>
      <c r="H184" s="22">
        <f>'8.юрид-улут.вал.'!H184+'12.юрид-чет өл.вал.'!H184</f>
        <v>550</v>
      </c>
      <c r="I184" s="21">
        <f>('8.юрид-улут.вал.'!H184*'8.юрид-улут.вал.'!I184+'12.юрид-чет өл.вал.'!H184*'12.юрид-чет өл.вал.'!I184)/('8.юрид-улут.вал.'!H184+'12.юрид-чет өл.вал.'!H184)</f>
        <v>1.9090909090909098</v>
      </c>
      <c r="J184" s="22">
        <f>'8.юрид-улут.вал.'!J184+'12.юрид-чет өл.вал.'!J184</f>
        <v>913.5</v>
      </c>
      <c r="K184" s="21">
        <f>('8.юрид-улут.вал.'!J184*'8.юрид-улут.вал.'!K184+'12.юрид-чет өл.вал.'!J184*'12.юрид-чет өл.вал.'!K184)/('8.юрид-улут.вал.'!J184+'12.юрид-чет өл.вал.'!J184)</f>
        <v>5.4255062944718091</v>
      </c>
      <c r="L184" s="22">
        <f>'8.юрид-улут.вал.'!L184+'12.юрид-чет өл.вал.'!L184</f>
        <v>32781.800000000003</v>
      </c>
      <c r="M184" s="21">
        <f>('8.юрид-улут.вал.'!L184*'8.юрид-улут.вал.'!M184+'12.юрид-чет өл.вал.'!L184*'12.юрид-чет өл.вал.'!M184)/('8.юрид-улут.вал.'!L184+'12.юрид-чет өл.вал.'!L184)</f>
        <v>5.7142139845890103</v>
      </c>
      <c r="N184" s="22">
        <f>'8.юрид-улут.вал.'!N184+'12.юрид-чет өл.вал.'!N184</f>
        <v>31179.4</v>
      </c>
      <c r="O184" s="21">
        <f>('8.юрид-улут.вал.'!N184*'8.юрид-улут.вал.'!O184+'12.юрид-чет өл.вал.'!N184*'12.юрид-чет өл.вал.'!O184)/('8.юрид-улут.вал.'!N184+'12.юрид-чет өл.вал.'!N184)</f>
        <v>9.1949370417647511</v>
      </c>
      <c r="P184" s="22">
        <f>'8.юрид-улут.вал.'!P184+'12.юрид-чет өл.вал.'!P184</f>
        <v>65574.899999999994</v>
      </c>
      <c r="Q184" s="21">
        <f>('8.юрид-улут.вал.'!P184*'8.юрид-улут.вал.'!Q184+'12.юрид-чет өл.вал.'!P184*'12.юрид-чет өл.вал.'!Q184)/('8.юрид-улут.вал.'!P184+'12.юрид-чет өл.вал.'!P184)</f>
        <v>9.1033703596955586</v>
      </c>
      <c r="R184" s="23">
        <f>'8.юрид-улут.вал.'!R184+'12.юрид-чет өл.вал.'!R184</f>
        <v>240</v>
      </c>
      <c r="S184" s="24">
        <f>('8.юрид-улут.вал.'!R184*'8.юрид-улут.вал.'!S184+'12.юрид-чет өл.вал.'!R184*'12.юрид-чет өл.вал.'!S184)/('8.юрид-улут.вал.'!R184+'12.юрид-чет өл.вал.'!R184)</f>
        <v>2</v>
      </c>
    </row>
    <row r="185" spans="1:19" ht="14.25" customHeight="1" x14ac:dyDescent="0.2">
      <c r="A185" s="19" t="s">
        <v>18</v>
      </c>
      <c r="B185" s="20">
        <f>'8.юрид-улут.вал.'!B185+'12.юрид-чет өл.вал.'!B185</f>
        <v>4621653.8000000007</v>
      </c>
      <c r="C185" s="21">
        <f>('8.юрид-улут.вал.'!B185*'8.юрид-улут.вал.'!C185+'12.юрид-чет өл.вал.'!B185*'12.юрид-чет өл.вал.'!C185)/('8.юрид-улут.вал.'!B185+'12.юрид-чет өл.вал.'!B185)</f>
        <v>1.0487549922064683</v>
      </c>
      <c r="D185" s="22">
        <f>'8.юрид-улут.вал.'!D185+'12.юрид-чет өл.вал.'!D185</f>
        <v>4418215.3000000007</v>
      </c>
      <c r="E185" s="21">
        <f>('8.юрид-улут.вал.'!D185*'8.юрид-улут.вал.'!E185+'12.юрид-чет өл.вал.'!D185*'12.юрид-чет өл.вал.'!E185)/('8.юрид-улут.вал.'!D185+'12.юрид-чет өл.вал.'!D185)</f>
        <v>0.82589059116245334</v>
      </c>
      <c r="F185" s="22">
        <f t="shared" si="4"/>
        <v>203438.5</v>
      </c>
      <c r="G185" s="21">
        <f t="shared" si="5"/>
        <v>5.8888560867289037</v>
      </c>
      <c r="H185" s="22">
        <f>'8.юрид-улут.вал.'!H185+'12.юрид-чет өл.вал.'!H185</f>
        <v>19873.600000000002</v>
      </c>
      <c r="I185" s="21">
        <f>('8.юрид-улут.вал.'!H185*'8.юрид-улут.вал.'!I185+'12.юрид-чет өл.вал.'!H185*'12.юрид-чет өл.вал.'!I185)/('8.юрид-улут.вал.'!H185+'12.юрид-чет өл.вал.'!H185)</f>
        <v>0.61490147733676825</v>
      </c>
      <c r="J185" s="22">
        <f>'8.юрид-улут.вал.'!J185+'12.юрид-чет өл.вал.'!J185</f>
        <v>21661.699999999997</v>
      </c>
      <c r="K185" s="21">
        <f>('8.юрид-улут.вал.'!J185*'8.юрид-улут.вал.'!K185+'12.юрид-чет өл.вал.'!J185*'12.юрид-чет өл.вал.'!K185)/('8.юрид-улут.вал.'!J185+'12.юрид-чет өл.вал.'!J185)</f>
        <v>2.9064648665617225</v>
      </c>
      <c r="L185" s="22">
        <f>'8.юрид-улут.вал.'!L185+'12.юрид-чет өл.вал.'!L185</f>
        <v>103055.7</v>
      </c>
      <c r="M185" s="21">
        <f>('8.юрид-улут.вал.'!L185*'8.юрид-улут.вал.'!M185+'12.юрид-чет өл.вал.'!L185*'12.юрид-чет өл.вал.'!M185)/('8.юрид-улут.вал.'!L185+'12.юрид-чет өл.вал.'!L185)</f>
        <v>4.3306216735221845</v>
      </c>
      <c r="N185" s="22">
        <f>'8.юрид-улут.вал.'!N185+'12.юрид-чет өл.вал.'!N185</f>
        <v>27271.9</v>
      </c>
      <c r="O185" s="21">
        <f>('8.юрид-улут.вал.'!N185*'8.юрид-улут.вал.'!O185+'12.юрид-чет өл.вал.'!N185*'12.юрид-чет өл.вал.'!O185)/('8.юрид-улут.вал.'!N185+'12.юрид-чет өл.вал.'!N185)</f>
        <v>11.505374213017769</v>
      </c>
      <c r="P185" s="22">
        <f>'8.юрид-улут.вал.'!P185+'12.юрид-чет өл.вал.'!P185</f>
        <v>31575.599999999999</v>
      </c>
      <c r="Q185" s="21">
        <f>('8.юрид-улут.вал.'!P185*'8.юрид-улут.вал.'!Q185+'12.юрид-чет өл.вал.'!P185*'12.юрид-чет өл.вал.'!Q185)/('8.юрид-улут.вал.'!P185+'12.юрид-чет өл.вал.'!P185)</f>
        <v>11.489001317472939</v>
      </c>
      <c r="R185" s="23"/>
      <c r="S185" s="24"/>
    </row>
    <row r="186" spans="1:19" ht="14.25" customHeight="1" x14ac:dyDescent="0.2">
      <c r="A186" s="19" t="s">
        <v>19</v>
      </c>
      <c r="B186" s="20">
        <f>'8.юрид-улут.вал.'!B186+'12.юрид-чет өл.вал.'!B186</f>
        <v>4059996.0999999996</v>
      </c>
      <c r="C186" s="21">
        <f>('8.юрид-улут.вал.'!B186*'8.юрид-улут.вал.'!C186+'12.юрид-чет өл.вал.'!B186*'12.юрид-чет өл.вал.'!C186)/('8.юрид-улут.вал.'!B186+'12.юрид-чет өл.вал.'!B186)</f>
        <v>1.1572862436986071</v>
      </c>
      <c r="D186" s="22">
        <f>'8.юрид-улут.вал.'!D186+'12.юрид-чет өл.вал.'!D186</f>
        <v>3767102.4000000004</v>
      </c>
      <c r="E186" s="21">
        <f>('8.юрид-улут.вал.'!D186*'8.юрид-улут.вал.'!E186+'12.юрид-чет өл.вал.'!D186*'12.юрид-чет өл.вал.'!E186)/('8.юрид-улут.вал.'!D186+'12.юрид-чет өл.вал.'!D186)</f>
        <v>0.85249984550459601</v>
      </c>
      <c r="F186" s="22">
        <f t="shared" si="4"/>
        <v>292893.69999999995</v>
      </c>
      <c r="G186" s="21">
        <f t="shared" si="5"/>
        <v>5.0773486148729061</v>
      </c>
      <c r="H186" s="22">
        <f>'8.юрид-улут.вал.'!H186+'12.юрид-чет өл.вал.'!H186</f>
        <v>34095.1</v>
      </c>
      <c r="I186" s="21">
        <f>('8.юрид-улут.вал.'!H186*'8.юрид-улут.вал.'!I186+'12.юрид-чет өл.вал.'!H186*'12.юрид-чет өл.вал.'!I186)/('8.юрид-улут.вал.'!H186+'12.юрид-чет өл.вал.'!H186)</f>
        <v>3.5783675660138838</v>
      </c>
      <c r="J186" s="22">
        <f>'8.юрид-улут.вал.'!J186+'12.юрид-чет өл.вал.'!J186</f>
        <v>110684.7</v>
      </c>
      <c r="K186" s="21">
        <f>('8.юрид-улут.вал.'!J186*'8.юрид-улут.вал.'!K186+'12.юрид-чет өл.вал.'!J186*'12.юрид-чет өл.вал.'!K186)/('8.юрид-улут.вал.'!J186+'12.юрид-чет өл.вал.'!J186)</f>
        <v>5.2961886331173114</v>
      </c>
      <c r="L186" s="22">
        <f>'8.юрид-улут.вал.'!L186+'12.юрид-чет өл.вал.'!L186</f>
        <v>16319.8</v>
      </c>
      <c r="M186" s="21">
        <f>('8.юрид-улут.вал.'!L186*'8.юрид-улут.вал.'!M186+'12.юрид-чет өл.вал.'!L186*'12.юрид-чет өл.вал.'!M186)/('8.юрид-улут.вал.'!L186+'12.юрид-чет өл.вал.'!L186)</f>
        <v>7.498476084265743</v>
      </c>
      <c r="N186" s="22">
        <f>'8.юрид-улут.вал.'!N186+'12.юрид-чет өл.вал.'!N186</f>
        <v>37625.300000000003</v>
      </c>
      <c r="O186" s="21">
        <f>('8.юрид-улут.вал.'!N186*'8.юрид-улут.вал.'!O186+'12.юрид-чет өл.вал.'!N186*'12.юрид-чет өл.вал.'!O186)/('8.юрид-улут.вал.'!N186+'12.юрид-чет өл.вал.'!N186)</f>
        <v>10.50688523413767</v>
      </c>
      <c r="P186" s="22">
        <f>'8.юрид-улут.вал.'!P186+'12.юрид-чет өл.вал.'!P186</f>
        <v>94168.8</v>
      </c>
      <c r="Q186" s="21">
        <f>('8.юрид-улут.вал.'!P186*'8.юрид-улут.вал.'!Q186+'12.юрид-чет өл.вал.'!P186*'12.юрид-чет өл.вал.'!Q186)/('8.юрид-улут.вал.'!P186+'12.юрид-чет өл.вал.'!P186)</f>
        <v>2.7738829952171034</v>
      </c>
      <c r="R186" s="22"/>
      <c r="S186" s="21"/>
    </row>
    <row r="187" spans="1:19" ht="14.25" customHeight="1" x14ac:dyDescent="0.2">
      <c r="A187" s="19" t="s">
        <v>20</v>
      </c>
      <c r="B187" s="20">
        <f>'8.юрид-улут.вал.'!B187+'12.юрид-чет өл.вал.'!B187</f>
        <v>3766565.2</v>
      </c>
      <c r="C187" s="21">
        <f>('8.юрид-улут.вал.'!B187*'8.юрид-улут.вал.'!C187+'12.юрид-чет өл.вал.'!B187*'12.юрид-чет өл.вал.'!C187)/('8.юрид-улут.вал.'!B187+'12.юрид-чет өл.вал.'!B187)</f>
        <v>1.0096736674039255</v>
      </c>
      <c r="D187" s="22">
        <f>'8.юрид-улут.вал.'!D187+'12.юрид-чет өл.вал.'!D187</f>
        <v>3652575.4000000004</v>
      </c>
      <c r="E187" s="21">
        <f>('8.юрид-улут.вал.'!D187*'8.юрид-улут.вал.'!E187+'12.юрид-чет өл.вал.'!D187*'12.юрид-чет өл.вал.'!E187)/('8.юрид-улут.вал.'!D187+'12.юрид-чет өл.вал.'!D187)</f>
        <v>0.80784601024252645</v>
      </c>
      <c r="F187" s="22">
        <f t="shared" si="4"/>
        <v>113989.79999999999</v>
      </c>
      <c r="G187" s="21">
        <f t="shared" si="5"/>
        <v>7.4768377082861788</v>
      </c>
      <c r="H187" s="22">
        <f>'8.юрид-улут.вал.'!H187+'12.юрид-чет өл.вал.'!H187</f>
        <v>6707.8</v>
      </c>
      <c r="I187" s="21">
        <f>('8.юрид-улут.вал.'!H187*'8.юрид-улут.вал.'!I187+'12.юрид-чет өл.вал.'!H187*'12.юрид-чет өл.вал.'!I187)/('8.юрид-улут.вал.'!H187+'12.юрид-чет өл.вал.'!H187)</f>
        <v>6.4974954530546531</v>
      </c>
      <c r="J187" s="22">
        <f>'8.юрид-улут.вал.'!J187+'12.юрид-чет өл.вал.'!J187</f>
        <v>19976.3</v>
      </c>
      <c r="K187" s="21">
        <f>('8.юрид-улут.вал.'!J187*'8.юрид-улут.вал.'!K187+'12.юрид-чет өл.вал.'!J187*'12.юрид-чет өл.вал.'!K187)/('8.юрид-улут.вал.'!J187+'12.юрид-чет өл.вал.'!J187)</f>
        <v>5.7893003208802432</v>
      </c>
      <c r="L187" s="22">
        <f>'8.юрид-улут.вал.'!L187+'12.юрид-чет өл.вал.'!L187</f>
        <v>52530.1</v>
      </c>
      <c r="M187" s="21">
        <f>('8.юрид-улут.вал.'!L187*'8.юрид-улут.вал.'!M187+'12.юрид-чет өл.вал.'!L187*'12.юрид-чет өл.вал.'!M187)/('8.юрид-улут.вал.'!L187+'12.юрид-чет өл.вал.'!L187)</f>
        <v>4.6606989516486763</v>
      </c>
      <c r="N187" s="22">
        <f>'8.юрид-улут.вал.'!N187+'12.юрид-чет өл.вал.'!N187</f>
        <v>21164.7</v>
      </c>
      <c r="O187" s="21">
        <f>('8.юрид-улут.вал.'!N187*'8.юрид-улут.вал.'!O187+'12.юрид-чет өл.вал.'!N187*'12.юрид-чет өл.вал.'!O187)/('8.юрид-улут.вал.'!N187+'12.юрид-чет өл.вал.'!N187)</f>
        <v>10.983696721427659</v>
      </c>
      <c r="P187" s="22">
        <f>'8.юрид-улут.вал.'!P187+'12.юрид-чет өл.вал.'!P187</f>
        <v>13610.9</v>
      </c>
      <c r="Q187" s="21">
        <f>('8.юрид-улут.вал.'!P187*'8.юрид-улут.вал.'!Q187+'12.юрид-чет өл.вал.'!P187*'12.юрид-чет өл.вал.'!Q187)/('8.юрид-улут.вал.'!P187+'12.юрид-чет өл.вал.'!P187)</f>
        <v>15.851773725470006</v>
      </c>
      <c r="R187" s="23"/>
      <c r="S187" s="24"/>
    </row>
    <row r="188" spans="1:19" ht="14.25" customHeight="1" thickBot="1" x14ac:dyDescent="0.25">
      <c r="A188" s="25" t="s">
        <v>21</v>
      </c>
      <c r="B188" s="26">
        <f>'8.юрид-улут.вал.'!B188+'12.юрид-чет өл.вал.'!B188</f>
        <v>5143973.5</v>
      </c>
      <c r="C188" s="27">
        <f>('8.юрид-улут.вал.'!B188*'8.юрид-улут.вал.'!C188+'12.юрид-чет өл.вал.'!B188*'12.юрид-чет өл.вал.'!C188)/('8.юрид-улут.вал.'!B188+'12.юрид-чет өл.вал.'!B188)</f>
        <v>1.2048253543685656</v>
      </c>
      <c r="D188" s="28">
        <f>'8.юрид-улут.вал.'!D188+'12.юрид-чет өл.вал.'!D188</f>
        <v>4776569.5999999996</v>
      </c>
      <c r="E188" s="27">
        <f>('8.юрид-улут.вал.'!D188*'8.юрид-улут.вал.'!E188+'12.юрид-чет өл.вал.'!D188*'12.юрид-чет өл.вал.'!E188)/('8.юрид-улут.вал.'!D188+'12.юрид-чет өл.вал.'!D188)</f>
        <v>0.85800187544634754</v>
      </c>
      <c r="F188" s="28">
        <f t="shared" si="4"/>
        <v>367403.89999999997</v>
      </c>
      <c r="G188" s="27">
        <f t="shared" si="5"/>
        <v>5.7138316169207775</v>
      </c>
      <c r="H188" s="28">
        <f>'8.юрид-улут.вал.'!H188+'12.юрид-чет өл.вал.'!H188</f>
        <v>50690.6</v>
      </c>
      <c r="I188" s="27">
        <f>('8.юрид-улут.вал.'!H188*'8.юрид-улут.вал.'!I188+'12.юрид-чет өл.вал.'!H188*'12.юрид-чет өл.вал.'!I188)/('8.юрид-улут.вал.'!H188+'12.юрид-чет өл.вал.'!H188)</f>
        <v>6.8582271663779837</v>
      </c>
      <c r="J188" s="28">
        <f>'8.юрид-улут.вал.'!J188+'12.юрид-чет өл.вал.'!J188</f>
        <v>116790.8</v>
      </c>
      <c r="K188" s="27">
        <f>('8.юрид-улут.вал.'!J188*'8.юрид-улут.вал.'!K188+'12.юрид-чет өл.вал.'!J188*'12.юрид-чет өл.вал.'!K188)/('8.юрид-улут.вал.'!J188+'12.юрид-чет өл.вал.'!J188)</f>
        <v>3.2121785277607509</v>
      </c>
      <c r="L188" s="28">
        <f>'8.юрид-улут.вал.'!L188+'12.юрид-чет өл.вал.'!L188</f>
        <v>26754.100000000002</v>
      </c>
      <c r="M188" s="27">
        <f>('8.юрид-улут.вал.'!L188*'8.юрид-улут.вал.'!M188+'12.юрид-чет өл.вал.'!L188*'12.юрид-чет өл.вал.'!M188)/('8.юрид-улут.вал.'!L188+'12.юрид-чет өл.вал.'!L188)</f>
        <v>3.7740951854108369</v>
      </c>
      <c r="N188" s="28">
        <f>'8.юрид-улут.вал.'!N188+'12.юрид-чет өл.вал.'!N188</f>
        <v>157413.1</v>
      </c>
      <c r="O188" s="27">
        <f>('8.юрид-улут.вал.'!N188*'8.юрид-улут.вал.'!O188+'12.юрид-чет өл.вал.'!N188*'12.юрид-чет өл.вал.'!O188)/('8.юрид-улут.вал.'!N188+'12.юрид-чет өл.вал.'!N188)</f>
        <v>7.5654497624403536</v>
      </c>
      <c r="P188" s="28">
        <f>'8.юрид-улут.вал.'!P188+'12.юрид-чет өл.вал.'!P188</f>
        <v>15575.3</v>
      </c>
      <c r="Q188" s="27">
        <f>('8.юрид-улут.вал.'!P188*'8.юрид-улут.вал.'!Q188+'12.юрид-чет өл.вал.'!P188*'12.юрид-чет өл.вал.'!Q188)/('8.юрид-улут.вал.'!P188+'12.юрид-чет өл.вал.'!P188)</f>
        <v>5.235857415266481</v>
      </c>
      <c r="R188" s="28">
        <f>'8.юрид-улут.вал.'!R188+'12.юрид-чет өл.вал.'!R188</f>
        <v>180</v>
      </c>
      <c r="S188" s="27">
        <f>('8.юрид-улут.вал.'!R188*'8.юрид-улут.вал.'!S188+'12.юрид-чет өл.вал.'!R188*'12.юрид-чет өл.вал.'!S188)/('8.юрид-улут.вал.'!R188+'12.юрид-чет өл.вал.'!R188)</f>
        <v>17</v>
      </c>
    </row>
    <row r="189" spans="1:19" ht="14.25" customHeight="1" x14ac:dyDescent="0.2">
      <c r="A189" s="19" t="s">
        <v>37</v>
      </c>
      <c r="B189" s="20">
        <f>'8.юрид-улут.вал.'!B189+'12.юрид-чет өл.вал.'!B189</f>
        <v>3837462.8</v>
      </c>
      <c r="C189" s="21">
        <f>('8.юрид-улут.вал.'!B189*'8.юрид-улут.вал.'!C189+'12.юрид-чет өл.вал.'!B189*'12.юрид-чет өл.вал.'!C189)/('8.юрид-улут.вал.'!B189+'12.юрид-чет өл.вал.'!B189)</f>
        <v>1.5907003275706015</v>
      </c>
      <c r="D189" s="22">
        <f>'8.юрид-улут.вал.'!D189+'12.юрид-чет өл.вал.'!D189</f>
        <v>3696510.3</v>
      </c>
      <c r="E189" s="21">
        <f>('8.юрид-улут.вал.'!D189*'8.юрид-улут.вал.'!E189+'12.юрид-чет өл.вал.'!D189*'12.юрид-чет өл.вал.'!E189)/('8.юрид-улут.вал.'!D189+'12.юрид-чет өл.вал.'!D189)</f>
        <v>1.4080329160722198</v>
      </c>
      <c r="F189" s="22">
        <f t="shared" si="4"/>
        <v>140952.5</v>
      </c>
      <c r="G189" s="21">
        <f t="shared" si="5"/>
        <v>6.3811933523704862</v>
      </c>
      <c r="H189" s="22">
        <f>'8.юрид-улут.вал.'!H189+'12.юрид-чет өл.вал.'!H189</f>
        <v>3887.3</v>
      </c>
      <c r="I189" s="21">
        <f>('8.юрид-улут.вал.'!H189*'8.юрид-улут.вал.'!I189+'12.юрид-чет өл.вал.'!H189*'12.юрид-чет өл.вал.'!I189)/('8.юрид-улут.вал.'!H189+'12.юрид-чет өл.вал.'!H189)</f>
        <v>0.50050163352455423</v>
      </c>
      <c r="J189" s="22">
        <f>'8.юрид-улут.вал.'!J189+'12.юрид-чет өл.вал.'!J189</f>
        <v>25451.199999999997</v>
      </c>
      <c r="K189" s="21">
        <f>('8.юрид-улут.вал.'!J189*'8.юрид-улут.вал.'!K189+'12.юрид-чет өл.вал.'!J189*'12.юрид-чет өл.вал.'!K189)/('8.юрид-улут.вал.'!J189+'12.юрид-чет өл.вал.'!J189)</f>
        <v>2.8617825485635242</v>
      </c>
      <c r="L189" s="22">
        <f>'8.юрид-улут.вал.'!L189+'12.юрид-чет өл.вал.'!L189</f>
        <v>68659.600000000006</v>
      </c>
      <c r="M189" s="21">
        <f>('8.юрид-улут.вал.'!L189*'8.юрид-улут.вал.'!M189+'12.юрид-чет өл.вал.'!L189*'12.юрид-чет өл.вал.'!M189)/('8.юрид-улут.вал.'!L189+'12.юрид-чет өл.вал.'!L189)</f>
        <v>5.7269287033422849</v>
      </c>
      <c r="N189" s="22">
        <f>'8.юрид-улут.вал.'!N189+'12.юрид-чет өл.вал.'!N189</f>
        <v>16772.5</v>
      </c>
      <c r="O189" s="21">
        <f>('8.юрид-улут.вал.'!N189*'8.юрид-улут.вал.'!O189+'12.юрид-чет өл.вал.'!N189*'12.юрид-чет өл.вал.'!O189)/('8.юрид-улут.вал.'!N189+'12.юрид-чет өл.вал.'!N189)</f>
        <v>9.4299796094798207</v>
      </c>
      <c r="P189" s="22">
        <f>'8.юрид-улут.вал.'!P189+'12.юрид-чет өл.вал.'!P189</f>
        <v>26181.899999999998</v>
      </c>
      <c r="Q189" s="21">
        <f>('8.юрид-улут.вал.'!P189*'8.юрид-улут.вал.'!Q189+'12.юрид-чет өл.вал.'!P189*'12.юрид-чет өл.вал.'!Q189)/('8.юрид-улут.вал.'!P189+'12.юрид-чет өл.вал.'!P189)</f>
        <v>10.438157238397551</v>
      </c>
      <c r="R189" s="23"/>
      <c r="S189" s="24"/>
    </row>
    <row r="190" spans="1:19" ht="14.25" customHeight="1" x14ac:dyDescent="0.2">
      <c r="A190" s="19" t="s">
        <v>11</v>
      </c>
      <c r="B190" s="20">
        <f>'8.юрид-улут.вал.'!B190+'12.юрид-чет өл.вал.'!B190</f>
        <v>3977916.9999999995</v>
      </c>
      <c r="C190" s="21">
        <f>('8.юрид-улут.вал.'!B190*'8.юрид-улут.вал.'!C190+'12.юрид-чет өл.вал.'!B190*'12.юрид-чет өл.вал.'!C190)/('8.юрид-улут.вал.'!B190+'12.юрид-чет өл.вал.'!B190)</f>
        <v>1.6709688942730569</v>
      </c>
      <c r="D190" s="22">
        <f>'8.юрид-улут.вал.'!D190+'12.юрид-чет өл.вал.'!D190</f>
        <v>3655199.5</v>
      </c>
      <c r="E190" s="21">
        <f>('8.юрид-улут.вал.'!D190*'8.юрид-улут.вал.'!E190+'12.юрид-чет өл.вал.'!D190*'12.юрид-чет өл.вал.'!E190)/('8.юрид-улут.вал.'!D190+'12.юрид-чет өл.вал.'!D190)</f>
        <v>1.1066522563269103</v>
      </c>
      <c r="F190" s="22">
        <f t="shared" si="4"/>
        <v>322717.5</v>
      </c>
      <c r="G190" s="21">
        <f t="shared" si="5"/>
        <v>8.0625959143833228</v>
      </c>
      <c r="H190" s="22">
        <f>'8.юрид-улут.вал.'!H190+'12.юрид-чет өл.вал.'!H190</f>
        <v>1714.5</v>
      </c>
      <c r="I190" s="21">
        <f>('8.юрид-улут.вал.'!H190*'8.юрид-улут.вал.'!I190+'12.юрид-чет өл.вал.'!H190*'12.юрид-чет өл.вал.'!I190)/('8.юрид-улут.вал.'!H190+'12.юрид-чет өл.вал.'!H190)</f>
        <v>1.8780985710119599E-2</v>
      </c>
      <c r="J190" s="22">
        <f>'8.юрид-улут.вал.'!J190+'12.юрид-чет өл.вал.'!J190</f>
        <v>44379.199999999997</v>
      </c>
      <c r="K190" s="21">
        <f>('8.юрид-улут.вал.'!J190*'8.юрид-улут.вал.'!K190+'12.юрид-чет өл.вал.'!J190*'12.юрид-чет өл.вал.'!K190)/('8.юрид-улут.вал.'!J190+'12.юрид-чет өл.вал.'!J190)</f>
        <v>2.4431129898691299</v>
      </c>
      <c r="L190" s="22">
        <f>'8.юрид-улут.вал.'!L190+'12.юрид-чет өл.вал.'!L190</f>
        <v>24759.3</v>
      </c>
      <c r="M190" s="21">
        <f>('8.юрид-улут.вал.'!L190*'8.юрид-улут.вал.'!M190+'12.юрид-чет өл.вал.'!L190*'12.юрид-чет өл.вал.'!M190)/('8.юрид-улут.вал.'!L190+'12.юрид-чет өл.вал.'!L190)</f>
        <v>7.8642074291276405</v>
      </c>
      <c r="N190" s="22">
        <f>'8.юрид-улут.вал.'!N190+'12.юрид-чет өл.вал.'!N190</f>
        <v>48077.5</v>
      </c>
      <c r="O190" s="21">
        <f>('8.юрид-улут.вал.'!N190*'8.юрид-улут.вал.'!O190+'12.юрид-чет өл.вал.'!N190*'12.юрид-чет өл.вал.'!O190)/('8.юрид-улут.вал.'!N190+'12.юрид-чет өл.вал.'!N190)</f>
        <v>12.298807945504649</v>
      </c>
      <c r="P190" s="22">
        <f>'8.юрид-улут.вал.'!P190+'12.юрид-чет өл.вал.'!P190</f>
        <v>203587</v>
      </c>
      <c r="Q190" s="21">
        <f>('8.юрид-улут.вал.'!P190*'8.юрид-улут.вал.'!Q190+'12.юрид-чет өл.вал.'!P190*'12.юрид-чет өл.вал.'!Q190)/('8.юрид-улут.вал.'!P190+'12.юрид-чет өл.вал.'!P190)</f>
        <v>8.3702642457524306</v>
      </c>
      <c r="R190" s="23">
        <f>'8.юрид-улут.вал.'!R190+'12.юрид-чет өл.вал.'!R190</f>
        <v>200</v>
      </c>
      <c r="S190" s="24">
        <f>('8.юрид-улут.вал.'!R190*'8.юрид-улут.вал.'!S190+'12.юрид-чет өл.вал.'!R190*'12.юрид-чет өл.вал.'!S190)/('8.юрид-улут.вал.'!R190+'12.юрид-чет өл.вал.'!R190)</f>
        <v>17</v>
      </c>
    </row>
    <row r="191" spans="1:19" ht="14.25" customHeight="1" x14ac:dyDescent="0.2">
      <c r="A191" s="19" t="s">
        <v>12</v>
      </c>
      <c r="B191" s="20">
        <f>'8.юрид-улут.вал.'!B191+'12.юрид-чет өл.вал.'!B191</f>
        <v>4546823.8999999994</v>
      </c>
      <c r="C191" s="21">
        <f>('8.юрид-улут.вал.'!B191*'8.юрид-улут.вал.'!C191+'12.юрид-чет өл.вал.'!B191*'12.юрид-чет өл.вал.'!C191)/('8.юрид-улут.вал.'!B191+'12.юрид-чет өл.вал.'!B191)</f>
        <v>1.5626651223505739</v>
      </c>
      <c r="D191" s="22">
        <f>'8.юрид-улут.вал.'!D191+'12.юрид-чет өл.вал.'!D191</f>
        <v>4278490.3</v>
      </c>
      <c r="E191" s="21">
        <f>('8.юрид-улут.вал.'!D191*'8.юрид-улут.вал.'!E191+'12.юрид-чет өл.вал.'!D191*'12.юрид-чет өл.вал.'!E191)/('8.юрид-улут.вал.'!D191+'12.юрид-чет өл.вал.'!D191)</f>
        <v>1.2675989268925103</v>
      </c>
      <c r="F191" s="22">
        <f t="shared" si="4"/>
        <v>268333.59999999998</v>
      </c>
      <c r="G191" s="21">
        <f t="shared" si="5"/>
        <v>6.2673977951326219</v>
      </c>
      <c r="H191" s="22">
        <f>'8.юрид-улут.вал.'!H191+'12.юрид-чет өл.вал.'!H191</f>
        <v>3583.8</v>
      </c>
      <c r="I191" s="21">
        <f>('8.юрид-улут.вал.'!H191*'8.юрид-улут.вал.'!I191+'12.юрид-чет өл.вал.'!H191*'12.юрид-чет өл.вал.'!I191)/('8.юрид-улут.вал.'!H191+'12.юрид-чет өл.вал.'!H191)</f>
        <v>4.0233271945979103</v>
      </c>
      <c r="J191" s="22">
        <f>'8.юрид-улут.вал.'!J191+'12.юрид-чет өл.вал.'!J191</f>
        <v>20271.099999999999</v>
      </c>
      <c r="K191" s="21">
        <f>('8.юрид-улут.вал.'!J191*'8.юрид-улут.вал.'!K191+'12.юрид-чет өл.вал.'!J191*'12.юрид-чет өл.вал.'!K191)/('8.юрид-улут.вал.'!J191+'12.юрид-чет өл.вал.'!J191)</f>
        <v>2.4970080558035832</v>
      </c>
      <c r="L191" s="22">
        <f>'8.юрид-улут.вал.'!L191+'12.юрид-чет өл.вал.'!L191</f>
        <v>10303.000000000002</v>
      </c>
      <c r="M191" s="21">
        <f>('8.юрид-улут.вал.'!L191*'8.юрид-улут.вал.'!M191+'12.юрид-чет өл.вал.'!L191*'12.юрид-чет өл.вал.'!M191)/('8.юрид-улут.вал.'!L191+'12.юрид-чет өл.вал.'!L191)</f>
        <v>7.9337796758225725</v>
      </c>
      <c r="N191" s="22">
        <f>'8.юрид-улут.вал.'!N191+'12.юрид-чет өл.вал.'!N191</f>
        <v>175626.6</v>
      </c>
      <c r="O191" s="21">
        <f>('8.юрид-улут.вал.'!N191*'8.юрид-улут.вал.'!O191+'12.юрид-чет өл.вал.'!N191*'12.юрид-чет өл.вал.'!O191)/('8.юрид-улут.вал.'!N191+'12.юрид-чет өл.вал.'!N191)</f>
        <v>3.6788518709580402</v>
      </c>
      <c r="P191" s="22">
        <f>'8.юрид-улут.вал.'!P191+'12.юрид-чет өл.вал.'!P191</f>
        <v>58549.1</v>
      </c>
      <c r="Q191" s="21">
        <f>('8.юрид-улут.вал.'!P191*'8.юрид-улут.вал.'!Q191+'12.юрид-чет өл.вал.'!P191*'12.юрид-чет өл.вал.'!Q191)/('8.юрид-улут.вал.'!P191+'12.юрид-чет өл.вал.'!P191)</f>
        <v>15.181643014153924</v>
      </c>
      <c r="R191" s="22"/>
      <c r="S191" s="21"/>
    </row>
    <row r="192" spans="1:19" ht="14.25" customHeight="1" x14ac:dyDescent="0.2">
      <c r="A192" s="19" t="s">
        <v>13</v>
      </c>
      <c r="B192" s="20">
        <f>'8.юрид-улут.вал.'!B192+'12.юрид-чет өл.вал.'!B192</f>
        <v>4749225.3000000007</v>
      </c>
      <c r="C192" s="21">
        <f>('8.юрид-улут.вал.'!B192*'8.юрид-улут.вал.'!C192+'12.юрид-чет өл.вал.'!B192*'12.юрид-чет өл.вал.'!C192)/('8.юрид-улут.вал.'!B192+'12.юрид-чет өл.вал.'!B192)</f>
        <v>1.3185291516913271</v>
      </c>
      <c r="D192" s="22">
        <f>'8.юрид-улут.вал.'!D192+'12.юрид-чет өл.вал.'!D192</f>
        <v>4613899.4000000004</v>
      </c>
      <c r="E192" s="21">
        <f>('8.юрид-улут.вал.'!D192*'8.юрид-улут.вал.'!E192+'12.юрид-чет өл.вал.'!D192*'12.юрид-чет өл.вал.'!E192)/('8.юрид-улут.вал.'!D192+'12.юрид-чет өл.вал.'!D192)</f>
        <v>1.1029764493781529</v>
      </c>
      <c r="F192" s="22">
        <f t="shared" si="4"/>
        <v>135325.9</v>
      </c>
      <c r="G192" s="21">
        <f t="shared" si="5"/>
        <v>8.6677393462744305</v>
      </c>
      <c r="H192" s="22">
        <f>'8.юрид-улут.вал.'!H192+'12.юрид-чет өл.вал.'!H192</f>
        <v>4316.7</v>
      </c>
      <c r="I192" s="21">
        <f>('8.юрид-улут.вал.'!H192*'8.юрид-улут.вал.'!I192+'12.юрид-чет өл.вал.'!H192*'12.юрид-чет өл.вал.'!I192)/('8.юрид-улут.вал.'!H192+'12.юрид-чет өл.вал.'!H192)</f>
        <v>4.8547964880580095</v>
      </c>
      <c r="J192" s="22">
        <f>'8.юрид-улут.вал.'!J192+'12.юрид-чет өл.вал.'!J192</f>
        <v>13471.2</v>
      </c>
      <c r="K192" s="21">
        <f>('8.юрид-улут.вал.'!J192*'8.юрид-улут.вал.'!K192+'12.юрид-чет өл.вал.'!J192*'12.юрид-чет өл.вал.'!K192)/('8.юрид-улут.вал.'!J192+'12.юрид-чет өл.вал.'!J192)</f>
        <v>2.8441861155650585</v>
      </c>
      <c r="L192" s="22">
        <f>'8.юрид-улут.вал.'!L192+'12.юрид-чет өл.вал.'!L192</f>
        <v>26691.200000000001</v>
      </c>
      <c r="M192" s="21">
        <f>('8.юрид-улут.вал.'!L192*'8.юрид-улут.вал.'!M192+'12.юрид-чет өл.вал.'!L192*'12.юрид-чет өл.вал.'!M192)/('8.юрид-улут.вал.'!L192+'12.юрид-чет өл.вал.'!L192)</f>
        <v>5.7748076519601996</v>
      </c>
      <c r="N192" s="22">
        <f>'8.юрид-улут.вал.'!N192+'12.юрид-чет өл.вал.'!N192</f>
        <v>40366.9</v>
      </c>
      <c r="O192" s="21">
        <f>('8.юрид-улут.вал.'!N192*'8.юрид-улут.вал.'!O192+'12.юрид-чет өл.вал.'!N192*'12.юрид-чет өл.вал.'!O192)/('8.юрид-улут.вал.'!N192+'12.юрид-чет өл.вал.'!N192)</f>
        <v>13.402039046842802</v>
      </c>
      <c r="P192" s="22">
        <f>'8.юрид-улут.вал.'!P192+'12.юрид-чет өл.вал.'!P192</f>
        <v>50010</v>
      </c>
      <c r="Q192" s="21">
        <f>('8.юрид-улут.вал.'!P192*'8.юрид-улут.вал.'!Q192+'12.юрид-чет өл.вал.'!P192*'12.юрид-чет өл.вал.'!Q192)/('8.юрид-улут.вал.'!P192+'12.юрид-чет өл.вал.'!P192)</f>
        <v>8.2662289942011622</v>
      </c>
      <c r="R192" s="23">
        <f>'8.юрид-улут.вал.'!R192+'12.юрид-чет өл.вал.'!R192</f>
        <v>469.9</v>
      </c>
      <c r="S192" s="24">
        <f>('8.юрид-улут.вал.'!R192*'8.юрид-улут.вал.'!S192+'12.юрид-чет өл.вал.'!R192*'12.юрид-чет өл.вал.'!S192)/('8.юрид-улут.вал.'!R192+'12.юрид-чет өл.вал.'!R192)</f>
        <v>11</v>
      </c>
    </row>
    <row r="193" spans="1:19" ht="14.25" customHeight="1" x14ac:dyDescent="0.2">
      <c r="A193" s="19" t="s">
        <v>14</v>
      </c>
      <c r="B193" s="20">
        <f>'8.юрид-улут.вал.'!B193+'12.юрид-чет өл.вал.'!B193</f>
        <v>6539034.2000000002</v>
      </c>
      <c r="C193" s="21">
        <f>('8.юрид-улут.вал.'!B193*'8.юрид-улут.вал.'!C193+'12.юрид-чет өл.вал.'!B193*'12.юрид-чет өл.вал.'!C193)/('8.юрид-улут.вал.'!B193+'12.юрид-чет өл.вал.'!B193)</f>
        <v>1.2837998824046526</v>
      </c>
      <c r="D193" s="22">
        <f>'8.юрид-улут.вал.'!D193+'12.юрид-чет өл.вал.'!D193</f>
        <v>5971604.0999999996</v>
      </c>
      <c r="E193" s="21">
        <f>('8.юрид-улут.вал.'!D193*'8.юрид-улут.вал.'!E193+'12.юрид-чет өл.вал.'!D193*'12.юрид-чет өл.вал.'!E193)/('8.юрид-улут.вал.'!D193+'12.юрид-чет өл.вал.'!D193)</f>
        <v>1.0570108540852541</v>
      </c>
      <c r="F193" s="22">
        <f t="shared" si="4"/>
        <v>567430.1</v>
      </c>
      <c r="G193" s="21">
        <f t="shared" si="5"/>
        <v>3.6705155172416806</v>
      </c>
      <c r="H193" s="22">
        <f>'8.юрид-улут.вал.'!H193+'12.юрид-чет өл.вал.'!H193</f>
        <v>182100</v>
      </c>
      <c r="I193" s="21">
        <f>('8.юрид-улут.вал.'!H193*'8.юрид-улут.вал.'!I193+'12.юрид-чет өл.вал.'!H193*'12.юрид-чет өл.вал.'!I193)/('8.юрид-улут.вал.'!H193+'12.юрид-чет өл.вал.'!H193)</f>
        <v>1.0356946732564525</v>
      </c>
      <c r="J193" s="22">
        <f>'8.юрид-улут.вал.'!J193+'12.юрид-чет өл.вал.'!J193</f>
        <v>189887.59999999998</v>
      </c>
      <c r="K193" s="21">
        <f>('8.юрид-улут.вал.'!J193*'8.юрид-улут.вал.'!K193+'12.юрид-чет өл.вал.'!J193*'12.юрид-чет өл.вал.'!K193)/('8.юрид-улут.вал.'!J193+'12.юрид-чет өл.вал.'!J193)</f>
        <v>1.9116895995315106</v>
      </c>
      <c r="L193" s="22">
        <f>'8.юрид-улут.вал.'!L193+'12.юрид-чет өл.вал.'!L193</f>
        <v>39136.400000000001</v>
      </c>
      <c r="M193" s="21">
        <f>('8.юрид-улут.вал.'!L193*'8.юрид-улут.вал.'!M193+'12.юрид-чет өл.вал.'!L193*'12.юрид-чет өл.вал.'!M193)/('8.юрид-улут.вал.'!L193+'12.юрид-чет өл.вал.'!L193)</f>
        <v>4.6640633783383256</v>
      </c>
      <c r="N193" s="22">
        <f>'8.юрид-улут.вал.'!N193+'12.юрид-чет өл.вал.'!N193</f>
        <v>109583.3</v>
      </c>
      <c r="O193" s="21">
        <f>('8.юрид-улут.вал.'!N193*'8.юрид-улут.вал.'!O193+'12.юрид-чет өл.вал.'!N193*'12.юрид-чет өл.вал.'!O193)/('8.юрид-улут.вал.'!N193+'12.юрид-чет өл.вал.'!N193)</f>
        <v>8.888349474783098</v>
      </c>
      <c r="P193" s="22">
        <f>'8.юрид-улут.вал.'!P193+'12.юрид-чет өл.вал.'!P193</f>
        <v>46722.799999999996</v>
      </c>
      <c r="Q193" s="21">
        <f>('8.юрид-улут.вал.'!P193*'8.юрид-улут.вал.'!Q193+'12.юрид-чет өл.вал.'!P193*'12.юрид-чет өл.вал.'!Q193)/('8.юрид-улут.вал.'!P193+'12.юрид-чет өл.вал.'!P193)</f>
        <v>8.0176170948658889</v>
      </c>
      <c r="R193" s="23"/>
      <c r="S193" s="24"/>
    </row>
    <row r="194" spans="1:19" ht="14.25" customHeight="1" x14ac:dyDescent="0.2">
      <c r="A194" s="19" t="s">
        <v>15</v>
      </c>
      <c r="B194" s="20">
        <f>'8.юрид-улут.вал.'!B194+'12.юрид-чет өл.вал.'!B194</f>
        <v>7050639.1000000015</v>
      </c>
      <c r="C194" s="21">
        <f>('8.юрид-улут.вал.'!B194*'8.юрид-улут.вал.'!C194+'12.юрид-чет өл.вал.'!B194*'12.юрид-чет өл.вал.'!C194)/('8.юрид-улут.вал.'!B194+'12.юрид-чет өл.вал.'!B194)</f>
        <v>3.032951513856383</v>
      </c>
      <c r="D194" s="22">
        <f>'8.юрид-улут.вал.'!D194+'12.юрид-чет өл.вал.'!D194</f>
        <v>4428136.2</v>
      </c>
      <c r="E194" s="21">
        <f>('8.юрид-улут.вал.'!D194*'8.юрид-улут.вал.'!E194+'12.юрид-чет өл.вал.'!D194*'12.юрид-чет өл.вал.'!E194)/('8.юрид-улут.вал.'!D194+'12.юрид-чет өл.вал.'!D194)</f>
        <v>1.0724103511088949</v>
      </c>
      <c r="F194" s="22">
        <f t="shared" si="4"/>
        <v>2622502.9000000004</v>
      </c>
      <c r="G194" s="21">
        <f t="shared" si="5"/>
        <v>6.343355210398431</v>
      </c>
      <c r="H194" s="22">
        <f>'8.юрид-улут.вал.'!H194+'12.юрид-чет өл.вал.'!H194</f>
        <v>226918.8</v>
      </c>
      <c r="I194" s="21">
        <f>('8.юрид-улут.вал.'!H194*'8.юрид-улут.вал.'!I194+'12.юрид-чет өл.вал.'!H194*'12.юрид-чет өл.вал.'!I194)/('8.юрид-улут.вал.'!H194+'12.юрид-чет өл.вал.'!H194)</f>
        <v>1.4171946088204239</v>
      </c>
      <c r="J194" s="22">
        <f>'8.юрид-улут.вал.'!J194+'12.юрид-чет өл.вал.'!J194</f>
        <v>36629.199999999997</v>
      </c>
      <c r="K194" s="21">
        <f>('8.юрид-улут.вал.'!J194*'8.юрид-улут.вал.'!K194+'12.юрид-чет өл.вал.'!J194*'12.юрид-чет өл.вал.'!K194)/('8.юрид-улут.вал.'!J194+'12.юрид-чет өл.вал.'!J194)</f>
        <v>10.058677230187911</v>
      </c>
      <c r="L194" s="22">
        <f>'8.юрид-улут.вал.'!L194+'12.юрид-чет өл.вал.'!L194</f>
        <v>34932.300000000003</v>
      </c>
      <c r="M194" s="21">
        <f>('8.юрид-улут.вал.'!L194*'8.юрид-улут.вал.'!M194+'12.юрид-чет өл.вал.'!L194*'12.юрид-чет өл.вал.'!M194)/('8.юрид-улут.вал.'!L194+'12.юрид-чет өл.вал.'!L194)</f>
        <v>10.353346444408157</v>
      </c>
      <c r="N194" s="22">
        <f>'8.юрид-улут.вал.'!N194+'12.юрид-чет өл.вал.'!N194</f>
        <v>49519.4</v>
      </c>
      <c r="O194" s="21">
        <f>('8.юрид-улут.вал.'!N194*'8.юрид-улут.вал.'!O194+'12.юрид-чет өл.вал.'!N194*'12.юрид-чет өл.вал.'!O194)/('8.юрид-улут.вал.'!N194+'12.юрид-чет өл.вал.'!N194)</f>
        <v>10.381448583787369</v>
      </c>
      <c r="P194" s="22">
        <f>'8.юрид-улут.вал.'!P194+'12.юрид-чет өл.вал.'!P194</f>
        <v>24765</v>
      </c>
      <c r="Q194" s="21">
        <f>('8.юрид-улут.вал.'!P194*'8.юрид-улут.вал.'!Q194+'12.юрид-чет өл.вал.'!P194*'12.юрид-чет өл.вал.'!Q194)/('8.юрид-улут.вал.'!P194+'12.юрид-чет өл.вал.'!P194)</f>
        <v>8.0287704421562385</v>
      </c>
      <c r="R194" s="23">
        <f>'8.юрид-улут.вал.'!R194+'12.юрид-чет өл.вал.'!R194</f>
        <v>2249738.2000000002</v>
      </c>
      <c r="S194" s="24">
        <f>('8.юрид-улут.вал.'!R194*'8.юрид-улут.вал.'!S194+'12.юрид-чет өл.вал.'!R194*'12.юрид-чет өл.вал.'!S194)/('8.юрид-улут.вал.'!R194+'12.юрид-чет өл.вал.'!R194)</f>
        <v>6.6100385484853303</v>
      </c>
    </row>
    <row r="195" spans="1:19" ht="14.25" customHeight="1" x14ac:dyDescent="0.2">
      <c r="A195" s="19" t="s">
        <v>16</v>
      </c>
      <c r="B195" s="20">
        <f>'8.юрид-улут.вал.'!B195+'12.юрид-чет өл.вал.'!B195</f>
        <v>6040670.2000000011</v>
      </c>
      <c r="C195" s="21">
        <f>('8.юрид-улут.вал.'!B195*'8.юрид-улут.вал.'!C195+'12.юрид-чет өл.вал.'!B195*'12.юрид-чет өл.вал.'!C195)/('8.юрид-улут.вал.'!B195+'12.юрид-чет өл.вал.'!B195)</f>
        <v>1.2418472569484063</v>
      </c>
      <c r="D195" s="22">
        <f>'8.юрид-улут.вал.'!D195+'12.юрид-чет өл.вал.'!D195</f>
        <v>5590327.4000000004</v>
      </c>
      <c r="E195" s="21">
        <f>('8.юрид-улут.вал.'!D195*'8.юрид-улут.вал.'!E195+'12.юрид-чет өл.вал.'!D195*'12.юрид-чет өл.вал.'!E195)/('8.юрид-улут.вал.'!D195+'12.юрид-чет өл.вал.'!D195)</f>
        <v>0.88266825463567378</v>
      </c>
      <c r="F195" s="22">
        <f t="shared" si="4"/>
        <v>450342.8</v>
      </c>
      <c r="G195" s="21">
        <f t="shared" si="5"/>
        <v>5.7005134510865894</v>
      </c>
      <c r="H195" s="22">
        <f>'8.юрид-улут.вал.'!H195+'12.юрид-чет өл.вал.'!H195</f>
        <v>209652.3</v>
      </c>
      <c r="I195" s="21">
        <f>('8.юрид-улут.вал.'!H195*'8.юрид-улут.вал.'!I195+'12.юрид-чет өл.вал.'!H195*'12.юрид-чет өл.вал.'!I195)/('8.юрид-улут.вал.'!H195+'12.юрид-чет өл.вал.'!H195)</f>
        <v>2.8220742152602205</v>
      </c>
      <c r="J195" s="22">
        <f>'8.юрид-улут.вал.'!J195+'12.юрид-чет өл.вал.'!J195</f>
        <v>68664.2</v>
      </c>
      <c r="K195" s="21">
        <f>('8.юрид-улут.вал.'!J195*'8.юрид-улут.вал.'!K195+'12.юрид-чет өл.вал.'!J195*'12.юрид-чет өл.вал.'!K195)/('8.юрид-улут.вал.'!J195+'12.юрид-чет өл.вал.'!J195)</f>
        <v>3.503378762149707</v>
      </c>
      <c r="L195" s="22">
        <f>'8.юрид-улут.вал.'!L195+'12.юрид-чет өл.вал.'!L195</f>
        <v>48287.3</v>
      </c>
      <c r="M195" s="21">
        <f>('8.юрид-улут.вал.'!L195*'8.юрид-улут.вал.'!M195+'12.юрид-чет өл.вал.'!L195*'12.юрид-чет өл.вал.'!M195)/('8.юрид-улут.вал.'!L195+'12.юрид-чет өл.вал.'!L195)</f>
        <v>10.333282933607757</v>
      </c>
      <c r="N195" s="22">
        <f>'8.юрид-улут.вал.'!N195+'12.юрид-чет өл.вал.'!N195</f>
        <v>36176.200000000004</v>
      </c>
      <c r="O195" s="21">
        <f>('8.юрид-улут.вал.'!N195*'8.юрид-улут.вал.'!O195+'12.юрид-чет өл.вал.'!N195*'12.юрид-чет өл.вал.'!O195)/('8.юрид-улут.вал.'!N195+'12.юрид-чет өл.вал.'!N195)</f>
        <v>11.981268900547883</v>
      </c>
      <c r="P195" s="22">
        <f>'8.юрид-улут.вал.'!P195+'12.юрид-чет өл.вал.'!P195</f>
        <v>87562.8</v>
      </c>
      <c r="Q195" s="21">
        <f>('8.юрид-улут.вал.'!P195*'8.юрид-улут.вал.'!Q195+'12.юрид-чет өл.вал.'!P195*'12.юрид-чет өл.вал.'!Q195)/('8.юрид-улут.вал.'!P195+'12.юрид-чет өл.вал.'!P195)</f>
        <v>9.165661970608511</v>
      </c>
      <c r="R195" s="23"/>
      <c r="S195" s="24"/>
    </row>
    <row r="196" spans="1:19" ht="14.25" customHeight="1" x14ac:dyDescent="0.2">
      <c r="A196" s="19" t="s">
        <v>17</v>
      </c>
      <c r="B196" s="20">
        <f>'8.юрид-улут.вал.'!B196+'12.юрид-чет өл.вал.'!B196</f>
        <v>4634049</v>
      </c>
      <c r="C196" s="21">
        <f>('8.юрид-улут.вал.'!B196*'8.юрид-улут.вал.'!C196+'12.юрид-чет өл.вал.'!B196*'12.юрид-чет өл.вал.'!C196)/('8.юрид-улут.вал.'!B196+'12.юрид-чет өл.вал.'!B196)</f>
        <v>1.6425621636715526</v>
      </c>
      <c r="D196" s="22">
        <f>'8.юрид-улут.вал.'!D196+'12.юрид-чет өл.вал.'!D196</f>
        <v>4244497.5999999996</v>
      </c>
      <c r="E196" s="21">
        <f>('8.юрид-улут.вал.'!D196*'8.юрид-улут.вал.'!E196+'12.юрид-чет өл.вал.'!D196*'12.юрид-чет өл.вал.'!E196)/('8.юрид-улут.вал.'!D196+'12.юрид-чет өл.вал.'!D196)</f>
        <v>1.0629513073584955</v>
      </c>
      <c r="F196" s="22">
        <f t="shared" si="4"/>
        <v>389551.39999999997</v>
      </c>
      <c r="G196" s="21">
        <f t="shared" si="5"/>
        <v>7.9579210317303426</v>
      </c>
      <c r="H196" s="22">
        <f>'8.юрид-улут.вал.'!H196+'12.юрид-чет өл.вал.'!H196</f>
        <v>7626.2</v>
      </c>
      <c r="I196" s="21">
        <f>('8.юрид-улут.вал.'!H196*'8.юрид-улут.вал.'!I196+'12.юрид-чет өл.вал.'!H196*'12.юрид-чет өл.вал.'!I196)/('8.юрид-улут.вал.'!H196+'12.юрид-чет өл.вал.'!H196)</f>
        <v>6.8639492801132898</v>
      </c>
      <c r="J196" s="22">
        <f>'8.юрид-улут.вал.'!J196+'12.юрид-чет өл.вал.'!J196</f>
        <v>49601.3</v>
      </c>
      <c r="K196" s="21">
        <f>('8.юрид-улут.вал.'!J196*'8.юрид-улут.вал.'!K196+'12.юрид-чет өл.вал.'!J196*'12.юрид-чет өл.вал.'!K196)/('8.юрид-улут.вал.'!J196+'12.юрид-чет өл.вал.'!J196)</f>
        <v>4.8638311899083284</v>
      </c>
      <c r="L196" s="22">
        <f>'8.юрид-улут.вал.'!L196+'12.юрид-чет өл.вал.'!L196</f>
        <v>163426.19999999998</v>
      </c>
      <c r="M196" s="21">
        <f>('8.юрид-улут.вал.'!L196*'8.юрид-улут.вал.'!M196+'12.юрид-чет өл.вал.'!L196*'12.юрид-чет өл.вал.'!M196)/('8.юрид-улут.вал.'!L196+'12.юрид-чет өл.вал.'!L196)</f>
        <v>7.3827425712645782</v>
      </c>
      <c r="N196" s="22">
        <f>'8.юрид-улут.вал.'!N196+'12.юрид-чет өл.вал.'!N196</f>
        <v>118183.1</v>
      </c>
      <c r="O196" s="21">
        <f>('8.юрид-улут.вал.'!N196*'8.юрид-улут.вал.'!O196+'12.юрид-чет өл.вал.'!N196*'12.юрид-чет өл.вал.'!O196)/('8.юрид-улут.вал.'!N196+'12.юрид-чет өл.вал.'!N196)</f>
        <v>8.5657641828654008</v>
      </c>
      <c r="P196" s="22">
        <f>'8.юрид-улут.вал.'!P196+'12.юрид-чет өл.вал.'!P196</f>
        <v>49714.6</v>
      </c>
      <c r="Q196" s="21">
        <f>('8.юрид-улут.вал.'!P196*'8.юрид-улут.вал.'!Q196+'12.юрид-чет өл.вал.'!P196*'12.юрид-чет өл.вал.'!Q196)/('8.юрид-улут.вал.'!P196+'12.юрид-чет өл.вал.'!P196)</f>
        <v>11.51691756546367</v>
      </c>
      <c r="R196" s="23">
        <f>'8.юрид-улут.вал.'!R196+'12.юрид-чет өл.вал.'!R196</f>
        <v>1000</v>
      </c>
      <c r="S196" s="24">
        <f>('8.юрид-улут.вал.'!R196*'8.юрид-улут.вал.'!S196+'12.юрид-чет өл.вал.'!R196*'12.юрид-чет өл.вал.'!S196)/('8.юрид-улут.вал.'!R196+'12.юрид-чет өл.вал.'!R196)</f>
        <v>15</v>
      </c>
    </row>
    <row r="197" spans="1:19" ht="14.25" customHeight="1" x14ac:dyDescent="0.2">
      <c r="A197" s="19" t="s">
        <v>18</v>
      </c>
      <c r="B197" s="20">
        <f>'8.юрид-улут.вал.'!B197+'12.юрид-чет өл.вал.'!B197</f>
        <v>5426741.5</v>
      </c>
      <c r="C197" s="21">
        <f>('8.юрид-улут.вал.'!B197*'8.юрид-улут.вал.'!C197+'12.юрид-чет өл.вал.'!B197*'12.юрид-чет өл.вал.'!C197)/('8.юрид-улут.вал.'!B197+'12.юрид-чет өл.вал.'!B197)</f>
        <v>1.376789392124169</v>
      </c>
      <c r="D197" s="22">
        <f>'8.юрид-улут.вал.'!D197+'12.юрид-чет өл.вал.'!D197</f>
        <v>5061379.0999999996</v>
      </c>
      <c r="E197" s="21">
        <f>('8.юрид-улут.вал.'!D197*'8.юрид-улут.вал.'!E197+'12.юрид-чет өл.вал.'!D197*'12.юрид-чет өл.вал.'!E197)/('8.юрид-улут.вал.'!D197+'12.юрид-чет өл.вал.'!D197)</f>
        <v>0.8706796023241965</v>
      </c>
      <c r="F197" s="22">
        <f t="shared" si="4"/>
        <v>365362.4</v>
      </c>
      <c r="G197" s="21">
        <f t="shared" si="5"/>
        <v>8.3879473886749167</v>
      </c>
      <c r="H197" s="22">
        <f>'8.юрид-улут.вал.'!H197+'12.юрид-чет өл.вал.'!H197</f>
        <v>32641.4</v>
      </c>
      <c r="I197" s="21">
        <f>('8.юрид-улут.вал.'!H197*'8.юрид-улут.вал.'!I197+'12.юрид-чет өл.вал.'!H197*'12.юрид-чет өл.вал.'!I197)/('8.юрид-улут.вал.'!H197+'12.юрид-чет өл.вал.'!H197)</f>
        <v>2.5660664064654095</v>
      </c>
      <c r="J197" s="22">
        <f>'8.юрид-улут.вал.'!J197+'12.юрид-чет өл.вал.'!J197</f>
        <v>13967.6</v>
      </c>
      <c r="K197" s="21">
        <f>('8.юрид-улут.вал.'!J197*'8.юрид-улут.вал.'!K197+'12.юрид-чет өл.вал.'!J197*'12.юрид-чет өл.вал.'!K197)/('8.юрид-улут.вал.'!J197+'12.юрид-чет өл.вал.'!J197)</f>
        <v>4.8566468111916157</v>
      </c>
      <c r="L197" s="22">
        <f>'8.юрид-улут.вал.'!L197+'12.юрид-чет өл.вал.'!L197</f>
        <v>168179.69999999998</v>
      </c>
      <c r="M197" s="21">
        <f>('8.юрид-улут.вал.'!L197*'8.юрид-улут.вал.'!M197+'12.юрид-чет өл.вал.'!L197*'12.юрид-чет өл.вал.'!M197)/('8.юрид-улут.вал.'!L197+'12.юрид-чет өл.вал.'!L197)</f>
        <v>8.764974494543635</v>
      </c>
      <c r="N197" s="22">
        <f>'8.юрид-улут.вал.'!N197+'12.юрид-чет өл.вал.'!N197</f>
        <v>90962.8</v>
      </c>
      <c r="O197" s="21">
        <f>('8.юрид-улут.вал.'!N197*'8.юрид-улут.вал.'!O197+'12.юрид-чет өл.вал.'!N197*'12.юрид-чет өл.вал.'!O197)/('8.юрид-улут.вал.'!N197+'12.юрид-чет өл.вал.'!N197)</f>
        <v>13.204294590755792</v>
      </c>
      <c r="P197" s="22">
        <f>'8.юрид-улут.вал.'!P197+'12.юрид-чет өл.вал.'!P197</f>
        <v>59610.899999999994</v>
      </c>
      <c r="Q197" s="21">
        <f>('8.юрид-улут.вал.'!P197*'8.юрид-улут.вал.'!Q197+'12.юрид-чет өл.вал.'!P197*'12.юрид-чет өл.вал.'!Q197)/('8.юрид-улут.вал.'!P197+'12.юрид-чет өл.вал.'!P197)</f>
        <v>3.9901175791675678</v>
      </c>
      <c r="R197" s="23"/>
      <c r="S197" s="24"/>
    </row>
    <row r="198" spans="1:19" ht="14.25" customHeight="1" x14ac:dyDescent="0.2">
      <c r="A198" s="19" t="s">
        <v>19</v>
      </c>
      <c r="B198" s="20">
        <f>'8.юрид-улут.вал.'!B198+'12.юрид-чет өл.вал.'!B198</f>
        <v>6449004.5</v>
      </c>
      <c r="C198" s="21">
        <f>('8.юрид-улут.вал.'!B198*'8.юрид-улут.вал.'!C198+'12.юрид-чет өл.вал.'!B198*'12.юрид-чет өл.вал.'!C198)/('8.юрид-улут.вал.'!B198+'12.юрид-чет өл.вал.'!B198)</f>
        <v>2.8305147042462173</v>
      </c>
      <c r="D198" s="22">
        <f>'8.юрид-улут.вал.'!D198+'12.юрид-чет өл.вал.'!D198</f>
        <v>4428716.8</v>
      </c>
      <c r="E198" s="21">
        <f>('8.юрид-улут.вал.'!D198*'8.юрид-улут.вал.'!E198+'12.юрид-чет өл.вал.'!D198*'12.юрид-чет өл.вал.'!E198)/('8.юрид-улут.вал.'!D198+'12.юрид-чет өл.вал.'!D198)</f>
        <v>0.92516226506061705</v>
      </c>
      <c r="F198" s="22">
        <f t="shared" si="4"/>
        <v>2020287.7</v>
      </c>
      <c r="G198" s="21">
        <f t="shared" si="5"/>
        <v>7.0072794082743846</v>
      </c>
      <c r="H198" s="22">
        <f>'8.юрид-улут.вал.'!H198+'12.юрид-чет өл.вал.'!H198</f>
        <v>2355.9</v>
      </c>
      <c r="I198" s="21">
        <f>('8.юрид-улут.вал.'!H198*'8.юрид-улут.вал.'!I198+'12.юрид-чет өл.вал.'!H198*'12.юрид-чет өл.вал.'!I198)/('8.юрид-улут.вал.'!H198+'12.юрид-чет өл.вал.'!H198)</f>
        <v>0.24024788828048776</v>
      </c>
      <c r="J198" s="22">
        <f>'8.юрид-улут.вал.'!J198+'12.юрид-чет өл.вал.'!J198</f>
        <v>41643.699999999997</v>
      </c>
      <c r="K198" s="21">
        <f>('8.юрид-улут.вал.'!J198*'8.юрид-улут.вал.'!K198+'12.юрид-чет өл.вал.'!J198*'12.юрид-чет өл.вал.'!K198)/('8.юрид-улут.вал.'!J198+'12.юрид-чет өл.вал.'!J198)</f>
        <v>6.295397887315489</v>
      </c>
      <c r="L198" s="22">
        <f>'8.юрид-улут.вал.'!L198+'12.юрид-чет өл.вал.'!L198</f>
        <v>67229.899999999994</v>
      </c>
      <c r="M198" s="21">
        <f>('8.юрид-улут.вал.'!L198*'8.юрид-улут.вал.'!M198+'12.юрид-чет өл.вал.'!L198*'12.юрид-чет өл.вал.'!M198)/('8.юрид-улут.вал.'!L198+'12.юрид-чет өл.вал.'!L198)</f>
        <v>9.5029309875516681</v>
      </c>
      <c r="N198" s="22">
        <f>'8.юрид-улут.вал.'!N198+'12.юрид-чет өл.вал.'!N198</f>
        <v>365549</v>
      </c>
      <c r="O198" s="21">
        <f>('8.юрид-улут.вал.'!N198*'8.юрид-улут.вал.'!O198+'12.юрид-чет өл.вал.'!N198*'12.юрид-чет өл.вал.'!O198)/('8.юрид-улут.вал.'!N198+'12.юрид-чет өл.вал.'!N198)</f>
        <v>13.246340813406729</v>
      </c>
      <c r="P198" s="22">
        <f>'8.юрид-улут.вал.'!P198+'12.юрид-чет өл.вал.'!P198</f>
        <v>63509.200000000004</v>
      </c>
      <c r="Q198" s="21">
        <f>('8.юрид-улут.вал.'!P198*'8.юрид-улут.вал.'!Q198+'12.юрид-чет өл.вал.'!P198*'12.юрид-чет өл.вал.'!Q198)/('8.юрид-улут.вал.'!P198+'12.юрид-чет өл.вал.'!P198)</f>
        <v>11.521527589703535</v>
      </c>
      <c r="R198" s="22">
        <f>'8.юрид-улут.вал.'!R198+'12.юрид-чет өл.вал.'!R198</f>
        <v>1480000</v>
      </c>
      <c r="S198" s="21">
        <f>('8.юрид-улут.вал.'!R198*'8.юрид-улут.вал.'!S198+'12.юрид-чет өл.вал.'!R198*'12.юрид-чет өл.вал.'!S198)/('8.юрид-улут.вал.'!R198+'12.юрид-чет өл.вал.'!R198)</f>
        <v>5.19</v>
      </c>
    </row>
    <row r="199" spans="1:19" ht="14.25" customHeight="1" x14ac:dyDescent="0.2">
      <c r="A199" s="19" t="s">
        <v>20</v>
      </c>
      <c r="B199" s="20">
        <f>'8.юрид-улут.вал.'!B199+'12.юрид-чет өл.вал.'!B199</f>
        <v>6298695.7000000002</v>
      </c>
      <c r="C199" s="21">
        <f>('8.юрид-улут.вал.'!B199*'8.юрид-улут.вал.'!C199+'12.юрид-чет өл.вал.'!B199*'12.юрид-чет өл.вал.'!C199)/('8.юрид-улут.вал.'!B199+'12.юрид-чет өл.вал.'!B199)</f>
        <v>1.6850776721917193</v>
      </c>
      <c r="D199" s="22">
        <f>'8.юрид-улут.вал.'!D199+'12.юрид-чет өл.вал.'!D199</f>
        <v>5716859.4000000004</v>
      </c>
      <c r="E199" s="21">
        <f>('8.юрид-улут.вал.'!D199*'8.юрид-улут.вал.'!E199+'12.юрид-чет өл.вал.'!D199*'12.юрид-чет өл.вал.'!E199)/('8.юрид-улут.вал.'!D199+'12.юрид-чет өл.вал.'!D199)</f>
        <v>1.1349812038406946</v>
      </c>
      <c r="F199" s="22">
        <f t="shared" si="4"/>
        <v>581836.30000000005</v>
      </c>
      <c r="G199" s="21">
        <f t="shared" si="5"/>
        <v>7.090075892480411</v>
      </c>
      <c r="H199" s="22">
        <f>'8.юрид-улут.вал.'!H199+'12.юрид-чет өл.вал.'!H199</f>
        <v>10953.8</v>
      </c>
      <c r="I199" s="21">
        <f>('8.юрид-улут.вал.'!H199*'8.юрид-улут.вал.'!I199+'12.юрид-чет өл.вал.'!H199*'12.юрид-чет өл.вал.'!I199)/('8.юрид-улут.вал.'!H199+'12.юрид-чет өл.вал.'!H199)</f>
        <v>7.7748954700651867</v>
      </c>
      <c r="J199" s="22">
        <f>'8.юрид-улут.вал.'!J199+'12.юрид-чет өл.вал.'!J199</f>
        <v>16819.3</v>
      </c>
      <c r="K199" s="21">
        <f>('8.юрид-улут.вал.'!J199*'8.юрид-улут.вал.'!K199+'12.юрид-чет өл.вал.'!J199*'12.юрид-чет өл.вал.'!K199)/('8.юрид-улут.вал.'!J199+'12.юрид-чет өл.вал.'!J199)</f>
        <v>9.3137140071227691</v>
      </c>
      <c r="L199" s="22">
        <f>'8.юрид-улут.вал.'!L199+'12.юрид-чет өл.вал.'!L199</f>
        <v>30531.4</v>
      </c>
      <c r="M199" s="21">
        <f>('8.юрид-улут.вал.'!L199*'8.юрид-улут.вал.'!M199+'12.юрид-чет өл.вал.'!L199*'12.юрид-чет өл.вал.'!M199)/('8.юрид-улут.вал.'!L199+'12.юрид-чет өл.вал.'!L199)</f>
        <v>9.2792959707055669</v>
      </c>
      <c r="N199" s="22">
        <f>'8.юрид-улут.вал.'!N199+'12.юрид-чет өл.вал.'!N199</f>
        <v>205287.7</v>
      </c>
      <c r="O199" s="21">
        <f>('8.юрид-улут.вал.'!N199*'8.юрид-улут.вал.'!O199+'12.юрид-чет өл.вал.'!N199*'12.юрид-чет өл.вал.'!O199)/('8.юрид-улут.вал.'!N199+'12.юрид-чет өл.вал.'!N199)</f>
        <v>8.9258026223685114</v>
      </c>
      <c r="P199" s="22">
        <f>'8.юрид-улут.вал.'!P199+'12.юрид-чет өл.вал.'!P199</f>
        <v>118244.1</v>
      </c>
      <c r="Q199" s="21">
        <f>('8.юрид-улут.вал.'!P199*'8.юрид-улут.вал.'!Q199+'12.юрид-чет өл.вал.'!P199*'12.юрид-чет өл.вал.'!Q199)/('8.юрид-улут.вал.'!P199+'12.юрид-чет өл.вал.'!P199)</f>
        <v>3.2794983935773572</v>
      </c>
      <c r="R199" s="23">
        <f>'8.юрид-улут.вал.'!R199+'12.юрид-чет өл.вал.'!R199</f>
        <v>200000</v>
      </c>
      <c r="S199" s="24">
        <f>('8.юрид-улут.вал.'!R199*'8.юрид-улут.вал.'!S199+'12.юрид-чет өл.вал.'!R199*'12.юрид-чет өл.вал.'!S199)/('8.юрид-улут.вал.'!R199+'12.юрид-чет өл.вал.'!R199)</f>
        <v>6.9</v>
      </c>
    </row>
    <row r="200" spans="1:19" ht="14.25" customHeight="1" thickBot="1" x14ac:dyDescent="0.25">
      <c r="A200" s="25" t="s">
        <v>21</v>
      </c>
      <c r="B200" s="26">
        <f>'8.юрид-улут.вал.'!B200+'12.юрид-чет өл.вал.'!B200</f>
        <v>7083125.5999999996</v>
      </c>
      <c r="C200" s="27">
        <f>('8.юрид-улут.вал.'!B200*'8.юрид-улут.вал.'!C200+'12.юрид-чет өл.вал.'!B200*'12.юрид-чет өл.вал.'!C200)/('8.юрид-улут.вал.'!B200+'12.юрид-чет өл.вал.'!B200)</f>
        <v>1.6428124919880005</v>
      </c>
      <c r="D200" s="28">
        <f>'8.юрид-улут.вал.'!D200+'12.юрид-чет өл.вал.'!D200</f>
        <v>6659991.2000000002</v>
      </c>
      <c r="E200" s="27">
        <f>('8.юрид-улут.вал.'!D200*'8.юрид-улут.вал.'!E200+'12.юрид-чет өл.вал.'!D200*'12.юрид-чет өл.вал.'!E200)/('8.юрид-улут.вал.'!D200+'12.юрид-чет өл.вал.'!D200)</f>
        <v>1.4280645558510647</v>
      </c>
      <c r="F200" s="28">
        <f t="shared" si="4"/>
        <v>423134.4</v>
      </c>
      <c r="G200" s="27">
        <f t="shared" si="5"/>
        <v>5.0228717943991317</v>
      </c>
      <c r="H200" s="28">
        <f>'8.юрид-улут.вал.'!H200+'12.юрид-чет өл.вал.'!H200</f>
        <v>15324.3</v>
      </c>
      <c r="I200" s="27">
        <f>('8.юрид-улут.вал.'!H200*'8.юрид-улут.вал.'!I200+'12.юрид-чет өл.вал.'!H200*'12.юрид-чет өл.вал.'!I200)/('8.юрид-улут.вал.'!H200+'12.юрид-чет өл.вал.'!H200)</f>
        <v>7.0613634554270019</v>
      </c>
      <c r="J200" s="28">
        <f>'8.юрид-улут.вал.'!J200+'12.юрид-чет өл.вал.'!J200</f>
        <v>30602.1</v>
      </c>
      <c r="K200" s="27">
        <f>('8.юрид-улут.вал.'!J200*'8.юрид-улут.вал.'!K200+'12.юрид-чет өл.вал.'!J200*'12.юрид-чет өл.вал.'!K200)/('8.юрид-улут.вал.'!J200+'12.юрид-чет өл.вал.'!J200)</f>
        <v>4.2887465239313638</v>
      </c>
      <c r="L200" s="28">
        <f>'8.юрид-улут.вал.'!L200+'12.юрид-чет өл.вал.'!L200</f>
        <v>40677</v>
      </c>
      <c r="M200" s="27">
        <f>('8.юрид-улут.вал.'!L200*'8.юрид-улут.вал.'!M200+'12.юрид-чет өл.вал.'!L200*'12.юрид-чет өл.вал.'!M200)/('8.юрид-улут.вал.'!L200+'12.юрид-чет өл.вал.'!L200)</f>
        <v>8.4229056715096977</v>
      </c>
      <c r="N200" s="28">
        <f>'8.юрид-улут.вал.'!N200+'12.юрид-чет өл.вал.'!N200</f>
        <v>276139.40000000002</v>
      </c>
      <c r="O200" s="27">
        <f>('8.юрид-улут.вал.'!N200*'8.юрид-улут.вал.'!O200+'12.юрид-чет өл.вал.'!N200*'12.юрид-чет өл.вал.'!O200)/('8.юрид-улут.вал.'!N200+'12.юрид-чет өл.вал.'!N200)</f>
        <v>3.3577574261405649</v>
      </c>
      <c r="P200" s="28">
        <f>'8.юрид-улут.вал.'!P200+'12.юрид-чет өл.вал.'!P200</f>
        <v>60391.6</v>
      </c>
      <c r="Q200" s="27">
        <f>('8.юрид-улут.вал.'!P200*'8.юрид-улут.вал.'!Q200+'12.юрид-чет өл.вал.'!P200*'12.юрид-чет өл.вал.'!Q200)/('8.юрид-улут.вал.'!P200+'12.юрид-чет өл.вал.'!P200)</f>
        <v>10.201204902668584</v>
      </c>
      <c r="R200" s="28"/>
      <c r="S200" s="27"/>
    </row>
    <row r="201" spans="1:19" ht="14.25" customHeight="1" x14ac:dyDescent="0.2">
      <c r="A201" s="19" t="s">
        <v>38</v>
      </c>
      <c r="B201" s="20">
        <f>'8.юрид-улут.вал.'!B201+'12.юрид-чет өл.вал.'!B201</f>
        <v>5162406.3999999994</v>
      </c>
      <c r="C201" s="21">
        <f>('8.юрид-улут.вал.'!B201*'8.юрид-улут.вал.'!C201+'12.юрид-чет өл.вал.'!B201*'12.юрид-чет өл.вал.'!C201)/('8.юрид-улут.вал.'!B201+'12.юрид-чет өл.вал.'!B201)</f>
        <v>1.4197826195938397</v>
      </c>
      <c r="D201" s="22">
        <f>'8.юрид-улут.вал.'!D201+'12.юрид-чет өл.вал.'!D201</f>
        <v>4969916.6999999993</v>
      </c>
      <c r="E201" s="21">
        <f>('8.юрид-улут.вал.'!D201*'8.юрид-улут.вал.'!E201+'12.юрид-чет өл.вал.'!D201*'12.юрид-чет өл.вал.'!E201)/('8.юрид-улут.вал.'!D201+'12.юрид-чет өл.вал.'!D201)</f>
        <v>1.1634426305374497</v>
      </c>
      <c r="F201" s="22">
        <f t="shared" ref="F201:F256" si="6">H201+J201+L201+N201+P201+R201</f>
        <v>192489.7</v>
      </c>
      <c r="G201" s="21">
        <f t="shared" ref="G201:G256" si="7">(H201*I201+J201*K201+L201*M201+N201*O201+P201*Q201+R201*S201)/(H201+J201+L201+N201+P201+R201)</f>
        <v>8.0382582704425225</v>
      </c>
      <c r="H201" s="22">
        <f>'8.юрид-улут.вал.'!H201+'12.юрид-чет өл.вал.'!H201</f>
        <v>9672.5999999999985</v>
      </c>
      <c r="I201" s="21">
        <f>('8.юрид-улут.вал.'!H201*'8.юрид-улут.вал.'!I201+'12.юрид-чет өл.вал.'!H201*'12.юрид-чет өл.вал.'!I201)/('8.юрид-улут.вал.'!H201+'12.юрид-чет өл.вал.'!H201)</f>
        <v>2.762907594648802</v>
      </c>
      <c r="J201" s="22">
        <f>'8.юрид-улут.вал.'!J201+'12.юрид-чет өл.вал.'!J201</f>
        <v>29283.699999999997</v>
      </c>
      <c r="K201" s="21">
        <f>('8.юрид-улут.вал.'!J201*'8.юрид-улут.вал.'!K201+'12.юрид-чет өл.вал.'!J201*'12.юрид-чет өл.вал.'!K201)/('8.юрид-улут.вал.'!J201+'12.юрид-чет өл.вал.'!J201)</f>
        <v>8.3179620061672548</v>
      </c>
      <c r="L201" s="22">
        <f>'8.юрид-улут.вал.'!L201+'12.юрид-чет өл.вал.'!L201</f>
        <v>57624.299999999996</v>
      </c>
      <c r="M201" s="21">
        <f>('8.юрид-улут.вал.'!L201*'8.юрид-улут.вал.'!M201+'12.юрид-чет өл.вал.'!L201*'12.юрид-чет өл.вал.'!M201)/('8.юрид-улут.вал.'!L201+'12.юрид-чет өл.вал.'!L201)</f>
        <v>7.4544276286219535</v>
      </c>
      <c r="N201" s="22">
        <f>'8.юрид-улут.вал.'!N201+'12.юрид-чет өл.вал.'!N201</f>
        <v>64305.899999999994</v>
      </c>
      <c r="O201" s="21">
        <f>('8.юрид-улут.вал.'!N201*'8.юрид-улут.вал.'!O201+'12.юрид-чет өл.вал.'!N201*'12.юрид-чет өл.вал.'!O201)/('8.юрид-улут.вал.'!N201+'12.юрид-чет өл.вал.'!N201)</f>
        <v>10.195073391399546</v>
      </c>
      <c r="P201" s="22">
        <f>'8.юрид-улут.вал.'!P201+'12.юрид-чет өл.вал.'!P201</f>
        <v>31603.200000000001</v>
      </c>
      <c r="Q201" s="21">
        <f>('8.юрид-улут.вал.'!P201*'8.юрид-улут.вал.'!Q201+'12.юрид-чет өл.вал.'!P201*'12.юрид-чет өл.вал.'!Q201)/('8.юрид-улут.вал.'!P201+'12.юрид-чет өл.вал.'!P201)</f>
        <v>6.069549127936412</v>
      </c>
      <c r="R201" s="23"/>
      <c r="S201" s="24"/>
    </row>
    <row r="202" spans="1:19" ht="14.25" customHeight="1" x14ac:dyDescent="0.2">
      <c r="A202" s="19" t="s">
        <v>11</v>
      </c>
      <c r="B202" s="20">
        <f>'8.юрид-улут.вал.'!B202+'12.юрид-чет өл.вал.'!B202</f>
        <v>5065635.8</v>
      </c>
      <c r="C202" s="21">
        <f>('8.юрид-улут.вал.'!B202*'8.юрид-улут.вал.'!C202+'12.юрид-чет өл.вал.'!B202*'12.юрид-чет өл.вал.'!C202)/('8.юрид-улут.вал.'!B202+'12.юрид-чет өл.вал.'!B202)</f>
        <v>1.728204912007294</v>
      </c>
      <c r="D202" s="22">
        <f>'8.юрид-улут.вал.'!D202+'12.юрид-чет өл.вал.'!D202</f>
        <v>4626338.2</v>
      </c>
      <c r="E202" s="21">
        <f>('8.юрид-улут.вал.'!D202*'8.юрид-улут.вал.'!E202+'12.юрид-чет өл.вал.'!D202*'12.юрид-чет өл.вал.'!E202)/('8.юрид-улут.вал.'!D202+'12.юрид-чет өл.вал.'!D202)</f>
        <v>1.1558212428135908</v>
      </c>
      <c r="F202" s="22">
        <f t="shared" si="6"/>
        <v>439297.60000000003</v>
      </c>
      <c r="G202" s="21">
        <f t="shared" si="7"/>
        <v>7.7561013399572509</v>
      </c>
      <c r="H202" s="22">
        <f>'8.юрид-улут.вал.'!H202+'12.юрид-чет өл.вал.'!H202</f>
        <v>30579.600000000002</v>
      </c>
      <c r="I202" s="21">
        <f>('8.юрид-улут.вал.'!H202*'8.юрид-улут.вал.'!I202+'12.юрид-чет өл.вал.'!H202*'12.юрид-чет өл.вал.'!I202)/('8.юрид-улут.вал.'!H202+'12.юрид-чет өл.вал.'!H202)</f>
        <v>1.1909704508888279</v>
      </c>
      <c r="J202" s="22">
        <f>'8.юрид-улут.вал.'!J202+'12.юрид-чет өл.вал.'!J202</f>
        <v>132429.20000000001</v>
      </c>
      <c r="K202" s="21">
        <f>('8.юрид-улут.вал.'!J202*'8.юрид-улут.вал.'!K202+'12.юрид-чет өл.вал.'!J202*'12.юрид-чет өл.вал.'!K202)/('8.юрид-улут.вал.'!J202+'12.юрид-чет өл.вал.'!J202)</f>
        <v>4.9272997496020512</v>
      </c>
      <c r="L202" s="22">
        <f>'8.юрид-улут.вал.'!L202+'12.юрид-чет өл.вал.'!L202</f>
        <v>48893.9</v>
      </c>
      <c r="M202" s="21">
        <f>('8.юрид-улут.вал.'!L202*'8.юрид-улут.вал.'!M202+'12.юрид-чет өл.вал.'!L202*'12.юрид-чет өл.вал.'!M202)/('8.юрид-улут.вал.'!L202+'12.юрид-чет өл.вал.'!L202)</f>
        <v>5.4624333505815628</v>
      </c>
      <c r="N202" s="22">
        <f>'8.юрид-улут.вал.'!N202+'12.юрид-чет өл.вал.'!N202</f>
        <v>133192.1</v>
      </c>
      <c r="O202" s="21">
        <f>('8.юрид-улут.вал.'!N202*'8.юрид-улут.вал.'!O202+'12.юрид-чет өл.вал.'!N202*'12.юрид-чет өл.вал.'!O202)/('8.юрид-улут.вал.'!N202+'12.юрид-чет өл.вал.'!N202)</f>
        <v>13.168558675777359</v>
      </c>
      <c r="P202" s="22">
        <f>'8.юрид-улут.вал.'!P202+'12.юрид-чет өл.вал.'!P202</f>
        <v>94202.8</v>
      </c>
      <c r="Q202" s="21">
        <f>('8.юрид-улут.вал.'!P202*'8.юрид-улут.вал.'!Q202+'12.юрид-чет өл.вал.'!P202*'12.юрид-чет өл.вал.'!Q202)/('8.юрид-улут.вал.'!P202+'12.юрид-чет өл.вал.'!P202)</f>
        <v>7.4018106255864966</v>
      </c>
      <c r="R202" s="23"/>
      <c r="S202" s="24"/>
    </row>
    <row r="203" spans="1:19" ht="14.25" customHeight="1" x14ac:dyDescent="0.2">
      <c r="A203" s="19" t="s">
        <v>12</v>
      </c>
      <c r="B203" s="20">
        <f>'8.юрид-улут.вал.'!B203+'12.юрид-чет өл.вал.'!B203</f>
        <v>5441682.7999999998</v>
      </c>
      <c r="C203" s="21">
        <f>('8.юрид-улут.вал.'!B203*'8.юрид-улут.вал.'!C203+'12.юрид-чет өл.вал.'!B203*'12.юрид-чет өл.вал.'!C203)/('8.юрид-улут.вал.'!B203+'12.юрид-чет өл.вал.'!B203)</f>
        <v>1.4394488528438298</v>
      </c>
      <c r="D203" s="22">
        <f>'8.юрид-улут.вал.'!D203+'12.юрид-чет өл.вал.'!D203</f>
        <v>5086834.3000000007</v>
      </c>
      <c r="E203" s="21">
        <f>('8.юрид-улут.вал.'!D203*'8.юрид-улут.вал.'!E203+'12.юрид-чет өл.вал.'!D203*'12.юрид-чет өл.вал.'!E203)/('8.юрид-улут.вал.'!D203+'12.юрид-чет өл.вал.'!D203)</f>
        <v>1.0533257218541596</v>
      </c>
      <c r="F203" s="22">
        <f t="shared" si="6"/>
        <v>354848.5</v>
      </c>
      <c r="G203" s="21">
        <f t="shared" si="7"/>
        <v>6.9746121316561851</v>
      </c>
      <c r="H203" s="22">
        <f>'8.юрид-улут.вал.'!H203+'12.юрид-чет өл.вал.'!H203</f>
        <v>3785.7</v>
      </c>
      <c r="I203" s="21">
        <f>('8.юрид-улут.вал.'!H203*'8.юрид-улут.вал.'!I203+'12.юрид-чет өл.вал.'!H203*'12.юрид-чет өл.вал.'!I203)/('8.юрид-улут.вал.'!H203+'12.юрид-чет өл.вал.'!H203)</f>
        <v>4.4047336027683128</v>
      </c>
      <c r="J203" s="22">
        <f>'8.юрид-улут.вал.'!J203+'12.юрид-чет өл.вал.'!J203</f>
        <v>89470.7</v>
      </c>
      <c r="K203" s="21">
        <f>('8.юрид-улут.вал.'!J203*'8.юрид-улут.вал.'!K203+'12.юрид-чет өл.вал.'!J203*'12.юрид-чет өл.вал.'!K203)/('8.юрид-улут.вал.'!J203+'12.юрид-чет өл.вал.'!J203)</f>
        <v>4.3967309968514829</v>
      </c>
      <c r="L203" s="22">
        <f>'8.юрид-улут.вал.'!L203+'12.юрид-чет өл.вал.'!L203</f>
        <v>114337.4</v>
      </c>
      <c r="M203" s="21">
        <f>('8.юрид-улут.вал.'!L203*'8.юрид-улут.вал.'!M203+'12.юрид-чет өл.вал.'!L203*'12.юрид-чет өл.вал.'!M203)/('8.юрид-улут.вал.'!L203+'12.юрид-чет өл.вал.'!L203)</f>
        <v>6.1959474240274846</v>
      </c>
      <c r="N203" s="22">
        <f>'8.юрид-улут.вал.'!N203+'12.юрид-чет өл.вал.'!N203</f>
        <v>117468.8</v>
      </c>
      <c r="O203" s="21">
        <f>('8.юрид-улут.вал.'!N203*'8.юрид-улут.вал.'!O203+'12.юрид-чет өл.вал.'!N203*'12.юрид-чет өл.вал.'!O203)/('8.юрид-улут.вал.'!N203+'12.юрид-чет өл.вал.'!N203)</f>
        <v>10.954863197717181</v>
      </c>
      <c r="P203" s="22">
        <f>'8.юрид-улут.вал.'!P203+'12.юрид-чет өл.вал.'!P203</f>
        <v>28705.9</v>
      </c>
      <c r="Q203" s="21">
        <f>('8.юрид-улут.вал.'!P203*'8.юрид-улут.вал.'!Q203+'12.юрид-чет өл.вал.'!P203*'12.юрид-чет өл.вал.'!Q203)/('8.юрид-улут.вал.'!P203+'12.юрид-чет өл.вал.'!P203)</f>
        <v>1.8600322581768904</v>
      </c>
      <c r="R203" s="22">
        <f>'8.юрид-улут.вал.'!R203+'12.юрид-чет өл.вал.'!R203</f>
        <v>1080</v>
      </c>
      <c r="S203" s="21">
        <f>('8.юрид-улут.вал.'!R203*'8.юрид-улут.вал.'!S203+'12.юрид-чет өл.вал.'!R203*'12.юрид-чет өл.вал.'!S203)/('8.юрид-улут.вал.'!R203+'12.юрид-чет өл.вал.'!R203)</f>
        <v>15</v>
      </c>
    </row>
    <row r="204" spans="1:19" ht="14.25" customHeight="1" x14ac:dyDescent="0.2">
      <c r="A204" s="19" t="s">
        <v>13</v>
      </c>
      <c r="B204" s="20">
        <f>'8.юрид-улут.вал.'!B204+'12.юрид-чет өл.вал.'!B204</f>
        <v>5440171.5</v>
      </c>
      <c r="C204" s="21">
        <f>('8.юрид-улут.вал.'!B204*'8.юрид-улут.вал.'!C204+'12.юрид-чет өл.вал.'!B204*'12.юрид-чет өл.вал.'!C204)/('8.юрид-улут.вал.'!B204+'12.юрид-чет өл.вал.'!B204)</f>
        <v>1.7289482210257527</v>
      </c>
      <c r="D204" s="22">
        <f>'8.юрид-улут.вал.'!D204+'12.юрид-чет өл.вал.'!D204</f>
        <v>4847573.8000000007</v>
      </c>
      <c r="E204" s="21">
        <f>('8.юрид-улут.вал.'!D204*'8.юрид-улут.вал.'!E204+'12.юрид-чет өл.вал.'!D204*'12.юрид-чет өл.вал.'!E204)/('8.юрид-улут.вал.'!D204+'12.юрид-чет өл.вал.'!D204)</f>
        <v>0.83515501486537447</v>
      </c>
      <c r="F204" s="22">
        <f t="shared" si="6"/>
        <v>592597.69999999995</v>
      </c>
      <c r="G204" s="21">
        <f t="shared" si="7"/>
        <v>9.0403645981076188</v>
      </c>
      <c r="H204" s="22">
        <f>'8.юрид-улут.вал.'!H204+'12.юрид-чет өл.вал.'!H204</f>
        <v>124496.4</v>
      </c>
      <c r="I204" s="21">
        <f>('8.юрид-улут.вал.'!H204*'8.юрид-улут.вал.'!I204+'12.юрид-чет өл.вал.'!H204*'12.юрид-чет өл.вал.'!I204)/('8.юрид-улут.вал.'!H204+'12.юрид-чет өл.вал.'!H204)</f>
        <v>6.5908695753451507</v>
      </c>
      <c r="J204" s="22">
        <f>'8.юрид-улут.вал.'!J204+'12.юрид-чет өл.вал.'!J204</f>
        <v>42062.999999999993</v>
      </c>
      <c r="K204" s="21">
        <f>('8.юрид-улут.вал.'!J204*'8.юрид-улут.вал.'!K204+'12.юрид-чет өл.вал.'!J204*'12.юрид-чет өл.вал.'!K204)/('8.юрид-улут.вал.'!J204+'12.юрид-чет өл.вал.'!J204)</f>
        <v>4.8914989420630972</v>
      </c>
      <c r="L204" s="22">
        <f>'8.юрид-улут.вал.'!L204+'12.юрид-чет өл.вал.'!L204</f>
        <v>142435.1</v>
      </c>
      <c r="M204" s="21">
        <f>('8.юрид-улут.вал.'!L204*'8.юрид-улут.вал.'!M204+'12.юрид-чет өл.вал.'!L204*'12.юрид-чет өл.вал.'!M204)/('8.юрид-улут.вал.'!L204+'12.юрид-чет өл.вал.'!L204)</f>
        <v>8.7245546427811664</v>
      </c>
      <c r="N204" s="22">
        <f>'8.юрид-улут.вал.'!N204+'12.юрид-чет өл.вал.'!N204</f>
        <v>165802.79999999999</v>
      </c>
      <c r="O204" s="21">
        <f>('8.юрид-улут.вал.'!N204*'8.юрид-улут.вал.'!O204+'12.юрид-чет өл.вал.'!N204*'12.юрид-чет өл.вал.'!O204)/('8.юрид-улут.вал.'!N204+'12.юрид-чет өл.вал.'!N204)</f>
        <v>10.600452223967267</v>
      </c>
      <c r="P204" s="22">
        <f>'8.юрид-улут.вал.'!P204+'12.юрид-чет өл.вал.'!P204</f>
        <v>117800.4</v>
      </c>
      <c r="Q204" s="21">
        <f>('8.юрид-улут.вал.'!P204*'8.юрид-улут.вал.'!Q204+'12.юрид-чет өл.вал.'!P204*'12.юрид-чет өл.вал.'!Q204)/('8.юрид-улут.вал.'!P204+'12.юрид-чет өл.вал.'!P204)</f>
        <v>11.296575733189361</v>
      </c>
      <c r="R204" s="23"/>
      <c r="S204" s="24"/>
    </row>
    <row r="205" spans="1:19" ht="14.25" customHeight="1" x14ac:dyDescent="0.2">
      <c r="A205" s="19" t="s">
        <v>14</v>
      </c>
      <c r="B205" s="20">
        <f>'8.юрид-улут.вал.'!B205+'12.юрид-чет өл.вал.'!B205</f>
        <v>7974810.4000000013</v>
      </c>
      <c r="C205" s="21">
        <f>('8.юрид-улут.вал.'!B205*'8.юрид-улут.вал.'!C205+'12.юрид-чет өл.вал.'!B205*'12.юрид-чет өл.вал.'!C205)/('8.юрид-улут.вал.'!B205+'12.юрид-чет өл.вал.'!B205)</f>
        <v>1.3953678838558967</v>
      </c>
      <c r="D205" s="22">
        <f>'8.юрид-улут.вал.'!D205+'12.юрид-чет өл.вал.'!D205</f>
        <v>6955396</v>
      </c>
      <c r="E205" s="21">
        <f>('8.юрид-улут.вал.'!D205*'8.юрид-улут.вал.'!E205+'12.юрид-чет өл.вал.'!D205*'12.юрид-чет өл.вал.'!E205)/('8.юрид-улут.вал.'!D205+'12.юрид-чет өл.вал.'!D205)</f>
        <v>0.63100327127312383</v>
      </c>
      <c r="F205" s="22">
        <f t="shared" si="6"/>
        <v>1019414.4000000001</v>
      </c>
      <c r="G205" s="21">
        <f t="shared" si="7"/>
        <v>6.610576310281667</v>
      </c>
      <c r="H205" s="22">
        <f>'8.юрид-улут.вал.'!H205+'12.юрид-чет өл.вал.'!H205</f>
        <v>564413.70000000007</v>
      </c>
      <c r="I205" s="21">
        <f>('8.юрид-улут.вал.'!H205*'8.юрид-улут.вал.'!I205+'12.юрид-чет өл.вал.'!H205*'12.юрид-чет өл.вал.'!I205)/('8.юрид-улут.вал.'!H205+'12.юрид-чет өл.вал.'!H205)</f>
        <v>6.702285309516764</v>
      </c>
      <c r="J205" s="22">
        <f>'8.юрид-улут.вал.'!J205+'12.юрид-чет өл.вал.'!J205</f>
        <v>221125.2</v>
      </c>
      <c r="K205" s="21">
        <f>('8.юрид-улут.вал.'!J205*'8.юрид-улут.вал.'!K205+'12.юрид-чет өл.вал.'!J205*'12.юрид-чет өл.вал.'!K205)/('8.юрид-улут.вал.'!J205+'12.юрид-чет өл.вал.'!J205)</f>
        <v>5.1116544111661595</v>
      </c>
      <c r="L205" s="22">
        <f>'8.юрид-улут.вал.'!L205+'12.юрид-чет өл.вал.'!L205</f>
        <v>111943.9</v>
      </c>
      <c r="M205" s="21">
        <f>('8.юрид-улут.вал.'!L205*'8.юрид-улут.вал.'!M205+'12.юрид-чет өл.вал.'!L205*'12.юрид-чет өл.вал.'!M205)/('8.юрид-улут.вал.'!L205+'12.юрид-чет өл.вал.'!L205)</f>
        <v>4.3157670047229031</v>
      </c>
      <c r="N205" s="22">
        <f>'8.юрид-улут.вал.'!N205+'12.юрид-чет өл.вал.'!N205</f>
        <v>87240.400000000009</v>
      </c>
      <c r="O205" s="21">
        <f>('8.юрид-улут.вал.'!N205*'8.юрид-улут.вал.'!O205+'12.юрид-чет өл.вал.'!N205*'12.юрид-чет өл.вал.'!O205)/('8.юрид-улут.вал.'!N205+'12.юрид-чет өл.вал.'!N205)</f>
        <v>11.011730608754634</v>
      </c>
      <c r="P205" s="22">
        <f>'8.юрид-улут.вал.'!P205+'12.юрид-чет өл.вал.'!P205</f>
        <v>30863.7</v>
      </c>
      <c r="Q205" s="21">
        <f>('8.юрид-улут.вал.'!P205*'8.юрид-улут.вал.'!Q205+'12.юрид-чет өл.вал.'!P205*'12.юрид-чет өл.вал.'!Q205)/('8.юрид-улут.вал.'!P205+'12.юрид-чет өл.вал.'!P205)</f>
        <v>11.844534388294329</v>
      </c>
      <c r="R205" s="23">
        <f>'8.юрид-улут.вал.'!R205+'12.юрид-чет өл.вал.'!R205</f>
        <v>3827.5</v>
      </c>
      <c r="S205" s="24">
        <f>('8.юрид-улут.вал.'!R205*'8.юрид-улут.вал.'!S205+'12.юрид-чет өл.вал.'!R205*'12.юрид-чет өл.вал.'!S205)/('8.юрид-улут.вал.'!R205+'12.юрид-чет өл.вал.'!R205)</f>
        <v>4.28</v>
      </c>
    </row>
    <row r="206" spans="1:19" ht="14.25" customHeight="1" x14ac:dyDescent="0.2">
      <c r="A206" s="19" t="s">
        <v>15</v>
      </c>
      <c r="B206" s="20">
        <f>'8.юрид-улут.вал.'!B206+'12.юрид-чет өл.вал.'!B206</f>
        <v>6651277.2000000011</v>
      </c>
      <c r="C206" s="21">
        <f>('8.юрид-улут.вал.'!B206*'8.юрид-улут.вал.'!C206+'12.юрид-чет өл.вал.'!B206*'12.юрид-чет өл.вал.'!C206)/('8.юрид-улут.вал.'!B206+'12.юрид-чет өл.вал.'!B206)</f>
        <v>1.5904571803141812</v>
      </c>
      <c r="D206" s="22">
        <f>'8.юрид-улут.вал.'!D206+'12.юрид-чет өл.вал.'!D206</f>
        <v>5923424.4000000004</v>
      </c>
      <c r="E206" s="21">
        <f>('8.юрид-улут.вал.'!D206*'8.юрид-улут.вал.'!E206+'12.юрид-чет өл.вал.'!D206*'12.юрид-чет өл.вал.'!E206)/('8.юрид-улут.вал.'!D206+'12.юрид-чет өл.вал.'!D206)</f>
        <v>0.91841284848676574</v>
      </c>
      <c r="F206" s="22">
        <f t="shared" si="6"/>
        <v>727852.8</v>
      </c>
      <c r="G206" s="21">
        <f t="shared" si="7"/>
        <v>7.0597001275532536</v>
      </c>
      <c r="H206" s="22">
        <f>'8.юрид-улут.вал.'!H206+'12.юрид-чет өл.вал.'!H206</f>
        <v>467591.9</v>
      </c>
      <c r="I206" s="21">
        <f>('8.юрид-улут.вал.'!H206*'8.юрид-улут.вал.'!I206+'12.юрид-чет өл.вал.'!H206*'12.юрид-чет өл.вал.'!I206)/('8.юрид-улут.вал.'!H206+'12.юрид-чет өл.вал.'!H206)</f>
        <v>5.3382195029469086</v>
      </c>
      <c r="J206" s="22">
        <f>'8.юрид-улут.вал.'!J206+'12.юрид-чет өл.вал.'!J206</f>
        <v>44840.9</v>
      </c>
      <c r="K206" s="21">
        <f>('8.юрид-улут.вал.'!J206*'8.юрид-улут.вал.'!K206+'12.юрид-чет өл.вал.'!J206*'12.юрид-чет өл.вал.'!K206)/('8.юрид-улут.вал.'!J206+'12.юрид-чет өл.вал.'!J206)</f>
        <v>8.8034551046031595</v>
      </c>
      <c r="L206" s="22">
        <f>'8.юрид-улут.вал.'!L206+'12.юрид-чет өл.вал.'!L206</f>
        <v>9858.2999999999993</v>
      </c>
      <c r="M206" s="21">
        <f>('8.юрид-улут.вал.'!L206*'8.юрид-улут.вал.'!M206+'12.юрид-чет өл.вал.'!L206*'12.юрид-чет өл.вал.'!M206)/('8.юрид-улут.вал.'!L206+'12.юрид-чет өл.вал.'!L206)</f>
        <v>5.8078776259598559</v>
      </c>
      <c r="N206" s="22">
        <f>'8.юрид-улут.вал.'!N206+'12.юрид-чет өл.вал.'!N206</f>
        <v>197224.2</v>
      </c>
      <c r="O206" s="21">
        <f>('8.юрид-улут.вал.'!N206*'8.юрид-улут.вал.'!O206+'12.юрид-чет өл.вал.'!N206*'12.юрид-чет өл.вал.'!O206)/('8.юрид-улут.вал.'!N206+'12.юрид-чет өл.вал.'!N206)</f>
        <v>10.675910897344208</v>
      </c>
      <c r="P206" s="22">
        <f>'8.юрид-улут.вал.'!P206+'12.юрид-чет өл.вал.'!P206</f>
        <v>8337.5</v>
      </c>
      <c r="Q206" s="21">
        <f>('8.юрид-улут.вал.'!P206*'8.юрид-улут.вал.'!Q206+'12.юрид-чет өл.вал.'!P206*'12.юрид-чет өл.вал.'!Q206)/('8.юрид-улут.вал.'!P206+'12.юрид-чет өл.вал.'!P206)</f>
        <v>10.165597481259359</v>
      </c>
      <c r="R206" s="23"/>
      <c r="S206" s="24"/>
    </row>
    <row r="207" spans="1:19" ht="14.25" customHeight="1" x14ac:dyDescent="0.2">
      <c r="A207" s="19" t="s">
        <v>16</v>
      </c>
      <c r="B207" s="20">
        <f>'8.юрид-улут.вал.'!B207+'12.юрид-чет өл.вал.'!B207</f>
        <v>9266190.2999999989</v>
      </c>
      <c r="C207" s="21">
        <f>('8.юрид-улут.вал.'!B207*'8.юрид-улут.вал.'!C207+'12.юрид-чет өл.вал.'!B207*'12.юрид-чет өл.вал.'!C207)/('8.юрид-улут.вал.'!B207+'12.юрид-чет өл.вал.'!B207)</f>
        <v>1.5283560814631663</v>
      </c>
      <c r="D207" s="22">
        <f>'8.юрид-улут.вал.'!D207+'12.юрид-чет өл.вал.'!D207</f>
        <v>8125834.7999999998</v>
      </c>
      <c r="E207" s="21">
        <f>('8.юрид-улут.вал.'!D207*'8.юрид-улут.вал.'!E207+'12.юрид-чет өл.вал.'!D207*'12.юрид-чет өл.вал.'!E207)/('8.юрид-улут.вал.'!D207+'12.юрид-чет өл.вал.'!D207)</f>
        <v>0.7470555234521874</v>
      </c>
      <c r="F207" s="22">
        <f t="shared" si="6"/>
        <v>1140355.5</v>
      </c>
      <c r="G207" s="21">
        <f t="shared" si="7"/>
        <v>7.0956719435298901</v>
      </c>
      <c r="H207" s="22">
        <f>'8.юрид-улут.вал.'!H207+'12.юрид-чет өл.вал.'!H207</f>
        <v>622001.80000000005</v>
      </c>
      <c r="I207" s="21">
        <f>('8.юрид-улут.вал.'!H207*'8.юрид-улут.вал.'!I207+'12.юрид-чет өл.вал.'!H207*'12.юрид-чет өл.вал.'!I207)/('8.юрид-улут.вал.'!H207+'12.юрид-чет өл.вал.'!H207)</f>
        <v>4.0069171021691572</v>
      </c>
      <c r="J207" s="22">
        <f>'8.юрид-улут.вал.'!J207+'12.юрид-чет өл.вал.'!J207</f>
        <v>124986.40000000001</v>
      </c>
      <c r="K207" s="21">
        <f>('8.юрид-улут.вал.'!J207*'8.юрид-улут.вал.'!K207+'12.юрид-чет өл.вал.'!J207*'12.юрид-чет өл.вал.'!K207)/('8.юрид-улут.вал.'!J207+'12.юрид-чет өл.вал.'!J207)</f>
        <v>8.9874740691787256</v>
      </c>
      <c r="L207" s="22">
        <f>'8.юрид-улут.вал.'!L207+'12.юрид-чет өл.вал.'!L207</f>
        <v>44687.100000000006</v>
      </c>
      <c r="M207" s="21">
        <f>('8.юрид-улут.вал.'!L207*'8.юрид-улут.вал.'!M207+'12.юрид-чет өл.вал.'!L207*'12.юрид-чет өл.вал.'!M207)/('8.юрид-улут.вал.'!L207+'12.юрид-чет өл.вал.'!L207)</f>
        <v>6.8415170149774758</v>
      </c>
      <c r="N207" s="22">
        <f>'8.юрид-улут.вал.'!N207+'12.юрид-чет өл.вал.'!N207</f>
        <v>321353.2</v>
      </c>
      <c r="O207" s="21">
        <f>('8.юрид-улут.вал.'!N207*'8.юрид-улут.вал.'!O207+'12.юрид-чет өл.вал.'!N207*'12.юрид-чет өл.вал.'!O207)/('8.юрид-улут.вал.'!N207+'12.юрид-чет өл.вал.'!N207)</f>
        <v>11.991322575907132</v>
      </c>
      <c r="P207" s="22">
        <f>'8.юрид-улут.вал.'!P207+'12.юрид-чет өл.вал.'!P207</f>
        <v>27327</v>
      </c>
      <c r="Q207" s="21">
        <f>('8.юрид-улут.вал.'!P207*'8.юрид-улут.вал.'!Q207+'12.юрид-чет өл.вал.'!P207*'12.юрид-чет өл.вал.'!Q207)/('8.юрид-улут.вал.'!P207+'12.юрид-чет өл.вал.'!P207)</f>
        <v>11.592542576938559</v>
      </c>
      <c r="R207" s="23"/>
      <c r="S207" s="24"/>
    </row>
    <row r="208" spans="1:19" ht="14.25" customHeight="1" x14ac:dyDescent="0.2">
      <c r="A208" s="19" t="s">
        <v>17</v>
      </c>
      <c r="B208" s="20">
        <f>'8.юрид-улут.вал.'!B208+'12.юрид-чет өл.вал.'!B208</f>
        <v>7816222.8999999985</v>
      </c>
      <c r="C208" s="21">
        <f>('8.юрид-улут.вал.'!B208*'8.юрид-улут.вал.'!C208+'12.юрид-чет өл.вал.'!B208*'12.юрид-чет өл.вал.'!C208)/('8.юрид-улут.вал.'!B208+'12.юрид-чет өл.вал.'!B208)</f>
        <v>1.3852648794086975</v>
      </c>
      <c r="D208" s="22">
        <f>'8.юрид-улут.вал.'!D208+'12.юрид-чет өл.вал.'!D208</f>
        <v>7054730.9000000004</v>
      </c>
      <c r="E208" s="21">
        <f>('8.юрид-улут.вал.'!D208*'8.юрид-улут.вал.'!E208+'12.юрид-чет өл.вал.'!D208*'12.юрид-чет өл.вал.'!E208)/('8.юрид-улут.вал.'!D208+'12.юрид-чет өл.вал.'!D208)</f>
        <v>0.83824913420864777</v>
      </c>
      <c r="F208" s="22">
        <f t="shared" si="6"/>
        <v>761492</v>
      </c>
      <c r="G208" s="21">
        <f t="shared" si="7"/>
        <v>6.4530119869939568</v>
      </c>
      <c r="H208" s="22">
        <f>'8.юрид-улут.вал.'!H208+'12.юрид-чет өл.вал.'!H208</f>
        <v>53804.3</v>
      </c>
      <c r="I208" s="21">
        <f>('8.юрид-улут.вал.'!H208*'8.юрид-улут.вал.'!I208+'12.юрид-чет өл.вал.'!H208*'12.юрид-чет өл.вал.'!I208)/('8.юрид-улут.вал.'!H208+'12.юрид-чет өл.вал.'!H208)</f>
        <v>2.7941763018940851</v>
      </c>
      <c r="J208" s="22">
        <f>'8.юрид-улут.вал.'!J208+'12.юрид-чет өл.вал.'!J208</f>
        <v>173171.20000000001</v>
      </c>
      <c r="K208" s="21">
        <f>('8.юрид-улут.вал.'!J208*'8.юрид-улут.вал.'!K208+'12.юрид-чет өл.вал.'!J208*'12.юрид-чет өл.вал.'!K208)/('8.юрид-улут.вал.'!J208+'12.юрид-чет өл.вал.'!J208)</f>
        <v>3.9347770298987395</v>
      </c>
      <c r="L208" s="22">
        <f>'8.юрид-улут.вал.'!L208+'12.юрид-чет өл.вал.'!L208</f>
        <v>281823.5</v>
      </c>
      <c r="M208" s="21">
        <f>('8.юрид-улут.вал.'!L208*'8.юрид-улут.вал.'!M208+'12.юрид-чет өл.вал.'!L208*'12.юрид-чет өл.вал.'!M208)/('8.юрид-улут.вал.'!L208+'12.юрид-чет өл.вал.'!L208)</f>
        <v>4.5442784153911928</v>
      </c>
      <c r="N208" s="22">
        <f>'8.юрид-улут.вал.'!N208+'12.юрид-чет өл.вал.'!N208</f>
        <v>197561.5</v>
      </c>
      <c r="O208" s="21">
        <f>('8.юрид-улут.вал.'!N208*'8.юрид-улут.вал.'!O208+'12.юрид-чет өл.вал.'!N208*'12.юрид-чет өл.вал.'!O208)/('8.юрид-улут.вал.'!N208+'12.юрид-чет өл.вал.'!N208)</f>
        <v>10.860506910506372</v>
      </c>
      <c r="P208" s="22">
        <f>'8.юрид-улут.вал.'!P208+'12.юрид-чет өл.вал.'!P208</f>
        <v>55131.5</v>
      </c>
      <c r="Q208" s="21">
        <f>('8.юрид-улут.вал.'!P208*'8.юрид-улут.вал.'!Q208+'12.юрид-чет өл.вал.'!P208*'12.юрид-чет өл.вал.'!Q208)/('8.юрид-улут.вал.'!P208+'12.юрид-чет өл.вал.'!P208)</f>
        <v>11.896751584847101</v>
      </c>
      <c r="R208" s="23"/>
      <c r="S208" s="24"/>
    </row>
    <row r="209" spans="1:19" ht="14.25" customHeight="1" x14ac:dyDescent="0.2">
      <c r="A209" s="19" t="s">
        <v>18</v>
      </c>
      <c r="B209" s="20">
        <f>'8.юрид-улут.вал.'!B209+'12.юрид-чет өл.вал.'!B209</f>
        <v>7021012.3000000007</v>
      </c>
      <c r="C209" s="21">
        <f>('8.юрид-улут.вал.'!B209*'8.юрид-улут.вал.'!C209+'12.юрид-чет өл.вал.'!B209*'12.юрид-чет өл.вал.'!C209)/('8.юрид-улут.вал.'!B209+'12.юрид-чет өл.вал.'!B209)</f>
        <v>1.7888769786089129</v>
      </c>
      <c r="D209" s="22">
        <f>'8.юрид-улут.вал.'!D209+'12.юрид-чет өл.вал.'!D209</f>
        <v>6010992.0999999996</v>
      </c>
      <c r="E209" s="21">
        <f>('8.юрид-улут.вал.'!D209*'8.юрид-улут.вал.'!E209+'12.юрид-чет өл.вал.'!D209*'12.юрид-чет өл.вал.'!E209)/('8.юрид-улут.вал.'!D209+'12.юрид-чет өл.вал.'!D209)</f>
        <v>0.84725476614750761</v>
      </c>
      <c r="F209" s="22">
        <f t="shared" si="6"/>
        <v>1010020.2000000001</v>
      </c>
      <c r="G209" s="21">
        <f t="shared" si="7"/>
        <v>7.3928081477974397</v>
      </c>
      <c r="H209" s="22">
        <f>'8.юрид-улут.вал.'!H209+'12.юрид-чет өл.вал.'!H209</f>
        <v>44348.3</v>
      </c>
      <c r="I209" s="21">
        <f>('8.юрид-улут.вал.'!H209*'8.юрид-улут.вал.'!I209+'12.юрид-чет өл.вал.'!H209*'12.юрид-чет өл.вал.'!I209)/('8.юрид-улут.вал.'!H209+'12.юрид-чет өл.вал.'!H209)</f>
        <v>2.5642008825591964</v>
      </c>
      <c r="J209" s="22">
        <f>'8.юрид-улут.вал.'!J209+'12.юрид-чет өл.вал.'!J209</f>
        <v>96044.2</v>
      </c>
      <c r="K209" s="21">
        <f>('8.юрид-улут.вал.'!J209*'8.юрид-улут.вал.'!K209+'12.юрид-чет өл.вал.'!J209*'12.юрид-чет өл.вал.'!K209)/('8.юрид-улут.вал.'!J209+'12.юрид-чет өл.вал.'!J209)</f>
        <v>4.1730453270473395</v>
      </c>
      <c r="L209" s="22">
        <f>'8.юрид-улут.вал.'!L209+'12.юрид-чет өл.вал.'!L209</f>
        <v>543768.60000000009</v>
      </c>
      <c r="M209" s="21">
        <f>('8.юрид-улут.вал.'!L209*'8.юрид-улут.вал.'!M209+'12.юрид-чет өл.вал.'!L209*'12.юрид-чет өл.вал.'!M209)/('8.юрид-улут.вал.'!L209+'12.юрид-чет өл.вал.'!L209)</f>
        <v>6.0008452492475621</v>
      </c>
      <c r="N209" s="22">
        <f>'8.юрид-улут.вал.'!N209+'12.юрид-чет өл.вал.'!N209</f>
        <v>240059.5</v>
      </c>
      <c r="O209" s="21">
        <f>('8.юрид-улут.вал.'!N209*'8.юрид-улут.вал.'!O209+'12.юрид-чет өл.вал.'!N209*'12.юрид-чет өл.вал.'!O209)/('8.юрид-улут.вал.'!N209+'12.юрид-чет өл.вал.'!N209)</f>
        <v>11.031327025175008</v>
      </c>
      <c r="P209" s="22">
        <f>'8.юрид-улут.вал.'!P209+'12.юрид-чет өл.вал.'!P209</f>
        <v>85799.6</v>
      </c>
      <c r="Q209" s="21">
        <f>('8.юрид-улут.вал.'!P209*'8.юрид-улут.вал.'!Q209+'12.юрид-чет өл.вал.'!P209*'12.юрид-чет өл.вал.'!Q209)/('8.юрид-улут.вал.'!P209+'12.юрид-чет өл.вал.'!P209)</f>
        <v>12.134377596165972</v>
      </c>
      <c r="R209" s="23"/>
      <c r="S209" s="24"/>
    </row>
    <row r="210" spans="1:19" ht="14.25" customHeight="1" x14ac:dyDescent="0.2">
      <c r="A210" s="19" t="s">
        <v>19</v>
      </c>
      <c r="B210" s="20">
        <f>'8.юрид-улут.вал.'!B210+'12.юрид-чет өл.вал.'!B210</f>
        <v>6959449.9000000004</v>
      </c>
      <c r="C210" s="21">
        <f>('8.юрид-улут.вал.'!B210*'8.юрид-улут.вал.'!C210+'12.юрид-чет өл.вал.'!B210*'12.юрид-чет өл.вал.'!C210)/('8.юрид-улут.вал.'!B210+'12.юрид-чет өл.вал.'!B210)</f>
        <v>1.2210007710523212</v>
      </c>
      <c r="D210" s="22">
        <f>'8.юрид-улут.вал.'!D210+'12.юрид-чет өл.вал.'!D210</f>
        <v>6414877.2000000002</v>
      </c>
      <c r="E210" s="21">
        <f>('8.юрид-улут.вал.'!D210*'8.юрид-улут.вал.'!E210+'12.юрид-чет өл.вал.'!D210*'12.юрид-чет өл.вал.'!E210)/('8.юрид-улут.вал.'!D210+'12.юрид-чет өл.вал.'!D210)</f>
        <v>0.80683238098462728</v>
      </c>
      <c r="F210" s="22">
        <f t="shared" si="6"/>
        <v>544572.70000000007</v>
      </c>
      <c r="G210" s="21">
        <f t="shared" si="7"/>
        <v>6.0997605076420465</v>
      </c>
      <c r="H210" s="22">
        <f>'8.юрид-улут.вал.'!H210+'12.юрид-чет өл.вал.'!H210</f>
        <v>47139</v>
      </c>
      <c r="I210" s="21">
        <f>('8.юрид-улут.вал.'!H210*'8.юрид-улут.вал.'!I210+'12.юрид-чет өл.вал.'!H210*'12.юрид-чет өл.вал.'!I210)/('8.юрид-улут.вал.'!H210+'12.юрид-чет өл.вал.'!H210)</f>
        <v>2.5006491440208745</v>
      </c>
      <c r="J210" s="22">
        <f>'8.юрид-улут.вал.'!J210+'12.юрид-чет өл.вал.'!J210</f>
        <v>8589.5</v>
      </c>
      <c r="K210" s="21">
        <f>('8.юрид-улут.вал.'!J210*'8.юрид-улут.вал.'!K210+'12.юрид-чет өл.вал.'!J210*'12.юрид-чет өл.вал.'!K210)/('8.юрид-улут.вал.'!J210+'12.юрид-чет өл.вал.'!J210)</f>
        <v>4.5417370044822167</v>
      </c>
      <c r="L210" s="22">
        <f>'8.юрид-улут.вал.'!L210+'12.юрид-чет өл.вал.'!L210</f>
        <v>120643.20000000001</v>
      </c>
      <c r="M210" s="21">
        <f>('8.юрид-улут.вал.'!L210*'8.юрид-улут.вал.'!M210+'12.юрид-чет өл.вал.'!L210*'12.юрид-чет өл.вал.'!M210)/('8.юрид-улут.вал.'!L210+'12.юрид-чет өл.вал.'!L210)</f>
        <v>4.3977978037717831</v>
      </c>
      <c r="N210" s="22">
        <f>'8.юрид-улут.вал.'!N210+'12.юрид-чет өл.вал.'!N210</f>
        <v>318893.30000000005</v>
      </c>
      <c r="O210" s="21">
        <f>('8.юрид-улут.вал.'!N210*'8.юрид-улут.вал.'!O210+'12.юрид-чет өл.вал.'!N210*'12.юрид-чет өл.вал.'!O210)/('8.юрид-улут.вал.'!N210+'12.юрид-чет өл.вал.'!N210)</f>
        <v>6.9614626930073475</v>
      </c>
      <c r="P210" s="22">
        <f>'8.юрид-улут.вал.'!P210+'12.юрид-чет өл.вал.'!P210</f>
        <v>49307.7</v>
      </c>
      <c r="Q210" s="21">
        <f>('8.юрид-улут.вал.'!P210*'8.юрид-улут.вал.'!Q210+'12.юрид-чет өл.вал.'!P210*'12.юрид-чет өл.вал.'!Q210)/('8.юрид-улут.вал.'!P210+'12.юрид-чет өл.вал.'!P210)</f>
        <v>8.4032613161838832</v>
      </c>
      <c r="R210" s="22"/>
      <c r="S210" s="21"/>
    </row>
    <row r="211" spans="1:19" ht="14.25" customHeight="1" x14ac:dyDescent="0.2">
      <c r="A211" s="19" t="s">
        <v>20</v>
      </c>
      <c r="B211" s="20">
        <f>'8.юрид-улут.вал.'!B211+'12.юрид-чет өл.вал.'!B211</f>
        <v>6379563.5999999996</v>
      </c>
      <c r="C211" s="21">
        <f>('8.юрид-улут.вал.'!B211*'8.юрид-улут.вал.'!C211+'12.юрид-чет өл.вал.'!B211*'12.юрид-чет өл.вал.'!C211)/('8.юрид-улут.вал.'!B211+'12.юрид-чет өл.вал.'!B211)</f>
        <v>1.3388486196767433</v>
      </c>
      <c r="D211" s="22">
        <f>'8.юрид-улут.вал.'!D211+'12.юрид-чет өл.вал.'!D211</f>
        <v>6018320</v>
      </c>
      <c r="E211" s="21">
        <f>('8.юрид-улут.вал.'!D211*'8.юрид-улут.вал.'!E211+'12.юрид-чет өл.вал.'!D211*'12.юрид-чет өл.вал.'!E211)/('8.юрид-улут.вал.'!D211+'12.юрид-чет өл.вал.'!D211)</f>
        <v>0.966322934473408</v>
      </c>
      <c r="F211" s="22">
        <f t="shared" si="6"/>
        <v>361243.60000000003</v>
      </c>
      <c r="G211" s="21">
        <f t="shared" si="7"/>
        <v>7.5451282098838375</v>
      </c>
      <c r="H211" s="22">
        <f>'8.юрид-улут.вал.'!H211+'12.юрид-чет өл.вал.'!H211</f>
        <v>61435.1</v>
      </c>
      <c r="I211" s="21">
        <f>('8.юрид-улут.вал.'!H211*'8.юрид-улут.вал.'!I211+'12.юрид-чет өл.вал.'!H211*'12.юрид-чет өл.вал.'!I211)/('8.юрид-улут.вал.'!H211+'12.юрид-чет өл.вал.'!H211)</f>
        <v>1.5</v>
      </c>
      <c r="J211" s="22">
        <f>'8.юрид-улут.вал.'!J211+'12.юрид-чет өл.вал.'!J211</f>
        <v>2298.3000000000002</v>
      </c>
      <c r="K211" s="21">
        <f>('8.юрид-улут.вал.'!J211*'8.юрид-улут.вал.'!K211+'12.юрид-чет өл.вал.'!J211*'12.юрид-чет өл.вал.'!K211)/('8.юрид-улут.вал.'!J211+'12.юрид-чет өл.вал.'!J211)</f>
        <v>5.1689387808380109</v>
      </c>
      <c r="L211" s="22">
        <f>'8.юрид-улут.вал.'!L211+'12.юрид-чет өл.вал.'!L211</f>
        <v>31656.400000000001</v>
      </c>
      <c r="M211" s="21">
        <f>('8.юрид-улут.вал.'!L211*'8.юрид-улут.вал.'!M211+'12.юрид-чет өл.вал.'!L211*'12.юрид-чет өл.вал.'!M211)/('8.юрид-улут.вал.'!L211+'12.юрид-чет өл.вал.'!L211)</f>
        <v>5.1720227189446701</v>
      </c>
      <c r="N211" s="22">
        <f>'8.юрид-улут.вал.'!N211+'12.юрид-чет өл.вал.'!N211</f>
        <v>135301.6</v>
      </c>
      <c r="O211" s="21">
        <f>('8.юрид-улут.вал.'!N211*'8.юрид-улут.вал.'!O211+'12.юрид-чет өл.вал.'!N211*'12.юрид-чет өл.вал.'!O211)/('8.юрид-улут.вал.'!N211+'12.юрид-чет өл.вал.'!N211)</f>
        <v>11.216110415545689</v>
      </c>
      <c r="P211" s="22">
        <f>'8.юрид-улут.вал.'!P211+'12.юрид-чет өл.вал.'!P211</f>
        <v>130552.20000000001</v>
      </c>
      <c r="Q211" s="21">
        <f>('8.юрид-улут.вал.'!P211*'8.юрид-улут.вал.'!Q211+'12.юрид-чет өл.вал.'!P211*'12.юрид-чет өл.вал.'!Q211)/('8.юрид-улут.вал.'!P211+'12.юрид-чет өл.вал.'!P211)</f>
        <v>7.2025714618366949</v>
      </c>
      <c r="R211" s="23"/>
      <c r="S211" s="24"/>
    </row>
    <row r="212" spans="1:19" ht="14.25" customHeight="1" thickBot="1" x14ac:dyDescent="0.25">
      <c r="A212" s="25" t="s">
        <v>21</v>
      </c>
      <c r="B212" s="26">
        <f>'8.юрид-улут.вал.'!B212+'12.юрид-чет өл.вал.'!B212</f>
        <v>6957015.7999999998</v>
      </c>
      <c r="C212" s="27">
        <f>('8.юрид-улут.вал.'!B212*'8.юрид-улут.вал.'!C212+'12.юрид-чет өл.вал.'!B212*'12.юрид-чет өл.вал.'!C212)/('8.юрид-улут.вал.'!B212+'12.юрид-чет өл.вал.'!B212)</f>
        <v>1.4834490970970604</v>
      </c>
      <c r="D212" s="28">
        <f>'8.юрид-улут.вал.'!D212+'12.юрид-чет өл.вал.'!D212</f>
        <v>6367142.2999999998</v>
      </c>
      <c r="E212" s="27">
        <f>('8.юрид-улут.вал.'!D212*'8.юрид-улут.вал.'!E212+'12.юрид-чет өл.вал.'!D212*'12.юрид-чет өл.вал.'!E212)/('8.юрид-улут.вал.'!D212+'12.юрид-чет өл.вал.'!D212)</f>
        <v>0.92187655582944839</v>
      </c>
      <c r="F212" s="28">
        <f t="shared" si="6"/>
        <v>589873.5</v>
      </c>
      <c r="G212" s="27">
        <f t="shared" si="7"/>
        <v>7.5451085580213251</v>
      </c>
      <c r="H212" s="28">
        <f>'8.юрид-улут.вал.'!H212+'12.юрид-чет өл.вал.'!H212</f>
        <v>95747</v>
      </c>
      <c r="I212" s="27">
        <f>('8.юрид-улут.вал.'!H212*'8.юрид-улут.вал.'!I212+'12.юрид-чет өл.вал.'!H212*'12.юрид-чет өл.вал.'!I212)/('8.юрид-улут.вал.'!H212+'12.юрид-чет өл.вал.'!H212)</f>
        <v>2.4073255558920903</v>
      </c>
      <c r="J212" s="28">
        <f>'8.юрид-улут.вал.'!J212+'12.юрид-чет өл.вал.'!J212</f>
        <v>77079.7</v>
      </c>
      <c r="K212" s="27">
        <f>('8.юрид-улут.вал.'!J212*'8.юрид-улут.вал.'!K212+'12.юрид-чет өл.вал.'!J212*'12.юрид-чет өл.вал.'!K212)/('8.юрид-улут.вал.'!J212+'12.юрид-чет өл.вал.'!J212)</f>
        <v>3.4522345053237129</v>
      </c>
      <c r="L212" s="28">
        <f>'8.юрид-улут.вал.'!L212+'12.юрид-чет өл.вал.'!L212</f>
        <v>107657.3</v>
      </c>
      <c r="M212" s="27">
        <f>('8.юрид-улут.вал.'!L212*'8.юрид-улут.вал.'!M212+'12.юрид-чет өл.вал.'!L212*'12.юрид-чет өл.вал.'!M212)/('8.юрид-улут.вал.'!L212+'12.юрид-чет өл.вал.'!L212)</f>
        <v>5.5495628907654178</v>
      </c>
      <c r="N212" s="28">
        <f>'8.юрид-улут.вал.'!N212+'12.юрид-чет өл.вал.'!N212</f>
        <v>275065</v>
      </c>
      <c r="O212" s="27">
        <f>('8.юрид-улут.вал.'!N212*'8.юрид-улут.вал.'!O212+'12.юрид-чет өл.вал.'!N212*'12.юрид-чет өл.вал.'!O212)/('8.юрид-улут.вал.'!N212+'12.юрид-чет өл.вал.'!N212)</f>
        <v>10.526481435297084</v>
      </c>
      <c r="P212" s="28">
        <f>'8.юрид-улут.вал.'!P212+'12.юрид-чет өл.вал.'!P212</f>
        <v>34324.5</v>
      </c>
      <c r="Q212" s="27">
        <f>('8.юрид-улут.вал.'!P212*'8.юрид-улут.вал.'!Q212+'12.юрид-чет өл.вал.'!P212*'12.юрид-чет өл.вал.'!Q212)/('8.юрид-улут.вал.'!P212+'12.юрид-чет өл.вал.'!P212)</f>
        <v>13.435028041195048</v>
      </c>
      <c r="R212" s="28"/>
      <c r="S212" s="27"/>
    </row>
    <row r="213" spans="1:19" ht="14.25" customHeight="1" x14ac:dyDescent="0.2">
      <c r="A213" s="19" t="s">
        <v>39</v>
      </c>
      <c r="B213" s="20">
        <f>'8.юрид-улут.вал.'!B213+'12.юрид-чет өл.вал.'!B213</f>
        <v>4625352.6000000006</v>
      </c>
      <c r="C213" s="21">
        <f>('8.юрид-улут.вал.'!B213*'8.юрид-улут.вал.'!C213+'12.юрид-чет өл.вал.'!B213*'12.юрид-чет өл.вал.'!C213)/('8.юрид-улут.вал.'!B213+'12.юрид-чет өл.вал.'!B213)</f>
        <v>1.3910343576833486</v>
      </c>
      <c r="D213" s="22">
        <f>'8.юрид-улут.вал.'!D213+'12.юрид-чет өл.вал.'!D213</f>
        <v>4390978</v>
      </c>
      <c r="E213" s="21">
        <f>('8.юрид-улут.вал.'!D213*'8.юрид-улут.вал.'!E213+'12.юрид-чет өл.вал.'!D213*'12.юрид-чет өл.вал.'!E213)/('8.юрид-улут.вал.'!D213+'12.юрид-чет өл.вал.'!D213)</f>
        <v>1.0573053761599376</v>
      </c>
      <c r="F213" s="22">
        <f t="shared" si="6"/>
        <v>234374.59999999998</v>
      </c>
      <c r="G213" s="21">
        <f t="shared" si="7"/>
        <v>7.6434039226093535</v>
      </c>
      <c r="H213" s="22">
        <f>'8.юрид-улут.вал.'!H213+'12.юрид-чет өл.вал.'!H213</f>
        <v>62119.6</v>
      </c>
      <c r="I213" s="21">
        <f>('8.юрид-улут.вал.'!H213*'8.юрид-улут.вал.'!I213+'12.юрид-чет өл.вал.'!H213*'12.юрид-чет өл.вал.'!I213)/('8.юрид-улут.вал.'!H213+'12.юрид-чет өл.вал.'!H213)</f>
        <v>2.5039971281205928</v>
      </c>
      <c r="J213" s="22">
        <f>'8.юрид-улут.вал.'!J213+'12.юрид-чет өл.вал.'!J213</f>
        <v>28952.2</v>
      </c>
      <c r="K213" s="21">
        <f>('8.юрид-улут.вал.'!J213*'8.юрид-улут.вал.'!K213+'12.юрид-чет өл.вал.'!J213*'12.юрид-чет өл.вал.'!K213)/('8.юрид-улут.вал.'!J213+'12.юрид-чет өл.вал.'!J213)</f>
        <v>5.124114920455094</v>
      </c>
      <c r="L213" s="22">
        <f>'8.юрид-улут.вал.'!L213+'12.юрид-чет өл.вал.'!L213</f>
        <v>24838.600000000002</v>
      </c>
      <c r="M213" s="21">
        <f>('8.юрид-улут.вал.'!L213*'8.юрид-улут.вал.'!M213+'12.юрид-чет өл.вал.'!L213*'12.юрид-чет өл.вал.'!M213)/('8.юрид-улут.вал.'!L213+'12.юрид-чет өл.вал.'!L213)</f>
        <v>6.916334656542638</v>
      </c>
      <c r="N213" s="22">
        <f>'8.юрид-улут.вал.'!N213+'12.юрид-чет өл.вал.'!N213</f>
        <v>53716.399999999994</v>
      </c>
      <c r="O213" s="21">
        <f>('8.юрид-улут.вал.'!N213*'8.юрид-улут.вал.'!O213+'12.юрид-чет өл.вал.'!N213*'12.юрид-чет өл.вал.'!O213)/('8.юрид-улут.вал.'!N213+'12.юрид-чет өл.вал.'!N213)</f>
        <v>11.593015298865858</v>
      </c>
      <c r="P213" s="22">
        <f>'8.юрид-улут.вал.'!P213+'12.юрид-чет өл.вал.'!P213</f>
        <v>64747.8</v>
      </c>
      <c r="Q213" s="21">
        <f>('8.юрид-улут.вал.'!P213*'8.юрид-улут.вал.'!Q213+'12.юрид-чет өл.вал.'!P213*'12.юрид-чет өл.вал.'!Q213)/('8.юрид-улут.вал.'!P213+'12.юрид-чет өл.вал.'!P213)</f>
        <v>10.702926122586407</v>
      </c>
      <c r="R213" s="23"/>
      <c r="S213" s="24"/>
    </row>
    <row r="214" spans="1:19" ht="14.25" customHeight="1" x14ac:dyDescent="0.2">
      <c r="A214" s="19" t="s">
        <v>11</v>
      </c>
      <c r="B214" s="20">
        <f>'8.юрид-улут.вал.'!B214+'12.юрид-чет өл.вал.'!B214</f>
        <v>4635912.5</v>
      </c>
      <c r="C214" s="21">
        <f>('8.юрид-улут.вал.'!B214*'8.юрид-улут.вал.'!C214+'12.юрид-чет өл.вал.'!B214*'12.юрид-чет өл.вал.'!C214)/('8.юрид-улут.вал.'!B214+'12.юрид-чет өл.вал.'!B214)</f>
        <v>1.3858046971335212</v>
      </c>
      <c r="D214" s="22">
        <f>'8.юрид-улут.вал.'!D214+'12.юрид-чет өл.вал.'!D214</f>
        <v>4255503.9000000004</v>
      </c>
      <c r="E214" s="21">
        <f>('8.юрид-улут.вал.'!D214*'8.юрид-улут.вал.'!E214+'12.юрид-чет өл.вал.'!D214*'12.юрид-чет өл.вал.'!E214)/('8.юрид-улут.вал.'!D214+'12.юрид-чет өл.вал.'!D214)</f>
        <v>1.0279280658161316</v>
      </c>
      <c r="F214" s="22">
        <f t="shared" si="6"/>
        <v>380408.60000000003</v>
      </c>
      <c r="G214" s="21">
        <f t="shared" si="7"/>
        <v>5.3892509922225704</v>
      </c>
      <c r="H214" s="22">
        <f>'8.юрид-улут.вал.'!H214+'12.юрид-чет өл.вал.'!H214</f>
        <v>71583</v>
      </c>
      <c r="I214" s="21">
        <f>('8.юрид-улут.вал.'!H214*'8.юрид-улут.вал.'!I214+'12.юрид-чет өл.вал.'!H214*'12.юрид-чет өл.вал.'!I214)/('8.юрид-улут.вал.'!H214+'12.юрид-чет өл.вал.'!H214)</f>
        <v>2.3090168056661504</v>
      </c>
      <c r="J214" s="22">
        <f>'8.юрид-улут.вал.'!J214+'12.юрид-чет өл.вал.'!J214</f>
        <v>54228.200000000004</v>
      </c>
      <c r="K214" s="21">
        <f>('8.юрид-улут.вал.'!J214*'8.юрид-улут.вал.'!K214+'12.юрид-чет өл.вал.'!J214*'12.юрид-чет өл.вал.'!K214)/('8.юрид-улут.вал.'!J214+'12.юрид-чет өл.вал.'!J214)</f>
        <v>3.1228158965261623</v>
      </c>
      <c r="L214" s="22">
        <f>'8.юрид-улут.вал.'!L214+'12.юрид-чет өл.вал.'!L214</f>
        <v>168058.1</v>
      </c>
      <c r="M214" s="21">
        <f>('8.юрид-улут.вал.'!L214*'8.юрид-улут.вал.'!M214+'12.юрид-чет өл.вал.'!L214*'12.юрид-чет өл.вал.'!M214)/('8.юрид-улут.вал.'!L214+'12.юрид-чет өл.вал.'!L214)</f>
        <v>6.337568305246811</v>
      </c>
      <c r="N214" s="22">
        <f>'8.юрид-улут.вал.'!N214+'12.юрид-чет өл.вал.'!N214</f>
        <v>34545.699999999997</v>
      </c>
      <c r="O214" s="21">
        <f>('8.юрид-улут.вал.'!N214*'8.юрид-улут.вал.'!O214+'12.юрид-чет өл.вал.'!N214*'12.юрид-чет өл.вал.'!O214)/('8.юрид-улут.вал.'!N214+'12.юрид-чет өл.вал.'!N214)</f>
        <v>10.72536964079465</v>
      </c>
      <c r="P214" s="22">
        <f>'8.юрид-улут.вал.'!P214+'12.юрид-чет өл.вал.'!P214</f>
        <v>51993.599999999999</v>
      </c>
      <c r="Q214" s="21">
        <f>('8.юрид-улут.вал.'!P214*'8.юрид-улут.вал.'!Q214+'12.юрид-чет өл.вал.'!P214*'12.юрид-чет өл.вал.'!Q214)/('8.юрид-улут.вал.'!P214+'12.юрид-чет өл.вал.'!P214)</f>
        <v>5.3831875461595287</v>
      </c>
      <c r="R214" s="23"/>
      <c r="S214" s="24"/>
    </row>
    <row r="215" spans="1:19" ht="14.25" customHeight="1" x14ac:dyDescent="0.2">
      <c r="A215" s="19" t="s">
        <v>12</v>
      </c>
      <c r="B215" s="20">
        <f>'8.юрид-улут.вал.'!B215+'12.юрид-чет өл.вал.'!B215</f>
        <v>5465875.1000000006</v>
      </c>
      <c r="C215" s="21">
        <f>('8.юрид-улут.вал.'!B215*'8.юрид-улут.вал.'!C215+'12.юрид-чет өл.вал.'!B215*'12.юрид-чет өл.вал.'!C215)/('8.юрид-улут.вал.'!B215+'12.юрид-чет өл.вал.'!B215)</f>
        <v>1.1550807388555218</v>
      </c>
      <c r="D215" s="22">
        <f>'8.юрид-улут.вал.'!D215+'12.юрид-чет өл.вал.'!D215</f>
        <v>5085344.5</v>
      </c>
      <c r="E215" s="21">
        <f>('8.юрид-улут.вал.'!D215*'8.юрид-улут.вал.'!E215+'12.юрид-чет өл.вал.'!D215*'12.юрид-чет өл.вал.'!E215)/('8.юрид-улут.вал.'!D215+'12.юрид-чет өл.вал.'!D215)</f>
        <v>0.70984153580942255</v>
      </c>
      <c r="F215" s="22">
        <f t="shared" si="6"/>
        <v>380530.6</v>
      </c>
      <c r="G215" s="21">
        <f t="shared" si="7"/>
        <v>7.1051797122228795</v>
      </c>
      <c r="H215" s="22">
        <f>'8.юрид-улут.вал.'!H215+'12.юрид-чет өл.вал.'!H215</f>
        <v>74941.5</v>
      </c>
      <c r="I215" s="21">
        <f>('8.юрид-улут.вал.'!H215*'8.юрид-улут.вал.'!I215+'12.юрид-чет өл.вал.'!H215*'12.юрид-чет өл.вал.'!I215)/('8.юрид-улут.вал.'!H215+'12.юрид-чет өл.вал.'!H215)</f>
        <v>1</v>
      </c>
      <c r="J215" s="22">
        <f>'8.юрид-улут.вал.'!J215+'12.юрид-чет өл.вал.'!J215</f>
        <v>40227.699999999997</v>
      </c>
      <c r="K215" s="21">
        <f>('8.юрид-улут.вал.'!J215*'8.юрид-улут.вал.'!K215+'12.юрид-чет өл.вал.'!J215*'12.юрид-чет өл.вал.'!K215)/('8.юрид-улут.вал.'!J215+'12.юрид-чет өл.вал.'!J215)</f>
        <v>4.946510638192092</v>
      </c>
      <c r="L215" s="22">
        <f>'8.юрид-улут.вал.'!L215+'12.юрид-чет өл.вал.'!L215</f>
        <v>65052.7</v>
      </c>
      <c r="M215" s="21">
        <f>('8.юрид-улут.вал.'!L215*'8.юрид-улут.вал.'!M215+'12.юрид-чет өл.вал.'!L215*'12.юрид-чет өл.вал.'!M215)/('8.юрид-улут.вал.'!L215+'12.юрид-чет өл.вал.'!L215)</f>
        <v>5.544082981951556</v>
      </c>
      <c r="N215" s="22">
        <f>'8.юрид-улут.вал.'!N215+'12.юрид-чет өл.вал.'!N215</f>
        <v>102165.4</v>
      </c>
      <c r="O215" s="21">
        <f>('8.юрид-улут.вал.'!N215*'8.юрид-улут.вал.'!O215+'12.юрид-чет өл.вал.'!N215*'12.юрид-чет өл.вал.'!O215)/('8.юрид-улут.вал.'!N215+'12.юрид-чет өл.вал.'!N215)</f>
        <v>10.921076127534372</v>
      </c>
      <c r="P215" s="22">
        <f>'8.юрид-улут.вал.'!P215+'12.юрид-чет өл.вал.'!P215</f>
        <v>96923.3</v>
      </c>
      <c r="Q215" s="21">
        <f>('8.юрид-улут.вал.'!P215*'8.юрид-улут.вал.'!Q215+'12.юрид-чет өл.вал.'!P215*'12.юрид-чет өл.вал.'!Q215)/('8.юрид-улут.вал.'!P215+'12.юрид-чет өл.вал.'!P215)</f>
        <v>9.8366066260641123</v>
      </c>
      <c r="R215" s="22">
        <f>'8.юрид-улут.вал.'!R215+'12.юрид-чет өл.вал.'!R215</f>
        <v>1220</v>
      </c>
      <c r="S215" s="21">
        <f>('8.юрид-улут.вал.'!R215*'8.юрид-улут.вал.'!S215+'12.юрид-чет өл.вал.'!R215*'12.юрид-чет өл.вал.'!S215)/('8.юрид-улут.вал.'!R215+'12.юрид-чет өл.вал.'!R215)</f>
        <v>0</v>
      </c>
    </row>
    <row r="216" spans="1:19" ht="14.25" customHeight="1" x14ac:dyDescent="0.2">
      <c r="A216" s="19" t="s">
        <v>13</v>
      </c>
      <c r="B216" s="20">
        <f>'8.юрид-улут.вал.'!B216+'12.юрид-чет өл.вал.'!B216</f>
        <v>7250144.0999999996</v>
      </c>
      <c r="C216" s="21">
        <f>('8.юрид-улут.вал.'!B216*'8.юрид-улут.вал.'!C216+'12.юрид-чет өл.вал.'!B216*'12.юрид-чет өл.вал.'!C216)/('8.юрид-улут.вал.'!B216+'12.юрид-чет өл.вал.'!B216)</f>
        <v>0.9683698568142961</v>
      </c>
      <c r="D216" s="22">
        <f>'8.юрид-улут.вал.'!D216+'12.юрид-чет өл.вал.'!D216</f>
        <v>6846122.2000000002</v>
      </c>
      <c r="E216" s="21">
        <f>('8.юрид-улут.вал.'!D216*'8.юрид-улут.вал.'!E216+'12.юрид-чет өл.вал.'!D216*'12.юрид-чет өл.вал.'!E216)/('8.юрид-улут.вал.'!D216+'12.юрид-чет өл.вал.'!D216)</f>
        <v>0.67348525330149867</v>
      </c>
      <c r="F216" s="22">
        <f t="shared" si="6"/>
        <v>404021.89999999997</v>
      </c>
      <c r="G216" s="21">
        <f t="shared" si="7"/>
        <v>5.9651683732985763</v>
      </c>
      <c r="H216" s="22">
        <f>'8.юрид-улут.вал.'!H216+'12.юрид-чет өл.вал.'!H216</f>
        <v>78394.2</v>
      </c>
      <c r="I216" s="21">
        <f>('8.юрид-улут.вал.'!H216*'8.юрид-улут.вал.'!I216+'12.юрид-чет өл.вал.'!H216*'12.юрид-чет өл.вал.'!I216)/('8.юрид-улут.вал.'!H216+'12.юрид-чет өл.вал.'!H216)</f>
        <v>1.6538934768133351</v>
      </c>
      <c r="J216" s="22">
        <f>'8.юрид-улут.вал.'!J216+'12.юрид-чет өл.вал.'!J216</f>
        <v>152126</v>
      </c>
      <c r="K216" s="21">
        <f>('8.юрид-улут.вал.'!J216*'8.юрид-улут.вал.'!K216+'12.юрид-чет өл.вал.'!J216*'12.юрид-чет өл.вал.'!K216)/('8.юрид-улут.вал.'!J216+'12.юрид-чет өл.вал.'!J216)</f>
        <v>4.2609232675545288</v>
      </c>
      <c r="L216" s="22">
        <f>'8.юрид-улут.вал.'!L216+'12.юрид-чет өл.вал.'!L216</f>
        <v>57905.3</v>
      </c>
      <c r="M216" s="21">
        <f>('8.юрид-улут.вал.'!L216*'8.юрид-улут.вал.'!M216+'12.юрид-чет өл.вал.'!L216*'12.юрид-чет өл.вал.'!M216)/('8.юрид-улут.вал.'!L216+'12.юрид-чет өл.вал.'!L216)</f>
        <v>5.7396363027218547</v>
      </c>
      <c r="N216" s="22">
        <f>'8.юрид-улут.вал.'!N216+'12.юрид-чет өл.вал.'!N216</f>
        <v>109730.1</v>
      </c>
      <c r="O216" s="21">
        <f>('8.юрид-улут.вал.'!N216*'8.юрид-улут.вал.'!O216+'12.юрид-чет өл.вал.'!N216*'12.юрид-чет өл.вал.'!O216)/('8.юрид-улут.вал.'!N216+'12.юрид-чет өл.вал.'!N216)</f>
        <v>11.356056442124807</v>
      </c>
      <c r="P216" s="22">
        <f>'8.юрид-улут.вал.'!P216+'12.юрид-чет өл.вал.'!P216</f>
        <v>5866.3</v>
      </c>
      <c r="Q216" s="21">
        <f>('8.юрид-улут.вал.'!P216*'8.юрид-улут.вал.'!Q216+'12.юрид-чет өл.вал.'!P216*'12.юрид-чет өл.вал.'!Q216)/('8.юрид-улут.вал.'!P216+'12.юрид-чет өл.вал.'!P216)</f>
        <v>9.1623715118558504</v>
      </c>
      <c r="R216" s="23"/>
      <c r="S216" s="24"/>
    </row>
    <row r="217" spans="1:19" ht="14.25" customHeight="1" x14ac:dyDescent="0.2">
      <c r="A217" s="19" t="s">
        <v>14</v>
      </c>
      <c r="B217" s="20">
        <f>'8.юрид-улут.вал.'!B217+'12.юрид-чет өл.вал.'!B217</f>
        <v>6360112.2000000011</v>
      </c>
      <c r="C217" s="21">
        <f>('8.юрид-улут.вал.'!B217*'8.юрид-улут.вал.'!C217+'12.юрид-чет өл.вал.'!B217*'12.юрид-чет өл.вал.'!C217)/('8.юрид-улут.вал.'!B217+'12.юрид-чет өл.вал.'!B217)</f>
        <v>1.2055285430341924</v>
      </c>
      <c r="D217" s="22">
        <f>'8.юрид-улут.вал.'!D217+'12.юрид-чет өл.вал.'!D217</f>
        <v>5676464</v>
      </c>
      <c r="E217" s="21">
        <f>('8.юрид-улут.вал.'!D217*'8.юрид-улут.вал.'!E217+'12.юрид-чет өл.вал.'!D217*'12.юрид-чет өл.вал.'!E217)/('8.юрид-улут.вал.'!D217+'12.юрид-чет өл.вал.'!D217)</f>
        <v>0.67332301235416936</v>
      </c>
      <c r="F217" s="22">
        <f t="shared" si="6"/>
        <v>683648.2</v>
      </c>
      <c r="G217" s="21">
        <f t="shared" si="7"/>
        <v>5.6245345983504329</v>
      </c>
      <c r="H217" s="22">
        <f>'8.юрид-улут.вал.'!H217+'12.юрид-чет өл.вал.'!H217</f>
        <v>126440.8</v>
      </c>
      <c r="I217" s="21">
        <f>('8.юрид-улут.вал.'!H217*'8.юрид-улут.вал.'!I217+'12.юрид-чет өл.вал.'!H217*'12.юрид-чет өл.вал.'!I217)/('8.юрид-улут.вал.'!H217+'12.юрид-чет өл.вал.'!H217)</f>
        <v>1.813637480939694</v>
      </c>
      <c r="J217" s="22">
        <f>'8.юрид-улут.вал.'!J217+'12.юрид-чет өл.вал.'!J217</f>
        <v>360210.1</v>
      </c>
      <c r="K217" s="21">
        <f>('8.юрид-улут.вал.'!J217*'8.юрид-улут.вал.'!K217+'12.юрид-чет өл.вал.'!J217*'12.юрид-чет өл.вал.'!K217)/('8.юрид-улут.вал.'!J217+'12.юрид-чет өл.вал.'!J217)</f>
        <v>5.3087095558952946</v>
      </c>
      <c r="L217" s="22">
        <f>'8.юрид-улут.вал.'!L217+'12.юрид-чет өл.вал.'!L217</f>
        <v>66743.199999999997</v>
      </c>
      <c r="M217" s="21">
        <f>('8.юрид-улут.вал.'!L217*'8.юрид-улут.вал.'!M217+'12.юрид-чет өл.вал.'!L217*'12.юрид-чет өл.вал.'!M217)/('8.юрид-улут.вал.'!L217+'12.юрид-чет өл.вал.'!L217)</f>
        <v>5.5669767856500769</v>
      </c>
      <c r="N217" s="22">
        <f>'8.юрид-улут.вал.'!N217+'12.юрид-чет өл.вал.'!N217</f>
        <v>101674.7</v>
      </c>
      <c r="O217" s="21">
        <f>('8.юрид-улут.вал.'!N217*'8.юрид-улут.вал.'!O217+'12.юрид-чет өл.вал.'!N217*'12.юрид-чет өл.вал.'!O217)/('8.юрид-улут.вал.'!N217+'12.юрид-чет өл.вал.'!N217)</f>
        <v>10.543186495755549</v>
      </c>
      <c r="P217" s="22">
        <f>'8.юрид-улут.вал.'!P217+'12.юрид-чет өл.вал.'!P217</f>
        <v>28082.800000000003</v>
      </c>
      <c r="Q217" s="21">
        <f>('8.юрид-улут.вал.'!P217*'8.юрид-улут.вал.'!Q217+'12.юрид-чет өл.вал.'!P217*'12.юрид-чет өл.вал.'!Q217)/('8.юрид-улут.вал.'!P217+'12.юрид-чет өл.вал.'!P217)</f>
        <v>9.0585807326904764</v>
      </c>
      <c r="R217" s="23">
        <f>'8.юрид-улут.вал.'!R217+'12.юрид-чет өл.вал.'!R217</f>
        <v>496.6</v>
      </c>
      <c r="S217" s="24">
        <f>('8.юрид-улут.вал.'!R217*'8.юрид-улут.вал.'!S217+'12.юрид-чет өл.вал.'!R217*'12.юрид-чет өл.вал.'!S217)/('8.юрид-улут.вал.'!R217+'12.юрид-чет өл.вал.'!R217)</f>
        <v>11.5</v>
      </c>
    </row>
    <row r="218" spans="1:19" ht="14.25" customHeight="1" x14ac:dyDescent="0.2">
      <c r="A218" s="19" t="s">
        <v>15</v>
      </c>
      <c r="B218" s="20">
        <f>'8.юрид-улут.вал.'!B218+'12.юрид-чет өл.вал.'!B218</f>
        <v>8389413.2999999989</v>
      </c>
      <c r="C218" s="21">
        <f>('8.юрид-улут.вал.'!B218*'8.юрид-улут.вал.'!C218+'12.юрид-чет өл.вал.'!B218*'12.юрид-чет өл.вал.'!C218)/('8.юрид-улут.вал.'!B218+'12.юрид-чет өл.вал.'!B218)</f>
        <v>1.9445698937016267</v>
      </c>
      <c r="D218" s="22">
        <f>'8.юрид-улут.вал.'!D218+'12.юрид-чет өл.вал.'!D218</f>
        <v>5959080.5999999996</v>
      </c>
      <c r="E218" s="21">
        <f>('8.юрид-улут.вал.'!D218*'8.юрид-улут.вал.'!E218+'12.юрид-чет өл.вал.'!D218*'12.юрид-чет өл.вал.'!E218)/('8.юрид-улут.вал.'!D218+'12.юрид-чет өл.вал.'!D218)</f>
        <v>0.59569598387375389</v>
      </c>
      <c r="F218" s="22">
        <f t="shared" si="6"/>
        <v>2430332.6999999997</v>
      </c>
      <c r="G218" s="21">
        <f t="shared" si="7"/>
        <v>5.2519558939399591</v>
      </c>
      <c r="H218" s="22">
        <f>'8.юрид-улут.вал.'!H218+'12.юрид-чет өл.вал.'!H218</f>
        <v>164180.6</v>
      </c>
      <c r="I218" s="21">
        <f>('8.юрид-улут.вал.'!H218*'8.юрид-улут.вал.'!I218+'12.юрид-чет өл.вал.'!H218*'12.юрид-чет өл.вал.'!I218)/('8.юрид-улут.вал.'!H218+'12.юрид-чет өл.вал.'!H218)</f>
        <v>1.4339104620156069</v>
      </c>
      <c r="J218" s="22">
        <f>'8.юрид-улут.вал.'!J218+'12.юрид-чет өл.вал.'!J218</f>
        <v>1115097.7999999998</v>
      </c>
      <c r="K218" s="21">
        <f>('8.юрид-улут.вал.'!J218*'8.юрид-улут.вал.'!K218+'12.юрид-чет өл.вал.'!J218*'12.юрид-чет өл.вал.'!K218)/('8.юрид-улут.вал.'!J218+'12.юрид-чет өл.вал.'!J218)</f>
        <v>3.1048610803464944</v>
      </c>
      <c r="L218" s="22">
        <f>'8.юрид-улут.вал.'!L218+'12.юрид-чет өл.вал.'!L218</f>
        <v>744787.7</v>
      </c>
      <c r="M218" s="21">
        <f>('8.юрид-улут.вал.'!L218*'8.юрид-улут.вал.'!M218+'12.юрид-чет өл.вал.'!L218*'12.юрид-чет өл.вал.'!M218)/('8.юрид-улут.вал.'!L218+'12.юрид-чет өл.вал.'!L218)</f>
        <v>5.2729612505684509</v>
      </c>
      <c r="N218" s="22">
        <f>'8.юрид-улут.вал.'!N218+'12.юрид-чет өл.вал.'!N218</f>
        <v>341622.6</v>
      </c>
      <c r="O218" s="21">
        <f>('8.юрид-улут.вал.'!N218*'8.юрид-улут.вал.'!O218+'12.юрид-чет өл.вал.'!N218*'12.юрид-чет өл.вал.'!O218)/('8.юрид-улут.вал.'!N218+'12.юрид-чет өл.вал.'!N218)</f>
        <v>13.426561301857706</v>
      </c>
      <c r="P218" s="22">
        <f>'8.юрид-улут.вал.'!P218+'12.юрид-чет өл.вал.'!P218</f>
        <v>64644</v>
      </c>
      <c r="Q218" s="21">
        <f>('8.юрид-улут.вал.'!P218*'8.юрид-улут.вал.'!Q218+'12.юрид-чет өл.вал.'!P218*'12.юрид-чет өл.вал.'!Q218)/('8.юрид-улут.вал.'!P218+'12.юрид-чет өл.вал.'!P218)</f>
        <v>8.5437572705896958</v>
      </c>
      <c r="R218" s="23"/>
      <c r="S218" s="24"/>
    </row>
    <row r="219" spans="1:19" ht="14.25" customHeight="1" x14ac:dyDescent="0.2">
      <c r="A219" s="19" t="s">
        <v>16</v>
      </c>
      <c r="B219" s="20">
        <f>'8.юрид-улут.вал.'!B219+'12.юрид-чет өл.вал.'!B219</f>
        <v>7854835.4999999991</v>
      </c>
      <c r="C219" s="21">
        <f>('8.юрид-улут.вал.'!B219*'8.юрид-улут.вал.'!C219+'12.юрид-чет өл.вал.'!B219*'12.юрид-чет өл.вал.'!C219)/('8.юрид-улут.вал.'!B219+'12.юрид-чет өл.вал.'!B219)</f>
        <v>1.533938724114593</v>
      </c>
      <c r="D219" s="22">
        <f>'8.юрид-улут.вал.'!D219+'12.юрид-чет өл.вал.'!D219</f>
        <v>6502541.4000000004</v>
      </c>
      <c r="E219" s="21">
        <f>('8.юрид-улут.вал.'!D219*'8.юрид-улут.вал.'!E219+'12.юрид-чет өл.вал.'!D219*'12.юрид-чет өл.вал.'!E219)/('8.юрид-улут.вал.'!D219+'12.юрид-чет өл.вал.'!D219)</f>
        <v>0.73175580566084608</v>
      </c>
      <c r="F219" s="22">
        <f t="shared" si="6"/>
        <v>1352294.1</v>
      </c>
      <c r="G219" s="21">
        <f t="shared" si="7"/>
        <v>5.391256180146021</v>
      </c>
      <c r="H219" s="22">
        <f>'8.юрид-улут.вал.'!H219+'12.юрид-чет өл.вал.'!H219</f>
        <v>257082.9</v>
      </c>
      <c r="I219" s="21">
        <f>('8.юрид-улут.вал.'!H219*'8.юрид-улут.вал.'!I219+'12.юрид-чет өл.вал.'!H219*'12.юрид-чет өл.вал.'!I219)/('8.юрид-улут.вал.'!H219+'12.юрид-чет өл.вал.'!H219)</f>
        <v>0.88703420180805637</v>
      </c>
      <c r="J219" s="22">
        <f>'8.юрид-улут.вал.'!J219+'12.юрид-чет өл.вал.'!J219</f>
        <v>91710</v>
      </c>
      <c r="K219" s="21">
        <f>('8.юрид-улут.вал.'!J219*'8.юрид-улут.вал.'!K219+'12.юрид-чет өл.вал.'!J219*'12.юрид-чет өл.вал.'!K219)/('8.юрид-улут.вал.'!J219+'12.юрид-чет өл.вал.'!J219)</f>
        <v>3.3539985824882774</v>
      </c>
      <c r="L219" s="22">
        <f>'8.юрид-улут.вал.'!L219+'12.юрид-чет өл.вал.'!L219</f>
        <v>625132.79999999993</v>
      </c>
      <c r="M219" s="21">
        <f>('8.юрид-улут.вал.'!L219*'8.юрид-улут.вал.'!M219+'12.юрид-чет өл.вал.'!L219*'12.юрид-чет өл.вал.'!M219)/('8.юрид-улут.вал.'!L219+'12.юрид-чет өл.вал.'!L219)</f>
        <v>3.7820453638010969</v>
      </c>
      <c r="N219" s="22">
        <f>'8.юрид-улут.вал.'!N219+'12.юрид-чет өл.вал.'!N219</f>
        <v>304443.3</v>
      </c>
      <c r="O219" s="21">
        <f>('8.юрид-улут.вал.'!N219*'8.юрид-улут.вал.'!O219+'12.юрид-чет өл.вал.'!N219*'12.юрид-чет өл.вал.'!O219)/('8.юрид-улут.вал.'!N219+'12.юрид-чет өл.вал.'!N219)</f>
        <v>11.942891852111721</v>
      </c>
      <c r="P219" s="22">
        <f>'8.юрид-улут.вал.'!P219+'12.юрид-чет өл.вал.'!P219</f>
        <v>73925.100000000006</v>
      </c>
      <c r="Q219" s="21">
        <f>('8.юрид-улут.вал.'!P219*'8.юрид-улут.вал.'!Q219+'12.юрид-чет өл.вал.'!P219*'12.юрид-чет өл.вал.'!Q219)/('8.юрид-улут.вал.'!P219+'12.юрид-чет өл.вал.'!P219)</f>
        <v>10.209162706577315</v>
      </c>
      <c r="R219" s="23"/>
      <c r="S219" s="24"/>
    </row>
    <row r="220" spans="1:19" ht="14.25" customHeight="1" x14ac:dyDescent="0.2">
      <c r="A220" s="19" t="s">
        <v>17</v>
      </c>
      <c r="B220" s="20">
        <f>'8.юрид-улут.вал.'!B220+'12.юрид-чет өл.вал.'!B220</f>
        <v>6590406.7000000002</v>
      </c>
      <c r="C220" s="21">
        <f>('8.юрид-улут.вал.'!B220*'8.юрид-улут.вал.'!C220+'12.юрид-чет өл.вал.'!B220*'12.юрид-чет өл.вал.'!C220)/('8.юрид-улут.вал.'!B220+'12.юрид-чет өл.вал.'!B220)</f>
        <v>1.9845808024260474</v>
      </c>
      <c r="D220" s="22">
        <f>'8.юрид-улут.вал.'!D220+'12.юрид-чет өл.вал.'!D220</f>
        <v>5293555.0999999996</v>
      </c>
      <c r="E220" s="21">
        <f>('8.юрид-улут.вал.'!D220*'8.юрид-улут.вал.'!E220+'12.юрид-чет өл.вал.'!D220*'12.юрид-чет өл.вал.'!E220)/('8.юрид-улут.вал.'!D220+'12.юрид-чет өл.вал.'!D220)</f>
        <v>0.71425552328717645</v>
      </c>
      <c r="F220" s="22">
        <f t="shared" si="6"/>
        <v>1296851.6000000001</v>
      </c>
      <c r="G220" s="21">
        <f t="shared" si="7"/>
        <v>7.1698594110536593</v>
      </c>
      <c r="H220" s="22">
        <f>'8.юрид-улут.вал.'!H220+'12.юрид-чет өл.вал.'!H220</f>
        <v>78070.600000000006</v>
      </c>
      <c r="I220" s="21">
        <f>('8.юрид-улут.вал.'!H220*'8.юрид-улут.вал.'!I220+'12.юрид-чет өл.вал.'!H220*'12.юрид-чет өл.вал.'!I220)/('8.юрид-улут.вал.'!H220+'12.юрид-чет өл.вал.'!H220)</f>
        <v>2.5487469034438095</v>
      </c>
      <c r="J220" s="22">
        <f>'8.юрид-улут.вал.'!J220+'12.юрид-чет өл.вал.'!J220</f>
        <v>94641.4</v>
      </c>
      <c r="K220" s="21">
        <f>('8.юрид-улут.вал.'!J220*'8.юрид-улут.вал.'!K220+'12.юрид-чет өл.вал.'!J220*'12.юрид-чет өл.вал.'!K220)/('8.юрид-улут.вал.'!J220+'12.юрид-чет өл.вал.'!J220)</f>
        <v>8.2513530019632046</v>
      </c>
      <c r="L220" s="22">
        <f>'8.юрид-улут.вал.'!L220+'12.юрид-чет өл.вал.'!L220</f>
        <v>506810</v>
      </c>
      <c r="M220" s="21">
        <f>('8.юрид-улут.вал.'!L220*'8.юрид-улут.вал.'!M220+'12.юрид-чет өл.вал.'!L220*'12.юрид-чет өл.вал.'!M220)/('8.юрид-улут.вал.'!L220+'12.юрид-чет өл.вал.'!L220)</f>
        <v>5.6894346303348353</v>
      </c>
      <c r="N220" s="22">
        <f>'8.юрид-улут.вал.'!N220+'12.юрид-чет өл.вал.'!N220</f>
        <v>515733.4</v>
      </c>
      <c r="O220" s="21">
        <f>('8.юрид-улут.вал.'!N220*'8.юрид-улут.вал.'!O220+'12.юрид-чет өл.вал.'!N220*'12.юрид-чет өл.вал.'!O220)/('8.юрид-улут.вал.'!N220+'12.юрид-чет өл.вал.'!N220)</f>
        <v>8.4692996110005652</v>
      </c>
      <c r="P220" s="22">
        <f>'8.юрид-улут.вал.'!P220+'12.юрид-чет өл.вал.'!P220</f>
        <v>98673.600000000006</v>
      </c>
      <c r="Q220" s="21">
        <f>('8.юрид-улут.вал.'!P220*'8.юрид-улут.вал.'!Q220+'12.юрид-чет өл.вал.'!P220*'12.юрид-чет өл.вал.'!Q220)/('8.юрид-улут.вал.'!P220+'12.юрид-чет өл.вал.'!P220)</f>
        <v>10.605882424478269</v>
      </c>
      <c r="R220" s="23">
        <f>'8.юрид-улут.вал.'!R220+'12.юрид-чет өл.вал.'!R220</f>
        <v>2922.6</v>
      </c>
      <c r="S220" s="24">
        <f>('8.юрид-улут.вал.'!R220*'8.юрид-улут.вал.'!S220+'12.юрид-чет өл.вал.'!R220*'12.юрид-чет өл.вал.'!S220)/('8.юрид-улут.вал.'!R220+'12.юрид-чет өл.вал.'!R220)</f>
        <v>7.0000000000000009</v>
      </c>
    </row>
    <row r="221" spans="1:19" ht="14.25" customHeight="1" x14ac:dyDescent="0.2">
      <c r="A221" s="19" t="s">
        <v>18</v>
      </c>
      <c r="B221" s="20">
        <f>'8.юрид-улут.вал.'!B221+'12.юрид-чет өл.вал.'!B221</f>
        <v>7095672.8000000007</v>
      </c>
      <c r="C221" s="21">
        <f>('8.юрид-улут.вал.'!B221*'8.юрид-улут.вал.'!C221+'12.юрид-чет өл.вал.'!B221*'12.юрид-чет өл.вал.'!C221)/('8.юрид-улут.вал.'!B221+'12.юрид-чет өл.вал.'!B221)</f>
        <v>1.6725855745490366</v>
      </c>
      <c r="D221" s="22">
        <f>'8.юрид-улут.вал.'!D221+'12.юрид-чет өл.вал.'!D221</f>
        <v>6186888.9000000004</v>
      </c>
      <c r="E221" s="21">
        <f>('8.юрид-улут.вал.'!D221*'8.юрид-улут.вал.'!E221+'12.юрид-чет өл.вал.'!D221*'12.юрид-чет өл.вал.'!E221)/('8.юрид-улут.вал.'!D221+'12.юрид-чет өл.вал.'!D221)</f>
        <v>0.7461915519446265</v>
      </c>
      <c r="F221" s="22">
        <f t="shared" si="6"/>
        <v>908783.9</v>
      </c>
      <c r="G221" s="21">
        <f t="shared" si="7"/>
        <v>7.9793620210481189</v>
      </c>
      <c r="H221" s="22">
        <f>'8.юрид-улут.вал.'!H221+'12.юрид-чет өл.вал.'!H221</f>
        <v>136165</v>
      </c>
      <c r="I221" s="21">
        <f>('8.юрид-улут.вал.'!H221*'8.юрид-улут.вал.'!I221+'12.юрид-чет өл.вал.'!H221*'12.юрид-чет өл.вал.'!I221)/('8.юрид-улут.вал.'!H221+'12.юрид-чет өл.вал.'!H221)</f>
        <v>1.2679062167223567</v>
      </c>
      <c r="J221" s="22">
        <f>'8.юрид-улут.вал.'!J221+'12.юрид-чет өл.вал.'!J221</f>
        <v>12792</v>
      </c>
      <c r="K221" s="21">
        <f>('8.юрид-улут.вал.'!J221*'8.юрид-улут.вал.'!K221+'12.юрид-чет өл.вал.'!J221*'12.юрид-чет өл.вал.'!K221)/('8.юрид-улут.вал.'!J221+'12.юрид-чет өл.вал.'!J221)</f>
        <v>7.0539399624765267</v>
      </c>
      <c r="L221" s="22">
        <f>'8.юрид-улут.вал.'!L221+'12.юрид-чет өл.вал.'!L221</f>
        <v>101883.6</v>
      </c>
      <c r="M221" s="21">
        <f>('8.юрид-улут.вал.'!L221*'8.юрид-улут.вал.'!M221+'12.юрид-чет өл.вал.'!L221*'12.юрид-чет өл.вал.'!M221)/('8.юрид-улут.вал.'!L221+'12.юрид-чет өл.вал.'!L221)</f>
        <v>8.043603190307369</v>
      </c>
      <c r="N221" s="22">
        <f>'8.юрид-улут.вал.'!N221+'12.юрид-чет өл.вал.'!N221</f>
        <v>527153.9</v>
      </c>
      <c r="O221" s="21">
        <f>('8.юрид-улут.вал.'!N221*'8.юрид-улут.вал.'!O221+'12.юрид-чет өл.вал.'!N221*'12.юрид-чет өл.вал.'!O221)/('8.юрид-улут.вал.'!N221+'12.юрид-чет өл.вал.'!N221)</f>
        <v>9.8204621439772879</v>
      </c>
      <c r="P221" s="22">
        <f>'8.юрид-улут.вал.'!P221+'12.юрид-чет өл.вал.'!P221</f>
        <v>130789.40000000001</v>
      </c>
      <c r="Q221" s="21">
        <f>('8.юрид-улут.вал.'!P221*'8.юрид-улут.вал.'!Q221+'12.юрид-чет өл.вал.'!P221*'12.юрид-чет өл.вал.'!Q221)/('8.юрид-улут.вал.'!P221+'12.юрид-чет өл.вал.'!P221)</f>
        <v>7.5864796229664062</v>
      </c>
      <c r="R221" s="23"/>
      <c r="S221" s="24"/>
    </row>
    <row r="222" spans="1:19" ht="14.25" customHeight="1" x14ac:dyDescent="0.2">
      <c r="A222" s="19" t="s">
        <v>19</v>
      </c>
      <c r="B222" s="20">
        <f>'8.юрид-улут.вал.'!B222+'12.юрид-чет өл.вал.'!B222</f>
        <v>8064221.5</v>
      </c>
      <c r="C222" s="21">
        <f>('8.юрид-улут.вал.'!B222*'8.юрид-улут.вал.'!C222+'12.юрид-чет өл.вал.'!B222*'12.юрид-чет өл.вал.'!C222)/('8.юрид-улут.вал.'!B222+'12.юрид-чет өл.вал.'!B222)</f>
        <v>1.1779629974201469</v>
      </c>
      <c r="D222" s="22">
        <f>'8.юрид-улут.вал.'!D222+'12.юрид-чет өл.вал.'!D222</f>
        <v>7149639.4000000004</v>
      </c>
      <c r="E222" s="21">
        <f>('8.юрид-улут.вал.'!D222*'8.юрид-улут.вал.'!E222+'12.юрид-чет өл.вал.'!D222*'12.юрид-чет өл.вал.'!E222)/('8.юрид-улут.вал.'!D222+'12.юрид-чет өл.вал.'!D222)</f>
        <v>0.63486702658038929</v>
      </c>
      <c r="F222" s="22">
        <f t="shared" si="6"/>
        <v>914582.1</v>
      </c>
      <c r="G222" s="21">
        <f t="shared" si="7"/>
        <v>5.4235527056564914</v>
      </c>
      <c r="H222" s="22">
        <f>'8.юрид-улут.вал.'!H222+'12.юрид-чет өл.вал.'!H222</f>
        <v>9160.2000000000007</v>
      </c>
      <c r="I222" s="21">
        <f>('8.юрид-улут.вал.'!H222*'8.юрид-улут.вал.'!I222+'12.юрид-чет өл.вал.'!H222*'12.юрид-чет өл.вал.'!I222)/('8.юрид-улут.вал.'!H222+'12.юрид-чет өл.вал.'!H222)</f>
        <v>2.0234492696666009</v>
      </c>
      <c r="J222" s="22">
        <f>'8.юрид-улут.вал.'!J222+'12.юрид-чет өл.вал.'!J222</f>
        <v>69932.399999999994</v>
      </c>
      <c r="K222" s="21">
        <f>('8.юрид-улут.вал.'!J222*'8.юрид-улут.вал.'!K222+'12.юрид-чет өл.вал.'!J222*'12.юрид-чет өл.вал.'!K222)/('8.юрид-улут.вал.'!J222+'12.юрид-чет өл.вал.'!J222)</f>
        <v>2.572996894143488</v>
      </c>
      <c r="L222" s="22">
        <f>'8.юрид-улут.вал.'!L222+'12.юрид-чет өл.вал.'!L222</f>
        <v>507517.1</v>
      </c>
      <c r="M222" s="21">
        <f>('8.юрид-улут.вал.'!L222*'8.юрид-улут.вал.'!M222+'12.юрид-чет өл.вал.'!L222*'12.юрид-чет өл.вал.'!M222)/('8.юрид-улут.вал.'!L222+'12.юрид-чет өл.вал.'!L222)</f>
        <v>6.063608607473518</v>
      </c>
      <c r="N222" s="22">
        <f>'8.юрид-улут.вал.'!N222+'12.юрид-чет өл.вал.'!N222</f>
        <v>238006.8</v>
      </c>
      <c r="O222" s="21">
        <f>('8.юрид-улут.вал.'!N222*'8.юрид-улут.вал.'!O222+'12.юрид-чет өл.вал.'!N222*'12.юрид-чет өл.вал.'!O222)/('8.юрид-улут.вал.'!N222+'12.юрид-чет өл.вал.'!N222)</f>
        <v>3.9207046017172495</v>
      </c>
      <c r="P222" s="22">
        <f>'8.юрид-улут.вал.'!P222+'12.юрид-чет өл.вал.'!P222</f>
        <v>89965.6</v>
      </c>
      <c r="Q222" s="21">
        <f>('8.юрид-улут.вал.'!P222*'8.юрид-улут.вал.'!Q222+'12.юрид-чет өл.вал.'!P222*'12.юрид-чет өл.вал.'!Q222)/('8.юрид-улут.вал.'!P222+'12.юрид-чет өл.вал.'!P222)</f>
        <v>8.3506780702846388</v>
      </c>
      <c r="R222" s="22"/>
      <c r="S222" s="21"/>
    </row>
    <row r="223" spans="1:19" ht="14.25" customHeight="1" x14ac:dyDescent="0.2">
      <c r="A223" s="19" t="s">
        <v>20</v>
      </c>
      <c r="B223" s="20">
        <f>'8.юрид-улут.вал.'!B223+'12.юрид-чет өл.вал.'!B223</f>
        <v>7509827.7000000002</v>
      </c>
      <c r="C223" s="21">
        <f>('8.юрид-улут.вал.'!B223*'8.юрид-улут.вал.'!C223+'12.юрид-чет өл.вал.'!B223*'12.юрид-чет өл.вал.'!C223)/('8.юрид-улут.вал.'!B223+'12.юрид-чет өл.вал.'!B223)</f>
        <v>1.6304571811947184</v>
      </c>
      <c r="D223" s="22">
        <f>'8.юрид-улут.вал.'!D223+'12.юрид-чет өл.вал.'!D223</f>
        <v>6552800.6999999993</v>
      </c>
      <c r="E223" s="21">
        <f>('8.юрид-улут.вал.'!D223*'8.юрид-улут.вал.'!E223+'12.юрид-чет өл.вал.'!D223*'12.юрид-чет өл.вал.'!E223)/('8.юрид-улут.вал.'!D223+'12.юрид-чет өл.вал.'!D223)</f>
        <v>0.73621818545465501</v>
      </c>
      <c r="F223" s="22">
        <f t="shared" si="6"/>
        <v>957027</v>
      </c>
      <c r="G223" s="21">
        <f t="shared" si="7"/>
        <v>7.7533459996426668</v>
      </c>
      <c r="H223" s="22">
        <f>'8.юрид-улут.вал.'!H223+'12.юрид-чет өл.вал.'!H223</f>
        <v>17909.7</v>
      </c>
      <c r="I223" s="21">
        <f>('8.юрид-улут.вал.'!H223*'8.юрид-улут.вал.'!I223+'12.юрид-чет өл.вал.'!H223*'12.юрид-чет өл.вал.'!I223)/('8.юрид-улут.вал.'!H223+'12.юрид-чет өл.вал.'!H223)</f>
        <v>1.3810784100236184</v>
      </c>
      <c r="J223" s="22">
        <f>'8.юрид-улут.вал.'!J223+'12.юрид-чет өл.вал.'!J223</f>
        <v>56520.899999999994</v>
      </c>
      <c r="K223" s="21">
        <f>('8.юрид-улут.вал.'!J223*'8.юрид-улут.вал.'!K223+'12.юрид-чет өл.вал.'!J223*'12.юрид-чет өл.вал.'!K223)/('8.юрид-улут.вал.'!J223+'12.юрид-чет өл.вал.'!J223)</f>
        <v>2.8514222526534425</v>
      </c>
      <c r="L223" s="22">
        <f>'8.юрид-улут.вал.'!L223+'12.юрид-чет өл.вал.'!L223</f>
        <v>111610.20000000001</v>
      </c>
      <c r="M223" s="21">
        <f>('8.юрид-улут.вал.'!L223*'8.юрид-улут.вал.'!M223+'12.юрид-чет өл.вал.'!L223*'12.юрид-чет өл.вал.'!M223)/('8.юрид-улут.вал.'!L223+'12.юрид-чет өл.вал.'!L223)</f>
        <v>6.5773772648019593</v>
      </c>
      <c r="N223" s="22">
        <f>'8.юрид-улут.вал.'!N223+'12.юрид-чет өл.вал.'!N223</f>
        <v>574883</v>
      </c>
      <c r="O223" s="21">
        <f>('8.юрид-улут.вал.'!N223*'8.юрид-улут.вал.'!O223+'12.юрид-чет өл.вал.'!N223*'12.юрид-чет өл.вал.'!O223)/('8.юрид-улут.вал.'!N223+'12.юрид-чет өл.вал.'!N223)</f>
        <v>8.108486599882097</v>
      </c>
      <c r="P223" s="22">
        <f>'8.юрид-улут.вал.'!P223+'12.юрид-чет өл.вал.'!P223</f>
        <v>196103.2</v>
      </c>
      <c r="Q223" s="21">
        <f>('8.юрид-улут.вал.'!P223*'8.юрид-улут.вал.'!Q223+'12.юрид-чет өл.вал.'!P223*'12.юрид-чет өл.вал.'!Q223)/('8.юрид-улут.вал.'!P223+'12.юрид-чет өл.вал.'!P223)</f>
        <v>9.3763299935952258</v>
      </c>
      <c r="R223" s="23"/>
      <c r="S223" s="24"/>
    </row>
    <row r="224" spans="1:19" ht="14.25" customHeight="1" thickBot="1" x14ac:dyDescent="0.25">
      <c r="A224" s="25" t="s">
        <v>21</v>
      </c>
      <c r="B224" s="26">
        <f>'8.юрид-улут.вал.'!B224+'12.юрид-чет өл.вал.'!B224</f>
        <v>9110887.9000000004</v>
      </c>
      <c r="C224" s="27">
        <f>('8.юрид-улут.вал.'!B224*'8.юрид-улут.вал.'!C224+'12.юрид-чет өл.вал.'!B224*'12.юрид-чет өл.вал.'!C224)/('8.юрид-улут.вал.'!B224+'12.юрид-чет өл.вал.'!B224)</f>
        <v>1.98903012262943</v>
      </c>
      <c r="D224" s="28">
        <f>'8.юрид-улут.вал.'!D224+'12.юрид-чет өл.вал.'!D224</f>
        <v>7626468</v>
      </c>
      <c r="E224" s="27">
        <f>('8.юрид-улут.вал.'!D224*'8.юрид-улут.вал.'!E224+'12.юрид-чет өл.вал.'!D224*'12.юрид-чет өл.вал.'!E224)/('8.юрид-улут.вал.'!D224+'12.юрид-чет өл.вал.'!D224)</f>
        <v>0.78917246528799412</v>
      </c>
      <c r="F224" s="28">
        <f t="shared" si="6"/>
        <v>1484419.9</v>
      </c>
      <c r="G224" s="27">
        <f t="shared" si="7"/>
        <v>8.1535096127450171</v>
      </c>
      <c r="H224" s="28">
        <f>'8.юрид-улут.вал.'!H224+'12.юрид-чет өл.вал.'!H224</f>
        <v>311</v>
      </c>
      <c r="I224" s="27">
        <f>('8.юрид-улут.вал.'!H224*'8.юрид-улут.вал.'!I224+'12.юрид-чет өл.вал.'!H224*'12.юрид-чет өл.вал.'!I224)/('8.юрид-улут.вал.'!H224+'12.юрид-чет өл.вал.'!H224)</f>
        <v>2.7122186495176801</v>
      </c>
      <c r="J224" s="28">
        <f>'8.юрид-улут.вал.'!J224+'12.юрид-чет өл.вал.'!J224</f>
        <v>48720.700000000004</v>
      </c>
      <c r="K224" s="27">
        <f>('8.юрид-улут.вал.'!J224*'8.юрид-улут.вал.'!K224+'12.юрид-чет өл.вал.'!J224*'12.юрид-чет өл.вал.'!K224)/('8.юрид-улут.вал.'!J224+'12.юрид-чет өл.вал.'!J224)</f>
        <v>2.6583876668438662</v>
      </c>
      <c r="L224" s="28">
        <f>'8.юрид-улут.вал.'!L224+'12.юрид-чет өл.вал.'!L224</f>
        <v>68164.399999999994</v>
      </c>
      <c r="M224" s="27">
        <f>('8.юрид-улут.вал.'!L224*'8.юрид-улут.вал.'!M224+'12.юрид-чет өл.вал.'!L224*'12.юрид-чет өл.вал.'!M224)/('8.юрид-улут.вал.'!L224+'12.юрид-чет өл.вал.'!L224)</f>
        <v>6.7335419955284603</v>
      </c>
      <c r="N224" s="28">
        <f>'8.юрид-улут.вал.'!N224+'12.юрид-чет өл.вал.'!N224</f>
        <v>1271081.8999999999</v>
      </c>
      <c r="O224" s="27">
        <f>('8.юрид-улут.вал.'!N224*'8.юрид-улут.вал.'!O224+'12.юрид-чет өл.вал.'!N224*'12.юрид-чет өл.вал.'!O224)/('8.юрид-улут.вал.'!N224+'12.юрид-чет өл.вал.'!N224)</f>
        <v>8.2684643106002813</v>
      </c>
      <c r="P224" s="28">
        <f>'8.юрид-улут.вал.'!P224+'12.юрид-чет өл.вал.'!P224</f>
        <v>96141.900000000009</v>
      </c>
      <c r="Q224" s="27">
        <f>('8.юрид-улут.вал.'!P224*'8.юрид-улут.вал.'!Q224+'12.юрид-чет өл.вал.'!P224*'12.юрид-чет өл.вал.'!Q224)/('8.юрид-улут.вал.'!P224+'12.юрид-чет өл.вал.'!P224)</f>
        <v>10.442759504440824</v>
      </c>
      <c r="R224" s="28"/>
      <c r="S224" s="27"/>
    </row>
    <row r="225" spans="1:19" ht="14.25" customHeight="1" x14ac:dyDescent="0.2">
      <c r="A225" s="19" t="s">
        <v>40</v>
      </c>
      <c r="B225" s="20">
        <f>'8.юрид-улут.вал.'!B225+'12.юрид-чет өл.вал.'!B225</f>
        <v>5491915.5</v>
      </c>
      <c r="C225" s="21">
        <f>('8.юрид-улут.вал.'!B225*'8.юрид-улут.вал.'!C225+'12.юрид-чет өл.вал.'!B225*'12.юрид-чет өл.вал.'!C225)/('8.юрид-улут.вал.'!B225+'12.юрид-чет өл.вал.'!B225)</f>
        <v>1.3563557906162269</v>
      </c>
      <c r="D225" s="22">
        <f>'8.юрид-улут.вал.'!D225+'12.юрид-чет өл.вал.'!D225</f>
        <v>4992637.9000000004</v>
      </c>
      <c r="E225" s="21">
        <f>('8.юрид-улут.вал.'!D225*'8.юрид-улут.вал.'!E225+'12.юрид-чет өл.вал.'!D225*'12.юрид-чет өл.вал.'!E225)/('8.юрид-улут.вал.'!D225+'12.юрид-чет өл.вал.'!D225)</f>
        <v>0.80285523210085141</v>
      </c>
      <c r="F225" s="22">
        <f t="shared" si="6"/>
        <v>499277.6</v>
      </c>
      <c r="G225" s="21">
        <f t="shared" si="7"/>
        <v>6.8912082777196551</v>
      </c>
      <c r="H225" s="22">
        <f>'8.юрид-улут.вал.'!H225+'12.юрид-чет өл.вал.'!H225</f>
        <v>51348.200000000004</v>
      </c>
      <c r="I225" s="21">
        <f>('8.юрид-улут.вал.'!H225*'8.юрид-улут.вал.'!I225+'12.юрид-чет өл.вал.'!H225*'12.юрид-чет өл.вал.'!I225)/('8.юрид-улут.вал.'!H225+'12.юрид-чет өл.вал.'!H225)</f>
        <v>0.98184162249114859</v>
      </c>
      <c r="J225" s="22">
        <f>'8.юрид-улут.вал.'!J225+'12.юрид-чет өл.вал.'!J225</f>
        <v>65374.200000000004</v>
      </c>
      <c r="K225" s="21">
        <f>('8.юрид-улут.вал.'!J225*'8.юрид-улут.вал.'!K225+'12.юрид-чет өл.вал.'!J225*'12.юрид-чет өл.вал.'!K225)/('8.юрид-улут.вал.'!J225+'12.юрид-чет өл.вал.'!J225)</f>
        <v>6.0256645588014868</v>
      </c>
      <c r="L225" s="22">
        <f>'8.юрид-улут.вал.'!L225+'12.юрид-чет өл.вал.'!L225</f>
        <v>230659.20000000001</v>
      </c>
      <c r="M225" s="21">
        <f>('8.юрид-улут.вал.'!L225*'8.юрид-улут.вал.'!M225+'12.юрид-чет өл.вал.'!L225*'12.юрид-чет өл.вал.'!M225)/('8.юрид-улут.вал.'!L225+'12.юрид-чет өл.вал.'!L225)</f>
        <v>5.4213096637810212</v>
      </c>
      <c r="N225" s="22">
        <f>'8.юрид-улут.вал.'!N225+'12.юрид-чет өл.вал.'!N225</f>
        <v>114643.9</v>
      </c>
      <c r="O225" s="21">
        <f>('8.юрид-улут.вал.'!N225*'8.юрид-улут.вал.'!O225+'12.юрид-чет өл.вал.'!N225*'12.юрид-чет өл.вал.'!O225)/('8.юрид-улут.вал.'!N225+'12.юрид-чет өл.вал.'!N225)</f>
        <v>11.435094540573047</v>
      </c>
      <c r="P225" s="22">
        <f>'8.юрид-улут.вал.'!P225+'12.юрид-чет өл.вал.'!P225</f>
        <v>37252.1</v>
      </c>
      <c r="Q225" s="21">
        <f>('8.юрид-улут.вал.'!P225*'8.юрид-улут.вал.'!Q225+'12.юрид-чет өл.вал.'!P225*'12.юрид-чет өл.вал.'!Q225)/('8.юрид-улут.вал.'!P225+'12.юрид-чет өл.вал.'!P225)</f>
        <v>11.67312299172398</v>
      </c>
      <c r="R225" s="23"/>
      <c r="S225" s="24"/>
    </row>
    <row r="226" spans="1:19" ht="14.25" customHeight="1" x14ac:dyDescent="0.2">
      <c r="A226" s="19" t="s">
        <v>11</v>
      </c>
      <c r="B226" s="20">
        <f>'8.юрид-улут.вал.'!B226+'12.юрид-чет өл.вал.'!B226</f>
        <v>6084286.5</v>
      </c>
      <c r="C226" s="21">
        <f>('8.юрид-улут.вал.'!B226*'8.юрид-улут.вал.'!C226+'12.юрид-чет өл.вал.'!B226*'12.юрид-чет өл.вал.'!C226)/('8.юрид-улут.вал.'!B226+'12.юрид-чет өл.вал.'!B226)</f>
        <v>1.9961836493071159</v>
      </c>
      <c r="D226" s="22">
        <f>'8.юрид-улут.вал.'!D226+'12.юрид-чет өл.вал.'!D226</f>
        <v>4675940.9000000004</v>
      </c>
      <c r="E226" s="21">
        <f>('8.юрид-улут.вал.'!D226*'8.юрид-улут.вал.'!E226+'12.юрид-чет өл.вал.'!D226*'12.юрид-чет өл.вал.'!E226)/('8.юрид-улут.вал.'!D226+'12.юрид-чет өл.вал.'!D226)</f>
        <v>0.82425598578459514</v>
      </c>
      <c r="F226" s="22">
        <f t="shared" si="6"/>
        <v>1408345.6</v>
      </c>
      <c r="G226" s="21">
        <f t="shared" si="7"/>
        <v>5.8871778013862581</v>
      </c>
      <c r="H226" s="22">
        <f>'8.юрид-улут.вал.'!H226+'12.юрид-чет өл.вал.'!H226</f>
        <v>2034</v>
      </c>
      <c r="I226" s="21">
        <f>('8.юрид-улут.вал.'!H226*'8.юрид-улут.вал.'!I226+'12.юрид-чет өл.вал.'!H226*'12.юрид-чет өл.вал.'!I226)/('8.юрид-улут.вал.'!H226+'12.юрид-чет өл.вал.'!H226)</f>
        <v>2.89380530973451</v>
      </c>
      <c r="J226" s="22">
        <f>'8.юрид-улут.вал.'!J226+'12.юрид-чет өл.вал.'!J226</f>
        <v>909091.8</v>
      </c>
      <c r="K226" s="21">
        <f>('8.юрид-улут.вал.'!J226*'8.юрид-улут.вал.'!K226+'12.юрид-чет өл.вал.'!J226*'12.юрид-чет өл.вал.'!K226)/('8.юрид-улут.вал.'!J226+'12.юрид-чет өл.вал.'!J226)</f>
        <v>4.0866874940462576</v>
      </c>
      <c r="L226" s="22">
        <f>'8.юрид-улут.вал.'!L226+'12.юрид-чет өл.вал.'!L226</f>
        <v>107806.1</v>
      </c>
      <c r="M226" s="21">
        <f>('8.юрид-улут.вал.'!L226*'8.юрид-улут.вал.'!M226+'12.юрид-чет өл.вал.'!L226*'12.юрид-чет өл.вал.'!M226)/('8.юрид-улут.вал.'!L226+'12.юрид-чет өл.вал.'!L226)</f>
        <v>4.7877828805605622</v>
      </c>
      <c r="N226" s="22">
        <f>'8.юрид-улут.вал.'!N226+'12.юрид-чет өл.вал.'!N226</f>
        <v>317720.7</v>
      </c>
      <c r="O226" s="21">
        <f>('8.юрид-улут.вал.'!N226*'8.юрид-улут.вал.'!O226+'12.юрид-чет өл.вал.'!N226*'12.юрид-чет өл.вал.'!O226)/('8.юрид-улут.вал.'!N226+'12.юрид-чет өл.вал.'!N226)</f>
        <v>10.819657595491917</v>
      </c>
      <c r="P226" s="22">
        <f>'8.юрид-улут.вал.'!P226+'12.юрид-чет өл.вал.'!P226</f>
        <v>71693</v>
      </c>
      <c r="Q226" s="21">
        <f>('8.юрид-улут.вал.'!P226*'8.юрид-улут.вал.'!Q226+'12.юрид-чет өл.вал.'!P226*'12.юрид-чет өл.вал.'!Q226)/('8.юрид-улут.вал.'!P226+'12.юрид-чет өл.вал.'!P226)</f>
        <v>8.5969268687319538</v>
      </c>
      <c r="R226" s="23"/>
      <c r="S226" s="24"/>
    </row>
    <row r="227" spans="1:19" ht="14.25" customHeight="1" x14ac:dyDescent="0.2">
      <c r="A227" s="19" t="s">
        <v>12</v>
      </c>
      <c r="B227" s="20">
        <f>'8.юрид-улут.вал.'!B227+'12.юрид-чет өл.вал.'!B227</f>
        <v>7291231.2999999998</v>
      </c>
      <c r="C227" s="21">
        <f>('8.юрид-улут.вал.'!B227*'8.юрид-улут.вал.'!C227+'12.юрид-чет өл.вал.'!B227*'12.юрид-чет өл.вал.'!C227)/('8.юрид-улут.вал.'!B227+'12.юрид-чет өл.вал.'!B227)</f>
        <v>2.0680761497718527</v>
      </c>
      <c r="D227" s="22">
        <f>'8.юрид-улут.вал.'!D227+'12.юрид-чет өл.вал.'!D227</f>
        <v>5433996.0999999996</v>
      </c>
      <c r="E227" s="21">
        <f>('8.юрид-улут.вал.'!D227*'8.юрид-улут.вал.'!E227+'12.юрид-чет өл.вал.'!D227*'12.юрид-чет өл.вал.'!E227)/('8.юрид-улут.вал.'!D227+'12.юрид-чет өл.вал.'!D227)</f>
        <v>0.79402568691575115</v>
      </c>
      <c r="F227" s="22">
        <f t="shared" si="6"/>
        <v>1857235.2</v>
      </c>
      <c r="G227" s="21">
        <f t="shared" si="7"/>
        <v>5.7957597766831075</v>
      </c>
      <c r="H227" s="22">
        <f>'8.юрид-улут.вал.'!H227+'12.юрид-чет өл.вал.'!H227</f>
        <v>301075.8</v>
      </c>
      <c r="I227" s="21">
        <f>('8.юрид-улут.вал.'!H227*'8.юрид-улут.вал.'!I227+'12.юрид-чет өл.вал.'!H227*'12.юрид-чет өл.вал.'!I227)/('8.юрид-улут.вал.'!H227+'12.юрид-чет өл.вал.'!H227)</f>
        <v>6.9859960979926008</v>
      </c>
      <c r="J227" s="22">
        <f>'8.юрид-улут.вал.'!J227+'12.юрид-чет өл.вал.'!J227</f>
        <v>72143.600000000006</v>
      </c>
      <c r="K227" s="21">
        <f>('8.юрид-улут.вал.'!J227*'8.юрид-улут.вал.'!K227+'12.юрид-чет өл.вал.'!J227*'12.юрид-чет өл.вал.'!K227)/('8.юрид-улут.вал.'!J227+'12.юрид-чет өл.вал.'!J227)</f>
        <v>7.7800519380790538</v>
      </c>
      <c r="L227" s="22">
        <f>'8.юрид-улут.вал.'!L227+'12.юрид-чет өл.вал.'!L227</f>
        <v>866866.1</v>
      </c>
      <c r="M227" s="21">
        <f>('8.юрид-улут.вал.'!L227*'8.юрид-улут.вал.'!M227+'12.юрид-чет өл.вал.'!L227*'12.юрид-чет өл.вал.'!M227)/('8.юрид-улут.вал.'!L227+'12.юрид-чет өл.вал.'!L227)</f>
        <v>4.9652827293627038</v>
      </c>
      <c r="N227" s="22">
        <f>'8.юрид-улут.вал.'!N227+'12.юрид-чет өл.вал.'!N227</f>
        <v>509633.9</v>
      </c>
      <c r="O227" s="21">
        <f>('8.юрид-улут.вал.'!N227*'8.юрид-улут.вал.'!O227+'12.юрид-чет өл.вал.'!N227*'12.юрид-чет өл.вал.'!O227)/('8.юрид-улут.вал.'!N227+'12.юрид-чет өл.вал.'!N227)</f>
        <v>6.0065619869478919</v>
      </c>
      <c r="P227" s="22">
        <f>'8.юрид-улут.вал.'!P227+'12.юрид-чет өл.вал.'!P227</f>
        <v>107515.8</v>
      </c>
      <c r="Q227" s="21">
        <f>('8.юрид-улут.вал.'!P227*'8.юрид-улут.вал.'!Q227+'12.юрид-чет өл.вал.'!P227*'12.юрид-чет өл.вал.'!Q227)/('8.юрид-улут.вал.'!P227+'12.юрид-чет өл.вал.'!P227)</f>
        <v>6.827934712851512</v>
      </c>
      <c r="R227" s="22"/>
      <c r="S227" s="21"/>
    </row>
    <row r="228" spans="1:19" ht="14.25" customHeight="1" x14ac:dyDescent="0.2">
      <c r="A228" s="19" t="s">
        <v>13</v>
      </c>
      <c r="B228" s="20">
        <f>'8.юрид-улут.вал.'!B228+'12.юрид-чет өл.вал.'!B228</f>
        <v>8068983.3999999994</v>
      </c>
      <c r="C228" s="21">
        <f>('8.юрид-улут.вал.'!B228*'8.юрид-улут.вал.'!C228+'12.юрид-чет өл.вал.'!B228*'12.юрид-чет өл.вал.'!C228)/('8.юрид-улут.вал.'!B228+'12.юрид-чет өл.вал.'!B228)</f>
        <v>1.8179960349156252</v>
      </c>
      <c r="D228" s="22">
        <f>'8.юрид-улут.вал.'!D228+'12.юрид-чет өл.вал.'!D228</f>
        <v>6319912.7999999989</v>
      </c>
      <c r="E228" s="21">
        <f>('8.юрид-улут.вал.'!D228*'8.юрид-улут.вал.'!E228+'12.юрид-чет өл.вал.'!D228*'12.юрид-чет өл.вал.'!E228)/('8.юрид-улут.вал.'!D228+'12.юрид-чет өл.вал.'!D228)</f>
        <v>0.39670442399141964</v>
      </c>
      <c r="F228" s="22">
        <f t="shared" si="6"/>
        <v>1749070.5999999999</v>
      </c>
      <c r="G228" s="21">
        <f t="shared" si="7"/>
        <v>6.9535457631041329</v>
      </c>
      <c r="H228" s="22">
        <f>'8.юрид-улут.вал.'!H228+'12.юрид-чет өл.вал.'!H228</f>
        <v>239912.1</v>
      </c>
      <c r="I228" s="21">
        <f>('8.юрид-улут.вал.'!H228*'8.юрид-улут.вал.'!I228+'12.юрид-чет өл.вал.'!H228*'12.юрид-чет өл.вал.'!I228)/('8.юрид-улут.вал.'!H228+'12.юрид-чет өл.вал.'!H228)</f>
        <v>5.9558734219741316</v>
      </c>
      <c r="J228" s="22">
        <f>'8.юрид-улут.вал.'!J228+'12.юрид-чет өл.вал.'!J228</f>
        <v>812985.79999999993</v>
      </c>
      <c r="K228" s="21">
        <f>('8.юрид-улут.вал.'!J228*'8.юрид-улут.вал.'!K228+'12.юрид-чет өл.вал.'!J228*'12.юрид-чет өл.вал.'!K228)/('8.юрид-улут.вал.'!J228+'12.юрид-чет өл.вал.'!J228)</f>
        <v>6.9692326311234476</v>
      </c>
      <c r="L228" s="22">
        <f>'8.юрид-улут.вал.'!L228+'12.юрид-чет өл.вал.'!L228</f>
        <v>269775.7</v>
      </c>
      <c r="M228" s="21">
        <f>('8.юрид-улут.вал.'!L228*'8.юрид-улут.вал.'!M228+'12.юрид-чет өл.вал.'!L228*'12.юрид-чет өл.вал.'!M228)/('8.юрид-улут.вал.'!L228+'12.юрид-чет өл.вал.'!L228)</f>
        <v>6.4154497606715513</v>
      </c>
      <c r="N228" s="22">
        <f>'8.юрид-улут.вал.'!N228+'12.юрид-чет өл.вал.'!N228</f>
        <v>299291.8</v>
      </c>
      <c r="O228" s="21">
        <f>('8.юрид-улут.вал.'!N228*'8.юрид-улут.вал.'!O228+'12.юрид-чет өл.вал.'!N228*'12.юрид-чет өл.вал.'!O228)/('8.юрид-улут.вал.'!N228+'12.юрид-чет өл.вал.'!N228)</f>
        <v>9.4994520197345871</v>
      </c>
      <c r="P228" s="22">
        <f>'8.юрид-улут.вал.'!P228+'12.юрид-чет өл.вал.'!P228</f>
        <v>127105.2</v>
      </c>
      <c r="Q228" s="21">
        <f>('8.юрид-улут.вал.'!P228*'8.юрид-улут.вал.'!Q228+'12.юрид-чет өл.вал.'!P228*'12.юрид-чет өл.вал.'!Q228)/('8.юрид-улут.вал.'!P228+'12.юрид-чет өл.вал.'!P228)</f>
        <v>3.8836227786117328</v>
      </c>
      <c r="R228" s="23"/>
      <c r="S228" s="24"/>
    </row>
    <row r="229" spans="1:19" ht="14.25" customHeight="1" x14ac:dyDescent="0.2">
      <c r="A229" s="19" t="s">
        <v>14</v>
      </c>
      <c r="B229" s="20">
        <f>'8.юрид-улут.вал.'!B229+'12.юрид-чет өл.вал.'!B229</f>
        <v>6575028.4999999991</v>
      </c>
      <c r="C229" s="21">
        <f>('8.юрид-улут.вал.'!B229*'8.юрид-улут.вал.'!C229+'12.юрид-чет өл.вал.'!B229*'12.юрид-чет өл.вал.'!C229)/('8.юрид-улут.вал.'!B229+'12.юрид-чет өл.вал.'!B229)</f>
        <v>1.2409423477023716</v>
      </c>
      <c r="D229" s="22">
        <f>'8.юрид-улут.вал.'!D229+'12.юрид-чет өл.вал.'!D229</f>
        <v>5873822.1999999993</v>
      </c>
      <c r="E229" s="21">
        <f>('8.юрид-улут.вал.'!D229*'8.юрид-улут.вал.'!E229+'12.юрид-чет өл.вал.'!D229*'12.юрид-чет өл.вал.'!E229)/('8.юрид-улут.вал.'!D229+'12.юрид-чет өл.вал.'!D229)</f>
        <v>0.55361288549047349</v>
      </c>
      <c r="F229" s="22">
        <f t="shared" si="6"/>
        <v>701206.29999999993</v>
      </c>
      <c r="G229" s="21">
        <f t="shared" si="7"/>
        <v>6.9985218986195648</v>
      </c>
      <c r="H229" s="22">
        <f>'8.юрид-улут.вал.'!H229+'12.юрид-чет өл.вал.'!H229</f>
        <v>2115.6</v>
      </c>
      <c r="I229" s="21">
        <f>('8.юрид-улут.вал.'!H229*'8.юрид-улут.вал.'!I229+'12.юрид-чет өл.вал.'!H229*'12.юрид-чет өл.вал.'!I229)/('8.юрид-улут.вал.'!H229+'12.юрид-чет өл.вал.'!H229)</f>
        <v>2.1230383815466061</v>
      </c>
      <c r="J229" s="22">
        <f>'8.юрид-улут.вал.'!J229+'12.юрид-чет өл.вал.'!J229</f>
        <v>9085.5</v>
      </c>
      <c r="K229" s="21">
        <f>('8.юрид-улут.вал.'!J229*'8.юрид-улут.вал.'!K229+'12.юрид-чет өл.вал.'!J229*'12.юрид-чет өл.вал.'!K229)/('8.юрид-улут.вал.'!J229+'12.юрид-чет өл.вал.'!J229)</f>
        <v>4.6473886962742839</v>
      </c>
      <c r="L229" s="22">
        <f>'8.юрид-улут.вал.'!L229+'12.юрид-чет өл.вал.'!L229</f>
        <v>324711.09999999998</v>
      </c>
      <c r="M229" s="21">
        <f>('8.юрид-улут.вал.'!L229*'8.юрид-улут.вал.'!M229+'12.юрид-чет өл.вал.'!L229*'12.юрид-чет өл.вал.'!M229)/('8.юрид-улут.вал.'!L229+'12.юрид-чет өл.вал.'!L229)</f>
        <v>3.1907275852288395</v>
      </c>
      <c r="N229" s="22">
        <f>'8.юрид-улут.вал.'!N229+'12.юрид-чет өл.вал.'!N229</f>
        <v>140751.5</v>
      </c>
      <c r="O229" s="21">
        <f>('8.юрид-улут.вал.'!N229*'8.юрид-улут.вал.'!O229+'12.юрид-чет өл.вал.'!N229*'12.юрид-чет өл.вал.'!O229)/('8.юрид-улут.вал.'!N229+'12.юрид-чет өл.вал.'!N229)</f>
        <v>9.7431813089025692</v>
      </c>
      <c r="P229" s="22">
        <f>'8.юрид-улут.вал.'!P229+'12.юрид-чет өл.вал.'!P229</f>
        <v>224542.6</v>
      </c>
      <c r="Q229" s="21">
        <f>('8.юрид-улут.вал.'!P229*'8.юрид-улут.вал.'!Q229+'12.юрид-чет өл.вал.'!P229*'12.юрид-чет өл.вал.'!Q229)/('8.юрид-улут.вал.'!P229+'12.юрид-чет өл.вал.'!P229)</f>
        <v>10.925589389274018</v>
      </c>
      <c r="R229" s="23"/>
      <c r="S229" s="24"/>
    </row>
    <row r="230" spans="1:19" ht="14.25" customHeight="1" x14ac:dyDescent="0.2">
      <c r="A230" s="19" t="s">
        <v>15</v>
      </c>
      <c r="B230" s="20">
        <f>'8.юрид-улут.вал.'!B230+'12.юрид-чет өл.вал.'!B230</f>
        <v>6778660.1999999993</v>
      </c>
      <c r="C230" s="21">
        <f>('8.юрид-улут.вал.'!B230*'8.юрид-улут.вал.'!C230+'12.юрид-чет өл.вал.'!B230*'12.юрид-чет өл.вал.'!C230)/('8.юрид-улут.вал.'!B230+'12.юрид-чет өл.вал.'!B230)</f>
        <v>1.901277479582175</v>
      </c>
      <c r="D230" s="22">
        <f>'8.юрид-улут.вал.'!D230+'12.юрид-чет өл.вал.'!D230</f>
        <v>5498956.8999999994</v>
      </c>
      <c r="E230" s="21">
        <f>('8.юрид-улут.вал.'!D230*'8.юрид-улут.вал.'!E230+'12.юрид-чет өл.вал.'!D230*'12.юрид-чет өл.вал.'!E230)/('8.юрид-улут.вал.'!D230+'12.юрид-чет өл.вал.'!D230)</f>
        <v>0.63843353545833403</v>
      </c>
      <c r="F230" s="22">
        <f t="shared" si="6"/>
        <v>1279703.3</v>
      </c>
      <c r="G230" s="21">
        <f t="shared" si="7"/>
        <v>7.3277887811963902</v>
      </c>
      <c r="H230" s="22">
        <f>'8.юрид-улут.вал.'!H230+'12.юрид-чет өл.вал.'!H230</f>
        <v>452100</v>
      </c>
      <c r="I230" s="21">
        <f>('8.юрид-улут.вал.'!H230*'8.юрид-улут.вал.'!I230+'12.юрид-чет өл.вал.'!H230*'12.юрид-чет өл.вал.'!I230)/('8.юрид-улут.вал.'!H230+'12.юрид-чет өл.вал.'!H230)</f>
        <v>7.8595443485954437</v>
      </c>
      <c r="J230" s="22">
        <f>'8.юрид-улут.вал.'!J230+'12.юрид-чет өл.вал.'!J230</f>
        <v>48353.9</v>
      </c>
      <c r="K230" s="21">
        <f>('8.юрид-улут.вал.'!J230*'8.юрид-улут.вал.'!K230+'12.юрид-чет өл.вал.'!J230*'12.юрид-чет өл.вал.'!K230)/('8.юрид-улут.вал.'!J230+'12.юрид-чет өл.вал.'!J230)</f>
        <v>3.6416421426193128</v>
      </c>
      <c r="L230" s="22">
        <f>'8.юрид-улут.вал.'!L230+'12.юрид-чет өл.вал.'!L230</f>
        <v>489461.3</v>
      </c>
      <c r="M230" s="21">
        <f>('8.юрид-улут.вал.'!L230*'8.юрид-улут.вал.'!M230+'12.юрид-чет өл.вал.'!L230*'12.юрид-чет өл.вал.'!M230)/('8.юрид-улут.вал.'!L230+'12.юрид-чет өл.вал.'!L230)</f>
        <v>5.1464791210255019</v>
      </c>
      <c r="N230" s="22">
        <f>'8.юрид-улут.вал.'!N230+'12.юрид-чет өл.вал.'!N230</f>
        <v>196560.5</v>
      </c>
      <c r="O230" s="21">
        <f>('8.юрид-улут.вал.'!N230*'8.юрид-улут.вал.'!O230+'12.юрид-чет өл.вал.'!N230*'12.юрид-чет өл.вал.'!O230)/('8.юрид-улут.вал.'!N230+'12.юрид-чет өл.вал.'!N230)</f>
        <v>10.508486572836354</v>
      </c>
      <c r="P230" s="22">
        <f>'8.юрид-улут.вал.'!P230+'12.юрид-чет өл.вал.'!P230</f>
        <v>93227.6</v>
      </c>
      <c r="Q230" s="21">
        <f>('8.юрид-улут.вал.'!P230*'8.юрид-улут.вал.'!Q230+'12.юрид-чет өл.вал.'!P230*'12.юрид-чет өл.вал.'!Q230)/('8.юрид-улут.вал.'!P230+'12.юрид-чет өл.вал.'!P230)</f>
        <v>11.40705272902016</v>
      </c>
      <c r="R230" s="23"/>
      <c r="S230" s="24"/>
    </row>
    <row r="231" spans="1:19" ht="14.25" customHeight="1" x14ac:dyDescent="0.2">
      <c r="A231" s="19" t="s">
        <v>16</v>
      </c>
      <c r="B231" s="20">
        <f>'8.юрид-улут.вал.'!B231+'12.юрид-чет өл.вал.'!B231</f>
        <v>8560547.4000000004</v>
      </c>
      <c r="C231" s="21">
        <f>('8.юрид-улут.вал.'!B231*'8.юрид-улут.вал.'!C231+'12.юрид-чет өл.вал.'!B231*'12.юрид-чет өл.вал.'!C231)/('8.юрид-улут.вал.'!B231+'12.юрид-чет өл.вал.'!B231)</f>
        <v>2.3326703408008722</v>
      </c>
      <c r="D231" s="22">
        <f>'8.юрид-улут.вал.'!D231+'12.юрид-чет өл.вал.'!D231</f>
        <v>6574966.7999999998</v>
      </c>
      <c r="E231" s="21">
        <f>('8.юрид-улут.вал.'!D231*'8.юрид-улут.вал.'!E231+'12.юрид-чет өл.вал.'!D231*'12.юрид-чет өл.вал.'!E231)/('8.юрид-улут.вал.'!D231+'12.юрид-чет өл.вал.'!D231)</f>
        <v>0.50916045994331127</v>
      </c>
      <c r="F231" s="22">
        <f t="shared" si="6"/>
        <v>1985580.6</v>
      </c>
      <c r="G231" s="21">
        <f t="shared" si="7"/>
        <v>8.3709630830398041</v>
      </c>
      <c r="H231" s="22">
        <f>'8.юрид-улут.вал.'!H231+'12.юрид-чет өл.вал.'!H231</f>
        <v>20753.400000000001</v>
      </c>
      <c r="I231" s="21">
        <f>('8.юрид-улут.вал.'!H231*'8.юрид-улут.вал.'!I231+'12.юрид-чет өл.вал.'!H231*'12.юрид-чет өл.вал.'!I231)/('8.юрид-улут.вал.'!H231+'12.юрид-чет өл.вал.'!H231)</f>
        <v>0.99753789740476273</v>
      </c>
      <c r="J231" s="22">
        <f>'8.юрид-улут.вал.'!J231+'12.юрид-чет өл.вал.'!J231</f>
        <v>891166.7</v>
      </c>
      <c r="K231" s="21">
        <f>('8.юрид-улут.вал.'!J231*'8.юрид-улут.вал.'!K231+'12.юрид-чет өл.вал.'!J231*'12.юрид-чет өл.вал.'!K231)/('8.юрид-улут.вал.'!J231+'12.юрид-чет өл.вал.'!J231)</f>
        <v>7.7751619826010137</v>
      </c>
      <c r="L231" s="22">
        <f>'8.юрид-улут.вал.'!L231+'12.юрид-чет өл.вал.'!L231</f>
        <v>500261.4</v>
      </c>
      <c r="M231" s="21">
        <f>('8.юрид-улут.вал.'!L231*'8.юрид-улут.вал.'!M231+'12.юрид-чет өл.вал.'!L231*'12.юрид-чет өл.вал.'!M231)/('8.юрид-улут.вал.'!L231+'12.юрид-чет өл.вал.'!L231)</f>
        <v>3.6669046422530305</v>
      </c>
      <c r="N231" s="22">
        <f>'8.юрид-улут.вал.'!N231+'12.юрид-чет өл.вал.'!N231</f>
        <v>456257.8</v>
      </c>
      <c r="O231" s="21">
        <f>('8.юрид-улут.вал.'!N231*'8.юрид-улут.вал.'!O231+'12.юрид-чет өл.вал.'!N231*'12.юрид-чет өл.вал.'!O231)/('8.юрид-улут.вал.'!N231+'12.юрид-чет өл.вал.'!N231)</f>
        <v>14.632029486400054</v>
      </c>
      <c r="P231" s="22">
        <f>'8.юрид-улут.вал.'!P231+'12.юрид-чет өл.вал.'!P231</f>
        <v>117141.3</v>
      </c>
      <c r="Q231" s="21">
        <f>('8.юрид-улут.вал.'!P231*'8.юрид-улут.вал.'!Q231+'12.юрид-чет өл.вал.'!P231*'12.юрид-чет өл.вал.'!Q231)/('8.юрид-улут.вал.'!P231+'12.юрид-чет өл.вал.'!P231)</f>
        <v>9.9125220481589533</v>
      </c>
      <c r="R231" s="23"/>
      <c r="S231" s="24"/>
    </row>
    <row r="232" spans="1:19" ht="14.25" customHeight="1" x14ac:dyDescent="0.2">
      <c r="A232" s="19" t="s">
        <v>17</v>
      </c>
      <c r="B232" s="20">
        <f>'8.юрид-улут.вал.'!B232+'12.юрид-чет өл.вал.'!B232</f>
        <v>7429812.6000000015</v>
      </c>
      <c r="C232" s="21">
        <f>('8.юрид-улут.вал.'!B232*'8.юрид-улут.вал.'!C232+'12.юрид-чет өл.вал.'!B232*'12.юрид-чет өл.вал.'!C232)/('8.юрид-улут.вал.'!B232+'12.юрид-чет өл.вал.'!B232)</f>
        <v>1.5905576430016528</v>
      </c>
      <c r="D232" s="22">
        <f>'8.юрид-улут.вал.'!D232+'12.юрид-чет өл.вал.'!D232</f>
        <v>6810326.4000000004</v>
      </c>
      <c r="E232" s="21">
        <f>('8.юрид-улут.вал.'!D232*'8.юрид-улут.вал.'!E232+'12.юрид-чет өл.вал.'!D232*'12.юрид-чет өл.вал.'!E232)/('8.юрид-улут.вал.'!D232+'12.юрид-чет өл.вал.'!D232)</f>
        <v>0.51102638046834314</v>
      </c>
      <c r="F232" s="22">
        <f t="shared" si="6"/>
        <v>619486.20000000007</v>
      </c>
      <c r="G232" s="21">
        <f t="shared" si="7"/>
        <v>13.458393047335003</v>
      </c>
      <c r="H232" s="22">
        <f>'8.юрид-улут.вал.'!H232+'12.юрид-чет өл.вал.'!H232</f>
        <v>9781.2000000000007</v>
      </c>
      <c r="I232" s="21">
        <f>('8.юрид-улут.вал.'!H232*'8.юрид-улут.вал.'!I232+'12.юрид-чет өл.вал.'!H232*'12.юрид-чет өл.вал.'!I232)/('8.юрид-улут.вал.'!H232+'12.юрид-чет өл.вал.'!H232)</f>
        <v>1.6669171471803033</v>
      </c>
      <c r="J232" s="22">
        <f>'8.юрид-улут.вал.'!J232+'12.юрид-чет өл.вал.'!J232</f>
        <v>19816.3</v>
      </c>
      <c r="K232" s="21">
        <f>('8.юрид-улут.вал.'!J232*'8.юрид-улут.вал.'!K232+'12.юрид-чет өл.вал.'!J232*'12.юрид-чет өл.вал.'!K232)/('8.юрид-улут.вал.'!J232+'12.юрид-чет өл.вал.'!J232)</f>
        <v>4.9100891690174233</v>
      </c>
      <c r="L232" s="22">
        <f>'8.юрид-улут.вал.'!L232+'12.юрид-чет өл.вал.'!L232</f>
        <v>29841.7</v>
      </c>
      <c r="M232" s="21">
        <f>('8.юрид-улут.вал.'!L232*'8.юрид-улут.вал.'!M232+'12.юрид-чет өл.вал.'!L232*'12.юрид-чет өл.вал.'!M232)/('8.юрид-улут.вал.'!L232+'12.юрид-чет өл.вал.'!L232)</f>
        <v>3.8266430531772637</v>
      </c>
      <c r="N232" s="22">
        <f>'8.юрид-улут.вал.'!N232+'12.юрид-чет өл.вал.'!N232</f>
        <v>463587.4</v>
      </c>
      <c r="O232" s="21">
        <f>('8.юрид-улут.вал.'!N232*'8.юрид-улут.вал.'!O232+'12.юрид-чет өл.вал.'!N232*'12.юрид-чет өл.вал.'!O232)/('8.юрид-улут.вал.'!N232+'12.юрид-чет өл.вал.'!N232)</f>
        <v>15.439116352170014</v>
      </c>
      <c r="P232" s="22">
        <f>'8.юрид-улут.вал.'!P232+'12.юрид-чет өл.вал.'!P232</f>
        <v>96459.6</v>
      </c>
      <c r="Q232" s="21">
        <f>('8.юрид-улут.вал.'!P232*'8.юрид-улут.вал.'!Q232+'12.юрид-чет өл.вал.'!P232*'12.юрид-чет өл.вал.'!Q232)/('8.юрид-улут.вал.'!P232+'12.юрид-чет өл.вал.'!P232)</f>
        <v>9.8705693886352392</v>
      </c>
      <c r="R232" s="23"/>
      <c r="S232" s="24"/>
    </row>
    <row r="233" spans="1:19" ht="14.25" customHeight="1" x14ac:dyDescent="0.2">
      <c r="A233" s="19" t="s">
        <v>18</v>
      </c>
      <c r="B233" s="20">
        <f>'8.юрид-улут.вал.'!B233+'12.юрид-чет өл.вал.'!B233</f>
        <v>8631530.0999999996</v>
      </c>
      <c r="C233" s="21">
        <f>('8.юрид-улут.вал.'!B233*'8.юрид-улут.вал.'!C233+'12.юрид-чет өл.вал.'!B233*'12.юрид-чет өл.вал.'!C233)/('8.юрид-улут.вал.'!B233+'12.юрид-чет өл.вал.'!B233)</f>
        <v>1.7314865801139956</v>
      </c>
      <c r="D233" s="22">
        <f>'8.юрид-улут.вал.'!D233+'12.юрид-чет өл.вал.'!D233</f>
        <v>6774522.2999999998</v>
      </c>
      <c r="E233" s="21">
        <f>('8.юрид-улут.вал.'!D233*'8.юрид-улут.вал.'!E233+'12.юрид-чет өл.вал.'!D233*'12.юрид-чет өл.вал.'!E233)/('8.юрид-улут.вал.'!D233+'12.юрид-чет өл.вал.'!D233)</f>
        <v>0.56453456828978166</v>
      </c>
      <c r="F233" s="22">
        <f t="shared" si="6"/>
        <v>1857007.8</v>
      </c>
      <c r="G233" s="21">
        <f t="shared" si="7"/>
        <v>5.9886267101301422</v>
      </c>
      <c r="H233" s="22">
        <f>'8.юрид-улут.вал.'!H233+'12.юрид-чет өл.вал.'!H233</f>
        <v>44235</v>
      </c>
      <c r="I233" s="21">
        <f>('8.юрид-улут.вал.'!H233*'8.юрид-улут.вал.'!I233+'12.юрид-чет өл.вал.'!H233*'12.юрид-чет өл.вал.'!I233)/('8.юрид-улут.вал.'!H233+'12.юрид-чет өл.вал.'!H233)</f>
        <v>0.62591160845484439</v>
      </c>
      <c r="J233" s="22">
        <f>'8.юрид-улут.вал.'!J233+'12.юрид-чет өл.вал.'!J233</f>
        <v>156442.09999999998</v>
      </c>
      <c r="K233" s="21">
        <f>('8.юрид-улут.вал.'!J233*'8.юрид-улут.вал.'!K233+'12.юрид-чет өл.вал.'!J233*'12.юрид-чет өл.вал.'!K233)/('8.юрид-улут.вал.'!J233+'12.юрид-чет өл.вал.'!J233)</f>
        <v>2.7252906922113698</v>
      </c>
      <c r="L233" s="22">
        <f>'8.юрид-улут.вал.'!L233+'12.юрид-чет өл.вал.'!L233</f>
        <v>1020272.8</v>
      </c>
      <c r="M233" s="21">
        <f>('8.юрид-улут.вал.'!L233*'8.юрид-улут.вал.'!M233+'12.юрид-чет өл.вал.'!L233*'12.юрид-чет өл.вал.'!M233)/('8.юрид-улут.вал.'!L233+'12.юрид-чет өл.вал.'!L233)</f>
        <v>2.2341503007822974</v>
      </c>
      <c r="N233" s="22">
        <f>'8.юрид-улут.вал.'!N233+'12.юрид-чет өл.вал.'!N233</f>
        <v>544947.80000000005</v>
      </c>
      <c r="O233" s="21">
        <f>('8.юрид-улут.вал.'!N233*'8.юрид-улут.вал.'!O233+'12.юрид-чет өл.вал.'!N233*'12.юрид-чет өл.вал.'!O233)/('8.юрид-улут.вал.'!N233+'12.юрид-чет өл.вал.'!N233)</f>
        <v>13.963633360846702</v>
      </c>
      <c r="P233" s="22">
        <f>'8.юрид-улут.вал.'!P233+'12.юрид-чет өл.вал.'!P233</f>
        <v>91110.1</v>
      </c>
      <c r="Q233" s="21">
        <f>('8.юрид-улут.вал.'!P233*'8.юрид-улут.вал.'!Q233+'12.юрид-чет өл.вал.'!P233*'12.юрид-чет өл.вал.'!Q233)/('8.юрид-улут.вал.'!P233+'12.юрид-чет өл.вал.'!P233)</f>
        <v>8.5390648237681503</v>
      </c>
      <c r="R233" s="23"/>
      <c r="S233" s="24"/>
    </row>
    <row r="234" spans="1:19" ht="14.25" customHeight="1" x14ac:dyDescent="0.2">
      <c r="A234" s="19" t="s">
        <v>19</v>
      </c>
      <c r="B234" s="20">
        <f>'8.юрид-улут.вал.'!B234+'12.юрид-чет өл.вал.'!B234</f>
        <v>9941231.4000000004</v>
      </c>
      <c r="C234" s="21">
        <f>('8.юрид-улут.вал.'!B234*'8.юрид-улут.вал.'!C234+'12.юрид-чет өл.вал.'!B234*'12.юрид-чет өл.вал.'!C234)/('8.юрид-улут.вал.'!B234+'12.юрид-чет өл.вал.'!B234)</f>
        <v>0.83385703535680678</v>
      </c>
      <c r="D234" s="22">
        <f>'8.юрид-улут.вал.'!D234+'12.юрид-чет өл.вал.'!D234</f>
        <v>9344109.5999999996</v>
      </c>
      <c r="E234" s="21">
        <f>('8.юрид-улут.вал.'!D234*'8.юрид-улут.вал.'!E234+'12.юрид-чет өл.вал.'!D234*'12.юрид-чет өл.вал.'!E234)/('8.юрид-улут.вал.'!D234+'12.юрид-чет өл.вал.'!D234)</f>
        <v>0.47721387279104677</v>
      </c>
      <c r="F234" s="22">
        <f t="shared" si="6"/>
        <v>597121.80000000005</v>
      </c>
      <c r="G234" s="21">
        <f t="shared" si="7"/>
        <v>6.4148168983279445</v>
      </c>
      <c r="H234" s="22">
        <f>'8.юрид-улут.вал.'!H234+'12.юрид-чет өл.вал.'!H234</f>
        <v>29561.800000000003</v>
      </c>
      <c r="I234" s="21">
        <f>('8.юрид-улут.вал.'!H234*'8.юрид-улут.вал.'!I234+'12.юрид-чет өл.вал.'!H234*'12.юрид-чет өл.вал.'!I234)/('8.юрид-улут.вал.'!H234+'12.юрид-чет өл.вал.'!H234)</f>
        <v>1.5814124985623335</v>
      </c>
      <c r="J234" s="22">
        <f>'8.юрид-улут.вал.'!J234+'12.юрид-чет өл.вал.'!J234</f>
        <v>47504.2</v>
      </c>
      <c r="K234" s="21">
        <f>('8.юрид-улут.вал.'!J234*'8.юрид-улут.вал.'!K234+'12.юрид-чет өл.вал.'!J234*'12.юрид-чет өл.вал.'!K234)/('8.юрид-улут.вал.'!J234+'12.юрид-чет өл.вал.'!J234)</f>
        <v>3.8856213976869407</v>
      </c>
      <c r="L234" s="22">
        <f>'8.юрид-улут.вал.'!L234+'12.юрид-чет өл.вал.'!L234</f>
        <v>32698.7</v>
      </c>
      <c r="M234" s="21">
        <f>('8.юрид-улут.вал.'!L234*'8.юрид-улут.вал.'!M234+'12.юрид-чет өл.вал.'!L234*'12.юрид-чет өл.вал.'!M234)/('8.юрид-улут.вал.'!L234+'12.юрид-чет өл.вал.'!L234)</f>
        <v>6.2222840663390278</v>
      </c>
      <c r="N234" s="22">
        <f>'8.юрид-улут.вал.'!N234+'12.юрид-чет өл.вал.'!N234</f>
        <v>335950.8</v>
      </c>
      <c r="O234" s="21">
        <f>('8.юрид-улут.вал.'!N234*'8.юрид-улут.вал.'!O234+'12.юрид-чет өл.вал.'!N234*'12.юрид-чет өл.вал.'!O234)/('8.юрид-улут.вал.'!N234+'12.юрид-чет өл.вал.'!N234)</f>
        <v>4.5667930363612728</v>
      </c>
      <c r="P234" s="22">
        <f>'8.юрид-улут.вал.'!P234+'12.юрид-чет өл.вал.'!P234</f>
        <v>151406.29999999999</v>
      </c>
      <c r="Q234" s="21">
        <f>('8.юрид-улут.вал.'!P234*'8.юрид-улут.вал.'!Q234+'12.юрид-чет өл.вал.'!P234*'12.юрид-чет өл.вал.'!Q234)/('8.юрид-улут.вал.'!P234+'12.юрид-чет өл.вал.'!P234)</f>
        <v>12.294177342686542</v>
      </c>
      <c r="R234" s="22"/>
      <c r="S234" s="21"/>
    </row>
    <row r="235" spans="1:19" ht="14.25" customHeight="1" x14ac:dyDescent="0.2">
      <c r="A235" s="19" t="s">
        <v>20</v>
      </c>
      <c r="B235" s="20">
        <f>'8.юрид-улут.вал.'!B235+'12.юрид-чет өл.вал.'!B235</f>
        <v>13510776.199999999</v>
      </c>
      <c r="C235" s="21">
        <f>('8.юрид-улут.вал.'!B235*'8.юрид-улут.вал.'!C235+'12.юрид-чет өл.вал.'!B235*'12.юрид-чет өл.вал.'!C235)/('8.юрид-улут.вал.'!B235+'12.юрид-чет өл.вал.'!B235)</f>
        <v>3.0197407364352613</v>
      </c>
      <c r="D235" s="22">
        <f>'8.юрид-улут.вал.'!D235+'12.юрид-чет өл.вал.'!D235</f>
        <v>9679622.3000000007</v>
      </c>
      <c r="E235" s="21">
        <f>('8.юрид-улут.вал.'!D235*'8.юрид-улут.вал.'!E235+'12.юрид-чет өл.вал.'!D235*'12.юрид-чет өл.вал.'!E235)/('8.юрид-улут.вал.'!D235+'12.юрид-чет өл.вал.'!D235)</f>
        <v>0.44320851393137534</v>
      </c>
      <c r="F235" s="22">
        <f t="shared" si="6"/>
        <v>3831153.9000000004</v>
      </c>
      <c r="G235" s="21">
        <f t="shared" si="7"/>
        <v>9.5294919520199883</v>
      </c>
      <c r="H235" s="22">
        <f>'8.юрид-улут.вал.'!H235+'12.юрид-чет өл.вал.'!H235</f>
        <v>36542.700000000004</v>
      </c>
      <c r="I235" s="21">
        <f>('8.юрид-улут.вал.'!H235*'8.юрид-улут.вал.'!I235+'12.юрид-чет өл.вал.'!H235*'12.юрид-чет өл.вал.'!I235)/('8.юрид-улут.вал.'!H235+'12.юрид-чет өл.вал.'!H235)</f>
        <v>6.7187208389090056</v>
      </c>
      <c r="J235" s="22">
        <f>'8.юрид-улут.вал.'!J235+'12.юрид-чет өл.вал.'!J235</f>
        <v>2567292.5</v>
      </c>
      <c r="K235" s="21">
        <f>('8.юрид-улут.вал.'!J235*'8.юрид-улут.вал.'!K235+'12.юрид-чет өл.вал.'!J235*'12.юрид-чет өл.вал.'!K235)/('8.юрид-улут.вал.'!J235+'12.юрид-чет өл.вал.'!J235)</f>
        <v>9.5574306772601876</v>
      </c>
      <c r="L235" s="22">
        <f>'8.юрид-улут.вал.'!L235+'12.юрид-чет өл.вал.'!L235</f>
        <v>749091.5</v>
      </c>
      <c r="M235" s="21">
        <f>('8.юрид-улут.вал.'!L235*'8.юрид-улут.вал.'!M235+'12.юрид-чет өл.вал.'!L235*'12.юрид-чет өл.вал.'!M235)/('8.юрид-улут.вал.'!L235+'12.юрид-чет өл.вал.'!L235)</f>
        <v>9.9215601218275733</v>
      </c>
      <c r="N235" s="22">
        <f>'8.юрид-улут.вал.'!N235+'12.юрид-чет өл.вал.'!N235</f>
        <v>350876.6</v>
      </c>
      <c r="O235" s="21">
        <f>('8.юрид-улут.вал.'!N235*'8.юрид-улут.вал.'!O235+'12.юрид-чет өл.вал.'!N235*'12.юрид-чет өл.вал.'!O235)/('8.юрид-улут.вал.'!N235+'12.юрид-чет өл.вал.'!N235)</f>
        <v>9.0784848519393986</v>
      </c>
      <c r="P235" s="22">
        <f>'8.юрид-улут.вал.'!P235+'12.юрид-чет өл.вал.'!P235</f>
        <v>127350.6</v>
      </c>
      <c r="Q235" s="21">
        <f>('8.юрид-улут.вал.'!P235*'8.юрид-улут.вал.'!Q235+'12.юрид-чет өл.вал.'!P235*'12.юрид-чет өл.вал.'!Q235)/('8.юрид-улут.вал.'!P235+'12.юрид-чет өл.вал.'!P235)</f>
        <v>8.709230329499821</v>
      </c>
      <c r="R235" s="23"/>
      <c r="S235" s="24"/>
    </row>
    <row r="236" spans="1:19" ht="14.25" customHeight="1" thickBot="1" x14ac:dyDescent="0.25">
      <c r="A236" s="25" t="s">
        <v>21</v>
      </c>
      <c r="B236" s="26">
        <f>'8.юрид-улут.вал.'!B236+'12.юрид-чет өл.вал.'!B236</f>
        <v>12713934.399999999</v>
      </c>
      <c r="C236" s="27">
        <f>('8.юрид-улут.вал.'!B236*'8.юрид-улут.вал.'!C236+'12.юрид-чет өл.вал.'!B236*'12.юрид-чет өл.вал.'!C236)/('8.юрид-улут.вал.'!B236+'12.юрид-чет өл.вал.'!B236)</f>
        <v>2.2464351942857279</v>
      </c>
      <c r="D236" s="28">
        <f>'8.юрид-улут.вал.'!D236+'12.юрид-чет өл.вал.'!D236</f>
        <v>10325756.6</v>
      </c>
      <c r="E236" s="27">
        <f>('8.юрид-улут.вал.'!D236*'8.юрид-улут.вал.'!E236+'12.юрид-чет өл.вал.'!D236*'12.юрид-чет өл.вал.'!E236)/('8.юрид-улут.вал.'!D236+'12.юрид-чет өл.вал.'!D236)</f>
        <v>0.45637837018160998</v>
      </c>
      <c r="F236" s="28">
        <f t="shared" si="6"/>
        <v>2388177.7999999998</v>
      </c>
      <c r="G236" s="27">
        <f t="shared" si="7"/>
        <v>9.9860980727649356</v>
      </c>
      <c r="H236" s="28">
        <f>'8.юрид-улут.вал.'!H236+'12.юрид-чет өл.вал.'!H236</f>
        <v>123394</v>
      </c>
      <c r="I236" s="27">
        <f>('8.юрид-улут.вал.'!H236*'8.юрид-улут.вал.'!I236+'12.юрид-чет өл.вал.'!H236*'12.юрид-чет өл.вал.'!I236)/('8.юрид-улут.вал.'!H236+'12.юрид-чет өл.вал.'!H236)</f>
        <v>1.643515892182764E-3</v>
      </c>
      <c r="J236" s="28">
        <f>'8.юрид-улут.вал.'!J236+'12.юрид-чет өл.вал.'!J236</f>
        <v>335076.09999999998</v>
      </c>
      <c r="K236" s="27">
        <f>('8.юрид-улут.вал.'!J236*'8.юрид-улут.вал.'!K236+'12.юрид-чет өл.вал.'!J236*'12.юрид-чет өл.вал.'!K236)/('8.юрид-улут.вал.'!J236+'12.юрид-чет өл.вал.'!J236)</f>
        <v>7.276441802324908</v>
      </c>
      <c r="L236" s="28">
        <f>'8.юрид-улут.вал.'!L236+'12.юрид-чет өл.вал.'!L236</f>
        <v>696234.1</v>
      </c>
      <c r="M236" s="27">
        <f>('8.юрид-улут.вал.'!L236*'8.юрид-улут.вал.'!M236+'12.юрид-чет өл.вал.'!L236*'12.юрид-чет өл.вал.'!M236)/('8.юрид-улут.вал.'!L236+'12.юрид-чет өл.вал.'!L236)</f>
        <v>3.5375935091372246</v>
      </c>
      <c r="N236" s="28">
        <f>'8.юрид-улут.вал.'!N236+'12.юрид-чет өл.вал.'!N236</f>
        <v>1086809.3</v>
      </c>
      <c r="O236" s="27">
        <f>('8.юрид-улут.вал.'!N236*'8.юрид-улут.вал.'!O236+'12.юрид-чет өл.вал.'!N236*'12.юрид-чет өл.вал.'!O236)/('8.юрид-улут.вал.'!N236+'12.юрид-чет өл.вал.'!N236)</f>
        <v>16.293797152821568</v>
      </c>
      <c r="P236" s="28">
        <f>'8.юрид-улут.вал.'!P236+'12.юрид-чет өл.вал.'!P236</f>
        <v>146664.30000000002</v>
      </c>
      <c r="Q236" s="27">
        <f>('8.юрид-улут.вал.'!P236*'8.юрид-улут.вал.'!Q236+'12.юрид-чет өл.вал.'!P236*'12.юрид-чет өл.вал.'!Q236)/('8.юрид-улут.вал.'!P236+'12.юрид-чет өл.вал.'!P236)</f>
        <v>8.4476568190077632</v>
      </c>
      <c r="R236" s="28"/>
      <c r="S236" s="27"/>
    </row>
    <row r="237" spans="1:19" ht="14.25" customHeight="1" x14ac:dyDescent="0.2">
      <c r="A237" s="19" t="s">
        <v>41</v>
      </c>
      <c r="B237" s="20">
        <f>'8.юрид-улут.вал.'!B237+'12.юрид-чет өл.вал.'!B237</f>
        <v>7400169.5</v>
      </c>
      <c r="C237" s="21">
        <f>('8.юрид-улут.вал.'!B237*'8.юрид-улут.вал.'!C237+'12.юрид-чет өл.вал.'!B237*'12.юрид-чет өл.вал.'!C237)/('8.юрид-улут.вал.'!B237+'12.юрид-чет өл.вал.'!B237)</f>
        <v>0.87722994034123136</v>
      </c>
      <c r="D237" s="22">
        <f>'8.юрид-улут.вал.'!D237+'12.юрид-чет өл.вал.'!D237</f>
        <v>6716330.0999999996</v>
      </c>
      <c r="E237" s="21">
        <f>('8.юрид-улут.вал.'!D237*'8.юрид-улут.вал.'!E237+'12.юрид-чет өл.вал.'!D237*'12.юрид-чет өл.вал.'!E237)/('8.юрид-улут.вал.'!D237+'12.юрид-чет өл.вал.'!D237)</f>
        <v>0.37543692737794393</v>
      </c>
      <c r="F237" s="22">
        <f t="shared" si="6"/>
        <v>683839.4</v>
      </c>
      <c r="G237" s="21">
        <f t="shared" si="7"/>
        <v>5.8055910686047056</v>
      </c>
      <c r="H237" s="22">
        <f>'8.юрид-улут.вал.'!H237+'12.юрид-чет өл.вал.'!H237</f>
        <v>1978</v>
      </c>
      <c r="I237" s="21">
        <f>('8.юрид-улут.вал.'!H237*'8.юрид-улут.вал.'!I237+'12.юрид-чет өл.вал.'!H237*'12.юрид-чет өл.вал.'!I237)/('8.юрид-улут.вал.'!H237+'12.юрид-чет өл.вал.'!H237)</f>
        <v>3.5115267947421636</v>
      </c>
      <c r="J237" s="22">
        <f>'8.юрид-улут.вал.'!J237+'12.юрид-чет өл.вал.'!J237</f>
        <v>337945.9</v>
      </c>
      <c r="K237" s="21">
        <f>('8.юрид-улут.вал.'!J237*'8.юрид-улут.вал.'!K237+'12.юрид-чет өл.вал.'!J237*'12.юрид-чет өл.вал.'!K237)/('8.юрид-улут.вал.'!J237+'12.юрид-чет өл.вал.'!J237)</f>
        <v>2.967158056955272</v>
      </c>
      <c r="L237" s="22">
        <f>'8.юрид-улут.вал.'!L237+'12.юрид-чет өл.вал.'!L237</f>
        <v>28005.200000000001</v>
      </c>
      <c r="M237" s="21">
        <f>('8.юрид-улут.вал.'!L237*'8.юрид-улут.вал.'!M237+'12.юрид-чет өл.вал.'!L237*'12.юрид-чет өл.вал.'!M237)/('8.юрид-улут.вал.'!L237+'12.юрид-чет өл.вал.'!L237)</f>
        <v>5.3404578435433425</v>
      </c>
      <c r="N237" s="22">
        <f>'8.юрид-улут.вал.'!N237+'12.юрид-чет өл.вал.'!N237</f>
        <v>273788.79999999999</v>
      </c>
      <c r="O237" s="21">
        <f>('8.юрид-улут.вал.'!N237*'8.юрид-улут.вал.'!O237+'12.юрид-чет өл.вал.'!N237*'12.юрид-чет өл.вал.'!O237)/('8.юрид-улут.вал.'!N237+'12.юрид-чет өл.вал.'!N237)</f>
        <v>8.815093791272691</v>
      </c>
      <c r="P237" s="22">
        <f>'8.юрид-улут.вал.'!P237+'12.юрид-чет өл.вал.'!P237</f>
        <v>42121.5</v>
      </c>
      <c r="Q237" s="21">
        <f>('8.юрид-улут.вал.'!P237*'8.юрид-улут.вал.'!Q237+'12.юрид-чет өл.вал.'!P237*'12.юрид-чет өл.вал.'!Q237)/('8.юрид-улут.вал.'!P237+'12.юрид-чет өл.вал.'!P237)</f>
        <v>9.4339629880227402</v>
      </c>
      <c r="R237" s="23"/>
      <c r="S237" s="24"/>
    </row>
    <row r="238" spans="1:19" ht="14.25" customHeight="1" x14ac:dyDescent="0.2">
      <c r="A238" s="19" t="s">
        <v>11</v>
      </c>
      <c r="B238" s="20">
        <f>'8.юрид-улут.вал.'!B238+'12.юрид-чет өл.вал.'!B238</f>
        <v>13377471.100000001</v>
      </c>
      <c r="C238" s="21">
        <f>('8.юрид-улут.вал.'!B238*'8.юрид-улут.вал.'!C238+'12.юрид-чет өл.вал.'!B238*'12.юрид-чет өл.вал.'!C238)/('8.юрид-улут.вал.'!B238+'12.юрид-чет өл.вал.'!B238)</f>
        <v>2.1110373466626258</v>
      </c>
      <c r="D238" s="22">
        <f>'8.юрид-улут.вал.'!D238+'12.юрид-чет өл.вал.'!D238</f>
        <v>10265973.4</v>
      </c>
      <c r="E238" s="21">
        <f>('8.юрид-улут.вал.'!D238*'8.юрид-улут.вал.'!E238+'12.юрид-чет өл.вал.'!D238*'12.юрид-чет өл.вал.'!E238)/('8.юрид-улут.вал.'!D238+'12.юрид-чет өл.вал.'!D238)</f>
        <v>0.3301428241573276</v>
      </c>
      <c r="F238" s="22">
        <f t="shared" si="6"/>
        <v>3111497.7</v>
      </c>
      <c r="G238" s="21">
        <f t="shared" si="7"/>
        <v>7.9868622898226658</v>
      </c>
      <c r="H238" s="22">
        <f>'8.юрид-улут.вал.'!H238+'12.юрид-чет өл.вал.'!H238</f>
        <v>7791.2</v>
      </c>
      <c r="I238" s="21">
        <f>('8.юрид-улут.вал.'!H238*'8.юрид-улут.вал.'!I238+'12.юрид-чет өл.вал.'!H238*'12.юрид-чет өл.вал.'!I238)/('8.юрид-улут.вал.'!H238+'12.юрид-чет өл.вал.'!H238)</f>
        <v>4.3078088099394085</v>
      </c>
      <c r="J238" s="22">
        <f>'8.юрид-улут.вал.'!J238+'12.юрид-чет өл.вал.'!J238</f>
        <v>2022029.3</v>
      </c>
      <c r="K238" s="21">
        <f>('8.юрид-улут.вал.'!J238*'8.юрид-улут.вал.'!K238+'12.юрид-чет өл.вал.'!J238*'12.юрид-чет өл.вал.'!K238)/('8.юрид-улут.вал.'!J238+'12.юрид-чет өл.вал.'!J238)</f>
        <v>9.8262408131276686</v>
      </c>
      <c r="L238" s="22">
        <f>'8.юрид-улут.вал.'!L238+'12.юрид-чет өл.вал.'!L238</f>
        <v>220289.6</v>
      </c>
      <c r="M238" s="21">
        <f>('8.юрид-улут.вал.'!L238*'8.юрид-улут.вал.'!M238+'12.юрид-чет өл.вал.'!L238*'12.юрид-чет өл.вал.'!M238)/('8.юрид-улут.вал.'!L238+'12.юрид-чет өл.вал.'!L238)</f>
        <v>0.68543848642877359</v>
      </c>
      <c r="N238" s="22">
        <f>'8.юрид-улут.вал.'!N238+'12.юрид-чет өл.вал.'!N238</f>
        <v>696495.20000000007</v>
      </c>
      <c r="O238" s="21">
        <f>('8.юрид-улут.вал.'!N238*'8.юрид-улут.вал.'!O238+'12.юрид-чет өл.вал.'!N238*'12.юрид-чет өл.вал.'!O238)/('8.юрид-улут.вал.'!N238+'12.юрид-чет өл.вал.'!N238)</f>
        <v>3.8642973993216247</v>
      </c>
      <c r="P238" s="22">
        <f>'8.юрид-улут.вал.'!P238+'12.юрид-чет өл.вал.'!P238</f>
        <v>163442.4</v>
      </c>
      <c r="Q238" s="21">
        <f>('8.юрид-улут.вал.'!P238*'8.юрид-улут.вал.'!Q238+'12.юрид-чет өл.вал.'!P238*'12.юрид-чет өл.вал.'!Q238)/('8.юрид-улут.вал.'!P238+'12.юрид-чет өл.вал.'!P238)</f>
        <v>12.744148715388379</v>
      </c>
      <c r="R238" s="23">
        <f>'8.юрид-улут.вал.'!R238+'12.юрид-чет өл.вал.'!R238</f>
        <v>1450</v>
      </c>
      <c r="S238" s="24">
        <f>('8.юрид-улут.вал.'!R238*'8.юрид-улут.вал.'!S238+'12.юрид-чет өл.вал.'!R238*'12.юрид-чет өл.вал.'!S238)/('8.юрид-улут.вал.'!R238+'12.юрид-чет өл.вал.'!R238)</f>
        <v>16</v>
      </c>
    </row>
    <row r="239" spans="1:19" ht="14.25" customHeight="1" x14ac:dyDescent="0.2">
      <c r="A239" s="19" t="s">
        <v>12</v>
      </c>
      <c r="B239" s="20">
        <f>'8.юрид-улут.вал.'!B239+'12.юрид-чет өл.вал.'!B239</f>
        <v>10706212.5</v>
      </c>
      <c r="C239" s="21">
        <f>('8.юрид-улут.вал.'!B239*'8.юрид-улут.вал.'!C239+'12.юрид-чет өл.вал.'!B239*'12.юрид-чет өл.вал.'!C239)/('8.юрид-улут.вал.'!B239+'12.юрид-чет өл.вал.'!B239)</f>
        <v>1.0573767187042109</v>
      </c>
      <c r="D239" s="22">
        <f>'8.юрид-улут.вал.'!D239+'12.юрид-чет өл.вал.'!D239</f>
        <v>9422201.6000000015</v>
      </c>
      <c r="E239" s="21">
        <f>('8.юрид-улут.вал.'!D239*'8.юрид-улут.вал.'!E239+'12.юрид-чет өл.вал.'!D239*'12.юрид-чет өл.вал.'!E239)/('8.юрид-улут.вал.'!D239+'12.юрид-чет өл.вал.'!D239)</f>
        <v>0.40811579493268341</v>
      </c>
      <c r="F239" s="22">
        <f t="shared" si="6"/>
        <v>1284010.9000000001</v>
      </c>
      <c r="G239" s="21">
        <f t="shared" si="7"/>
        <v>5.8217189176509363</v>
      </c>
      <c r="H239" s="22">
        <f>'8.юрид-улут.вал.'!H239+'12.юрид-чет өл.вал.'!H239</f>
        <v>9164.7999999999993</v>
      </c>
      <c r="I239" s="21">
        <f>('8.юрид-улут.вал.'!H239*'8.юрид-улут.вал.'!I239+'12.юрид-чет өл.вал.'!H239*'12.юрид-чет өл.вал.'!I239)/('8.юрид-улут.вал.'!H239+'12.юрид-чет өл.вал.'!H239)</f>
        <v>0.83633030726256996</v>
      </c>
      <c r="J239" s="22">
        <f>'8.юрид-улут.вал.'!J239+'12.юрид-чет өл.вал.'!J239</f>
        <v>120444.5</v>
      </c>
      <c r="K239" s="21">
        <f>('8.юрид-улут.вал.'!J239*'8.юрид-улут.вал.'!K239+'12.юрид-чет өл.вал.'!J239*'12.юрид-чет өл.вал.'!K239)/('8.юрид-улут.вал.'!J239+'12.юрид-чет өл.вал.'!J239)</f>
        <v>3.2962337342095349</v>
      </c>
      <c r="L239" s="22">
        <f>'8.юрид-улут.вал.'!L239+'12.юрид-чет өл.вал.'!L239</f>
        <v>685931.4</v>
      </c>
      <c r="M239" s="21">
        <f>('8.юрид-улут.вал.'!L239*'8.юрид-улут.вал.'!M239+'12.юрид-чет өл.вал.'!L239*'12.юрид-чет өл.вал.'!M239)/('8.юрид-улут.вал.'!L239+'12.юрид-чет өл.вал.'!L239)</f>
        <v>5.5842176841590865</v>
      </c>
      <c r="N239" s="22">
        <f>'8.юрид-улут.вал.'!N239+'12.юрид-чет өл.вал.'!N239</f>
        <v>228998.2</v>
      </c>
      <c r="O239" s="21">
        <f>('8.юрид-улут.вал.'!N239*'8.юрид-улут.вал.'!O239+'12.юрид-чет өл.вал.'!N239*'12.юрид-чет өл.вал.'!O239)/('8.юрид-улут.вал.'!N239+'12.юрид-чет өл.вал.'!N239)</f>
        <v>3.9241155083315147</v>
      </c>
      <c r="P239" s="22">
        <f>'8.юрид-улут.вал.'!P239+'12.юрид-чет өл.вал.'!P239</f>
        <v>239472</v>
      </c>
      <c r="Q239" s="21">
        <f>('8.юрид-улут.вал.'!P239*'8.юрид-улут.вал.'!Q239+'12.юрид-чет өл.вал.'!P239*'12.юрид-чет өл.вал.'!Q239)/('8.юрид-улут.вал.'!P239+'12.юрид-чет өл.вал.'!P239)</f>
        <v>9.777622774270073</v>
      </c>
      <c r="R239" s="22"/>
      <c r="S239" s="21"/>
    </row>
    <row r="240" spans="1:19" ht="14.25" customHeight="1" x14ac:dyDescent="0.2">
      <c r="A240" s="19" t="s">
        <v>13</v>
      </c>
      <c r="B240" s="20">
        <f>'8.юрид-улут.вал.'!B240+'12.юрид-чет өл.вал.'!B240</f>
        <v>8170258.2999999989</v>
      </c>
      <c r="C240" s="21">
        <f>('8.юрид-улут.вал.'!B240*'8.юрид-улут.вал.'!C240+'12.юрид-чет өл.вал.'!B240*'12.юрид-чет өл.вал.'!C240)/('8.юрид-улут.вал.'!B240+'12.юрид-чет өл.вал.'!B240)</f>
        <v>1.0164916979430139</v>
      </c>
      <c r="D240" s="22">
        <f>'8.юрид-улут.вал.'!D240+'12.юрид-чет өл.вал.'!D240</f>
        <v>7465887.8000000007</v>
      </c>
      <c r="E240" s="21">
        <f>('8.юрид-улут.вал.'!D240*'8.юрид-улут.вал.'!E240+'12.юрид-чет өл.вал.'!D240*'12.юрид-чет өл.вал.'!E240)/('8.юрид-улут.вал.'!D240+'12.юрид-чет өл.вал.'!D240)</f>
        <v>0.47485537312789511</v>
      </c>
      <c r="F240" s="22">
        <f t="shared" si="6"/>
        <v>704370.5</v>
      </c>
      <c r="G240" s="21">
        <f t="shared" si="7"/>
        <v>6.7574987808262827</v>
      </c>
      <c r="H240" s="22">
        <f>'8.юрид-улут.вал.'!H240+'12.юрид-чет өл.вал.'!H240</f>
        <v>4221.1000000000004</v>
      </c>
      <c r="I240" s="21">
        <f>('8.юрид-улут.вал.'!H240*'8.юрид-улут.вал.'!I240+'12.юрид-чет өл.вал.'!H240*'12.юрид-чет өл.вал.'!I240)/('8.юрид-улут.вал.'!H240+'12.юрид-чет өл.вал.'!H240)</f>
        <v>0.89308474094430357</v>
      </c>
      <c r="J240" s="22">
        <f>'8.юрид-улут.вал.'!J240+'12.юрид-чет өл.вал.'!J240</f>
        <v>230914.3</v>
      </c>
      <c r="K240" s="21">
        <f>('8.юрид-улут.вал.'!J240*'8.юрид-улут.вал.'!K240+'12.юрид-чет өл.вал.'!J240*'12.юрид-чет өл.вал.'!K240)/('8.юрид-улут.вал.'!J240+'12.юрид-чет өл.вал.'!J240)</f>
        <v>3.7441533503988276</v>
      </c>
      <c r="L240" s="22">
        <f>'8.юрид-улут.вал.'!L240+'12.юрид-чет өл.вал.'!L240</f>
        <v>46858.400000000001</v>
      </c>
      <c r="M240" s="21">
        <f>('8.юрид-улут.вал.'!L240*'8.юрид-улут.вал.'!M240+'12.юрид-чет өл.вал.'!L240*'12.юрид-чет өл.вал.'!M240)/('8.юрид-улут.вал.'!L240+'12.юрид-чет өл.вал.'!L240)</f>
        <v>6.7252459324262075</v>
      </c>
      <c r="N240" s="22">
        <f>'8.юрид-улут.вал.'!N240+'12.юрид-чет өл.вал.'!N240</f>
        <v>246542.1</v>
      </c>
      <c r="O240" s="21">
        <f>('8.юрид-улут.вал.'!N240*'8.юрид-улут.вал.'!O240+'12.юрид-чет өл.вал.'!N240*'12.юрид-чет өл.вал.'!O240)/('8.юрид-улут.вал.'!N240+'12.юрид-чет өл.вал.'!N240)</f>
        <v>8.2122277817865559</v>
      </c>
      <c r="P240" s="22">
        <f>'8.юрид-улут.вал.'!P240+'12.юрид-чет өл.вал.'!P240</f>
        <v>67707.7</v>
      </c>
      <c r="Q240" s="21">
        <f>('8.юрид-улут.вал.'!P240*'8.юрид-улут.вал.'!Q240+'12.юрид-чет өл.вал.'!P240*'12.юрид-чет өл.вал.'!Q240)/('8.юрид-улут.вал.'!P240+'12.юрид-чет өл.вал.'!P240)</f>
        <v>8.5440533056063064</v>
      </c>
      <c r="R240" s="23">
        <f>'8.юрид-улут.вал.'!R240+'12.юрид-чет өл.вал.'!R240</f>
        <v>108126.9</v>
      </c>
      <c r="S240" s="24">
        <f>('8.юрид-улут.вал.'!R240*'8.юрид-улут.вал.'!S240+'12.юрид-чет өл.вал.'!R240*'12.юрид-чет өл.вал.'!S240)/('8.юрид-улут.вал.'!R240+'12.юрид-чет өл.вал.'!R240)</f>
        <v>9</v>
      </c>
    </row>
    <row r="241" spans="1:19" ht="14.25" customHeight="1" x14ac:dyDescent="0.2">
      <c r="A241" s="19" t="s">
        <v>14</v>
      </c>
      <c r="B241" s="20">
        <f>'8.юрид-улут.вал.'!B241+'12.юрид-чет өл.вал.'!B241</f>
        <v>9785650.1999999993</v>
      </c>
      <c r="C241" s="21">
        <f>('8.юрид-улут.вал.'!B241*'8.юрид-улут.вал.'!C241+'12.юрид-чет өл.вал.'!B241*'12.юрид-чет өл.вал.'!C241)/('8.юрид-улут.вал.'!B241+'12.юрид-чет өл.вал.'!B241)</f>
        <v>2.7154331392307487</v>
      </c>
      <c r="D241" s="22">
        <f>'8.юрид-улут.вал.'!D241+'12.юрид-чет өл.вал.'!D241</f>
        <v>7055442.1999999993</v>
      </c>
      <c r="E241" s="21">
        <f>('8.юрид-улут.вал.'!D241*'8.юрид-улут.вал.'!E241+'12.юрид-чет өл.вал.'!D241*'12.юрид-чет өл.вал.'!E241)/('8.юрид-улут.вал.'!D241+'12.юрид-чет өл.вал.'!D241)</f>
        <v>0.57242506472521326</v>
      </c>
      <c r="F241" s="22">
        <f t="shared" si="6"/>
        <v>2730208</v>
      </c>
      <c r="G241" s="21">
        <f t="shared" si="7"/>
        <v>8.2534249712842396</v>
      </c>
      <c r="H241" s="22">
        <f>'8.юрид-улут.вал.'!H241+'12.юрид-чет өл.вал.'!H241</f>
        <v>520</v>
      </c>
      <c r="I241" s="21">
        <f>('8.юрид-улут.вал.'!H241*'8.юрид-улут.вал.'!I241+'12.юрид-чет өл.вал.'!H241*'12.юрид-чет өл.вал.'!I241)/('8.юрид-улут.вал.'!H241+'12.юрид-чет өл.вал.'!H241)</f>
        <v>5.384615384615385</v>
      </c>
      <c r="J241" s="22">
        <f>'8.юрид-улут.вал.'!J241+'12.юрид-чет өл.вал.'!J241</f>
        <v>825514.7</v>
      </c>
      <c r="K241" s="21">
        <f>('8.юрид-улут.вал.'!J241*'8.юрид-улут.вал.'!K241+'12.юрид-чет өл.вал.'!J241*'12.юрид-чет өл.вал.'!K241)/('8.юрид-улут.вал.'!J241+'12.юрид-чет өл.вал.'!J241)</f>
        <v>11.132832825387608</v>
      </c>
      <c r="L241" s="22">
        <f>'8.юрид-улут.вал.'!L241+'12.юрид-чет өл.вал.'!L241</f>
        <v>1571280.7</v>
      </c>
      <c r="M241" s="21">
        <f>('8.юрид-улут.вал.'!L241*'8.юрид-улут.вал.'!M241+'12.юрид-чет өл.вал.'!L241*'12.юрид-чет өл.вал.'!M241)/('8.юрид-улут.вал.'!L241+'12.юрид-чет өл.вал.'!L241)</f>
        <v>6.8580162252358861</v>
      </c>
      <c r="N241" s="22">
        <f>'8.юрид-улут.вал.'!N241+'12.юрид-чет өл.вал.'!N241</f>
        <v>285179.60000000003</v>
      </c>
      <c r="O241" s="21">
        <f>('8.юрид-улут.вал.'!N241*'8.юрид-улут.вал.'!O241+'12.юрид-чет өл.вал.'!N241*'12.юрид-чет өл.вал.'!O241)/('8.юрид-улут.вал.'!N241+'12.юрид-чет өл.вал.'!N241)</f>
        <v>7.4935110821391131</v>
      </c>
      <c r="P241" s="22">
        <f>'8.юрид-улут.вал.'!P241+'12.юрид-чет өл.вал.'!P241</f>
        <v>47713</v>
      </c>
      <c r="Q241" s="21">
        <f>('8.юрид-улут.вал.'!P241*'8.юрид-улут.вал.'!Q241+'12.юрид-чет өл.вал.'!P241*'12.юрид-чет өл.вал.'!Q241)/('8.юрид-улут.вал.'!P241+'12.юрид-чет өл.вал.'!P241)</f>
        <v>8.9615975939471433</v>
      </c>
      <c r="R241" s="23"/>
      <c r="S241" s="24"/>
    </row>
    <row r="242" spans="1:19" ht="14.25" customHeight="1" x14ac:dyDescent="0.2">
      <c r="A242" s="19" t="s">
        <v>15</v>
      </c>
      <c r="B242" s="20">
        <f>'8.юрид-улут.вал.'!B242+'12.юрид-чет өл.вал.'!B242</f>
        <v>8474751.6999999993</v>
      </c>
      <c r="C242" s="21">
        <f>('8.юрид-улут.вал.'!B242*'8.юрид-улут.вал.'!C242+'12.юрид-чет өл.вал.'!B242*'12.юрид-чет өл.вал.'!C242)/('8.юрид-улут.вал.'!B242+'12.юрид-чет өл.вал.'!B242)</f>
        <v>1.6423936718995571</v>
      </c>
      <c r="D242" s="22">
        <f>'8.юрид-улут.вал.'!D242+'12.юрид-чет өл.вал.'!D242</f>
        <v>7558244.1999999993</v>
      </c>
      <c r="E242" s="21">
        <f>('8.юрид-улут.вал.'!D242*'8.юрид-улут.вал.'!E242+'12.юрид-чет өл.вал.'!D242*'12.юрид-чет өл.вал.'!E242)/('8.юрид-улут.вал.'!D242+'12.юрид-чет өл.вал.'!D242)</f>
        <v>0.48358537939274276</v>
      </c>
      <c r="F242" s="22">
        <f t="shared" si="6"/>
        <v>916507.5</v>
      </c>
      <c r="G242" s="21">
        <f t="shared" si="7"/>
        <v>11.198841443196061</v>
      </c>
      <c r="H242" s="22">
        <f>'8.юрид-улут.вал.'!H242+'12.юрид-чет өл.вал.'!H242</f>
        <v>19191.100000000002</v>
      </c>
      <c r="I242" s="21">
        <f>('8.юрид-улут.вал.'!H242*'8.юрид-улут.вал.'!I242+'12.юрид-чет өл.вал.'!H242*'12.юрид-чет өл.вал.'!I242)/('8.юрид-улут.вал.'!H242+'12.юрид-чет өл.вал.'!H242)</f>
        <v>1.6973036459608919</v>
      </c>
      <c r="J242" s="22">
        <f>'8.юрид-улут.вал.'!J242+'12.юрид-чет өл.вал.'!J242</f>
        <v>56504.2</v>
      </c>
      <c r="K242" s="21">
        <f>('8.юрид-улут.вал.'!J242*'8.юрид-улут.вал.'!K242+'12.юрид-чет өл.вал.'!J242*'12.юрид-чет өл.вал.'!K242)/('8.юрид-улут.вал.'!J242+'12.юрид-чет өл.вал.'!J242)</f>
        <v>3.3200343160331491</v>
      </c>
      <c r="L242" s="22">
        <f>'8.юрид-улут.вал.'!L242+'12.юрид-чет өл.вал.'!L242</f>
        <v>208494.6</v>
      </c>
      <c r="M242" s="21">
        <f>('8.юрид-улут.вал.'!L242*'8.юрид-улут.вал.'!M242+'12.юрид-чет өл.вал.'!L242*'12.юрид-чет өл.вал.'!M242)/('8.юрид-улут.вал.'!L242+'12.юрид-чет өл.вал.'!L242)</f>
        <v>6.8505802548363484</v>
      </c>
      <c r="N242" s="22">
        <f>'8.юрид-улут.вал.'!N242+'12.юрид-чет өл.вал.'!N242</f>
        <v>542012.6</v>
      </c>
      <c r="O242" s="21">
        <f>('8.юрид-улут.вал.'!N242*'8.юрид-улут.вал.'!O242+'12.юрид-чет өл.вал.'!N242*'12.юрид-чет өл.вал.'!O242)/('8.юрид-улут.вал.'!N242+'12.юрид-чет өл.вал.'!N242)</f>
        <v>14.220463730916977</v>
      </c>
      <c r="P242" s="22">
        <f>'8.юрид-улут.вал.'!P242+'12.юрид-чет өл.вал.'!P242</f>
        <v>90305</v>
      </c>
      <c r="Q242" s="21">
        <f>('8.юрид-улут.вал.'!P242*'8.юрид-улут.вал.'!Q242+'12.юрид-чет өл.вал.'!P242*'12.юрид-чет өл.вал.'!Q242)/('8.юрид-улут.вал.'!P242+'12.юрид-чет өл.вал.'!P242)</f>
        <v>10.051200454016945</v>
      </c>
      <c r="R242" s="23"/>
      <c r="S242" s="24"/>
    </row>
    <row r="243" spans="1:19" ht="14.25" customHeight="1" x14ac:dyDescent="0.2">
      <c r="A243" s="19" t="s">
        <v>16</v>
      </c>
      <c r="B243" s="20">
        <f>'8.юрид-улут.вал.'!B243+'12.юрид-чет өл.вал.'!B243</f>
        <v>10858512.899999999</v>
      </c>
      <c r="C243" s="21">
        <f>('8.юрид-улут.вал.'!B243*'8.юрид-улут.вал.'!C243+'12.юрид-чет өл.вал.'!B243*'12.юрид-чет өл.вал.'!C243)/('8.юрид-улут.вал.'!B243+'12.юрид-чет өл.вал.'!B243)</f>
        <v>1.4696553765663436</v>
      </c>
      <c r="D243" s="22">
        <f>'8.юрид-улут.вал.'!D243+'12.юрид-чет өл.вал.'!D243</f>
        <v>9583915.0999999996</v>
      </c>
      <c r="E243" s="21">
        <f>('8.юрид-улут.вал.'!D243*'8.юрид-улут.вал.'!E243+'12.юрид-чет өл.вал.'!D243*'12.юрид-чет өл.вал.'!E243)/('8.юрид-улут.вал.'!D243+'12.юрид-чет өл.вал.'!D243)</f>
        <v>0.61079676425764673</v>
      </c>
      <c r="F243" s="22">
        <f t="shared" si="6"/>
        <v>1274597.8</v>
      </c>
      <c r="G243" s="21">
        <f t="shared" si="7"/>
        <v>7.9275576444585072</v>
      </c>
      <c r="H243" s="22">
        <f>'8.юрид-улут.вал.'!H243+'12.юрид-чет өл.вал.'!H243</f>
        <v>50976.399999999994</v>
      </c>
      <c r="I243" s="21">
        <f>('8.юрид-улут.вал.'!H243*'8.юрид-улут.вал.'!I243+'12.юрид-чет өл.вал.'!H243*'12.юрид-чет өл.вал.'!I243)/('8.юрид-улут.вал.'!H243+'12.юрид-чет өл.вал.'!H243)</f>
        <v>5.5559551478723499</v>
      </c>
      <c r="J243" s="22">
        <f>'8.юрид-улут.вал.'!J243+'12.юрид-чет өл.вал.'!J243</f>
        <v>156616.6</v>
      </c>
      <c r="K243" s="21">
        <f>('8.юрид-улут.вал.'!J243*'8.юрид-улут.вал.'!K243+'12.юрид-чет өл.вал.'!J243*'12.юрид-чет өл.вал.'!K243)/('8.юрид-улут.вал.'!J243+'12.юрид-чет өл.вал.'!J243)</f>
        <v>4.1877581942144095</v>
      </c>
      <c r="L243" s="22">
        <f>'8.юрид-улут.вал.'!L243+'12.юрид-чет өл.вал.'!L243</f>
        <v>19350.2</v>
      </c>
      <c r="M243" s="21">
        <f>('8.юрид-улут.вал.'!L243*'8.юрид-улут.вал.'!M243+'12.юрид-чет өл.вал.'!L243*'12.юрид-чет өл.вал.'!M243)/('8.юрид-улут.вал.'!L243+'12.юрид-чет өл.вал.'!L243)</f>
        <v>8.6880439995452274</v>
      </c>
      <c r="N243" s="22">
        <f>'8.юрид-улут.вал.'!N243+'12.юрид-чет өл.вал.'!N243</f>
        <v>808388.5</v>
      </c>
      <c r="O243" s="21">
        <f>('8.юрид-улут.вал.'!N243*'8.юрид-улут.вал.'!O243+'12.юрид-чет өл.вал.'!N243*'12.юрид-чет өл.вал.'!O243)/('8.юрид-улут.вал.'!N243+'12.юрид-чет өл.вал.'!N243)</f>
        <v>8.0698951927198337</v>
      </c>
      <c r="P243" s="22">
        <f>'8.юрид-улут.вал.'!P243+'12.юрид-чет өл.вал.'!P243</f>
        <v>239266.1</v>
      </c>
      <c r="Q243" s="21">
        <f>('8.юрид-улут.вал.'!P243*'8.юрид-улут.вал.'!Q243+'12.юрид-чет өл.вал.'!P243*'12.юрид-чет өл.вал.'!Q243)/('8.юрид-улут.вал.'!P243+'12.юрид-чет өл.вал.'!P243)</f>
        <v>10.338391573231638</v>
      </c>
      <c r="R243" s="23"/>
      <c r="S243" s="24"/>
    </row>
    <row r="244" spans="1:19" ht="14.25" customHeight="1" x14ac:dyDescent="0.2">
      <c r="A244" s="19" t="s">
        <v>17</v>
      </c>
      <c r="B244" s="20">
        <f>'8.юрид-улут.вал.'!B244+'12.юрид-чет өл.вал.'!B244</f>
        <v>11310218.099999998</v>
      </c>
      <c r="C244" s="21">
        <f>('8.юрид-улут.вал.'!B244*'8.юрид-улут.вал.'!C244+'12.юрид-чет өл.вал.'!B244*'12.юрид-чет өл.вал.'!C244)/('8.юрид-улут.вал.'!B244+'12.юрид-чет өл.вал.'!B244)</f>
        <v>2.5483862787756522</v>
      </c>
      <c r="D244" s="22">
        <f>'8.юрид-улут.вал.'!D244+'12.юрид-чет өл.вал.'!D244</f>
        <v>8923857.3999999985</v>
      </c>
      <c r="E244" s="21">
        <f>('8.юрид-улут.вал.'!D244*'8.юрид-улут.вал.'!E244+'12.юрид-чет өл.вал.'!D244*'12.юрид-чет өл.вал.'!E244)/('8.юрид-улут.вал.'!D244+'12.юрид-чет өл.вал.'!D244)</f>
        <v>0.45323566947629651</v>
      </c>
      <c r="F244" s="22">
        <f t="shared" si="6"/>
        <v>2386360.6999999997</v>
      </c>
      <c r="G244" s="21">
        <f t="shared" si="7"/>
        <v>10.38325603208267</v>
      </c>
      <c r="H244" s="22">
        <f>'8.юрид-улут.вал.'!H244+'12.юрид-чет өл.вал.'!H244</f>
        <v>8064.5999999999995</v>
      </c>
      <c r="I244" s="21">
        <f>('8.юрид-улут.вал.'!H244*'8.юрид-улут.вал.'!I244+'12.юрид-чет өл.вал.'!H244*'12.юрид-чет өл.вал.'!I244)/('8.юрид-улут.вал.'!H244+'12.юрид-чет өл.вал.'!H244)</f>
        <v>1.8553183046896311</v>
      </c>
      <c r="J244" s="22">
        <f>'8.юрид-улут.вал.'!J244+'12.юрид-чет өл.вал.'!J244</f>
        <v>766948.8</v>
      </c>
      <c r="K244" s="21">
        <f>('8.юрид-улут.вал.'!J244*'8.юрид-улут.вал.'!K244+'12.юрид-чет өл.вал.'!J244*'12.юрид-чет өл.вал.'!K244)/('8.юрид-улут.вал.'!J244+'12.юрид-чет өл.вал.'!J244)</f>
        <v>8.7716839768182631</v>
      </c>
      <c r="L244" s="22">
        <f>'8.юрид-улут.вал.'!L244+'12.юрид-чет өл.вал.'!L244</f>
        <v>853673</v>
      </c>
      <c r="M244" s="21">
        <f>('8.юрид-улут.вал.'!L244*'8.юрид-улут.вал.'!M244+'12.юрид-чет өл.вал.'!L244*'12.юрид-чет өл.вал.'!M244)/('8.юрид-улут.вал.'!L244+'12.юрид-чет өл.вал.'!L244)</f>
        <v>7.8788720622533548</v>
      </c>
      <c r="N244" s="22">
        <f>'8.юрид-улут.вал.'!N244+'12.юрид-чет өл.вал.'!N244</f>
        <v>571959.19999999995</v>
      </c>
      <c r="O244" s="21">
        <f>('8.юрид-улут.вал.'!N244*'8.юрид-улут.вал.'!O244+'12.юрид-чет өл.вал.'!N244*'12.юрид-чет өл.вал.'!O244)/('8.юрид-улут.вал.'!N244+'12.юрид-чет өл.вал.'!N244)</f>
        <v>15.975417412640653</v>
      </c>
      <c r="P244" s="22">
        <f>'8.юрид-улут.вал.'!P244+'12.юрид-чет өл.вал.'!P244</f>
        <v>174678.5</v>
      </c>
      <c r="Q244" s="21">
        <f>('8.юрид-улут.вал.'!P244*'8.юрид-улут.вал.'!Q244+'12.юрид-чет өл.вал.'!P244*'12.юрид-чет өл.вал.'!Q244)/('8.юрид-улут.вал.'!P244+'12.юрид-чет өл.вал.'!P244)</f>
        <v>11.647537733607725</v>
      </c>
      <c r="R244" s="23">
        <f>'8.юрид-улут.вал.'!R244+'12.юрид-чет өл.вал.'!R244</f>
        <v>11036.6</v>
      </c>
      <c r="S244" s="24">
        <f>('8.юрид-улут.вал.'!R244*'8.юрид-улут.вал.'!S244+'12.юрид-чет өл.вал.'!R244*'12.юрид-чет өл.вал.'!S244)/('8.юрид-улут.вал.'!R244+'12.юрид-чет өл.вал.'!R244)</f>
        <v>12.5</v>
      </c>
    </row>
    <row r="245" spans="1:19" ht="14.25" customHeight="1" x14ac:dyDescent="0.2">
      <c r="A245" s="19" t="s">
        <v>18</v>
      </c>
      <c r="B245" s="20">
        <f>'8.юрид-улут.вал.'!B245+'12.юрид-чет өл.вал.'!B245</f>
        <v>12170258.100000001</v>
      </c>
      <c r="C245" s="21">
        <f>('8.юрид-улут.вал.'!B245*'8.юрид-улут.вал.'!C245+'12.юрид-чет өл.вал.'!B245*'12.юрид-чет өл.вал.'!C245)/('8.юрид-улут.вал.'!B245+'12.юрид-чет өл.вал.'!B245)</f>
        <v>1.3669737636048986</v>
      </c>
      <c r="D245" s="22">
        <f>'8.юрид-улут.вал.'!D245+'12.юрид-чет өл.вал.'!D245</f>
        <v>10107560.699999999</v>
      </c>
      <c r="E245" s="21">
        <f>('8.юрид-улут.вал.'!D245*'8.юрид-улут.вал.'!E245+'12.юрид-чет өл.вал.'!D245*'12.юрид-чет өл.вал.'!E245)/('8.юрид-улут.вал.'!D245+'12.юрид-чет өл.вал.'!D245)</f>
        <v>0.45164823358419237</v>
      </c>
      <c r="F245" s="22">
        <f t="shared" si="6"/>
        <v>2062697.4</v>
      </c>
      <c r="G245" s="21">
        <f t="shared" si="7"/>
        <v>5.8522212627988965</v>
      </c>
      <c r="H245" s="22">
        <f>'8.юрид-улут.вал.'!H245+'12.юрид-чет өл.вал.'!H245</f>
        <v>47435.1</v>
      </c>
      <c r="I245" s="21">
        <f>('8.юрид-улут.вал.'!H245*'8.юрид-улут.вал.'!I245+'12.юрид-чет өл.вал.'!H245*'12.юрид-чет өл.вал.'!I245)/('8.юрид-улут.вал.'!H245+'12.юрид-чет өл.вал.'!H245)</f>
        <v>1.0768038857301871</v>
      </c>
      <c r="J245" s="22">
        <f>'8.юрид-улут.вал.'!J245+'12.юрид-чет өл.вал.'!J245</f>
        <v>186730.6</v>
      </c>
      <c r="K245" s="21">
        <f>('8.юрид-улут.вал.'!J245*'8.юрид-улут.вал.'!K245+'12.юрид-чет өл.вал.'!J245*'12.юрид-чет өл.вал.'!K245)/('8.юрид-улут.вал.'!J245+'12.юрид-чет өл.вал.'!J245)</f>
        <v>0.47374265385534026</v>
      </c>
      <c r="L245" s="22">
        <f>'8.юрид-улут.вал.'!L245+'12.юрид-чет өл.вал.'!L245</f>
        <v>455746.39999999997</v>
      </c>
      <c r="M245" s="21">
        <f>('8.юрид-улут.вал.'!L245*'8.юрид-улут.вал.'!M245+'12.юрид-чет өл.вал.'!L245*'12.юрид-чет өл.вал.'!M245)/('8.юрид-улут.вал.'!L245+'12.юрид-чет өл.вал.'!L245)</f>
        <v>3.9048555073611082</v>
      </c>
      <c r="N245" s="22">
        <f>'8.юрид-улут.вал.'!N245+'12.юрид-чет өл.вал.'!N245</f>
        <v>251225.2</v>
      </c>
      <c r="O245" s="21">
        <f>('8.юрид-улут.вал.'!N245*'8.юрид-улут.вал.'!O245+'12.юрид-чет өл.вал.'!N245*'12.юрид-чет өл.вал.'!O245)/('8.юрид-улут.вал.'!N245+'12.юрид-чет өл.вал.'!N245)</f>
        <v>12.476264717870684</v>
      </c>
      <c r="P245" s="22">
        <f>'8.юрид-улут.вал.'!P245+'12.юрид-чет өл.вал.'!P245</f>
        <v>1121560.0999999999</v>
      </c>
      <c r="Q245" s="21">
        <f>('8.юрид-улут.вал.'!P245*'8.юрид-улут.вал.'!Q245+'12.юрид-чет өл.вал.'!P245*'12.юрид-чет өл.вал.'!Q245)/('8.юрид-улут.вал.'!P245+'12.юрид-чет өл.вал.'!P245)</f>
        <v>6.2572171513590735</v>
      </c>
      <c r="R245" s="23"/>
      <c r="S245" s="24"/>
    </row>
    <row r="246" spans="1:19" ht="14.25" customHeight="1" x14ac:dyDescent="0.2">
      <c r="A246" s="19" t="s">
        <v>19</v>
      </c>
      <c r="B246" s="20">
        <f>'8.юрид-улут.вал.'!B246+'12.юрид-чет өл.вал.'!B246</f>
        <v>12445136.1</v>
      </c>
      <c r="C246" s="21">
        <f>('8.юрид-улут.вал.'!B246*'8.юрид-улут.вал.'!C246+'12.юрид-чет өл.вал.'!B246*'12.юрид-чет өл.вал.'!C246)/('8.юрид-улут.вал.'!B246+'12.юрид-чет өл.вал.'!B246)</f>
        <v>0.90085058009128471</v>
      </c>
      <c r="D246" s="22">
        <f>'8.юрид-улут.вал.'!D246+'12.юрид-чет өл.вал.'!D246</f>
        <v>11027283.199999999</v>
      </c>
      <c r="E246" s="21">
        <f>('8.юрид-улут.вал.'!D246*'8.юрид-улут.вал.'!E246+'12.юрид-чет өл.вал.'!D246*'12.юрид-чет өл.вал.'!E246)/('8.юрид-улут.вал.'!D246+'12.юрид-чет өл.вал.'!D246)</f>
        <v>0.31775706930243691</v>
      </c>
      <c r="F246" s="22">
        <f t="shared" si="6"/>
        <v>1417852.9</v>
      </c>
      <c r="G246" s="21">
        <f t="shared" si="7"/>
        <v>5.4358325063199366</v>
      </c>
      <c r="H246" s="22">
        <f>'8.юрид-улут.вал.'!H246+'12.юрид-чет өл.вал.'!H246</f>
        <v>97842.3</v>
      </c>
      <c r="I246" s="21">
        <f>('8.юрид-улут.вал.'!H246*'8.юрид-улут.вал.'!I246+'12.юрид-чет өл.вал.'!H246*'12.юрид-чет өл.вал.'!I246)/('8.юрид-улут.вал.'!H246+'12.юрид-чет өл.вал.'!H246)</f>
        <v>2.0221555503090176</v>
      </c>
      <c r="J246" s="22">
        <f>'8.юрид-улут.вал.'!J246+'12.юрид-чет өл.вал.'!J246</f>
        <v>225925.80000000002</v>
      </c>
      <c r="K246" s="21">
        <f>('8.юрид-улут.вал.'!J246*'8.юрид-улут.вал.'!K246+'12.юрид-чет өл.вал.'!J246*'12.юрид-чет өл.вал.'!K246)/('8.юрид-улут.вал.'!J246+'12.юрид-чет өл.вал.'!J246)</f>
        <v>2.6274329890610097</v>
      </c>
      <c r="L246" s="22">
        <f>'8.юрид-улут.вал.'!L246+'12.юрид-чет өл.вал.'!L246</f>
        <v>693655.29999999993</v>
      </c>
      <c r="M246" s="21">
        <f>('8.юрид-улут.вал.'!L246*'8.юрид-улут.вал.'!M246+'12.юрид-чет өл.вал.'!L246*'12.юрид-чет өл.вал.'!M246)/('8.юрид-улут.вал.'!L246+'12.юрид-чет өл.вал.'!L246)</f>
        <v>3.823585094786988</v>
      </c>
      <c r="N246" s="22">
        <f>'8.юрид-улут.вал.'!N246+'12.юрид-чет өл.вал.'!N246</f>
        <v>249115.30000000002</v>
      </c>
      <c r="O246" s="21">
        <f>('8.юрид-улут.вал.'!N246*'8.юрид-улут.вал.'!O246+'12.юрид-чет өл.вал.'!N246*'12.юрид-чет өл.вал.'!O246)/('8.юрид-улут.вал.'!N246+'12.юрид-чет өл.вал.'!N246)</f>
        <v>11.661530455977589</v>
      </c>
      <c r="P246" s="22">
        <f>'8.юрид-улут.вал.'!P246+'12.юрид-чет өл.вал.'!P246</f>
        <v>151314.20000000001</v>
      </c>
      <c r="Q246" s="21">
        <f>('8.юрид-улут.вал.'!P246*'8.юрид-улут.вал.'!Q246+'12.юрид-чет өл.вал.'!P246*'12.юрид-чет өл.вал.'!Q246)/('8.юрид-улут.вал.'!P246+'12.юрид-чет өл.вал.'!P246)</f>
        <v>8.9775970067581188</v>
      </c>
      <c r="R246" s="22"/>
      <c r="S246" s="21"/>
    </row>
    <row r="247" spans="1:19" ht="14.25" customHeight="1" x14ac:dyDescent="0.2">
      <c r="A247" s="19" t="s">
        <v>20</v>
      </c>
      <c r="B247" s="20">
        <f>'8.юрид-улут.вал.'!B247+'12.юрид-чет өл.вал.'!B247</f>
        <v>17362447.900000002</v>
      </c>
      <c r="C247" s="21">
        <f>('8.юрид-улут.вал.'!B247*'8.юрид-улут.вал.'!C247+'12.юрид-чет өл.вал.'!B247*'12.юрид-чет өл.вал.'!C247)/('8.юрид-улут.вал.'!B247+'12.юрид-чет өл.вал.'!B247)</f>
        <v>2.6254115460873435</v>
      </c>
      <c r="D247" s="22">
        <f>'8.юрид-улут.вал.'!D247+'12.юрид-чет өл.вал.'!D247</f>
        <v>12700347.399999999</v>
      </c>
      <c r="E247" s="21">
        <f>('8.юрид-улут.вал.'!D247*'8.юрид-улут.вал.'!E247+'12.юрид-чет өл.вал.'!D247*'12.юрид-чет өл.вал.'!E247)/('8.юрид-улут.вал.'!D247+'12.юрид-чет өл.вал.'!D247)</f>
        <v>0.29861060603743833</v>
      </c>
      <c r="F247" s="22">
        <f t="shared" si="6"/>
        <v>4662100.5</v>
      </c>
      <c r="G247" s="21">
        <f t="shared" si="7"/>
        <v>8.9640094097070531</v>
      </c>
      <c r="H247" s="22">
        <f>'8.юрид-улут.вал.'!H247+'12.юрид-чет өл.вал.'!H247</f>
        <v>16021</v>
      </c>
      <c r="I247" s="21">
        <f>('8.юрид-улут.вал.'!H247*'8.юрид-улут.вал.'!I247+'12.юрид-чет өл.вал.'!H247*'12.юрид-чет өл.вал.'!I247)/('8.юрид-улут.вал.'!H247+'12.юрид-чет өл.вал.'!H247)</f>
        <v>1.4801198427064473</v>
      </c>
      <c r="J247" s="22">
        <f>'8.юрид-улут.вал.'!J247+'12.юрид-чет өл.вал.'!J247</f>
        <v>399029.9</v>
      </c>
      <c r="K247" s="21">
        <f>('8.юрид-улут.вал.'!J247*'8.юрид-улут.вал.'!K247+'12.юрид-чет өл.вал.'!J247*'12.юрид-чет өл.вал.'!K247)/('8.юрид-улут.вал.'!J247+'12.юрид-чет өл.вал.'!J247)</f>
        <v>1.6321456286859708</v>
      </c>
      <c r="L247" s="22">
        <f>'8.юрид-улут.вал.'!L247+'12.юрид-чет өл.вал.'!L247</f>
        <v>3721630.4000000004</v>
      </c>
      <c r="M247" s="21">
        <f>('8.юрид-улут.вал.'!L247*'8.юрид-улут.вал.'!M247+'12.юрид-чет өл.вал.'!L247*'12.юрид-чет өл.вал.'!M247)/('8.юрид-улут.вал.'!L247+'12.юрид-чет өл.вал.'!L247)</f>
        <v>8.8679702992537752</v>
      </c>
      <c r="N247" s="22">
        <f>'8.юрид-улут.вал.'!N247+'12.юрид-чет өл.вал.'!N247</f>
        <v>384631.10000000003</v>
      </c>
      <c r="O247" s="21">
        <f>('8.юрид-улут.вал.'!N247*'8.юрид-улут.вал.'!O247+'12.юрид-чет өл.вал.'!N247*'12.юрид-чет өл.вал.'!O247)/('8.юрид-улут.вал.'!N247+'12.юрид-чет өл.вал.'!N247)</f>
        <v>17.196745234589734</v>
      </c>
      <c r="P247" s="22">
        <f>'8.юрид-улут.вал.'!P247+'12.юрид-чет өл.вал.'!P247</f>
        <v>140788.1</v>
      </c>
      <c r="Q247" s="21">
        <f>('8.юрид-улут.вал.'!P247*'8.юрид-улут.вал.'!Q247+'12.юрид-чет өл.вал.'!P247*'12.юрид-чет өл.вал.'!Q247)/('8.юрид-улут.вал.'!P247+'12.юрид-чет өл.вал.'!P247)</f>
        <v>10.643044092504978</v>
      </c>
      <c r="R247" s="23"/>
      <c r="S247" s="24"/>
    </row>
    <row r="248" spans="1:19" ht="14.25" customHeight="1" thickBot="1" x14ac:dyDescent="0.25">
      <c r="A248" s="25" t="s">
        <v>21</v>
      </c>
      <c r="B248" s="26">
        <f>'8.юрид-улут.вал.'!B248+'12.юрид-чет өл.вал.'!B248</f>
        <v>15649305.500000002</v>
      </c>
      <c r="C248" s="27">
        <f>('8.юрид-улут.вал.'!B248*'8.юрид-улут.вал.'!C248+'12.юрид-чет өл.вал.'!B248*'12.юрид-чет өл.вал.'!C248)/('8.юрид-улут.вал.'!B248+'12.юрид-чет өл.вал.'!B248)</f>
        <v>1.8930409443409468</v>
      </c>
      <c r="D248" s="28">
        <f>'8.юрид-улут.вал.'!D248+'12.юрид-чет өл.вал.'!D248</f>
        <v>13886984.699999999</v>
      </c>
      <c r="E248" s="27">
        <f>('8.юрид-улут.вал.'!D248*'8.юрид-улут.вал.'!E248+'12.юрид-чет өл.вал.'!D248*'12.юрид-чет өл.вал.'!E248)/('8.юрид-улут.вал.'!D248+'12.юрид-чет өл.вал.'!D248)</f>
        <v>0.36461459174791178</v>
      </c>
      <c r="F248" s="28">
        <f t="shared" si="6"/>
        <v>1762320.8000000003</v>
      </c>
      <c r="G248" s="27">
        <f t="shared" si="7"/>
        <v>13.936951095963899</v>
      </c>
      <c r="H248" s="28">
        <f>'8.юрид-улут.вал.'!H248+'12.юрид-чет өл.вал.'!H248</f>
        <v>5140.9000000000005</v>
      </c>
      <c r="I248" s="27">
        <f>('8.юрид-улут.вал.'!H248*'8.юрид-улут.вал.'!I248+'12.юрид-чет өл.вал.'!H248*'12.юрид-чет өл.вал.'!I248)/('8.юрид-улут.вал.'!H248+'12.юрид-чет өл.вал.'!H248)</f>
        <v>4.2466688712093195</v>
      </c>
      <c r="J248" s="28">
        <f>'8.юрид-улут.вал.'!J248+'12.юрид-чет өл.вал.'!J248</f>
        <v>66617</v>
      </c>
      <c r="K248" s="27">
        <f>('8.юрид-улут.вал.'!J248*'8.юрид-улут.вал.'!K248+'12.юрид-чет өл.вал.'!J248*'12.юрид-чет өл.вал.'!K248)/('8.юрид-улут.вал.'!J248+'12.юрид-чет өл.вал.'!J248)</f>
        <v>12.049509284416899</v>
      </c>
      <c r="L248" s="28">
        <f>'8.юрид-улут.вал.'!L248+'12.юрид-чет өл.вал.'!L248</f>
        <v>329245.2</v>
      </c>
      <c r="M248" s="27">
        <f>('8.юрид-улут.вал.'!L248*'8.юрид-улут.вал.'!M248+'12.юрид-чет өл.вал.'!L248*'12.юрид-чет өл.вал.'!M248)/('8.юрид-улут.вал.'!L248+'12.юрид-чет өл.вал.'!L248)</f>
        <v>8.9475257042471679</v>
      </c>
      <c r="N248" s="28">
        <f>'8.юрид-улут.вал.'!N248+'12.юрид-чет өл.вал.'!N248</f>
        <v>649456.10000000009</v>
      </c>
      <c r="O248" s="27">
        <f>('8.юрид-улут.вал.'!N248*'8.юрид-улут.вал.'!O248+'12.юрид-чет өл.вал.'!N248*'12.юрид-чет өл.вал.'!O248)/('8.юрид-улут.вал.'!N248+'12.юрид-чет өл.вал.'!N248)</f>
        <v>16.397873924041978</v>
      </c>
      <c r="P248" s="28">
        <f>'8.юрид-улут.вал.'!P248+'12.юрид-чет өл.вал.'!P248</f>
        <v>711861.6</v>
      </c>
      <c r="Q248" s="27">
        <f>('8.юрид-улут.вал.'!P248*'8.юрид-улут.вал.'!Q248+'12.юрид-чет өл.вал.'!P248*'12.юрид-чет өл.вал.'!Q248)/('8.юрид-улут.вал.'!P248+'12.юрид-чет өл.вал.'!P248)</f>
        <v>14.246049805186818</v>
      </c>
      <c r="R248" s="28"/>
      <c r="S248" s="27"/>
    </row>
    <row r="249" spans="1:19" ht="14.25" customHeight="1" x14ac:dyDescent="0.2">
      <c r="A249" s="19" t="s">
        <v>42</v>
      </c>
      <c r="B249" s="20">
        <f>'8.юрид-улут.вал.'!B249+'12.юрид-чет өл.вал.'!B249</f>
        <v>7226305.0999999996</v>
      </c>
      <c r="C249" s="21">
        <f>('8.юрид-улут.вал.'!B249*'8.юрид-улут.вал.'!C249+'12.юрид-чет өл.вал.'!B249*'12.юрид-чет өл.вал.'!C249)/('8.юрид-улут.вал.'!B249+'12.юрид-чет өл.вал.'!B249)</f>
        <v>1.2118098293414157</v>
      </c>
      <c r="D249" s="22">
        <f>'8.юрид-улут.вал.'!D249+'12.юрид-чет өл.вал.'!D249</f>
        <v>6671033.1999999993</v>
      </c>
      <c r="E249" s="21">
        <f>('8.юрид-улут.вал.'!D249*'8.юрид-улут.вал.'!E249+'12.юрид-чет өл.вал.'!D249*'12.юрид-чет өл.вал.'!E249)/('8.юрид-улут.вал.'!D249+'12.юрид-чет өл.вал.'!D249)</f>
        <v>0.67641088205047473</v>
      </c>
      <c r="F249" s="22">
        <f t="shared" si="6"/>
        <v>555271.9</v>
      </c>
      <c r="G249" s="21">
        <f t="shared" si="7"/>
        <v>7.6440894974155906</v>
      </c>
      <c r="H249" s="22">
        <f>'8.юрид-улут.вал.'!H249+'12.юрид-чет өл.вал.'!H249</f>
        <v>13</v>
      </c>
      <c r="I249" s="21">
        <f>('8.юрид-улут.вал.'!H249*'8.юрид-улут.вал.'!I249+'12.юрид-чет өл.вал.'!H249*'12.юрид-чет өл.вал.'!I249)/('8.юрид-улут.вал.'!H249+'12.юрид-чет өл.вал.'!H249)</f>
        <v>13</v>
      </c>
      <c r="J249" s="22">
        <f>'8.юрид-улут.вал.'!J249+'12.юрид-чет өл.вал.'!J249</f>
        <v>107441.1</v>
      </c>
      <c r="K249" s="21">
        <f>('8.юрид-улут.вал.'!J249*'8.юрид-улут.вал.'!K249+'12.юрид-чет өл.вал.'!J249*'12.юрид-чет өл.вал.'!K249)/('8.юрид-улут.вал.'!J249+'12.юрид-чет өл.вал.'!J249)</f>
        <v>4.9622434989961945</v>
      </c>
      <c r="L249" s="22">
        <f>'8.юрид-улут.вал.'!L249+'12.юрид-чет өл.вал.'!L249</f>
        <v>99214.3</v>
      </c>
      <c r="M249" s="21">
        <f>('8.юрид-улут.вал.'!L249*'8.юрид-улут.вал.'!M249+'12.юрид-чет өл.вал.'!L249*'12.юрид-чет өл.вал.'!M249)/('8.юрид-улут.вал.'!L249+'12.юрид-чет өл.вал.'!L249)</f>
        <v>7.5666863849263661</v>
      </c>
      <c r="N249" s="22">
        <f>'8.юрид-улут.вал.'!N249+'12.юрид-чет өл.вал.'!N249</f>
        <v>311322.09999999998</v>
      </c>
      <c r="O249" s="21">
        <f>('8.юрид-улут.вал.'!N249*'8.юрид-улут.вал.'!O249+'12.юрид-чет өл.вал.'!N249*'12.юрид-чет өл.вал.'!O249)/('8.юрид-улут.вал.'!N249+'12.юрид-чет өл.вал.'!N249)</f>
        <v>7.8894449060956502</v>
      </c>
      <c r="P249" s="22">
        <f>'8.юрид-улут.вал.'!P249+'12.юрид-чет өл.вал.'!P249</f>
        <v>34294.800000000003</v>
      </c>
      <c r="Q249" s="21">
        <f>('8.юрид-улут.вал.'!P249*'8.юрид-улут.вал.'!Q249+'12.юрид-чет өл.вал.'!P249*'12.юрид-чет өл.вал.'!Q249)/('8.юрид-улут.вал.'!P249+'12.юрид-чет өл.вал.'!P249)</f>
        <v>13.542244013669709</v>
      </c>
      <c r="R249" s="23">
        <f>'8.юрид-улут.вал.'!R249+'12.юрид-чет өл.вал.'!R249</f>
        <v>2986.6</v>
      </c>
      <c r="S249" s="24">
        <f>('8.юрид-улут.вал.'!R249*'8.юрид-улут.вал.'!S249+'12.юрид-чет өл.вал.'!R249*'12.юрид-чет өл.вал.'!S249)/('8.юрид-улут.вал.'!R249+'12.юрид-чет өл.вал.'!R249)</f>
        <v>13.366235853478873</v>
      </c>
    </row>
    <row r="250" spans="1:19" ht="14.25" customHeight="1" x14ac:dyDescent="0.2">
      <c r="A250" s="19" t="s">
        <v>11</v>
      </c>
      <c r="B250" s="20">
        <f>'8.юрид-улут.вал.'!B250+'12.юрид-чет өл.вал.'!B250</f>
        <v>9215632.4000000004</v>
      </c>
      <c r="C250" s="21">
        <f>('8.юрид-улут.вал.'!B250*'8.юрид-улут.вал.'!C250+'12.юрид-чет өл.вал.'!B250*'12.юрид-чет өл.вал.'!C250)/('8.юрид-улут.вал.'!B250+'12.юрид-чет өл.вал.'!B250)</f>
        <v>1.5024125715995356</v>
      </c>
      <c r="D250" s="22">
        <f>'8.юрид-улут.вал.'!D250+'12.юрид-чет өл.вал.'!D250</f>
        <v>8395828.9000000004</v>
      </c>
      <c r="E250" s="21">
        <f>('8.юрид-улут.вал.'!D250*'8.юрид-улут.вал.'!E250+'12.юрид-чет өл.вал.'!D250*'12.юрид-чет өл.вал.'!E250)/('8.юрид-улут.вал.'!D250+'12.юрид-чет өл.вал.'!D250)</f>
        <v>0.49296414413590539</v>
      </c>
      <c r="F250" s="22">
        <f t="shared" si="6"/>
        <v>819803.50000000012</v>
      </c>
      <c r="G250" s="21">
        <f t="shared" si="7"/>
        <v>11.840446356962369</v>
      </c>
      <c r="H250" s="22">
        <f>'8.юрид-улут.вал.'!H250+'12.юрид-чет өл.вал.'!H250</f>
        <v>9702.2000000000007</v>
      </c>
      <c r="I250" s="21">
        <f>('8.юрид-улут.вал.'!H250*'8.юрид-улут.вал.'!I250+'12.юрид-чет өл.вал.'!H250*'12.юрид-чет өл.вал.'!I250)/('8.юрид-улут.вал.'!H250+'12.юрид-чет өл.вал.'!H250)</f>
        <v>2.4374368699882498</v>
      </c>
      <c r="J250" s="22">
        <f>'8.юрид-улут.вал.'!J250+'12.юрид-чет өл.вал.'!J250</f>
        <v>481960.5</v>
      </c>
      <c r="K250" s="21">
        <f>('8.юрид-улут.вал.'!J250*'8.юрид-улут.вал.'!K250+'12.юрид-чет өл.вал.'!J250*'12.юрид-чет өл.вал.'!K250)/('8.юрид-улут.вал.'!J250+'12.юрид-чет өл.вал.'!J250)</f>
        <v>13.16459025169075</v>
      </c>
      <c r="L250" s="22">
        <f>'8.юрид-улут.вал.'!L250+'12.юрид-чет өл.вал.'!L250</f>
        <v>115915.09999999999</v>
      </c>
      <c r="M250" s="21">
        <f>('8.юрид-улут.вал.'!L250*'8.юрид-улут.вал.'!M250+'12.юрид-чет өл.вал.'!L250*'12.юрид-чет өл.вал.'!M250)/('8.юрид-улут.вал.'!L250+'12.юрид-чет өл.вал.'!L250)</f>
        <v>12.37284098447916</v>
      </c>
      <c r="N250" s="22">
        <f>'8.юрид-улут.вал.'!N250+'12.юрид-чет өл.вал.'!N250</f>
        <v>113470.9</v>
      </c>
      <c r="O250" s="21">
        <f>('8.юрид-улут.вал.'!N250*'8.юрид-улут.вал.'!O250+'12.юрид-чет өл.вал.'!N250*'12.юрид-чет өл.вал.'!O250)/('8.юрид-улут.вал.'!N250+'12.юрид-чет өл.вал.'!N250)</f>
        <v>8.2556240498665296</v>
      </c>
      <c r="P250" s="22">
        <f>'8.юрид-улут.вал.'!P250+'12.юрид-чет өл.вал.'!P250</f>
        <v>98754.8</v>
      </c>
      <c r="Q250" s="21">
        <f>('8.юрид-улут.вал.'!P250*'8.юрид-улут.вал.'!Q250+'12.юрид-чет өл.вал.'!P250*'12.юрид-чет өл.вал.'!Q250)/('8.юрид-улут.вал.'!P250+'12.юрид-чет өл.вал.'!P250)</f>
        <v>9.7960420556772938</v>
      </c>
      <c r="R250" s="23"/>
      <c r="S250" s="24"/>
    </row>
    <row r="251" spans="1:19" ht="14.25" customHeight="1" x14ac:dyDescent="0.2">
      <c r="A251" s="19" t="s">
        <v>12</v>
      </c>
      <c r="B251" s="20">
        <f>'8.юрид-улут.вал.'!B251+'12.юрид-чет өл.вал.'!B251</f>
        <v>11009886.899999999</v>
      </c>
      <c r="C251" s="21">
        <f>('8.юрид-улут.вал.'!B251*'8.юрид-улут.вал.'!C251+'12.юрид-чет өл.вал.'!B251*'12.юрид-чет өл.вал.'!C251)/('8.юрид-улут.вал.'!B251+'12.юрид-чет өл.вал.'!B251)</f>
        <v>0.4689536636384522</v>
      </c>
      <c r="D251" s="22">
        <f>'8.юрид-улут.вал.'!D251+'12.юрид-чет өл.вал.'!D251</f>
        <v>10705030.5</v>
      </c>
      <c r="E251" s="21">
        <f>('8.юрид-улут.вал.'!D251*'8.юрид-улут.вал.'!E251+'12.юрид-чет өл.вал.'!D251*'12.юрид-чет өл.вал.'!E251)/('8.юрид-улут.вал.'!D251+'12.юрид-чет өл.вал.'!D251)</f>
        <v>0.33467400284380316</v>
      </c>
      <c r="F251" s="22">
        <f t="shared" si="6"/>
        <v>304856.39999999997</v>
      </c>
      <c r="G251" s="21">
        <f t="shared" si="7"/>
        <v>5.1841830776719799</v>
      </c>
      <c r="H251" s="22">
        <f>'8.юрид-улут.вал.'!H251+'12.юрид-чет өл.вал.'!H251</f>
        <v>36.6</v>
      </c>
      <c r="I251" s="21">
        <f>('8.юрид-улут.вал.'!H251*'8.юрид-улут.вал.'!I251+'12.юрид-чет өл.вал.'!H251*'12.юрид-чет өл.вал.'!I251)/('8.юрид-улут.вал.'!H251+'12.юрид-чет өл.вал.'!H251)</f>
        <v>12.927868852459017</v>
      </c>
      <c r="J251" s="22">
        <f>'8.юрид-улут.вал.'!J251+'12.юрид-чет өл.вал.'!J251</f>
        <v>23184.199999999997</v>
      </c>
      <c r="K251" s="21">
        <f>('8.юрид-улут.вал.'!J251*'8.юрид-улут.вал.'!K251+'12.юрид-чет өл.вал.'!J251*'12.юрид-чет өл.вал.'!K251)/('8.юрид-улут.вал.'!J251+'12.юрид-чет өл.вал.'!J251)</f>
        <v>5.4646246150395532</v>
      </c>
      <c r="L251" s="22">
        <f>'8.юрид-улут.вал.'!L251+'12.юрид-чет өл.вал.'!L251</f>
        <v>94800.4</v>
      </c>
      <c r="M251" s="21">
        <f>('8.юрид-улут.вал.'!L251*'8.юрид-улут.вал.'!M251+'12.юрид-чет өл.вал.'!L251*'12.юрид-чет өл.вал.'!M251)/('8.юрид-улут.вал.'!L251+'12.юрид-чет өл.вал.'!L251)</f>
        <v>4.0596031240374515</v>
      </c>
      <c r="N251" s="22">
        <f>'8.юрид-улут.вал.'!N251+'12.юрид-чет өл.вал.'!N251</f>
        <v>141500.79999999999</v>
      </c>
      <c r="O251" s="21">
        <f>('8.юрид-улут.вал.'!N251*'8.юрид-улут.вал.'!O251+'12.юрид-чет өл.вал.'!N251*'12.юрид-чет өл.вал.'!O251)/('8.юрид-улут.вал.'!N251+'12.юрид-чет өл.вал.'!N251)</f>
        <v>5.0474116047400441</v>
      </c>
      <c r="P251" s="22">
        <f>'8.юрид-улут.вал.'!P251+'12.юрид-чет өл.вал.'!P251</f>
        <v>45284.399999999994</v>
      </c>
      <c r="Q251" s="21">
        <f>('8.юрид-улут.вал.'!P251*'8.юрид-улут.вал.'!Q251+'12.юрид-чет өл.вал.'!P251*'12.юрид-чет өл.вал.'!Q251)/('8.юрид-улут.вал.'!P251+'12.юрид-чет өл.вал.'!P251)</f>
        <v>7.808439550927031</v>
      </c>
      <c r="R251" s="22">
        <f>'8.юрид-улут.вал.'!R251+'12.юрид-чет өл.вал.'!R251</f>
        <v>50</v>
      </c>
      <c r="S251" s="21">
        <f>('8.юрид-улут.вал.'!R251*'8.юрид-улут.вал.'!S251+'12.юрид-чет өл.вал.'!R251*'12.юрид-чет өл.вал.'!S251)/('8.юрид-улут.вал.'!R251+'12.юрид-чет өл.вал.'!R251)</f>
        <v>12</v>
      </c>
    </row>
    <row r="252" spans="1:19" ht="14.25" customHeight="1" x14ac:dyDescent="0.2">
      <c r="A252" s="19" t="s">
        <v>13</v>
      </c>
      <c r="B252" s="20">
        <f>'8.юрид-улут.вал.'!B252+'12.юрид-чет өл.вал.'!B252</f>
        <v>12182218.4</v>
      </c>
      <c r="C252" s="21">
        <f>('8.юрид-улут.вал.'!B252*'8.юрид-улут.вал.'!C252+'12.юрид-чет өл.вал.'!B252*'12.юрид-чет өл.вал.'!C252)/('8.юрид-улут.вал.'!B252+'12.юрид-чет өл.вал.'!B252)</f>
        <v>0.92337906074644016</v>
      </c>
      <c r="D252" s="22">
        <f>'8.юрид-улут.вал.'!D252+'12.юрид-чет өл.вал.'!D252</f>
        <v>11178957</v>
      </c>
      <c r="E252" s="21">
        <f>('8.юрид-улут.вал.'!D252*'8.юрид-улут.вал.'!E252+'12.юрид-чет өл.вал.'!D252*'12.юрид-чет өл.вал.'!E252)/('8.юрид-улут.вал.'!D252+'12.юрид-чет өл.вал.'!D252)</f>
        <v>0.3923536222565307</v>
      </c>
      <c r="F252" s="22">
        <f t="shared" si="6"/>
        <v>1003261.3999999999</v>
      </c>
      <c r="G252" s="21">
        <f t="shared" si="7"/>
        <v>6.8403918579943372</v>
      </c>
      <c r="H252" s="22">
        <f>'8.юрид-улут.вал.'!H252+'12.юрид-чет өл.вал.'!H252</f>
        <v>4561.6000000000004</v>
      </c>
      <c r="I252" s="21">
        <f>('8.юрид-улут.вал.'!H252*'8.юрид-улут.вал.'!I252+'12.юрид-чет өл.вал.'!H252*'12.юрид-чет өл.вал.'!I252)/('8.юрид-улут.вал.'!H252+'12.юрид-чет өл.вал.'!H252)</f>
        <v>3.6829401964223081</v>
      </c>
      <c r="J252" s="22">
        <f>'8.юрид-улут.вал.'!J252+'12.юрид-чет өл.вал.'!J252</f>
        <v>384901.9</v>
      </c>
      <c r="K252" s="21">
        <f>('8.юрид-улут.вал.'!J252*'8.юрид-улут.вал.'!K252+'12.юрид-чет өл.вал.'!J252*'12.юрид-чет өл.вал.'!K252)/('8.юрид-улут.вал.'!J252+'12.юрид-чет өл.вал.'!J252)</f>
        <v>3.9555124305699709</v>
      </c>
      <c r="L252" s="22">
        <f>'8.юрид-улут.вал.'!L252+'12.юрид-чет өл.вал.'!L252</f>
        <v>228154.5</v>
      </c>
      <c r="M252" s="21">
        <f>('8.юрид-улут.вал.'!L252*'8.юрид-улут.вал.'!M252+'12.юрид-чет өл.вал.'!L252*'12.юрид-чет өл.вал.'!M252)/('8.юрид-улут.вал.'!L252+'12.юрид-чет өл.вал.'!L252)</f>
        <v>9.8107776528624235</v>
      </c>
      <c r="N252" s="22">
        <f>'8.юрид-улут.вал.'!N252+'12.юрид-чет өл.вал.'!N252</f>
        <v>369294.2</v>
      </c>
      <c r="O252" s="21">
        <f>('8.юрид-улут.вал.'!N252*'8.юрид-улут.вал.'!O252+'12.юрид-чет өл.вал.'!N252*'12.юрид-чет өл.вал.'!O252)/('8.юрид-улут.вал.'!N252+'12.юрид-чет өл.вал.'!N252)</f>
        <v>7.7027128831159555</v>
      </c>
      <c r="P252" s="22">
        <f>'8.юрид-улут.вал.'!P252+'12.юрид-чет өл.вал.'!P252</f>
        <v>16249.199999999999</v>
      </c>
      <c r="Q252" s="21">
        <f>('8.юрид-улут.вал.'!P252*'8.юрид-улут.вал.'!Q252+'12.юрид-чет өл.вал.'!P252*'12.юрид-чет өл.вал.'!Q252)/('8.юрид-улут.вал.'!P252+'12.юрид-чет өл.вал.'!P252)</f>
        <v>14.706970189301629</v>
      </c>
      <c r="R252" s="23">
        <f>'8.юрид-улут.вал.'!R252+'12.юрид-чет өл.вал.'!R252</f>
        <v>100</v>
      </c>
      <c r="S252" s="24">
        <f>('8.юрид-улут.вал.'!R252*'8.юрид-улут.вал.'!S252+'12.юрид-чет өл.вал.'!R252*'12.юрид-чет өл.вал.'!S252)/('8.юрид-улут.вал.'!R252+'12.юрид-чет өл.вал.'!R252)</f>
        <v>15</v>
      </c>
    </row>
    <row r="253" spans="1:19" ht="14.25" customHeight="1" x14ac:dyDescent="0.2">
      <c r="A253" s="19" t="s">
        <v>14</v>
      </c>
      <c r="B253" s="20">
        <f>'8.юрид-улут.вал.'!B253+'12.юрид-чет өл.вал.'!B253</f>
        <v>10936289.5</v>
      </c>
      <c r="C253" s="21">
        <f>('8.юрид-улут.вал.'!B253*'8.юрид-улут.вал.'!C253+'12.юрид-чет өл.вал.'!B253*'12.юрид-чет өл.вал.'!C253)/('8.юрид-улут.вал.'!B253+'12.юрид-чет өл.вал.'!B253)</f>
        <v>2.1567984480476676</v>
      </c>
      <c r="D253" s="22">
        <f>'8.юрид-улут.вал.'!D253+'12.юрид-чет өл.вал.'!D253</f>
        <v>8393846.1999999993</v>
      </c>
      <c r="E253" s="21">
        <f>('8.юрид-улут.вал.'!D253*'8.юрид-улут.вал.'!E253+'12.юрид-чет өл.вал.'!D253*'12.юрид-чет өл.вал.'!E253)/('8.юрид-улут.вал.'!D253+'12.юрид-чет өл.вал.'!D253)</f>
        <v>0.28120273302124599</v>
      </c>
      <c r="F253" s="22">
        <f t="shared" si="6"/>
        <v>2542443.2999999998</v>
      </c>
      <c r="G253" s="21">
        <f t="shared" si="7"/>
        <v>8.3490553079394161</v>
      </c>
      <c r="H253" s="22">
        <f>'8.юрид-улут.вал.'!H253+'12.юрид-чет өл.вал.'!H253</f>
        <v>310.2</v>
      </c>
      <c r="I253" s="21">
        <f>('8.юрид-улут.вал.'!H253*'8.юрид-улут.вал.'!I253+'12.юрид-чет өл.вал.'!H253*'12.юрид-чет өл.вал.'!I253)/('8.юрид-улут.вал.'!H253+'12.юрид-чет өл.вал.'!H253)</f>
        <v>12.107672469374599</v>
      </c>
      <c r="J253" s="22">
        <f>'8.юрид-улут.вал.'!J253+'12.юрид-чет өл.вал.'!J253</f>
        <v>326649.90000000002</v>
      </c>
      <c r="K253" s="21">
        <f>('8.юрид-улут.вал.'!J253*'8.юрид-улут.вал.'!K253+'12.юрид-чет өл.вал.'!J253*'12.юрид-чет өл.вал.'!K253)/('8.юрид-улут.вал.'!J253+'12.юрид-чет өл.вал.'!J253)</f>
        <v>3.7240638738906702</v>
      </c>
      <c r="L253" s="22">
        <f>'8.юрид-улут.вал.'!L253+'12.юрид-чет өл.вал.'!L253</f>
        <v>684101.3</v>
      </c>
      <c r="M253" s="21">
        <f>('8.юрид-улут.вал.'!L253*'8.юрид-улут.вал.'!M253+'12.юрид-чет өл.вал.'!L253*'12.юрид-чет өл.вал.'!M253)/('8.юрид-улут.вал.'!L253+'12.юрид-чет өл.вал.'!L253)</f>
        <v>8.7454153412659803</v>
      </c>
      <c r="N253" s="22">
        <f>'8.юрид-улут.вал.'!N253+'12.юрид-чет өл.вал.'!N253</f>
        <v>1502251.4</v>
      </c>
      <c r="O253" s="21">
        <f>('8.юрид-улут.вал.'!N253*'8.юрид-улут.вал.'!O253+'12.юрид-чет өл.вал.'!N253*'12.юрид-чет өл.вал.'!O253)/('8.юрид-улут.вал.'!N253+'12.юрид-чет өл.вал.'!N253)</f>
        <v>9.0708389507907938</v>
      </c>
      <c r="P253" s="22">
        <f>'8.юрид-улут.вал.'!P253+'12.юрид-чет өл.вал.'!P253</f>
        <v>29130.5</v>
      </c>
      <c r="Q253" s="21">
        <f>('8.юрид-улут.вал.'!P253*'8.юрид-улут.вал.'!Q253+'12.юрид-чет өл.вал.'!P253*'12.юрид-чет өл.вал.'!Q253)/('8.юрид-улут.вал.'!P253+'12.юрид-чет өл.вал.'!P253)</f>
        <v>13.640284924735241</v>
      </c>
      <c r="R253" s="23"/>
      <c r="S253" s="24"/>
    </row>
    <row r="254" spans="1:19" ht="14.25" customHeight="1" x14ac:dyDescent="0.2">
      <c r="A254" s="19" t="s">
        <v>15</v>
      </c>
      <c r="B254" s="20">
        <f>'8.юрид-улут.вал.'!B254+'12.юрид-чет өл.вал.'!B254</f>
        <v>13581371.300000001</v>
      </c>
      <c r="C254" s="21">
        <f>('8.юрид-улут.вал.'!B254*'8.юрид-улут.вал.'!C254+'12.юрид-чет өл.вал.'!B254*'12.юрид-чет өл.вал.'!C254)/('8.юрид-улут.вал.'!B254+'12.юрид-чет өл.вал.'!B254)</f>
        <v>0.70084661406760884</v>
      </c>
      <c r="D254" s="22">
        <f>'8.юрид-улут.вал.'!D254+'12.юрид-чет өл.вал.'!D254</f>
        <v>12583041.4</v>
      </c>
      <c r="E254" s="21">
        <f>('8.юрид-улут.вал.'!D254*'8.юрид-улут.вал.'!E254+'12.юрид-чет өл.вал.'!D254*'12.юрид-чет өл.вал.'!E254)/('8.юрид-улут.вал.'!D254+'12.юрид-чет өл.вал.'!D254)</f>
        <v>0.17185479744189666</v>
      </c>
      <c r="F254" s="22">
        <f t="shared" si="6"/>
        <v>998329.9</v>
      </c>
      <c r="G254" s="21">
        <f t="shared" si="7"/>
        <v>7.3683078699736431</v>
      </c>
      <c r="H254" s="22">
        <f>'8.юрид-улут.вал.'!H254+'12.юрид-чет өл.вал.'!H254</f>
        <v>60465.7</v>
      </c>
      <c r="I254" s="21">
        <f>('8.юрид-улут.вал.'!H254*'8.юрид-улут.вал.'!I254+'12.юрид-чет өл.вал.'!H254*'12.юрид-чет өл.вал.'!I254)/('8.юрид-улут.вал.'!H254+'12.юрид-чет өл.вал.'!H254)</f>
        <v>0.51438513074354553</v>
      </c>
      <c r="J254" s="22">
        <f>'8.юрид-улут.вал.'!J254+'12.юрид-чет өл.вал.'!J254</f>
        <v>11492.6</v>
      </c>
      <c r="K254" s="21">
        <f>('8.юрид-улут.вал.'!J254*'8.юрид-улут.вал.'!K254+'12.юрид-чет өл.вал.'!J254*'12.юрид-чет өл.вал.'!K254)/('8.юрид-улут.вал.'!J254+'12.юрид-чет өл.вал.'!J254)</f>
        <v>4.7595844282407818</v>
      </c>
      <c r="L254" s="22">
        <f>'8.юрид-улут.вал.'!L254+'12.юрид-чет өл.вал.'!L254</f>
        <v>178128.40000000002</v>
      </c>
      <c r="M254" s="21">
        <f>('8.юрид-улут.вал.'!L254*'8.юрид-улут.вал.'!M254+'12.юрид-чет өл.вал.'!L254*'12.юрид-чет өл.вал.'!M254)/('8.юрид-улут.вал.'!L254+'12.юрид-чет өл.вал.'!L254)</f>
        <v>4.3353824319984895</v>
      </c>
      <c r="N254" s="22">
        <f>'8.юрид-улут.вал.'!N254+'12.юрид-чет өл.вал.'!N254</f>
        <v>698505.10000000009</v>
      </c>
      <c r="O254" s="21">
        <f>('8.юрид-улут.вал.'!N254*'8.юрид-улут.вал.'!O254+'12.юрид-чет өл.вал.'!N254*'12.юрид-чет өл.вал.'!O254)/('8.юрид-улут.вал.'!N254+'12.юрид-чет өл.вал.'!N254)</f>
        <v>8.3928002186383459</v>
      </c>
      <c r="P254" s="22">
        <f>'8.юрид-улут.вал.'!P254+'12.юрид-чет өл.вал.'!P254</f>
        <v>49738.100000000006</v>
      </c>
      <c r="Q254" s="21">
        <f>('8.юрид-улут.вал.'!P254*'8.юрид-улут.вал.'!Q254+'12.юрид-чет өл.вал.'!P254*'12.юрид-чет өл.вал.'!Q254)/('8.юрид-улут.вал.'!P254+'12.юрид-чет өл.вал.'!P254)</f>
        <v>12.777546991139589</v>
      </c>
      <c r="R254" s="23"/>
      <c r="S254" s="24"/>
    </row>
    <row r="255" spans="1:19" ht="14.25" customHeight="1" x14ac:dyDescent="0.2">
      <c r="A255" s="19" t="s">
        <v>16</v>
      </c>
      <c r="B255" s="20">
        <f>'8.юрид-улут.вал.'!B255+'12.юрид-чет өл.вал.'!B255</f>
        <v>11337504.699999999</v>
      </c>
      <c r="C255" s="21">
        <f>('8.юрид-улут.вал.'!B255*'8.юрид-улут.вал.'!C255+'12.юрид-чет өл.вал.'!B255*'12.юрид-чет өл.вал.'!C255)/('8.юрид-улут.вал.'!B255+'12.юрид-чет өл.вал.'!B255)</f>
        <v>0.8554283456217664</v>
      </c>
      <c r="D255" s="22">
        <f>'8.юрид-улут.вал.'!D255+'12.юрид-чет өл.вал.'!D255</f>
        <v>10675844.800000001</v>
      </c>
      <c r="E255" s="21">
        <f>('8.юрид-улут.вал.'!D255*'8.юрид-улут.вал.'!E255+'12.юрид-чет өл.вал.'!D255*'12.юрид-чет өл.вал.'!E255)/('8.юрид-улут.вал.'!D255+'12.юрид-чет өл.вал.'!D255)</f>
        <v>0.2849883999812361</v>
      </c>
      <c r="F255" s="22">
        <f t="shared" si="6"/>
        <v>661659.9</v>
      </c>
      <c r="G255" s="21">
        <f t="shared" si="7"/>
        <v>10.059444377693131</v>
      </c>
      <c r="H255" s="22">
        <f>'8.юрид-улут.вал.'!H255+'12.юрид-чет өл.вал.'!H255</f>
        <v>158.9</v>
      </c>
      <c r="I255" s="21">
        <f>('8.юрид-улут.вал.'!H255*'8.юрид-улут.вал.'!I255+'12.юрид-чет өл.вал.'!H255*'12.юрид-чет өл.вал.'!I255)/('8.юрид-улут.вал.'!H255+'12.юрид-чет өл.вал.'!H255)</f>
        <v>12.646947765890497</v>
      </c>
      <c r="J255" s="22">
        <f>'8.юрид-улут.вал.'!J255+'12.юрид-чет өл.вал.'!J255</f>
        <v>14773.7</v>
      </c>
      <c r="K255" s="21">
        <f>('8.юрид-улут.вал.'!J255*'8.юрид-улут.вал.'!K255+'12.юрид-чет өл.вал.'!J255*'12.юрид-чет өл.вал.'!K255)/('8.юрид-улут.вал.'!J255+'12.юрид-чет өл.вал.'!J255)</f>
        <v>2.0772047625171761</v>
      </c>
      <c r="L255" s="22">
        <f>'8.юрид-улут.вал.'!L255+'12.юрид-чет өл.вал.'!L255</f>
        <v>120992.1</v>
      </c>
      <c r="M255" s="21">
        <f>('8.юрид-улут.вал.'!L255*'8.юрид-улут.вал.'!M255+'12.юрид-чет өл.вал.'!L255*'12.юрид-чет өл.вал.'!M255)/('8.юрид-улут.вал.'!L255+'12.юрид-чет өл.вал.'!L255)</f>
        <v>4.6543019998826374</v>
      </c>
      <c r="N255" s="22">
        <f>'8.юрид-улут.вал.'!N255+'12.юрид-чет өл.вал.'!N255</f>
        <v>443277.6</v>
      </c>
      <c r="O255" s="21">
        <f>('8.юрид-улут.вал.'!N255*'8.юрид-улут.вал.'!O255+'12.юрид-чет өл.вал.'!N255*'12.юрид-чет өл.вал.'!O255)/('8.юрид-улут.вал.'!N255+'12.юрид-чет өл.вал.'!N255)</f>
        <v>12.277330868963377</v>
      </c>
      <c r="P255" s="22">
        <f>'8.юрид-улут.вал.'!P255+'12.юрид-чет өл.вал.'!P255</f>
        <v>82457.600000000006</v>
      </c>
      <c r="Q255" s="21">
        <f>('8.юрид-улут.вал.'!P255*'8.юрид-улут.вал.'!Q255+'12.юрид-чет өл.вал.'!P255*'12.юрид-чет өл.вал.'!Q255)/('8.юрид-улут.вал.'!P255+'12.юрид-чет өл.вал.'!P255)</f>
        <v>7.4927456777786396</v>
      </c>
      <c r="R255" s="23"/>
      <c r="S255" s="24"/>
    </row>
    <row r="256" spans="1:19" ht="14.25" customHeight="1" x14ac:dyDescent="0.2">
      <c r="A256" s="19" t="s">
        <v>17</v>
      </c>
      <c r="B256" s="20">
        <f>'8.юрид-улут.вал.'!B256+'12.юрид-чет өл.вал.'!B256</f>
        <v>15649448.399999999</v>
      </c>
      <c r="C256" s="21">
        <f>('8.юрид-улут.вал.'!B256*'8.юрид-улут.вал.'!C256+'12.юрид-чет өл.вал.'!B256*'12.юрид-чет өл.вал.'!C256)/('8.юрид-улут.вал.'!B256+'12.юрид-чет өл.вал.'!B256)</f>
        <v>0.69477403273843197</v>
      </c>
      <c r="D256" s="22">
        <f>'8.юрид-улут.вал.'!D256+'12.юрид-чет өл.вал.'!D256</f>
        <v>14679477.199999999</v>
      </c>
      <c r="E256" s="21">
        <f>('8.юрид-улут.вал.'!D256*'8.юрид-улут.вал.'!E256+'12.юрид-чет өл.вал.'!D256*'12.юрид-чет өл.вал.'!E256)/('8.юрид-улут.вал.'!D256+'12.юрид-чет өл.вал.'!D256)</f>
        <v>0.22189103069692431</v>
      </c>
      <c r="F256" s="22">
        <f t="shared" si="6"/>
        <v>969971.20000000007</v>
      </c>
      <c r="G256" s="21">
        <f t="shared" si="7"/>
        <v>7.8513527504734153</v>
      </c>
      <c r="H256" s="22">
        <f>'8.юрид-улут.вал.'!H256+'12.юрид-чет өл.вал.'!H256</f>
        <v>2312.3000000000002</v>
      </c>
      <c r="I256" s="21">
        <f>('8.юрид-улут.вал.'!H256*'8.юрид-улут.вал.'!I256+'12.юрид-чет өл.вал.'!H256*'12.юрид-чет өл.вал.'!I256)/('8.юрид-улут.вал.'!H256+'12.юрид-чет өл.вал.'!H256)</f>
        <v>0</v>
      </c>
      <c r="J256" s="22">
        <f>'8.юрид-улут.вал.'!J256+'12.юрид-чет өл.вал.'!J256</f>
        <v>177145.2</v>
      </c>
      <c r="K256" s="21">
        <f>('8.юрид-улут.вал.'!J256*'8.юрид-улут.вал.'!K256+'12.юрид-чет өл.вал.'!J256*'12.юрид-чет өл.вал.'!K256)/('8.юрид-улут.вал.'!J256+'12.юрид-чет өл.вал.'!J256)</f>
        <v>2.9476982723776874</v>
      </c>
      <c r="L256" s="22">
        <f>'8.юрид-улут.вал.'!L256+'12.юрид-чет өл.вал.'!L256</f>
        <v>233618</v>
      </c>
      <c r="M256" s="21">
        <f>('8.юрид-улут.вал.'!L256*'8.юрид-улут.вал.'!M256+'12.юрид-чет өл.вал.'!L256*'12.юрид-чет өл.вал.'!M256)/('8.юрид-улут.вал.'!L256+'12.юрид-чет өл.вал.'!L256)</f>
        <v>4.181045159191501</v>
      </c>
      <c r="N256" s="22">
        <f>'8.юрид-улут.вал.'!N256+'12.юрид-чет өл.вал.'!N256</f>
        <v>433388.10000000003</v>
      </c>
      <c r="O256" s="21">
        <f>('8.юрид-улут.вал.'!N256*'8.юрид-улут.вал.'!O256+'12.юрид-чет өл.вал.'!N256*'12.юрид-чет өл.вал.'!O256)/('8.юрид-улут.вал.'!N256+'12.юрид-чет өл.вал.'!N256)</f>
        <v>11.194770031756756</v>
      </c>
      <c r="P256" s="22">
        <f>'8.юрид-улут.вал.'!P256+'12.юрид-чет өл.вал.'!P256</f>
        <v>83977.200000000012</v>
      </c>
      <c r="Q256" s="21">
        <f>('8.юрид-улут.вал.'!P256*'8.юрид-улут.вал.'!Q256+'12.юрид-чет өл.вал.'!P256*'12.юрид-чет өл.вал.'!Q256)/('8.юрид-улут.вал.'!P256+'12.юрид-чет өл.вал.'!P256)</f>
        <v>12.709591734423153</v>
      </c>
      <c r="R256" s="23">
        <f>'8.юрид-улут.вал.'!R256+'12.юрид-чет өл.вал.'!R256</f>
        <v>39530.400000000001</v>
      </c>
      <c r="S256" s="24">
        <f>('8.юрид-улут.вал.'!R256*'8.юрид-улут.вал.'!S256+'12.юрид-чет өл.вал.'!R256*'12.юрид-чет өл.вал.'!S256)/('8.юрид-улут.вал.'!R256+'12.юрид-чет өл.вал.'!R256)</f>
        <v>5</v>
      </c>
    </row>
    <row r="257" spans="1:19" ht="14.25" customHeight="1" x14ac:dyDescent="0.2">
      <c r="A257" s="19" t="s">
        <v>18</v>
      </c>
      <c r="B257" s="20">
        <f>'8.юрид-улут.вал.'!B257+'12.юрид-чет өл.вал.'!B257</f>
        <v>14434456.300000001</v>
      </c>
      <c r="C257" s="21">
        <f>('8.юрид-улут.вал.'!B257*'8.юрид-улут.вал.'!C257+'12.юрид-чет өл.вал.'!B257*'12.юрид-чет өл.вал.'!C257)/('8.юрид-улут.вал.'!B257+'12.юрид-чет өл.вал.'!B257)</f>
        <v>0.91887467039544812</v>
      </c>
      <c r="D257" s="22">
        <f>'8.юрид-улут.вал.'!D257+'12.юрид-чет өл.вал.'!D257</f>
        <v>13265672.5</v>
      </c>
      <c r="E257" s="21">
        <f>('8.юрид-улут.вал.'!D257*'8.юрид-улут.вал.'!E257+'12.юрид-чет өл.вал.'!D257*'12.юрид-чет өл.вал.'!E257)/('8.юрид-улут.вал.'!D257+'12.юрид-чет өл.вал.'!D257)</f>
        <v>0.26494741913762759</v>
      </c>
      <c r="F257" s="22">
        <f t="shared" ref="F257:F284" si="8">H257+J257+L257+N257+P257+R257</f>
        <v>1168783.8</v>
      </c>
      <c r="G257" s="21">
        <f t="shared" ref="G257:G284" si="9">(H257*I257+J257*K257+L257*M257+N257*O257+P257*Q257+R257*S257)/(H257+J257+L257+N257+P257+R257)</f>
        <v>8.3409357513339941</v>
      </c>
      <c r="H257" s="22">
        <f>'8.юрид-улут.вал.'!H257+'12.юрид-чет өл.вал.'!H257</f>
        <v>66020</v>
      </c>
      <c r="I257" s="21">
        <f>('8.юрид-улут.вал.'!H257*'8.юрид-улут.вал.'!I257+'12.юрид-чет өл.вал.'!H257*'12.юрид-чет өл.вал.'!I257)/('8.юрид-улут.вал.'!H257+'12.юрид-чет өл.вал.'!H257)</f>
        <v>0.50051499545592248</v>
      </c>
      <c r="J257" s="22">
        <f>'8.юрид-улут.вал.'!J257+'12.юрид-чет өл.вал.'!J257</f>
        <v>45635.3</v>
      </c>
      <c r="K257" s="21">
        <f>('8.юрид-улут.вал.'!J257*'8.юрид-улут.вал.'!K257+'12.юрид-чет өл.вал.'!J257*'12.юрид-чет өл.вал.'!K257)/('8.юрид-улут.вал.'!J257+'12.юрид-чет өл.вал.'!J257)</f>
        <v>5.5337320013235365</v>
      </c>
      <c r="L257" s="22">
        <f>'8.юрид-улут.вал.'!L257+'12.юрид-чет өл.вал.'!L257</f>
        <v>378192.80000000005</v>
      </c>
      <c r="M257" s="21">
        <f>('8.юрид-улут.вал.'!L257*'8.юрид-улут.вал.'!M257+'12.юрид-чет өл.вал.'!L257*'12.юрид-чет өл.вал.'!M257)/('8.юрид-улут.вал.'!L257+'12.юрид-чет өл.вал.'!L257)</f>
        <v>8.7101005095813573</v>
      </c>
      <c r="N257" s="22">
        <f>'8.юрид-улут.вал.'!N257+'12.юрид-чет өл.вал.'!N257</f>
        <v>404176.9</v>
      </c>
      <c r="O257" s="21">
        <f>('8.юрид-улут.вал.'!N257*'8.юрид-улут.вал.'!O257+'12.юрид-чет өл.вал.'!N257*'12.юрид-чет өл.вал.'!O257)/('8.юрид-улут.вал.'!N257+'12.юрид-чет өл.вал.'!N257)</f>
        <v>8.8645338093295294</v>
      </c>
      <c r="P257" s="22">
        <f>'8.юрид-улут.вал.'!P257+'12.юрид-чет өл.вал.'!P257</f>
        <v>264758.8</v>
      </c>
      <c r="Q257" s="21">
        <f>('8.юрид-улут.вал.'!P257*'8.юрид-улут.вал.'!Q257+'12.юрид-чет өл.вал.'!P257*'12.юрид-чет өл.вал.'!Q257)/('8.юрид-улут.вал.'!P257+'12.юрид-чет өл.вал.'!P257)</f>
        <v>9.579420846445899</v>
      </c>
      <c r="R257" s="23">
        <f>'8.юрид-улут.вал.'!R257+'12.юрид-чет өл.вал.'!R257</f>
        <v>10000</v>
      </c>
      <c r="S257" s="24">
        <f>('8.юрид-улут.вал.'!R257*'8.юрид-улут.вал.'!S257+'12.юрид-чет өл.вал.'!R257*'12.юрид-чет өл.вал.'!S257)/('8.юрид-улут.вал.'!R257+'12.юрид-чет өл.вал.'!R257)</f>
        <v>5</v>
      </c>
    </row>
    <row r="258" spans="1:19" ht="14.25" customHeight="1" x14ac:dyDescent="0.2">
      <c r="A258" s="19" t="s">
        <v>19</v>
      </c>
      <c r="B258" s="20">
        <f>'8.юрид-улут.вал.'!B258+'12.юрид-чет өл.вал.'!B258</f>
        <v>14121596.700000001</v>
      </c>
      <c r="C258" s="21">
        <f>('8.юрид-улут.вал.'!B258*'8.юрид-улут.вал.'!C258+'12.юрид-чет өл.вал.'!B258*'12.юрид-чет өл.вал.'!C258)/('8.юрид-улут.вал.'!B258+'12.юрид-чет өл.вал.'!B258)</f>
        <v>0.51312845664258344</v>
      </c>
      <c r="D258" s="22">
        <f>'8.юрид-улут.вал.'!D258+'12.юрид-чет өл.вал.'!D258</f>
        <v>13447828.300000001</v>
      </c>
      <c r="E258" s="21">
        <f>('8.юрид-улут.вал.'!D258*'8.юрид-улут.вал.'!E258+'12.юрид-чет өл.вал.'!D258*'12.юрид-чет өл.вал.'!E258)/('8.юрид-улут.вал.'!D258+'12.юрид-чет өл.вал.'!D258)</f>
        <v>0.23224325700232207</v>
      </c>
      <c r="F258" s="22">
        <f t="shared" si="8"/>
        <v>673768.40000000014</v>
      </c>
      <c r="G258" s="21">
        <f t="shared" si="9"/>
        <v>6.1193515101034714</v>
      </c>
      <c r="H258" s="22">
        <f>'8.юрид-улут.вал.'!H258+'12.юрид-чет өл.вал.'!H258</f>
        <v>55019.7</v>
      </c>
      <c r="I258" s="21">
        <f>('8.юрид-улут.вал.'!H258*'8.юрид-улут.вал.'!I258+'12.юрид-чет өл.вал.'!H258*'12.юрид-чет өл.вал.'!I258)/('8.юрид-улут.вал.'!H258+'12.юрид-чет өл.вал.'!H258)</f>
        <v>0.54597535064713187</v>
      </c>
      <c r="J258" s="22">
        <f>'8.юрид-улут.вал.'!J258+'12.юрид-чет өл.вал.'!J258</f>
        <v>31576.799999999999</v>
      </c>
      <c r="K258" s="21">
        <f>('8.юрид-улут.вал.'!J258*'8.юрид-улут.вал.'!K258+'12.юрид-чет өл.вал.'!J258*'12.юрид-чет өл.вал.'!K258)/('8.юрид-улут.вал.'!J258+'12.юрид-чет өл.вал.'!J258)</f>
        <v>4.7178276456132346</v>
      </c>
      <c r="L258" s="22">
        <f>'8.юрид-улут.вал.'!L258+'12.юрид-чет өл.вал.'!L258</f>
        <v>227422.4</v>
      </c>
      <c r="M258" s="21">
        <f>('8.юрид-улут.вал.'!L258*'8.юрид-улут.вал.'!M258+'12.юрид-чет өл.вал.'!L258*'12.юрид-чет өл.вал.'!M258)/('8.юрид-улут.вал.'!L258+'12.юрид-чет өл.вал.'!L258)</f>
        <v>4.3621609920570714</v>
      </c>
      <c r="N258" s="22">
        <f>'8.юрид-улут.вал.'!N258+'12.юрид-чет өл.вал.'!N258</f>
        <v>220278.7</v>
      </c>
      <c r="O258" s="21">
        <f>('8.юрид-улут.вал.'!N258*'8.юрид-улут.вал.'!O258+'12.юрид-чет өл.вал.'!N258*'12.юрид-чет өл.вал.'!O258)/('8.юрид-улут.вал.'!N258+'12.юрид-чет өл.вал.'!N258)</f>
        <v>9.885838866853673</v>
      </c>
      <c r="P258" s="22">
        <f>'8.юрид-улут.вал.'!P258+'12.юрид-чет өл.вал.'!P258</f>
        <v>139470.79999999999</v>
      </c>
      <c r="Q258" s="21">
        <f>('8.юрид-улут.вал.'!P258*'8.юрид-улут.вал.'!Q258+'12.юрид-чет өл.вал.'!P258*'12.юрид-чет өл.вал.'!Q258)/('8.юрид-улут.вал.'!P258+'12.юрид-чет өл.вал.'!P258)</f>
        <v>5.5518396682316302</v>
      </c>
      <c r="R258" s="22"/>
      <c r="S258" s="21"/>
    </row>
    <row r="259" spans="1:19" ht="14.25" customHeight="1" x14ac:dyDescent="0.2">
      <c r="A259" s="19" t="s">
        <v>20</v>
      </c>
      <c r="B259" s="20">
        <f>'8.юрид-улут.вал.'!B259+'12.юрид-чет өл.вал.'!B259</f>
        <v>15845587.600000001</v>
      </c>
      <c r="C259" s="21">
        <f>('8.юрид-улут.вал.'!B259*'8.юрид-улут.вал.'!C259+'12.юрид-чет өл.вал.'!B259*'12.юрид-чет өл.вал.'!C259)/('8.юрид-улут.вал.'!B259+'12.юрид-чет өл.вал.'!B259)</f>
        <v>1.3114680135938914</v>
      </c>
      <c r="D259" s="22">
        <f>'8.юрид-улут.вал.'!D259+'12.юрид-чет өл.вал.'!D259</f>
        <v>13996746.6</v>
      </c>
      <c r="E259" s="21">
        <f>('8.юрид-улут.вал.'!D259*'8.юрид-улут.вал.'!E259+'12.юрид-чет өл.вал.'!D259*'12.юрид-чет өл.вал.'!E259)/('8.юрид-улут.вал.'!D259+'12.юрид-чет өл.вал.'!D259)</f>
        <v>0.23211813208077936</v>
      </c>
      <c r="F259" s="22">
        <f t="shared" si="8"/>
        <v>1848841</v>
      </c>
      <c r="G259" s="21">
        <f t="shared" si="9"/>
        <v>9.4827422249939293</v>
      </c>
      <c r="H259" s="22"/>
      <c r="I259" s="21"/>
      <c r="J259" s="22">
        <f>'8.юрид-улут.вал.'!J259+'12.юрид-чет өл.вал.'!J259</f>
        <v>33690.800000000003</v>
      </c>
      <c r="K259" s="21">
        <f>('8.юрид-улут.вал.'!J259*'8.юрид-улут.вал.'!K259+'12.юрид-чет өл.вал.'!J259*'12.юрид-чет өл.вал.'!K259)/('8.юрид-улут.вал.'!J259+'12.юрид-чет өл.вал.'!J259)</f>
        <v>1.7252968466168801</v>
      </c>
      <c r="L259" s="22">
        <f>'8.юрид-улут.вал.'!L259+'12.юрид-чет өл.вал.'!L259</f>
        <v>587204.5</v>
      </c>
      <c r="M259" s="21">
        <f>('8.юрид-улут.вал.'!L259*'8.юрид-улут.вал.'!M259+'12.юрид-чет өл.вал.'!L259*'12.юрид-чет өл.вал.'!M259)/('8.юрид-улут.вал.'!L259+'12.юрид-чет өл.вал.'!L259)</f>
        <v>6.5938301426504733</v>
      </c>
      <c r="N259" s="22">
        <f>'8.юрид-улут.вал.'!N259+'12.юрид-чет өл.вал.'!N259</f>
        <v>1031406.2999999999</v>
      </c>
      <c r="O259" s="21">
        <f>('8.юрид-улут.вал.'!N259*'8.юрид-улут.вал.'!O259+'12.юрид-чет өл.вал.'!N259*'12.юрид-чет өл.вал.'!O259)/('8.юрид-улут.вал.'!N259+'12.юрид-чет өл.вал.'!N259)</f>
        <v>11.128565682602481</v>
      </c>
      <c r="P259" s="22">
        <f>'8.юрид-улут.вал.'!P259+'12.юрид-чет өл.вал.'!P259</f>
        <v>196539.40000000002</v>
      </c>
      <c r="Q259" s="21">
        <f>('8.юрид-улут.вал.'!P259*'8.юрид-улут.вал.'!Q259+'12.юрид-чет өл.вал.'!P259*'12.юрид-чет өл.вал.'!Q259)/('8.юрид-улут.вал.'!P259+'12.юрид-чет өл.вал.'!P259)</f>
        <v>10.806772077252703</v>
      </c>
      <c r="R259" s="23"/>
      <c r="S259" s="24"/>
    </row>
    <row r="260" spans="1:19" ht="14.25" customHeight="1" thickBot="1" x14ac:dyDescent="0.25">
      <c r="A260" s="25" t="s">
        <v>21</v>
      </c>
      <c r="B260" s="26">
        <f>'8.юрид-улут.вал.'!B260+'12.юрид-чет өл.вал.'!B260</f>
        <v>20931230.5</v>
      </c>
      <c r="C260" s="27">
        <f>('8.юрид-улут.вал.'!B260*'8.юрид-улут.вал.'!C260+'12.юрид-чет өл.вал.'!B260*'12.юрид-чет өл.вал.'!C260)/('8.юрид-улут.вал.'!B260+'12.юрид-чет өл.вал.'!B260)</f>
        <v>0.7591184305671852</v>
      </c>
      <c r="D260" s="28">
        <f>'8.юрид-улут.вал.'!D260+'12.юрид-чет өл.вал.'!D260</f>
        <v>19485128</v>
      </c>
      <c r="E260" s="27">
        <f>('8.юрид-улут.вал.'!D260*'8.юрид-улут.вал.'!E260+'12.юрид-чет өл.вал.'!D260*'12.юрид-чет өл.вал.'!E260)/('8.юрид-улут.вал.'!D260+'12.юрид-чет өл.вал.'!D260)</f>
        <v>0.22425951397393951</v>
      </c>
      <c r="F260" s="28">
        <f t="shared" si="8"/>
        <v>1446102.4999999998</v>
      </c>
      <c r="G260" s="27">
        <f t="shared" si="9"/>
        <v>7.9659343041036177</v>
      </c>
      <c r="H260" s="28">
        <f>'8.юрид-улут.вал.'!H260+'12.юрид-чет өл.вал.'!H260</f>
        <v>9000</v>
      </c>
      <c r="I260" s="27">
        <f>('8.юрид-улут.вал.'!H260*'8.юрид-улут.вал.'!I260+'12.юрид-чет өл.вал.'!H260*'12.юрид-чет өл.вал.'!I260)/('8.юрид-улут.вал.'!H260+'12.юрид-чет өл.вал.'!H260)</f>
        <v>1</v>
      </c>
      <c r="J260" s="28">
        <f>'8.юрид-улут.вал.'!J260+'12.юрид-чет өл.вал.'!J260</f>
        <v>29658.9</v>
      </c>
      <c r="K260" s="27">
        <f>('8.юрид-улут.вал.'!J260*'8.юрид-улут.вал.'!K260+'12.юрид-чет өл.вал.'!J260*'12.юрид-чет өл.вал.'!K260)/('8.юрид-улут.вал.'!J260+'12.юрид-чет өл.вал.'!J260)</f>
        <v>4.0473875295442507</v>
      </c>
      <c r="L260" s="28">
        <f>'8.юрид-улут.вал.'!L260+'12.юрид-чет өл.вал.'!L260</f>
        <v>236293</v>
      </c>
      <c r="M260" s="27">
        <f>('8.юрид-улут.вал.'!L260*'8.юрид-улут.вал.'!M260+'12.юрид-чет өл.вал.'!L260*'12.юрид-чет өл.вал.'!M260)/('8.юрид-улут.вал.'!L260+'12.юрид-чет өл.вал.'!L260)</f>
        <v>4.8311116283597064</v>
      </c>
      <c r="N260" s="28">
        <f>'8.юрид-улут.вал.'!N260+'12.юрид-чет өл.вал.'!N260</f>
        <v>919161.89999999991</v>
      </c>
      <c r="O260" s="27">
        <f>('8.юрид-улут.вал.'!N260*'8.юрид-улут.вал.'!O260+'12.юрид-чет өл.вал.'!N260*'12.юрид-чет өл.вал.'!O260)/('8.юрид-улут.вал.'!N260+'12.юрид-чет өл.вал.'!N260)</f>
        <v>9.6773481777258183</v>
      </c>
      <c r="P260" s="28">
        <f>'8.юрид-улут.вал.'!P260+'12.юрид-чет өл.вал.'!P260</f>
        <v>251988.69999999998</v>
      </c>
      <c r="Q260" s="27">
        <f>('8.юрид-улут.вал.'!P260*'8.юрид-улут.вал.'!Q260+'12.юрид-чет өл.вал.'!P260*'12.юрид-чет өл.вал.'!Q260)/('8.юрид-улут.вал.'!P260+'12.юрид-чет өл.вал.'!P260)</f>
        <v>5.3728951020422739</v>
      </c>
      <c r="R260" s="28"/>
      <c r="S260" s="27"/>
    </row>
    <row r="261" spans="1:19" ht="14.25" customHeight="1" x14ac:dyDescent="0.2">
      <c r="A261" s="19" t="s">
        <v>43</v>
      </c>
      <c r="B261" s="20">
        <f>'8.юрид-улут.вал.'!B261+'12.юрид-чет өл.вал.'!B261</f>
        <v>12044164.300000001</v>
      </c>
      <c r="C261" s="21">
        <f>('8.юрид-улут.вал.'!B261*'8.юрид-улут.вал.'!C261+'12.юрид-чет өл.вал.'!B261*'12.юрид-чет өл.вал.'!C261)/('8.юрид-улут.вал.'!B261+'12.юрид-чет өл.вал.'!B261)</f>
        <v>1.0493756740764486</v>
      </c>
      <c r="D261" s="22">
        <f>'8.юрид-улут.вал.'!D261+'12.юрид-чет өл.вал.'!D261</f>
        <v>10634919.800000001</v>
      </c>
      <c r="E261" s="21">
        <f>('8.юрид-улут.вал.'!D261*'8.юрид-улут.вал.'!E261+'12.юрид-чет өл.вал.'!D261*'12.юрид-чет өл.вал.'!E261)/('8.юрид-улут.вал.'!D261+'12.юрид-чет өл.вал.'!D261)</f>
        <v>0.31088845738169085</v>
      </c>
      <c r="F261" s="22">
        <f t="shared" si="8"/>
        <v>1409244.5</v>
      </c>
      <c r="G261" s="21">
        <f t="shared" si="9"/>
        <v>6.6223988952946078</v>
      </c>
      <c r="H261" s="22">
        <f>'8.юрид-улут.вал.'!H261+'12.юрид-чет өл.вал.'!H261</f>
        <v>13091</v>
      </c>
      <c r="I261" s="21">
        <f>('8.юрид-улут.вал.'!H261*'8.юрид-улут.вал.'!I261+'12.юрид-чет өл.вал.'!H261*'12.юрид-чет өл.вал.'!I261)/('8.юрид-улут.вал.'!H261+'12.юрид-чет өл.вал.'!H261)</f>
        <v>1.0850431594225041</v>
      </c>
      <c r="J261" s="22">
        <f>'8.юрид-улут.вал.'!J261+'12.юрид-чет өл.вал.'!J261</f>
        <v>55299</v>
      </c>
      <c r="K261" s="21">
        <f>('8.юрид-улут.вал.'!J261*'8.юрид-улут.вал.'!K261+'12.юрид-чет өл.вал.'!J261*'12.юрид-чет өл.вал.'!K261)/('8.юрид-улут.вал.'!J261+'12.юрид-чет өл.вал.'!J261)</f>
        <v>0.82299282084667003</v>
      </c>
      <c r="L261" s="22">
        <f>'8.юрид-улут.вал.'!L261+'12.юрид-чет өл.вал.'!L261</f>
        <v>386694.69999999995</v>
      </c>
      <c r="M261" s="21">
        <f>('8.юрид-улут.вал.'!L261*'8.юрид-улут.вал.'!M261+'12.юрид-чет өл.вал.'!L261*'12.юрид-чет өл.вал.'!M261)/('8.юрид-улут.вал.'!L261+'12.юрид-чет өл.вал.'!L261)</f>
        <v>3.8656357974391691</v>
      </c>
      <c r="N261" s="22">
        <f>'8.юрид-улут.вал.'!N261+'12.юрид-чет өл.вал.'!N261</f>
        <v>702365.7</v>
      </c>
      <c r="O261" s="21">
        <f>('8.юрид-улут.вал.'!N261*'8.юрид-улут.вал.'!O261+'12.юрид-чет өл.вал.'!N261*'12.юрид-чет өл.вал.'!O261)/('8.юрид-улут.вал.'!N261+'12.юрид-чет өл.вал.'!N261)</f>
        <v>6.6730477185887649</v>
      </c>
      <c r="P261" s="22">
        <f>'8.юрид-улут.вал.'!P261+'12.юрид-чет өл.вал.'!P261</f>
        <v>231054</v>
      </c>
      <c r="Q261" s="21">
        <f>('8.юрид-улут.вал.'!P261*'8.юрид-улут.вал.'!Q261+'12.юрид-чет өл.вал.'!P261*'12.юрид-чет өл.вал.'!Q261)/('8.юрид-улут.вал.'!P261+'12.юрид-чет өл.вал.'!P261)</f>
        <v>12.660255754066149</v>
      </c>
      <c r="R261" s="23">
        <f>'8.юрид-улут.вал.'!R261+'12.юрид-чет өл.вал.'!R261</f>
        <v>20740.100000000002</v>
      </c>
      <c r="S261" s="24">
        <f>('8.юрид-улут.вал.'!R261*'8.юрид-улут.вал.'!S261+'12.юрид-чет өл.вал.'!R261*'12.юрид-чет өл.вал.'!S261)/('8.юрид-улут.вал.'!R261+'12.юрид-чет өл.вал.'!R261)</f>
        <v>8</v>
      </c>
    </row>
    <row r="262" spans="1:19" ht="14.25" customHeight="1" x14ac:dyDescent="0.2">
      <c r="A262" s="19" t="s">
        <v>11</v>
      </c>
      <c r="B262" s="20">
        <f>'8.юрид-улут.вал.'!B262+'12.юрид-чет өл.вал.'!B262</f>
        <v>11468050.099999998</v>
      </c>
      <c r="C262" s="21">
        <f>('8.юрид-улут.вал.'!B262*'8.юрид-улут.вал.'!C262+'12.юрид-чет өл.вал.'!B262*'12.юрид-чет өл.вал.'!C262)/('8.юрид-улут.вал.'!B262+'12.юрид-чет өл.вал.'!B262)</f>
        <v>1.3524127176598228</v>
      </c>
      <c r="D262" s="22">
        <f>'8.юрид-улут.вал.'!D262+'12.юрид-чет өл.вал.'!D262</f>
        <v>9961627.5</v>
      </c>
      <c r="E262" s="21">
        <f>('8.юрид-улут.вал.'!D262*'8.юрид-улут.вал.'!E262+'12.юрид-чет өл.вал.'!D262*'12.юрид-чет өл.вал.'!E262)/('8.юрид-улут.вал.'!D262+'12.юрид-чет өл.вал.'!D262)</f>
        <v>0.3643203083030358</v>
      </c>
      <c r="F262" s="22">
        <f t="shared" si="8"/>
        <v>1506422.5999999999</v>
      </c>
      <c r="G262" s="21">
        <f t="shared" si="9"/>
        <v>7.8864414275250523</v>
      </c>
      <c r="H262" s="22">
        <f>'8.юрид-улут.вал.'!H262+'12.юрид-чет өл.вал.'!H262</f>
        <v>141.20000000000002</v>
      </c>
      <c r="I262" s="21">
        <f>('8.юрид-улут.вал.'!H262*'8.юрид-улут.вал.'!I262+'12.юрид-чет өл.вал.'!H262*'12.юрид-чет өл.вал.'!I262)/('8.юрид-улут.вал.'!H262+'12.юрид-чет өл.вал.'!H262)</f>
        <v>13.186012747875353</v>
      </c>
      <c r="J262" s="22">
        <f>'8.юрид-улут.вал.'!J262+'12.юрид-чет өл.вал.'!J262</f>
        <v>193696.5</v>
      </c>
      <c r="K262" s="21">
        <f>('8.юрид-улут.вал.'!J262*'8.юрид-улут.вал.'!K262+'12.юрид-чет өл.вал.'!J262*'12.юрид-чет өл.вал.'!K262)/('8.юрид-улут.вал.'!J262+'12.юрид-чет өл.вал.'!J262)</f>
        <v>0.94405136902318842</v>
      </c>
      <c r="L262" s="22">
        <f>'8.юрид-улут.вал.'!L262+'12.юрид-чет өл.вал.'!L262</f>
        <v>976251.5</v>
      </c>
      <c r="M262" s="21">
        <f>('8.юрид-улут.вал.'!L262*'8.юрид-улут.вал.'!M262+'12.юрид-чет өл.вал.'!L262*'12.юрид-чет өл.вал.'!M262)/('8.юрид-улут.вал.'!L262+'12.юрид-чет өл.вал.'!L262)</f>
        <v>9.5406264789349873</v>
      </c>
      <c r="N262" s="22">
        <f>'8.юрид-улут.вал.'!N262+'12.юрид-чет өл.вал.'!N262</f>
        <v>144701.19999999998</v>
      </c>
      <c r="O262" s="21">
        <f>('8.юрид-улут.вал.'!N262*'8.юрид-улут.вал.'!O262+'12.юрид-чет өл.вал.'!N262*'12.юрид-чет өл.вал.'!O262)/('8.юрид-улут.вал.'!N262+'12.юрид-чет өл.вал.'!N262)</f>
        <v>8.504868653473503</v>
      </c>
      <c r="P262" s="22">
        <f>'8.юрид-улут.вал.'!P262+'12.юрид-чет өл.вал.'!P262</f>
        <v>191632.2</v>
      </c>
      <c r="Q262" s="21">
        <f>('8.юрид-улут.вал.'!P262*'8.юрид-улут.вал.'!Q262+'12.юрид-чет өл.вал.'!P262*'12.юрид-чет өл.вал.'!Q262)/('8.юрид-улут.вал.'!P262+'12.юрид-чет өл.вал.'!P262)</f>
        <v>6.0056539454225337</v>
      </c>
      <c r="R262" s="23"/>
      <c r="S262" s="24"/>
    </row>
    <row r="263" spans="1:19" ht="14.25" customHeight="1" x14ac:dyDescent="0.2">
      <c r="A263" s="19" t="s">
        <v>12</v>
      </c>
      <c r="B263" s="20">
        <f>'8.юрид-улут.вал.'!B263+'12.юрид-чет өл.вал.'!B263</f>
        <v>15614352.100000001</v>
      </c>
      <c r="C263" s="21">
        <f>('8.юрид-улут.вал.'!B263*'8.юрид-улут.вал.'!C263+'12.юрид-чет өл.вал.'!B263*'12.юрид-чет өл.вал.'!C263)/('8.юрид-улут.вал.'!B263+'12.юрид-чет өл.вал.'!B263)</f>
        <v>0.71965724335113457</v>
      </c>
      <c r="D263" s="22">
        <f>'8.юрид-улут.вал.'!D263+'12.юрид-чет өл.вал.'!D263</f>
        <v>14559946</v>
      </c>
      <c r="E263" s="21">
        <f>('8.юрид-улут.вал.'!D263*'8.юрид-улут.вал.'!E263+'12.юрид-чет өл.вал.'!D263*'12.юрид-чет өл.вал.'!E263)/('8.юрид-улут.вал.'!D263+'12.юрид-чет өл.вал.'!D263)</f>
        <v>0.11755593145743812</v>
      </c>
      <c r="F263" s="22">
        <f t="shared" si="8"/>
        <v>1054406.1000000001</v>
      </c>
      <c r="G263" s="21">
        <f t="shared" si="9"/>
        <v>9.0338756338757893</v>
      </c>
      <c r="H263" s="22">
        <f>'8.юрид-улут.вал.'!H263+'12.юрид-чет өл.вал.'!H263</f>
        <v>14444.400000000001</v>
      </c>
      <c r="I263" s="21">
        <f>('8.юрид-улут.вал.'!H263*'8.юрид-улут.вал.'!I263+'12.юрид-чет өл.вал.'!H263*'12.юрид-чет өл.вал.'!I263)/('8.юрид-улут.вал.'!H263+'12.юрид-чет өл.вал.'!H263)</f>
        <v>1.9578683088255653</v>
      </c>
      <c r="J263" s="22">
        <f>'8.юрид-улут.вал.'!J263+'12.юрид-чет өл.вал.'!J263</f>
        <v>237784</v>
      </c>
      <c r="K263" s="21">
        <f>('8.юрид-улут.вал.'!J263*'8.юрид-улут.вал.'!K263+'12.юрид-чет өл.вал.'!J263*'12.юрид-чет өл.вал.'!K263)/('8.юрид-улут.вал.'!J263+'12.юрид-чет өл.вал.'!J263)</f>
        <v>10.920261792214783</v>
      </c>
      <c r="L263" s="22">
        <f>'8.юрид-улут.вал.'!L263+'12.юрид-чет өл.вал.'!L263</f>
        <v>324506.40000000002</v>
      </c>
      <c r="M263" s="21">
        <f>('8.юрид-улут.вал.'!L263*'8.юрид-улут.вал.'!M263+'12.юрид-чет өл.вал.'!L263*'12.юрид-чет өл.вал.'!M263)/('8.юрид-улут.вал.'!L263+'12.юрид-чет өл.вал.'!L263)</f>
        <v>9.691403312846834</v>
      </c>
      <c r="N263" s="22">
        <f>'8.юрид-улут.вал.'!N263+'12.юрид-чет өл.вал.'!N263</f>
        <v>262027.8</v>
      </c>
      <c r="O263" s="21">
        <f>('8.юрид-улут.вал.'!N263*'8.юрид-улут.вал.'!O263+'12.юрид-чет өл.вал.'!N263*'12.юрид-чет өл.вал.'!O263)/('8.юрид-улут.вал.'!N263+'12.юрид-чет өл.вал.'!N263)</f>
        <v>9.0144646178764258</v>
      </c>
      <c r="P263" s="22">
        <f>'8.юрид-улут.вал.'!P263+'12.юрид-чет өл.вал.'!P263</f>
        <v>215643.5</v>
      </c>
      <c r="Q263" s="21">
        <f>('8.юрид-улут.вал.'!P263*'8.юрид-улут.вал.'!Q263+'12.юрид-чет өл.вал.'!P263*'12.юрид-чет өл.вал.'!Q263)/('8.юрид-улут.вал.'!P263+'12.юрид-чет өл.вал.'!P263)</f>
        <v>6.4619016107603526</v>
      </c>
      <c r="R263" s="22"/>
      <c r="S263" s="21"/>
    </row>
    <row r="264" spans="1:19" ht="14.25" customHeight="1" x14ac:dyDescent="0.2">
      <c r="A264" s="19" t="s">
        <v>13</v>
      </c>
      <c r="B264" s="20">
        <f>'8.юрид-улут.вал.'!B264+'12.юрид-чет өл.вал.'!B264</f>
        <v>11274203.100000001</v>
      </c>
      <c r="C264" s="21">
        <f>('8.юрид-улут.вал.'!B264*'8.юрид-улут.вал.'!C264+'12.юрид-чет өл.вал.'!B264*'12.юрид-чет өл.вал.'!C264)/('8.юрид-улут.вал.'!B264+'12.юрид-чет өл.вал.'!B264)</f>
        <v>0.65393254357817909</v>
      </c>
      <c r="D264" s="22">
        <f>'8.юрид-улут.вал.'!D264+'12.юрид-чет өл.вал.'!D264</f>
        <v>10588132.6</v>
      </c>
      <c r="E264" s="21">
        <f>('8.юрид-улут.вал.'!D264*'8.юрид-улут.вал.'!E264+'12.юрид-чет өл.вал.'!D264*'12.юрид-чет өл.вал.'!E264)/('8.юрид-улут.вал.'!D264+'12.юрид-чет өл.вал.'!D264)</f>
        <v>0.15911328509429518</v>
      </c>
      <c r="F264" s="22">
        <f t="shared" si="8"/>
        <v>686070.5</v>
      </c>
      <c r="G264" s="21">
        <f t="shared" si="9"/>
        <v>8.2904829008097458</v>
      </c>
      <c r="H264" s="22">
        <f>'8.юрид-улут.вал.'!H264+'12.юрид-чет өл.вал.'!H264</f>
        <v>14552</v>
      </c>
      <c r="I264" s="21">
        <f>('8.юрид-улут.вал.'!H264*'8.юрид-улут.вал.'!I264+'12.юрид-чет өл.вал.'!H264*'12.юрид-чет өл.вал.'!I264)/('8.юрид-улут.вал.'!H264+'12.юрид-чет өл.вал.'!H264)</f>
        <v>9.7568738317756925</v>
      </c>
      <c r="J264" s="22">
        <f>'8.юрид-улут.вал.'!J264+'12.юрид-чет өл.вал.'!J264</f>
        <v>63129.8</v>
      </c>
      <c r="K264" s="21">
        <f>('8.юрид-улут.вал.'!J264*'8.юрид-улут.вал.'!K264+'12.юрид-чет өл.вал.'!J264*'12.юрид-чет өл.вал.'!K264)/('8.юрид-улут.вал.'!J264+'12.юрид-чет өл.вал.'!J264)</f>
        <v>3.3326514577901376</v>
      </c>
      <c r="L264" s="22">
        <f>'8.юрид-улут.вал.'!L264+'12.юрид-чет өл.вал.'!L264</f>
        <v>205472.5</v>
      </c>
      <c r="M264" s="21">
        <f>('8.юрид-улут.вал.'!L264*'8.юрид-улут.вал.'!M264+'12.юрид-чет өл.вал.'!L264*'12.юрид-чет өл.вал.'!M264)/('8.юрид-улут.вал.'!L264+'12.юрид-чет өл.вал.'!L264)</f>
        <v>4.7294641180693295</v>
      </c>
      <c r="N264" s="22">
        <f>'8.юрид-улут.вал.'!N264+'12.юрид-чет өл.вал.'!N264</f>
        <v>192731.2</v>
      </c>
      <c r="O264" s="21">
        <f>('8.юрид-улут.вал.'!N264*'8.юрид-улут.вал.'!O264+'12.юрид-чет өл.вал.'!N264*'12.юрид-чет өл.вал.'!O264)/('8.юрид-улут.вал.'!N264+'12.юрид-чет өл.вал.'!N264)</f>
        <v>9.3548480578131521</v>
      </c>
      <c r="P264" s="22">
        <f>'8.юрид-улут.вал.'!P264+'12.юрид-чет өл.вал.'!P264</f>
        <v>210185</v>
      </c>
      <c r="Q264" s="21">
        <f>('8.юрид-улут.вал.'!P264*'8.юрид-улут.вал.'!Q264+'12.юрид-чет өл.вал.'!P264*'12.юрид-чет өл.вал.'!Q264)/('8.юрид-улут.вал.'!P264+'12.юрид-чет өл.вал.'!P264)</f>
        <v>12.183258524633034</v>
      </c>
      <c r="R264" s="23"/>
      <c r="S264" s="24"/>
    </row>
    <row r="265" spans="1:19" ht="14.25" customHeight="1" x14ac:dyDescent="0.2">
      <c r="A265" s="19" t="s">
        <v>14</v>
      </c>
      <c r="B265" s="20">
        <f>'8.юрид-улут.вал.'!B265+'12.юрид-чет өл.вал.'!B265</f>
        <v>11493186</v>
      </c>
      <c r="C265" s="21">
        <f>('8.юрид-улут.вал.'!B265*'8.юрид-улут.вал.'!C265+'12.юрид-чет өл.вал.'!B265*'12.юрид-чет өл.вал.'!C265)/('8.юрид-улут.вал.'!B265+'12.юрид-чет өл.вал.'!B265)</f>
        <v>0.52411282928858893</v>
      </c>
      <c r="D265" s="22">
        <f>'8.юрид-улут.вал.'!D265+'12.юрид-чет өл.вал.'!D265</f>
        <v>10501941.300000001</v>
      </c>
      <c r="E265" s="21">
        <f>('8.юрид-улут.вал.'!D265*'8.юрид-улут.вал.'!E265+'12.юрид-чет өл.вал.'!D265*'12.юрид-чет өл.вал.'!E265)/('8.юрид-улут.вал.'!D265+'12.юрид-чет өл.вал.'!D265)</f>
        <v>0.12056817914226964</v>
      </c>
      <c r="F265" s="22">
        <f t="shared" si="8"/>
        <v>991244.7</v>
      </c>
      <c r="G265" s="21">
        <f t="shared" si="9"/>
        <v>4.7995477726135647</v>
      </c>
      <c r="H265" s="22">
        <f>'8.юрид-улут.вал.'!H265+'12.юрид-чет өл.вал.'!H265</f>
        <v>76.5</v>
      </c>
      <c r="I265" s="21">
        <f>('8.юрид-улут.вал.'!H265*'8.юрид-улут.вал.'!I265+'12.юрид-чет өл.вал.'!H265*'12.юрид-чет өл.вал.'!I265)/('8.юрид-улут.вал.'!H265+'12.юрид-чет өл.вал.'!H265)</f>
        <v>15</v>
      </c>
      <c r="J265" s="22">
        <f>'8.юрид-улут.вал.'!J265+'12.юрид-чет өл.вал.'!J265</f>
        <v>266391.3</v>
      </c>
      <c r="K265" s="21">
        <f>('8.юрид-улут.вал.'!J265*'8.юрид-улут.вал.'!K265+'12.юрид-чет өл.вал.'!J265*'12.юрид-чет өл.вал.'!K265)/('8.юрид-улут.вал.'!J265+'12.юрид-чет өл.вал.'!J265)</f>
        <v>1.2936685619988351</v>
      </c>
      <c r="L265" s="22">
        <f>'8.юрид-улут.вал.'!L265+'12.юрид-чет өл.вал.'!L265</f>
        <v>447042.8</v>
      </c>
      <c r="M265" s="21">
        <f>('8.юрид-улут.вал.'!L265*'8.юрид-улут.вал.'!M265+'12.юрид-чет өл.вал.'!L265*'12.юрид-чет өл.вал.'!M265)/('8.юрид-улут.вал.'!L265+'12.юрид-чет өл.вал.'!L265)</f>
        <v>4.3352443412577069</v>
      </c>
      <c r="N265" s="22">
        <f>'8.юрид-улут.вал.'!N265+'12.юрид-чет өл.вал.'!N265</f>
        <v>188400.9</v>
      </c>
      <c r="O265" s="21">
        <f>('8.юрид-улут.вал.'!N265*'8.юрид-улут.вал.'!O265+'12.юрид-чет өл.вал.'!N265*'12.юрид-чет өл.вал.'!O265)/('8.юрид-улут.вал.'!N265+'12.юрид-чет өл.вал.'!N265)</f>
        <v>7.1817244556687339</v>
      </c>
      <c r="P265" s="22">
        <f>'8.юрид-улут.вал.'!P265+'12.юрид-чет өл.вал.'!P265</f>
        <v>89333.200000000012</v>
      </c>
      <c r="Q265" s="21">
        <f>('8.юрид-улут.вал.'!P265*'8.юрид-улут.вал.'!Q265+'12.юрид-чет өл.вал.'!P265*'12.юрид-чет өл.вал.'!Q265)/('8.юрид-улут.вал.'!P265+'12.юрид-чет өл.вал.'!P265)</f>
        <v>12.544872701302545</v>
      </c>
      <c r="R265" s="23"/>
      <c r="S265" s="24"/>
    </row>
    <row r="266" spans="1:19" ht="14.25" customHeight="1" x14ac:dyDescent="0.2">
      <c r="A266" s="19" t="s">
        <v>15</v>
      </c>
      <c r="B266" s="20">
        <f>'8.юрид-улут.вал.'!B266+'12.юрид-чет өл.вал.'!B266</f>
        <v>10922827.1</v>
      </c>
      <c r="C266" s="21">
        <f>('8.юрид-улут.вал.'!B266*'8.юрид-улут.вал.'!C266+'12.юрид-чет өл.вал.'!B266*'12.юрид-чет өл.вал.'!C266)/('8.юрид-улут.вал.'!B266+'12.юрид-чет өл.вал.'!B266)</f>
        <v>1.397563667193817</v>
      </c>
      <c r="D266" s="22">
        <f>'8.юрид-улут.вал.'!D266+'12.юрид-чет өл.вал.'!D266</f>
        <v>9175811.5999999996</v>
      </c>
      <c r="E266" s="21">
        <f>('8.юрид-улут.вал.'!D266*'8.юрид-улут.вал.'!E266+'12.юрид-чет өл.вал.'!D266*'12.юрид-чет өл.вал.'!E266)/('8.юрид-улут.вал.'!D266+'12.юрид-чет өл.вал.'!D266)</f>
        <v>0.1976091362861026</v>
      </c>
      <c r="F266" s="22">
        <f t="shared" si="8"/>
        <v>1747015.5000000002</v>
      </c>
      <c r="G266" s="21">
        <f t="shared" si="9"/>
        <v>7.7000588105829637</v>
      </c>
      <c r="H266" s="22">
        <f>'8.юрид-улут.вал.'!H266+'12.юрид-чет өл.вал.'!H266</f>
        <v>3316.2</v>
      </c>
      <c r="I266" s="21">
        <f>('8.юрид-улут.вал.'!H266*'8.юрид-улут.вал.'!I266+'12.юрид-чет өл.вал.'!H266*'12.юрид-чет өл.вал.'!I266)/('8.юрид-улут.вал.'!H266+'12.юрид-чет өл.вал.'!H266)</f>
        <v>0</v>
      </c>
      <c r="J266" s="22">
        <f>'8.юрид-улут.вал.'!J266+'12.юрид-чет өл.вал.'!J266</f>
        <v>743412.9</v>
      </c>
      <c r="K266" s="21">
        <f>('8.юрид-улут.вал.'!J266*'8.юрид-улут.вал.'!K266+'12.юрид-чет өл.вал.'!J266*'12.юрид-чет өл.вал.'!K266)/('8.юрид-улут.вал.'!J266+'12.юрид-чет өл.вал.'!J266)</f>
        <v>7.4689923325247687</v>
      </c>
      <c r="L266" s="22">
        <f>'8.юрид-улут.вал.'!L266+'12.юрид-чет өл.вал.'!L266</f>
        <v>100119.70000000001</v>
      </c>
      <c r="M266" s="21">
        <f>('8.юрид-улут.вал.'!L266*'8.юрид-улут.вал.'!M266+'12.юрид-чет өл.вал.'!L266*'12.юрид-чет өл.вал.'!M266)/('8.юрид-улут.вал.'!L266+'12.юрид-чет өл.вал.'!L266)</f>
        <v>6.8121589657180301</v>
      </c>
      <c r="N266" s="22">
        <f>'8.юрид-улут.вал.'!N266+'12.юрид-чет өл.вал.'!N266</f>
        <v>728287.9</v>
      </c>
      <c r="O266" s="21">
        <f>('8.юрид-улут.вал.'!N266*'8.юрид-улут.вал.'!O266+'12.юрид-чет өл.вал.'!N266*'12.юрид-чет өл.вал.'!O266)/('8.юрид-улут.вал.'!N266+'12.юрид-чет өл.вал.'!N266)</f>
        <v>7.5203281298508502</v>
      </c>
      <c r="P266" s="22">
        <f>'8.юрид-улут.вал.'!P266+'12.юрид-чет өл.вал.'!P266</f>
        <v>171878.8</v>
      </c>
      <c r="Q266" s="21">
        <f>('8.юрид-улут.вал.'!P266*'8.юрид-улут.вал.'!Q266+'12.юрид-чет өл.вал.'!P266*'12.юрид-чет өл.вал.'!Q266)/('8.юрид-улут.вал.'!P266+'12.юрид-чет өл.вал.'!P266)</f>
        <v>10.126796033018609</v>
      </c>
      <c r="R266" s="23"/>
      <c r="S266" s="24"/>
    </row>
    <row r="267" spans="1:19" ht="14.25" customHeight="1" x14ac:dyDescent="0.2">
      <c r="A267" s="19" t="s">
        <v>16</v>
      </c>
      <c r="B267" s="20">
        <f>'8.юрид-улут.вал.'!B267+'12.юрид-чет өл.вал.'!B267</f>
        <v>12018892.799999997</v>
      </c>
      <c r="C267" s="21">
        <f>('8.юрид-улут.вал.'!B267*'8.юрид-улут.вал.'!C267+'12.юрид-чет өл.вал.'!B267*'12.юрид-чет өл.вал.'!C267)/('8.юрид-улут.вал.'!B267+'12.юрид-чет өл.вал.'!B267)</f>
        <v>0.74231528473238362</v>
      </c>
      <c r="D267" s="22">
        <f>'8.юрид-улут.вал.'!D267+'12.юрид-чет өл.вал.'!D267</f>
        <v>10863461</v>
      </c>
      <c r="E267" s="21">
        <f>('8.юрид-улут.вал.'!D267*'8.юрид-улут.вал.'!E267+'12.юрид-чет өл.вал.'!D267*'12.юрид-чет өл.вал.'!E267)/('8.юрид-улут.вал.'!D267+'12.юрид-чет өл.вал.'!D267)</f>
        <v>0.19698689947890452</v>
      </c>
      <c r="F267" s="22">
        <f t="shared" si="8"/>
        <v>1155431.7999999998</v>
      </c>
      <c r="G267" s="21">
        <f t="shared" si="9"/>
        <v>5.8695358142297938</v>
      </c>
      <c r="H267" s="22">
        <f>'8.юрид-улут.вал.'!H267+'12.юрид-чет өл.вал.'!H267</f>
        <v>6.9</v>
      </c>
      <c r="I267" s="21">
        <f>('8.юрид-улут.вал.'!H267*'8.юрид-улут.вал.'!I267+'12.юрид-чет өл.вал.'!H267*'12.юрид-чет өл.вал.'!I267)/('8.юрид-улут.вал.'!H267+'12.юрид-чет өл.вал.'!H267)</f>
        <v>0</v>
      </c>
      <c r="J267" s="22">
        <f>'8.юрид-улут.вал.'!J267+'12.юрид-чет өл.вал.'!J267</f>
        <v>618427.29999999993</v>
      </c>
      <c r="K267" s="21">
        <f>('8.юрид-улут.вал.'!J267*'8.юрид-улут.вал.'!K267+'12.юрид-чет өл.вал.'!J267*'12.юрид-чет өл.вал.'!K267)/('8.юрид-улут.вал.'!J267+'12.юрид-чет өл.вал.'!J267)</f>
        <v>4.5173739791241401</v>
      </c>
      <c r="L267" s="22">
        <f>'8.юрид-улут.вал.'!L267+'12.юрид-чет өл.вал.'!L267</f>
        <v>27949.599999999999</v>
      </c>
      <c r="M267" s="21">
        <f>('8.юрид-улут.вал.'!L267*'8.юрид-улут.вал.'!M267+'12.юрид-чет өл.вал.'!L267*'12.юрид-чет өл.вал.'!M267)/('8.юрид-улут.вал.'!L267+'12.юрид-чет өл.вал.'!L267)</f>
        <v>8.2218493287918282</v>
      </c>
      <c r="N267" s="22">
        <f>'8.юрид-улут.вал.'!N267+'12.юрид-чет өл.вал.'!N267</f>
        <v>274594.90000000002</v>
      </c>
      <c r="O267" s="21">
        <f>('8.юрид-улут.вал.'!N267*'8.юрид-улут.вал.'!O267+'12.юрид-чет өл.вал.'!N267*'12.юрид-чет өл.вал.'!O267)/('8.юрид-улут.вал.'!N267+'12.юрид-чет өл.вал.'!N267)</f>
        <v>7.6071708542292669</v>
      </c>
      <c r="P267" s="22">
        <f>'8.юрид-улут.вал.'!P267+'12.юрид-чет өл.вал.'!P267</f>
        <v>234453.09999999998</v>
      </c>
      <c r="Q267" s="21">
        <f>('8.юрид-улут.вал.'!P267*'8.юрид-улут.вал.'!Q267+'12.юрид-чет өл.вал.'!P267*'12.юрид-чет өл.вал.'!Q267)/('8.юрид-улут.вал.'!P267+'12.юрид-чет өл.вал.'!P267)</f>
        <v>7.1207982236105964</v>
      </c>
      <c r="R267" s="23"/>
      <c r="S267" s="24"/>
    </row>
    <row r="268" spans="1:19" ht="14.25" customHeight="1" x14ac:dyDescent="0.2">
      <c r="A268" s="19" t="s">
        <v>17</v>
      </c>
      <c r="B268" s="20">
        <f>'8.юрид-улут.вал.'!B268+'12.юрид-чет өл.вал.'!B268</f>
        <v>14455196.499999996</v>
      </c>
      <c r="C268" s="21">
        <f>('8.юрид-улут.вал.'!B268*'8.юрид-улут.вал.'!C268+'12.юрид-чет өл.вал.'!B268*'12.юрид-чет өл.вал.'!C268)/('8.юрид-улут.вал.'!B268+'12.юрид-чет өл.вал.'!B268)</f>
        <v>0.86935446328937926</v>
      </c>
      <c r="D268" s="22">
        <f>'8.юрид-улут.вал.'!D268+'12.юрид-чет өл.вал.'!D268</f>
        <v>13142312.299999999</v>
      </c>
      <c r="E268" s="21">
        <f>('8.юрид-улут.вал.'!D268*'8.юрид-улут.вал.'!E268+'12.юрид-чет өл.вал.'!D268*'12.юрид-чет өл.вал.'!E268)/('8.юрид-улут.вал.'!D268+'12.юрид-чет өл.вал.'!D268)</f>
        <v>0.18237027079321488</v>
      </c>
      <c r="F268" s="22">
        <f t="shared" si="8"/>
        <v>1312884.2</v>
      </c>
      <c r="G268" s="21">
        <f t="shared" si="9"/>
        <v>7.7462449026349871</v>
      </c>
      <c r="H268" s="22">
        <f>'8.юрид-улут.вал.'!H268+'12.юрид-чет өл.вал.'!H268</f>
        <v>361.3</v>
      </c>
      <c r="I268" s="21">
        <f>('8.юрид-улут.вал.'!H268*'8.юрид-улут.вал.'!I268+'12.юрид-чет өл.вал.'!H268*'12.юрид-чет өл.вал.'!I268)/('8.юрид-улут.вал.'!H268+'12.юрид-чет өл.вал.'!H268)</f>
        <v>8.988375311375588</v>
      </c>
      <c r="J268" s="22">
        <f>'8.юрид-улут.вал.'!J268+'12.юрид-чет өл.вал.'!J268</f>
        <v>14694</v>
      </c>
      <c r="K268" s="21">
        <f>('8.юрид-улут.вал.'!J268*'8.юрид-улут.вал.'!K268+'12.юрид-чет өл.вал.'!J268*'12.юрид-чет өл.вал.'!K268)/('8.юрид-улут.вал.'!J268+'12.юрид-чет өл.вал.'!J268)</f>
        <v>5.2941760582550677</v>
      </c>
      <c r="L268" s="22">
        <f>'8.юрид-улут.вал.'!L268+'12.юрид-чет өл.вал.'!L268</f>
        <v>134796.1</v>
      </c>
      <c r="M268" s="21">
        <f>('8.юрид-улут.вал.'!L268*'8.юрид-улут.вал.'!M268+'12.юрид-чет өл.вал.'!L268*'12.юрид-чет өл.вал.'!M268)/('8.юрид-улут.вал.'!L268+'12.юрид-чет өл.вал.'!L268)</f>
        <v>4.6218321079022289</v>
      </c>
      <c r="N268" s="22">
        <f>'8.юрид-улут.вал.'!N268+'12.юрид-чет өл.вал.'!N268</f>
        <v>1018775.1000000001</v>
      </c>
      <c r="O268" s="21">
        <f>('8.юрид-улут.вал.'!N268*'8.юрид-улут.вал.'!O268+'12.юрид-чет өл.вал.'!N268*'12.юрид-чет өл.вал.'!O268)/('8.юрид-улут.вал.'!N268+'12.юрид-чет өл.вал.'!N268)</f>
        <v>8.3999403312860821</v>
      </c>
      <c r="P268" s="22">
        <f>'8.юрид-улут.вал.'!P268+'12.юрид-чет өл.вал.'!P268</f>
        <v>144257.70000000001</v>
      </c>
      <c r="Q268" s="21">
        <f>('8.юрид-улут.вал.'!P268*'8.юрид-улут.вал.'!Q268+'12.юрид-чет өл.вал.'!P268*'12.юрид-чет өл.вал.'!Q268)/('8.юрид-улут.вал.'!P268+'12.юрид-чет өл.вал.'!P268)</f>
        <v>6.2958679155428143</v>
      </c>
      <c r="R268" s="23"/>
      <c r="S268" s="24"/>
    </row>
    <row r="269" spans="1:19" ht="14.25" customHeight="1" x14ac:dyDescent="0.2">
      <c r="A269" s="19" t="s">
        <v>18</v>
      </c>
      <c r="B269" s="20">
        <f>'8.юрид-улут.вал.'!B269+'12.юрид-чет өл.вал.'!B269</f>
        <v>11959960.399999999</v>
      </c>
      <c r="C269" s="21">
        <f>('8.юрид-улут.вал.'!B269*'8.юрид-улут.вал.'!C269+'12.юрид-чет өл.вал.'!B269*'12.юрид-чет өл.вал.'!C269)/('8.юрид-улут.вал.'!B269+'12.юрид-чет өл.вал.'!B269)</f>
        <v>0.88072350515474973</v>
      </c>
      <c r="D269" s="22">
        <f>'8.юрид-улут.вал.'!D269+'12.юрид-чет өл.вал.'!D269</f>
        <v>10799898.199999999</v>
      </c>
      <c r="E269" s="21">
        <f>('8.юрид-улут.вал.'!D269*'8.юрид-улут.вал.'!E269+'12.юрид-чет өл.вал.'!D269*'12.юрид-чет өл.вал.'!E269)/('8.юрид-улут.вал.'!D269+'12.юрид-чет өл.вал.'!D269)</f>
        <v>0.17434511521599336</v>
      </c>
      <c r="F269" s="22">
        <f t="shared" si="8"/>
        <v>1160062.2000000002</v>
      </c>
      <c r="G269" s="21">
        <f t="shared" si="9"/>
        <v>7.4569352824357162</v>
      </c>
      <c r="H269" s="22">
        <f>'8.юрид-улут.вал.'!H269+'12.юрид-чет өл.вал.'!H269</f>
        <v>13920.400000000001</v>
      </c>
      <c r="I269" s="21">
        <f>('8.юрид-улут.вал.'!H269*'8.юрид-улут.вал.'!I269+'12.юрид-чет өл.вал.'!H269*'12.юрид-чет өл.вал.'!I269)/('8.юрид-улут.вал.'!H269+'12.юрид-чет өл.вал.'!H269)</f>
        <v>1.6961501824660212</v>
      </c>
      <c r="J269" s="22">
        <f>'8.юрид-улут.вал.'!J269+'12.юрид-чет өл.вал.'!J269</f>
        <v>614933.80000000005</v>
      </c>
      <c r="K269" s="21">
        <f>('8.юрид-улут.вал.'!J269*'8.юрид-улут.вал.'!K269+'12.юрид-чет өл.вал.'!J269*'12.юрид-чет өл.вал.'!K269)/('8.юрид-улут.вал.'!J269+'12.юрид-чет өл.вал.'!J269)</f>
        <v>7.2805192607724596</v>
      </c>
      <c r="L269" s="22">
        <f>'8.юрид-улут.вал.'!L269+'12.юрид-чет өл.вал.'!L269</f>
        <v>142180.90000000002</v>
      </c>
      <c r="M269" s="21">
        <f>('8.юрид-улут.вал.'!L269*'8.юрид-улут.вал.'!M269+'12.юрид-чет өл.вал.'!L269*'12.юрид-чет өл.вал.'!M269)/('8.юрид-улут.вал.'!L269+'12.юрид-чет өл.вал.'!L269)</f>
        <v>4.5813457503785679</v>
      </c>
      <c r="N269" s="22">
        <f>'8.юрид-улут.вал.'!N269+'12.юрид-чет өл.вал.'!N269</f>
        <v>80618.900000000009</v>
      </c>
      <c r="O269" s="21">
        <f>('8.юрид-улут.вал.'!N269*'8.юрид-улут.вал.'!O269+'12.юрид-чет өл.вал.'!N269*'12.юрид-чет өл.вал.'!O269)/('8.юрид-улут.вал.'!N269+'12.юрид-чет өл.вал.'!N269)</f>
        <v>9.2164477312391977</v>
      </c>
      <c r="P269" s="22">
        <f>'8.юрид-улут.вал.'!P269+'12.юрид-чет өл.вал.'!P269</f>
        <v>308408.2</v>
      </c>
      <c r="Q269" s="21">
        <f>('8.юрид-улут.вал.'!P269*'8.юрид-улут.вал.'!Q269+'12.юрид-чет өл.вал.'!P269*'12.юрид-чет өл.вал.'!Q269)/('8.юрид-улут.вал.'!P269+'12.юрид-чет өл.вал.'!P269)</f>
        <v>8.9344594112607911</v>
      </c>
      <c r="R269" s="23"/>
      <c r="S269" s="24"/>
    </row>
    <row r="270" spans="1:19" ht="14.25" customHeight="1" x14ac:dyDescent="0.2">
      <c r="A270" s="19" t="s">
        <v>19</v>
      </c>
      <c r="B270" s="20">
        <f>'8.юрид-улут.вал.'!B270+'12.юрид-чет өл.вал.'!B270</f>
        <v>15360836.6</v>
      </c>
      <c r="C270" s="21">
        <f>('8.юрид-улут.вал.'!B270*'8.юрид-улут.вал.'!C270+'12.юрид-чет өл.вал.'!B270*'12.юрид-чет өл.вал.'!C270)/('8.юрид-улут.вал.'!B270+'12.юрид-чет өл.вал.'!B270)</f>
        <v>0.40199335425519711</v>
      </c>
      <c r="D270" s="22">
        <f>'8.юрид-улут.вал.'!D270+'12.юрид-чет өл.вал.'!D270</f>
        <v>14868495.399999999</v>
      </c>
      <c r="E270" s="21">
        <f>('8.юрид-улут.вал.'!D270*'8.юрид-улут.вал.'!E270+'12.юрид-чет өл.вал.'!D270*'12.юрид-чет өл.вал.'!E270)/('8.юрид-улут.вал.'!D270+'12.юрид-чет өл.вал.'!D270)</f>
        <v>0.24145783109970909</v>
      </c>
      <c r="F270" s="22">
        <f t="shared" si="8"/>
        <v>492341.2</v>
      </c>
      <c r="G270" s="21">
        <f t="shared" si="9"/>
        <v>5.2500980580134184</v>
      </c>
      <c r="H270" s="22">
        <f>'8.юрид-улут.вал.'!H270+'12.юрид-чет өл.вал.'!H270</f>
        <v>3091.9</v>
      </c>
      <c r="I270" s="21">
        <f>('8.юрид-улут.вал.'!H270*'8.юрид-улут.вал.'!I270+'12.юрид-чет өл.вал.'!H270*'12.юрид-чет өл.вал.'!I270)/('8.юрид-улут.вал.'!H270+'12.юрид-чет өл.вал.'!H270)</f>
        <v>1.7728781655292902</v>
      </c>
      <c r="J270" s="22">
        <f>'8.юрид-улут.вал.'!J270+'12.юрид-чет өл.вал.'!J270</f>
        <v>37359.5</v>
      </c>
      <c r="K270" s="21">
        <f>('8.юрид-улут.вал.'!J270*'8.юрид-улут.вал.'!K270+'12.юрид-чет өл.вал.'!J270*'12.юрид-чет өл.вал.'!K270)/('8.юрид-улут.вал.'!J270+'12.юрид-чет өл.вал.'!J270)</f>
        <v>9.4420500809700307</v>
      </c>
      <c r="L270" s="22">
        <f>'8.юрид-улут.вал.'!L270+'12.юрид-чет өл.вал.'!L270</f>
        <v>175183.2</v>
      </c>
      <c r="M270" s="21">
        <f>('8.юрид-улут.вал.'!L270*'8.юрид-улут.вал.'!M270+'12.юрид-чет өл.вал.'!L270*'12.юрид-чет өл.вал.'!M270)/('8.юрид-улут.вал.'!L270+'12.юрид-чет өл.вал.'!L270)</f>
        <v>3.1855102429913384</v>
      </c>
      <c r="N270" s="22">
        <f>'8.юрид-улут.вал.'!N270+'12.юрид-чет өл.вал.'!N270</f>
        <v>214801.3</v>
      </c>
      <c r="O270" s="21">
        <f>('8.юрид-улут.вал.'!N270*'8.юрид-улут.вал.'!O270+'12.юрид-чет өл.вал.'!N270*'12.юрид-чет өл.вал.'!O270)/('8.юрид-улут.вал.'!N270+'12.юрид-чет өл.вал.'!N270)</f>
        <v>5.2375704336984779</v>
      </c>
      <c r="P270" s="22">
        <f>'8.юрид-улут.вал.'!P270+'12.юрид-чет өл.вал.'!P270</f>
        <v>61905.3</v>
      </c>
      <c r="Q270" s="21">
        <f>('8.юрид-улут.вал.'!P270*'8.юрид-улут.вал.'!Q270+'12.юрид-чет өл.вал.'!P270*'12.юрид-чет өл.вал.'!Q270)/('8.юрид-улут.вал.'!P270+'12.юрид-чет өл.вал.'!P270)</f>
        <v>8.7799094746330084</v>
      </c>
      <c r="R270" s="22"/>
      <c r="S270" s="21"/>
    </row>
    <row r="271" spans="1:19" ht="14.25" customHeight="1" x14ac:dyDescent="0.2">
      <c r="A271" s="19" t="s">
        <v>20</v>
      </c>
      <c r="B271" s="20">
        <f>'8.юрид-улут.вал.'!B271+'12.юрид-чет өл.вал.'!B271</f>
        <v>17428984.700000003</v>
      </c>
      <c r="C271" s="21">
        <f>('8.юрид-улут.вал.'!B271*'8.юрид-улут.вал.'!C271+'12.юрид-чет өл.вал.'!B271*'12.юрид-чет өл.вал.'!C271)/('8.юрид-улут.вал.'!B271+'12.юрид-чет өл.вал.'!B271)</f>
        <v>0.26784532555129276</v>
      </c>
      <c r="D271" s="22">
        <f>'8.юрид-улут.вал.'!D271+'12.юрид-чет өл.вал.'!D271</f>
        <v>16970456.100000001</v>
      </c>
      <c r="E271" s="21">
        <f>('8.юрид-улут.вал.'!D271*'8.юрид-улут.вал.'!E271+'12.юрид-чет өл.вал.'!D271*'12.юрид-чет өл.вал.'!E271)/('8.юрид-улут.вал.'!D271+'12.юрид-чет өл.вал.'!D271)</f>
        <v>0.14775507677722341</v>
      </c>
      <c r="F271" s="22">
        <f t="shared" si="8"/>
        <v>458528.6</v>
      </c>
      <c r="G271" s="21">
        <f t="shared" si="9"/>
        <v>4.7124673073827923</v>
      </c>
      <c r="H271" s="22">
        <f>'8.юрид-улут.вал.'!H271+'12.юрид-чет өл.вал.'!H271</f>
        <v>1052</v>
      </c>
      <c r="I271" s="21">
        <f>('8.юрид-улут.вал.'!H271*'8.юрид-улут.вал.'!I271+'12.юрид-чет өл.вал.'!H271*'12.юрид-чет өл.вал.'!I271)/('8.юрид-улут.вал.'!H271+'12.юрид-чет өл.вал.'!H271)</f>
        <v>0.04</v>
      </c>
      <c r="J271" s="22">
        <f>'8.юрид-улут.вал.'!J271+'12.юрид-чет өл.вал.'!J271</f>
        <v>86585</v>
      </c>
      <c r="K271" s="21">
        <f>('8.юрид-улут.вал.'!J271*'8.юрид-улут.вал.'!K271+'12.юрид-чет өл.вал.'!J271*'12.юрид-чет өл.вал.'!K271)/('8.юрид-улут.вал.'!J271+'12.юрид-чет өл.вал.'!J271)</f>
        <v>4.5699448518796526</v>
      </c>
      <c r="L271" s="22">
        <f>'8.юрид-улут.вал.'!L271+'12.юрид-чет өл.вал.'!L271</f>
        <v>84886.1</v>
      </c>
      <c r="M271" s="21">
        <f>('8.юрид-улут.вал.'!L271*'8.юрид-улут.вал.'!M271+'12.юрид-чет өл.вал.'!L271*'12.юрид-чет өл.вал.'!M271)/('8.юрид-улут.вал.'!L271+'12.юрид-чет өл.вал.'!L271)</f>
        <v>1.608372159870701</v>
      </c>
      <c r="N271" s="22">
        <f>'8.юрид-улут.вал.'!N271+'12.юрид-чет өл.вал.'!N271</f>
        <v>138832.5</v>
      </c>
      <c r="O271" s="21">
        <f>('8.юрид-улут.вал.'!N271*'8.юрид-улут.вал.'!O271+'12.юрид-чет өл.вал.'!N271*'12.юрид-чет өл.вал.'!O271)/('8.юрид-улут.вал.'!N271+'12.юрид-чет өл.вал.'!N271)</f>
        <v>5.8242856391695179</v>
      </c>
      <c r="P271" s="22">
        <f>'8.юрид-улут.вал.'!P271+'12.юрид-чет өл.вал.'!P271</f>
        <v>147173</v>
      </c>
      <c r="Q271" s="21">
        <f>('8.юрид-улут.вал.'!P271*'8.юрид-улут.вал.'!Q271+'12.юрид-чет өл.вал.'!P271*'12.юрид-чет өл.вал.'!Q271)/('8.юрид-улут.вал.'!P271+'12.юрид-чет өл.вал.'!P271)</f>
        <v>5.5712780605138112</v>
      </c>
      <c r="R271" s="23"/>
      <c r="S271" s="24"/>
    </row>
    <row r="272" spans="1:19" ht="14.25" customHeight="1" thickBot="1" x14ac:dyDescent="0.25">
      <c r="A272" s="25" t="s">
        <v>21</v>
      </c>
      <c r="B272" s="26">
        <f>'8.юрид-улут.вал.'!B272+'12.юрид-чет өл.вал.'!B272</f>
        <v>17997307.000000004</v>
      </c>
      <c r="C272" s="27">
        <f>('8.юрид-улут.вал.'!B272*'8.юрид-улут.вал.'!C272+'12.юрид-чет өл.вал.'!B272*'12.юрид-чет өл.вал.'!C272)/('8.юрид-улут.вал.'!B272+'12.юрид-чет өл.вал.'!B272)</f>
        <v>0.42977604488271476</v>
      </c>
      <c r="D272" s="28">
        <f>'8.юрид-улут.вал.'!D272+'12.юрид-чет өл.вал.'!D272</f>
        <v>17215645.400000002</v>
      </c>
      <c r="E272" s="27">
        <f>('8.юрид-улут.вал.'!D272*'8.юрид-улут.вал.'!E272+'12.юрид-чет өл.вал.'!D272*'12.юрид-чет өл.вал.'!E272)/('8.юрид-улут.вал.'!D272+'12.юрид-чет өл.вал.'!D272)</f>
        <v>0.16937868225375971</v>
      </c>
      <c r="F272" s="28">
        <f t="shared" si="8"/>
        <v>781661.6</v>
      </c>
      <c r="G272" s="27">
        <f t="shared" si="9"/>
        <v>6.1648776004859362</v>
      </c>
      <c r="H272" s="28">
        <f>'8.юрид-улут.вал.'!H272+'12.юрид-чет өл.вал.'!H272</f>
        <v>41608.9</v>
      </c>
      <c r="I272" s="27">
        <f>('8.юрид-улут.вал.'!H272*'8.юрид-улут.вал.'!I272+'12.юрид-чет өл.вал.'!H272*'12.юрид-чет өл.вал.'!I272)/('8.юрид-улут.вал.'!H272+'12.юрид-чет өл.вал.'!H272)</f>
        <v>9.7659269050611712</v>
      </c>
      <c r="J272" s="28">
        <f>'8.юрид-улут.вал.'!J272+'12.юрид-чет өл.вал.'!J272</f>
        <v>104903.1</v>
      </c>
      <c r="K272" s="27">
        <f>('8.юрид-улут.вал.'!J272*'8.юрид-улут.вал.'!K272+'12.юрид-чет өл.вал.'!J272*'12.юрид-чет өл.вал.'!K272)/('8.юрид-улут.вал.'!J272+'12.юрид-чет өл.вал.'!J272)</f>
        <v>5.0907039925416875</v>
      </c>
      <c r="L272" s="28">
        <f>'8.юрид-улут.вал.'!L272+'12.юрид-чет өл.вал.'!L272</f>
        <v>415797.8</v>
      </c>
      <c r="M272" s="27">
        <f>('8.юрид-улут.вал.'!L272*'8.юрид-улут.вал.'!M272+'12.юрид-чет өл.вал.'!L272*'12.юрид-чет өл.вал.'!M272)/('8.юрид-улут.вал.'!L272+'12.юрид-чет өл.вал.'!L272)</f>
        <v>4.791028235358632</v>
      </c>
      <c r="N272" s="28">
        <f>'8.юрид-улут.вал.'!N272+'12.юрид-чет өл.вал.'!N272</f>
        <v>111513.7</v>
      </c>
      <c r="O272" s="27">
        <f>('8.юрид-улут.вал.'!N272*'8.юрид-улут.вал.'!O272+'12.юрид-чет өл.вал.'!N272*'12.юрид-чет өл.вал.'!O272)/('8.юрид-улут.вал.'!N272+'12.юрид-чет өл.вал.'!N272)</f>
        <v>6.2465937458805536</v>
      </c>
      <c r="P272" s="28">
        <f>'8.юрид-улут.вал.'!P272+'12.юрид-чет өл.вал.'!P272</f>
        <v>107837.1</v>
      </c>
      <c r="Q272" s="27">
        <f>('8.юрид-улут.вал.'!P272*'8.юрид-улут.вал.'!Q272+'12.юрид-чет өл.вал.'!P272*'12.юрид-чет өл.вал.'!Q272)/('8.юрид-улут.вал.'!P272+'12.юрид-чет өл.вал.'!P272)</f>
        <v>11.033078615801026</v>
      </c>
      <c r="R272" s="28">
        <f>'8.юрид-улут.вал.'!R272+'12.юрид-чет өл.вал.'!R272</f>
        <v>1</v>
      </c>
      <c r="S272" s="27">
        <f>('8.юрид-улут.вал.'!R272*'8.юрид-улут.вал.'!S272+'12.юрид-чет өл.вал.'!R272*'12.юрид-чет өл.вал.'!S272)/('8.юрид-улут.вал.'!R272+'12.юрид-чет өл.вал.'!R272)</f>
        <v>13</v>
      </c>
    </row>
    <row r="273" spans="1:19" ht="14.25" customHeight="1" x14ac:dyDescent="0.2">
      <c r="A273" s="19" t="s">
        <v>70</v>
      </c>
      <c r="B273" s="20">
        <f>'8.юрид-улут.вал.'!B273+'12.юрид-чет өл.вал.'!B273</f>
        <v>14735703.399999999</v>
      </c>
      <c r="C273" s="21">
        <f>('8.юрид-улут.вал.'!B273*'8.юрид-улут.вал.'!C273+'12.юрид-чет өл.вал.'!B273*'12.юрид-чет өл.вал.'!C273)/('8.юрид-улут.вал.'!B273+'12.юрид-чет өл.вал.'!B273)</f>
        <v>0.2928627008738513</v>
      </c>
      <c r="D273" s="22">
        <f>'8.юрид-улут.вал.'!D273+'12.юрид-чет өл.вал.'!D273</f>
        <v>14372554.699999999</v>
      </c>
      <c r="E273" s="21">
        <f>('8.юрид-улут.вал.'!D273*'8.юрид-улут.вал.'!E273+'12.юрид-чет өл.вал.'!D273*'12.юрид-чет өл.вал.'!E273)/('8.юрид-улут.вал.'!D273+'12.юрид-чет өл.вал.'!D273)</f>
        <v>0.15572956713116551</v>
      </c>
      <c r="F273" s="22">
        <f t="shared" si="8"/>
        <v>363148.7</v>
      </c>
      <c r="G273" s="21">
        <f t="shared" si="9"/>
        <v>5.720263283332681</v>
      </c>
      <c r="H273" s="22">
        <f>'8.юрид-улут.вал.'!H273+'12.юрид-чет өл.вал.'!H273</f>
        <v>70</v>
      </c>
      <c r="I273" s="21">
        <f>('8.юрид-улут.вал.'!H273*'8.юрид-улут.вал.'!I273+'12.юрид-чет өл.вал.'!H273*'12.юрид-чет өл.вал.'!I273)/('8.юрид-улут.вал.'!H273+'12.юрид-чет өл.вал.'!H273)</f>
        <v>12.5</v>
      </c>
      <c r="J273" s="22">
        <f>'8.юрид-улут.вал.'!J273+'12.юрид-чет өл.вал.'!J273</f>
        <v>97897.9</v>
      </c>
      <c r="K273" s="21">
        <f>('8.юрид-улут.вал.'!J273*'8.юрид-улут.вал.'!K273+'12.юрид-чет өл.вал.'!J273*'12.юрид-чет өл.вал.'!K273)/('8.юрид-улут.вал.'!J273+'12.юрид-чет өл.вал.'!J273)</f>
        <v>2.8282089809893787</v>
      </c>
      <c r="L273" s="22">
        <f>'8.юрид-улут.вал.'!L273+'12.юрид-чет өл.вал.'!L273</f>
        <v>62191.8</v>
      </c>
      <c r="M273" s="21">
        <f>('8.юрид-улут.вал.'!L273*'8.юрид-улут.вал.'!M273+'12.юрид-чет өл.вал.'!L273*'12.юрид-чет өл.вал.'!M273)/('8.юрид-улут.вал.'!L273+'12.юрид-чет өл.вал.'!L273)</f>
        <v>1.2517842223572904</v>
      </c>
      <c r="N273" s="22">
        <f>'8.юрид-улут.вал.'!N273+'12.юрид-чет өл.вал.'!N273</f>
        <v>123425.7</v>
      </c>
      <c r="O273" s="21">
        <f>('8.юрид-улут.вал.'!N273*'8.юрид-улут.вал.'!O273+'12.юрид-чет өл.вал.'!N273*'12.юрид-чет өл.вал.'!O273)/('8.юрид-улут.вал.'!N273+'12.юрид-чет өл.вал.'!N273)</f>
        <v>7.4128953694408679</v>
      </c>
      <c r="P273" s="22">
        <f>'8.юрид-улут.вал.'!P273+'12.юрид-чет өл.вал.'!P273</f>
        <v>78503.199999999997</v>
      </c>
      <c r="Q273" s="21">
        <f>('8.юрид-улут.вал.'!P273*'8.юрид-улут.вал.'!Q273+'12.юрид-чет өл.вал.'!P273*'12.юрид-чет өл.вал.'!Q273)/('8.юрид-улут.вал.'!P273+'12.юрид-чет өл.вал.'!P273)</f>
        <v>10.236304265303794</v>
      </c>
      <c r="R273" s="23">
        <f>'8.юрид-улут.вал.'!R273+'12.юрид-чет өл.вал.'!R273</f>
        <v>1060.0999999999999</v>
      </c>
      <c r="S273" s="24">
        <f>('8.юрид-улут.вал.'!R273*'8.юрид-улут.вал.'!S273+'12.юрид-чет өл.вал.'!R273*'12.юрид-чет өл.вал.'!S273)/('8.юрид-улут.вал.'!R273+'12.юрид-чет өл.вал.'!R273)</f>
        <v>3</v>
      </c>
    </row>
    <row r="274" spans="1:19" ht="14.25" customHeight="1" x14ac:dyDescent="0.2">
      <c r="A274" s="19" t="s">
        <v>11</v>
      </c>
      <c r="B274" s="20">
        <f>'8.юрид-улут.вал.'!B274+'12.юрид-чет өл.вал.'!B274</f>
        <v>8873983.0999999996</v>
      </c>
      <c r="C274" s="21">
        <f>('8.юрид-улут.вал.'!B274*'8.юрид-улут.вал.'!C274+'12.юрид-чет өл.вал.'!B274*'12.юрид-чет өл.вал.'!C274)/('8.юрид-улут.вал.'!B274+'12.юрид-чет өл.вал.'!B274)</f>
        <v>0.42965010311998497</v>
      </c>
      <c r="D274" s="22">
        <f>'8.юрид-улут.вал.'!D274+'12.юрид-чет өл.вал.'!D274</f>
        <v>8039574.0999999996</v>
      </c>
      <c r="E274" s="21">
        <f>('8.юрид-улут.вал.'!D274*'8.юрид-улут.вал.'!E274+'12.юрид-чет өл.вал.'!D274*'12.юрид-чет өл.вал.'!E274)/('8.юрид-улут.вал.'!D274+'12.юрид-чет өл.вал.'!D274)</f>
        <v>0.19138356259444159</v>
      </c>
      <c r="F274" s="22">
        <f t="shared" si="8"/>
        <v>834409</v>
      </c>
      <c r="G274" s="21">
        <f t="shared" si="9"/>
        <v>2.7253606097249703</v>
      </c>
      <c r="H274" s="22">
        <f>'8.юрид-улут.вал.'!H274+'12.юрид-чет өл.вал.'!H274</f>
        <v>418221.5</v>
      </c>
      <c r="I274" s="21">
        <f>('8.юрид-улут.вал.'!H274*'8.юрид-улут.вал.'!I274+'12.юрид-чет өл.вал.'!H274*'12.юрид-чет өл.вал.'!I274)/('8.юрид-улут.вал.'!H274+'12.юрид-чет өл.вал.'!H274)</f>
        <v>0.53888119094785902</v>
      </c>
      <c r="J274" s="22">
        <f>'8.юрид-улут.вал.'!J274+'12.юрид-чет өл.вал.'!J274</f>
        <v>151620.9</v>
      </c>
      <c r="K274" s="21">
        <f>('8.юрид-улут.вал.'!J274*'8.юрид-улут.вал.'!K274+'12.юрид-чет өл.вал.'!J274*'12.юрид-чет өл.вал.'!K274)/('8.юрид-улут.вал.'!J274+'12.юрид-чет өл.вал.'!J274)</f>
        <v>1.2143965640620786</v>
      </c>
      <c r="L274" s="22">
        <f>'8.юрид-улут.вал.'!L274+'12.юрид-чет өл.вал.'!L274</f>
        <v>90324.599999999991</v>
      </c>
      <c r="M274" s="21">
        <f>('8.юрид-улут.вал.'!L274*'8.юрид-улут.вал.'!M274+'12.юрид-чет өл.вал.'!L274*'12.юрид-чет өл.вал.'!M274)/('8.юрид-улут.вал.'!L274+'12.юрид-чет өл.вал.'!L274)</f>
        <v>5.0764109113131983</v>
      </c>
      <c r="N274" s="22">
        <f>'8.юрид-улут.вал.'!N274+'12.юрид-чет өл.вал.'!N274</f>
        <v>73934.5</v>
      </c>
      <c r="O274" s="21">
        <f>('8.юрид-улут.вал.'!N274*'8.юрид-улут.вал.'!O274+'12.юрид-чет өл.вал.'!N274*'12.юрид-чет өл.вал.'!O274)/('8.юрид-улут.вал.'!N274+'12.юрид-чет өл.вал.'!N274)</f>
        <v>3.6488157626006794</v>
      </c>
      <c r="P274" s="22">
        <f>'8.юрид-улут.вал.'!P274+'12.юрид-чет өл.вал.'!P274</f>
        <v>100307.5</v>
      </c>
      <c r="Q274" s="21">
        <f>('8.юрид-улут.вал.'!P274*'8.юрид-улут.вал.'!Q274+'12.юрид-чет өл.вал.'!P274*'12.юрид-чет өл.вал.'!Q274)/('8.юрид-улут.вал.'!P274+'12.юрид-чет өл.вал.'!P274)</f>
        <v>11.327843551080457</v>
      </c>
      <c r="R274" s="23"/>
      <c r="S274" s="24"/>
    </row>
    <row r="275" spans="1:19" ht="14.25" customHeight="1" x14ac:dyDescent="0.2">
      <c r="A275" s="19" t="s">
        <v>12</v>
      </c>
      <c r="B275" s="20">
        <f>'8.юрид-улут.вал.'!B275+'12.юрид-чет өл.вал.'!B275</f>
        <v>11251586.9</v>
      </c>
      <c r="C275" s="21">
        <f>('8.юрид-улут.вал.'!B275*'8.юрид-улут.вал.'!C275+'12.юрид-чет өл.вал.'!B275*'12.юрид-чет өл.вал.'!C275)/('8.юрид-улут.вал.'!B275+'12.юрид-чет өл.вал.'!B275)</f>
        <v>0.52874560929712111</v>
      </c>
      <c r="D275" s="22">
        <f>'8.юрид-улут.вал.'!D275+'12.юрид-чет өл.вал.'!D275</f>
        <v>10454556.5</v>
      </c>
      <c r="E275" s="21">
        <f>('8.юрид-улут.вал.'!D275*'8.юрид-улут.вал.'!E275+'12.юрид-чет өл.вал.'!D275*'12.юрид-чет өл.вал.'!E275)/('8.юрид-улут.вал.'!D275+'12.юрид-чет өл.вал.'!D275)</f>
        <v>0.153358462025625</v>
      </c>
      <c r="F275" s="22">
        <f t="shared" si="8"/>
        <v>797030.40000000002</v>
      </c>
      <c r="G275" s="21">
        <f t="shared" si="9"/>
        <v>5.452655839727071</v>
      </c>
      <c r="H275" s="22">
        <f>'8.юрид-улут.вал.'!H275+'12.юрид-чет өл.вал.'!H275</f>
        <v>276994.8</v>
      </c>
      <c r="I275" s="21">
        <f>('8.юрид-улут.вал.'!H275*'8.юрид-улут.вал.'!I275+'12.юрид-чет өл.вал.'!H275*'12.юрид-чет өл.вал.'!I275)/('8.юрид-улут.вал.'!H275+'12.юрид-чет өл.вал.'!H275)</f>
        <v>0.7569697842703188</v>
      </c>
      <c r="J275" s="22">
        <f>'8.юрид-улут.вал.'!J275+'12.юрид-чет өл.вал.'!J275</f>
        <v>32358.600000000002</v>
      </c>
      <c r="K275" s="21">
        <f>('8.юрид-улут.вал.'!J275*'8.юрид-улут.вал.'!K275+'12.юрид-чет өл.вал.'!J275*'12.юрид-чет өл.вал.'!K275)/('8.юрид-улут.вал.'!J275+'12.юрид-чет өл.вал.'!J275)</f>
        <v>2.2710868208142512</v>
      </c>
      <c r="L275" s="22">
        <f>'8.юрид-улут.вал.'!L275+'12.юрид-чет өл.вал.'!L275</f>
        <v>100898.1</v>
      </c>
      <c r="M275" s="21">
        <f>('8.юрид-улут.вал.'!L275*'8.юрид-улут.вал.'!M275+'12.юрид-чет өл.вал.'!L275*'12.юрид-чет өл.вал.'!M275)/('8.юрид-улут.вал.'!L275+'12.юрид-чет өл.вал.'!L275)</f>
        <v>5.1820879679597498</v>
      </c>
      <c r="N275" s="22">
        <f>'8.юрид-улут.вал.'!N275+'12.юрид-чет өл.вал.'!N275</f>
        <v>67372.2</v>
      </c>
      <c r="O275" s="21">
        <f>('8.юрид-улут.вал.'!N275*'8.юрид-улут.вал.'!O275+'12.юрид-чет өл.вал.'!N275*'12.юрид-чет өл.вал.'!O275)/('8.юрид-улут.вал.'!N275+'12.юрид-чет өл.вал.'!N275)</f>
        <v>6.6178134453082853</v>
      </c>
      <c r="P275" s="22">
        <f>'8.юрид-улут.вал.'!P275+'12.юрид-чет өл.вал.'!P275</f>
        <v>319406.7</v>
      </c>
      <c r="Q275" s="21">
        <f>('8.юрид-улут.вал.'!P275*'8.юрид-улут.вал.'!Q275+'12.юрид-чет өл.вал.'!P275*'12.юрид-чет өл.вал.'!Q275)/('8.юрид-улут.вал.'!P275+'12.юрид-чет өл.вал.'!P275)</f>
        <v>9.6868572262260155</v>
      </c>
      <c r="R275" s="22"/>
      <c r="S275" s="21"/>
    </row>
    <row r="276" spans="1:19" ht="14.25" customHeight="1" x14ac:dyDescent="0.2">
      <c r="A276" s="19" t="s">
        <v>13</v>
      </c>
      <c r="B276" s="20">
        <f>'8.юрид-улут.вал.'!B276+'12.юрид-чет өл.вал.'!B276</f>
        <v>10445650.100000001</v>
      </c>
      <c r="C276" s="21">
        <f>('8.юрид-улут.вал.'!B276*'8.юрид-улут.вал.'!C276+'12.юрид-чет өл.вал.'!B276*'12.юрид-чет өл.вал.'!C276)/('8.юрид-улут.вал.'!B276+'12.юрид-чет өл.вал.'!B276)</f>
        <v>0.61528043371852914</v>
      </c>
      <c r="D276" s="22">
        <f>'8.юрид-улут.вал.'!D276+'12.юрид-чет өл.вал.'!D276</f>
        <v>9947945</v>
      </c>
      <c r="E276" s="21">
        <f>('8.юрид-улут.вал.'!D276*'8.юрид-улут.вал.'!E276+'12.юрид-чет өл.вал.'!D276*'12.юрид-чет өл.вал.'!E276)/('8.юрид-улут.вал.'!D276+'12.юрид-чет өл.вал.'!D276)</f>
        <v>0.24988664251762543</v>
      </c>
      <c r="F276" s="22">
        <f t="shared" si="8"/>
        <v>497705.10000000003</v>
      </c>
      <c r="G276" s="21">
        <f t="shared" si="9"/>
        <v>7.9186360517503198</v>
      </c>
      <c r="H276" s="22">
        <f>'8.юрид-улут.вал.'!H276+'12.юрид-чет өл.вал.'!H276</f>
        <v>2006.7</v>
      </c>
      <c r="I276" s="21">
        <f>('8.юрид-улут.вал.'!H276*'8.юрид-улут.вал.'!I276+'12.юрид-чет өл.вал.'!H276*'12.юрид-чет өл.вал.'!I276)/('8.юрид-улут.вал.'!H276+'12.юрид-чет өл.вал.'!H276)</f>
        <v>1.0070762944137099</v>
      </c>
      <c r="J276" s="22">
        <f>'8.юрид-улут.вал.'!J276+'12.юрид-чет өл.вал.'!J276</f>
        <v>14623.8</v>
      </c>
      <c r="K276" s="21">
        <f>('8.юрид-улут.вал.'!J276*'8.юрид-улут.вал.'!K276+'12.юрид-чет өл.вал.'!J276*'12.юрид-чет өл.вал.'!K276)/('8.юрид-улут.вал.'!J276+'12.юрид-чет өл.вал.'!J276)</f>
        <v>3.3798874437560702</v>
      </c>
      <c r="L276" s="22">
        <f>'8.юрид-улут.вал.'!L276+'12.юрид-чет өл.вал.'!L276</f>
        <v>10324.200000000001</v>
      </c>
      <c r="M276" s="21">
        <f>('8.юрид-улут.вал.'!L276*'8.юрид-улут.вал.'!M276+'12.юрид-чет өл.вал.'!L276*'12.юрид-чет өл.вал.'!M276)/('8.юрид-улут.вал.'!L276+'12.юрид-чет өл.вал.'!L276)</f>
        <v>4.9518320063539996</v>
      </c>
      <c r="N276" s="22">
        <f>'8.юрид-улут.вал.'!N276+'12.юрид-чет өл.вал.'!N276</f>
        <v>393322.4</v>
      </c>
      <c r="O276" s="21">
        <f>('8.юрид-улут.вал.'!N276*'8.юрид-улут.вал.'!O276+'12.юрид-чет өл.вал.'!N276*'12.юрид-чет өл.вал.'!O276)/('8.юрид-улут.вал.'!N276+'12.юрид-чет өл.вал.'!N276)</f>
        <v>8.3141262994428971</v>
      </c>
      <c r="P276" s="22">
        <f>'8.юрид-улут.вал.'!P276+'12.юрид-чет өл.вал.'!P276</f>
        <v>63671.199999999997</v>
      </c>
      <c r="Q276" s="21">
        <f>('8.юрид-улут.вал.'!P276*'8.юрид-улут.вал.'!Q276+'12.юрид-чет өл.вал.'!P276*'12.юрид-чет өл.вал.'!Q276)/('8.юрид-улут.вал.'!P276+'12.юрид-чет өл.вал.'!P276)</f>
        <v>7.1992931812185113</v>
      </c>
      <c r="R276" s="23">
        <f>'8.юрид-улут.вал.'!R276+'12.юрид-чет өл.вал.'!R276</f>
        <v>13756.8</v>
      </c>
      <c r="S276" s="24">
        <f>('8.юрид-улут.вал.'!R276*'8.юрид-улут.вал.'!S276+'12.юрид-чет өл.вал.'!R276*'12.юрид-чет өл.вал.'!S276)/('8.юрид-улут.вал.'!R276+'12.юрид-чет өл.вал.'!R276)</f>
        <v>8</v>
      </c>
    </row>
    <row r="277" spans="1:19" ht="14.25" customHeight="1" x14ac:dyDescent="0.2">
      <c r="A277" s="19" t="s">
        <v>14</v>
      </c>
      <c r="B277" s="20">
        <f>'8.юрид-улут.вал.'!B277+'12.юрид-чет өл.вал.'!B277</f>
        <v>13681134.300000001</v>
      </c>
      <c r="C277" s="21">
        <f>('8.юрид-улут.вал.'!B277*'8.юрид-улут.вал.'!C277+'12.юрид-чет өл.вал.'!B277*'12.юрид-чет өл.вал.'!C277)/('8.юрид-улут.вал.'!B277+'12.юрид-чет өл.вал.'!B277)</f>
        <v>0.55205871643259863</v>
      </c>
      <c r="D277" s="22">
        <f>'8.юрид-улут.вал.'!D277+'12.юрид-чет өл.вал.'!D277</f>
        <v>12819831.5</v>
      </c>
      <c r="E277" s="21">
        <f>('8.юрид-улут.вал.'!D277*'8.юрид-улут.вал.'!E277+'12.юрид-чет өл.вал.'!D277*'12.юрид-чет өл.вал.'!E277)/('8.юрид-улут.вал.'!D277+'12.юрид-чет өл.вал.'!D277)</f>
        <v>0.16688282275784985</v>
      </c>
      <c r="F277" s="22">
        <f t="shared" si="8"/>
        <v>861302.8</v>
      </c>
      <c r="G277" s="21">
        <f t="shared" si="9"/>
        <v>6.2851064375966255</v>
      </c>
      <c r="H277" s="22">
        <f>'8.юрид-улут.вал.'!H277+'12.юрид-чет өл.вал.'!H277</f>
        <v>2432.5</v>
      </c>
      <c r="I277" s="21">
        <f>('8.юрид-улут.вал.'!H277*'8.юрид-улут.вал.'!I277+'12.юрид-чет өл.вал.'!H277*'12.юрид-чет өл.вал.'!I277)/('8.юрид-улут.вал.'!H277+'12.юрид-чет өл.вал.'!H277)</f>
        <v>2.9548764645426506</v>
      </c>
      <c r="J277" s="22">
        <f>'8.юрид-улут.вал.'!J277+'12.юрид-чет өл.вал.'!J277</f>
        <v>37321.200000000004</v>
      </c>
      <c r="K277" s="21">
        <f>('8.юрид-улут.вал.'!J277*'8.юрид-улут.вал.'!K277+'12.юрид-чет өл.вал.'!J277*'12.юрид-чет өл.вал.'!K277)/('8.юрид-улут.вал.'!J277+'12.юрид-чет өл.вал.'!J277)</f>
        <v>4.3343837014886999</v>
      </c>
      <c r="L277" s="22">
        <f>'8.юрид-улут.вал.'!L277+'12.юрид-чет өл.вал.'!L277</f>
        <v>244088.7</v>
      </c>
      <c r="M277" s="21">
        <f>('8.юрид-улут.вал.'!L277*'8.юрид-улут.вал.'!M277+'12.юрид-чет өл.вал.'!L277*'12.юрид-чет өл.вал.'!M277)/('8.юрид-улут.вал.'!L277+'12.юрид-чет өл.вал.'!L277)</f>
        <v>2.6261212624754857</v>
      </c>
      <c r="N277" s="22">
        <f>'8.юрид-улут.вал.'!N277+'12.юрид-чет өл.вал.'!N277</f>
        <v>510189.5</v>
      </c>
      <c r="O277" s="21">
        <f>('8.юрид-улут.вал.'!N277*'8.юрид-улут.вал.'!O277+'12.юрид-чет өл.вал.'!N277*'12.юрид-чет өл.вал.'!O277)/('8.юрид-улут.вал.'!N277+'12.юрид-чет өл.вал.'!N277)</f>
        <v>8.2178705147793139</v>
      </c>
      <c r="P277" s="22">
        <f>'8.юрид-улут.вал.'!P277+'12.юрид-чет өл.вал.'!P277</f>
        <v>67270.899999999994</v>
      </c>
      <c r="Q277" s="21">
        <f>('8.юрид-улут.вал.'!P277*'8.юрид-улут.вал.'!Q277+'12.юрид-чет өл.вал.'!P277*'12.юрид-чет өл.вал.'!Q277)/('8.юрид-улут.вал.'!P277+'12.юрид-чет өл.вал.'!P277)</f>
        <v>6.1059070266638171</v>
      </c>
      <c r="R277" s="23"/>
      <c r="S277" s="24"/>
    </row>
    <row r="278" spans="1:19" ht="14.25" customHeight="1" x14ac:dyDescent="0.2">
      <c r="A278" s="19" t="s">
        <v>15</v>
      </c>
      <c r="B278" s="20">
        <f>'8.юрид-улут.вал.'!B278+'12.юрид-чет өл.вал.'!B278</f>
        <v>12074736.300000001</v>
      </c>
      <c r="C278" s="21">
        <f>('8.юрид-улут.вал.'!B278*'8.юрид-улут.вал.'!C278+'12.юрид-чет өл.вал.'!B278*'12.юрид-чет өл.вал.'!C278)/('8.юрид-улут.вал.'!B278+'12.юрид-чет өл.вал.'!B278)</f>
        <v>0.59475857323691628</v>
      </c>
      <c r="D278" s="22">
        <f>'8.юрид-улут.вал.'!D278+'12.юрид-чет өл.вал.'!D278</f>
        <v>11505916.5</v>
      </c>
      <c r="E278" s="21">
        <f>('8.юрид-улут.вал.'!D278*'8.юрид-улут.вал.'!E278+'12.юрид-чет өл.вал.'!D278*'12.юрид-чет өл.вал.'!E278)/('8.юрид-улут.вал.'!D278+'12.юрид-чет өл.вал.'!D278)</f>
        <v>0.21775002330322848</v>
      </c>
      <c r="F278" s="22">
        <f t="shared" si="8"/>
        <v>568819.79999999993</v>
      </c>
      <c r="G278" s="21">
        <f t="shared" si="9"/>
        <v>8.2207745721931627</v>
      </c>
      <c r="H278" s="22">
        <f>'8.юрид-улут.вал.'!H278+'12.юрид-чет өл.вал.'!H278</f>
        <v>535.29999999999995</v>
      </c>
      <c r="I278" s="21">
        <f>('8.юрид-улут.вал.'!H278*'8.юрид-улут.вал.'!I278+'12.юрид-чет өл.вал.'!H278*'12.юрид-чет өл.вал.'!I278)/('8.юрид-улут.вал.'!H278+'12.юрид-чет өл.вал.'!H278)</f>
        <v>0.01</v>
      </c>
      <c r="J278" s="22">
        <f>'8.юрид-улут.вал.'!J278+'12.юрид-чет өл.вал.'!J278</f>
        <v>30708.799999999999</v>
      </c>
      <c r="K278" s="21">
        <f>('8.юрид-улут.вал.'!J278*'8.юрид-улут.вал.'!K278+'12.юрид-чет өл.вал.'!J278*'12.юрид-чет өл.вал.'!K278)/('8.юрид-улут.вал.'!J278+'12.юрид-чет өл.вал.'!J278)</f>
        <v>9.437884254676181</v>
      </c>
      <c r="L278" s="22">
        <f>'8.юрид-улут.вал.'!L278+'12.юрид-чет өл.вал.'!L278</f>
        <v>26243</v>
      </c>
      <c r="M278" s="21">
        <f>('8.юрид-улут.вал.'!L278*'8.юрид-улут.вал.'!M278+'12.юрид-чет өл.вал.'!L278*'12.юрид-чет өл.вал.'!M278)/('8.юрид-улут.вал.'!L278+'12.юрид-чет өл.вал.'!L278)</f>
        <v>4.7708278779102944</v>
      </c>
      <c r="N278" s="22">
        <f>'8.юрид-улут.вал.'!N278+'12.юрид-чет өл.вал.'!N278</f>
        <v>439607.5</v>
      </c>
      <c r="O278" s="21">
        <f>('8.юрид-улут.вал.'!N278*'8.юрид-улут.вал.'!O278+'12.юрид-чет өл.вал.'!N278*'12.юрид-чет өл.вал.'!O278)/('8.юрид-улут.вал.'!N278+'12.юрид-чет өл.вал.'!N278)</f>
        <v>8.4519130883799765</v>
      </c>
      <c r="P278" s="22">
        <f>'8.юрид-улут.вал.'!P278+'12.юрид-чет өл.вал.'!P278</f>
        <v>71725.2</v>
      </c>
      <c r="Q278" s="21">
        <f>('8.юрид-улут.вал.'!P278*'8.юрид-улут.вал.'!Q278+'12.юрид-чет өл.вал.'!P278*'12.юрид-чет өл.вал.'!Q278)/('8.юрид-улут.вал.'!P278+'12.юрид-чет өл.вал.'!P278)</f>
        <v>7.6065689046527583</v>
      </c>
      <c r="R278" s="23"/>
      <c r="S278" s="24"/>
    </row>
    <row r="279" spans="1:19" ht="14.25" customHeight="1" x14ac:dyDescent="0.2">
      <c r="A279" s="19" t="s">
        <v>16</v>
      </c>
      <c r="B279" s="20">
        <f>'8.юрид-улут.вал.'!B279+'12.юрид-чет өл.вал.'!B279</f>
        <v>16165015.299999999</v>
      </c>
      <c r="C279" s="21">
        <f>('8.юрид-улут.вал.'!B279*'8.юрид-улут.вал.'!C279+'12.юрид-чет өл.вал.'!B279*'12.юрид-чет өл.вал.'!C279)/('8.юрид-улут.вал.'!B279+'12.юрид-чет өл.вал.'!B279)</f>
        <v>0.45815407591974183</v>
      </c>
      <c r="D279" s="22">
        <f>'8.юрид-улут.вал.'!D279+'12.юрид-чет өл.вал.'!D279</f>
        <v>15481310.699999999</v>
      </c>
      <c r="E279" s="21">
        <f>('8.юрид-улут.вал.'!D279*'8.юрид-улут.вал.'!E279+'12.юрид-чет өл.вал.'!D279*'12.юрид-чет өл.вал.'!E279)/('8.юрид-улут.вал.'!D279+'12.юрид-чет өл.вал.'!D279)</f>
        <v>0.15003825380237348</v>
      </c>
      <c r="F279" s="22">
        <f t="shared" si="8"/>
        <v>683704.6</v>
      </c>
      <c r="G279" s="21">
        <f t="shared" si="9"/>
        <v>7.4349051081417148</v>
      </c>
      <c r="H279" s="22">
        <f>'8.юрид-улут.вал.'!H279+'12.юрид-чет өл.вал.'!H279</f>
        <v>16156.8</v>
      </c>
      <c r="I279" s="21">
        <f>('8.юрид-улут.вал.'!H279*'8.юрид-улут.вал.'!I279+'12.юрид-чет өл.вал.'!H279*'12.юрид-чет өл.вал.'!I279)/('8.юрид-улут.вал.'!H279+'12.юрид-чет өл.вал.'!H279)</f>
        <v>12.411929094870299</v>
      </c>
      <c r="J279" s="22">
        <f>'8.юрид-улут.вал.'!J279+'12.юрид-чет өл.вал.'!J279</f>
        <v>21922.9</v>
      </c>
      <c r="K279" s="21">
        <f>('8.юрид-улут.вал.'!J279*'8.юрид-улут.вал.'!K279+'12.юрид-чет өл.вал.'!J279*'12.юрид-чет өл.вал.'!K279)/('8.юрид-улут.вал.'!J279+'12.юрид-чет өл.вал.'!J279)</f>
        <v>1.2947078169402753</v>
      </c>
      <c r="L279" s="22">
        <f>'8.юрид-улут.вал.'!L279+'12.юрид-чет өл.вал.'!L279</f>
        <v>43353</v>
      </c>
      <c r="M279" s="21">
        <f>('8.юрид-улут.вал.'!L279*'8.юрид-улут.вал.'!M279+'12.юрид-чет өл.вал.'!L279*'12.юрид-чет өл.вал.'!M279)/('8.юрид-улут.вал.'!L279+'12.юрид-чет өл.вал.'!L279)</f>
        <v>0.56110303785205273</v>
      </c>
      <c r="N279" s="22">
        <f>'8.юрид-улут.вал.'!N279+'12.юрид-чет өл.вал.'!N279</f>
        <v>189868.1</v>
      </c>
      <c r="O279" s="21">
        <f>('8.юрид-улут.вал.'!N279*'8.юрид-улут.вал.'!O279+'12.юрид-чет өл.вал.'!N279*'12.юрид-чет өл.вал.'!O279)/('8.юрид-улут.вал.'!N279+'12.юрид-чет өл.вал.'!N279)</f>
        <v>3.8978445141653602</v>
      </c>
      <c r="P279" s="22">
        <f>'8.юрид-улут.вал.'!P279+'12.юрид-чет өл.вал.'!P279</f>
        <v>412403.8</v>
      </c>
      <c r="Q279" s="21">
        <f>('8.юрид-улут.вал.'!P279*'8.юрид-улут.вал.'!Q279+'12.юрид-чет өл.вал.'!P279*'12.юрид-чет өл.вал.'!Q279)/('8.юрид-улут.вал.'!P279+'12.юрид-чет өл.вал.'!P279)</f>
        <v>9.9173581450995059</v>
      </c>
      <c r="R279" s="23"/>
      <c r="S279" s="24"/>
    </row>
    <row r="280" spans="1:19" ht="14.25" customHeight="1" x14ac:dyDescent="0.2">
      <c r="A280" s="19" t="s">
        <v>17</v>
      </c>
      <c r="B280" s="20">
        <f>'8.юрид-улут.вал.'!B280+'12.юрид-чет өл.вал.'!B280</f>
        <v>12097140.099999998</v>
      </c>
      <c r="C280" s="21">
        <f>('8.юрид-улут.вал.'!B280*'8.юрид-улут.вал.'!C280+'12.юрид-чет өл.вал.'!B280*'12.юрид-чет өл.вал.'!C280)/('8.юрид-улут.вал.'!B280+'12.юрид-чет өл.вал.'!B280)</f>
        <v>0.92325561212604312</v>
      </c>
      <c r="D280" s="22">
        <f>'8.юрид-улут.вал.'!D280+'12.юрид-чет өл.вал.'!D280</f>
        <v>11066336.199999999</v>
      </c>
      <c r="E280" s="21">
        <f>('8.юрид-улут.вал.'!D280*'8.юрид-улут.вал.'!E280+'12.юрид-чет өл.вал.'!D280*'12.юрид-чет өл.вал.'!E280)/('8.юрид-улут.вал.'!D280+'12.юрид-чет өл.вал.'!D280)</f>
        <v>0.17249519972111441</v>
      </c>
      <c r="F280" s="22">
        <f t="shared" si="8"/>
        <v>1030803.9</v>
      </c>
      <c r="G280" s="21">
        <f t="shared" si="9"/>
        <v>8.9831466634924464</v>
      </c>
      <c r="H280" s="22">
        <f>'8.юрид-улут.вал.'!H280+'12.юрид-чет өл.вал.'!H280</f>
        <v>1.2</v>
      </c>
      <c r="I280" s="21">
        <f>('8.юрид-улут.вал.'!H280*'8.юрид-улут.вал.'!I280+'12.юрид-чет өл.вал.'!H280*'12.юрид-чет өл.вал.'!I280)/('8.юрид-улут.вал.'!H280+'12.юрид-чет өл.вал.'!H280)</f>
        <v>4</v>
      </c>
      <c r="J280" s="22">
        <f>'8.юрид-улут.вал.'!J280+'12.юрид-чет өл.вал.'!J280</f>
        <v>32441.200000000001</v>
      </c>
      <c r="K280" s="21">
        <f>('8.юрид-улут.вал.'!J280*'8.юрид-улут.вал.'!K280+'12.юрид-чет өл.вал.'!J280*'12.юрид-чет өл.вал.'!K280)/('8.юрид-улут.вал.'!J280+'12.юрид-чет өл.вал.'!J280)</f>
        <v>0.26595810265958103</v>
      </c>
      <c r="L280" s="22">
        <f>'8.юрид-улут.вал.'!L280+'12.юрид-чет өл.вал.'!L280</f>
        <v>39542.199999999997</v>
      </c>
      <c r="M280" s="21">
        <f>('8.юрид-улут.вал.'!L280*'8.юрид-улут.вал.'!M280+'12.юрид-чет өл.вал.'!L280*'12.юрид-чет өл.вал.'!M280)/('8.юрид-улут.вал.'!L280+'12.юрид-чет өл.вал.'!L280)</f>
        <v>2.0892990273682277</v>
      </c>
      <c r="N280" s="22">
        <f>'8.юрид-улут.вал.'!N280+'12.юрид-чет өл.вал.'!N280</f>
        <v>763184</v>
      </c>
      <c r="O280" s="21">
        <f>('8.юрид-улут.вал.'!N280*'8.юрид-улут.вал.'!O280+'12.юрид-чет өл.вал.'!N280*'12.юрид-чет өл.вал.'!O280)/('8.юрид-улут.вал.'!N280+'12.юрид-чет өл.вал.'!N280)</f>
        <v>9.2170176209144792</v>
      </c>
      <c r="P280" s="22">
        <f>'8.юрид-улут.вал.'!P280+'12.юрид-чет өл.вал.'!P280</f>
        <v>195635.30000000002</v>
      </c>
      <c r="Q280" s="21">
        <f>('8.юрид-улут.вал.'!P280*'8.юрид-улут.вал.'!Q280+'12.юрид-чет өл.вал.'!P280*'12.юрид-чет өл.вал.'!Q280)/('8.юрид-улут.вал.'!P280+'12.юрид-чет өл.вал.'!P280)</f>
        <v>10.909758918763664</v>
      </c>
      <c r="R280" s="23"/>
      <c r="S280" s="24"/>
    </row>
    <row r="281" spans="1:19" ht="14.25" customHeight="1" x14ac:dyDescent="0.2">
      <c r="A281" s="19" t="s">
        <v>18</v>
      </c>
      <c r="B281" s="20">
        <f>'8.юрид-улут.вал.'!B281+'12.юрид-чет өл.вал.'!B281</f>
        <v>13913419.9</v>
      </c>
      <c r="C281" s="21">
        <f>('8.юрид-улут.вал.'!B281*'8.юрид-улут.вал.'!C281+'12.юрид-чет өл.вал.'!B281*'12.юрид-чет өл.вал.'!C281)/('8.юрид-улут.вал.'!B281+'12.юрид-чет өл.вал.'!B281)</f>
        <v>0.38324753492130265</v>
      </c>
      <c r="D281" s="22">
        <f>'8.юрид-улут.вал.'!D281+'12.юрид-чет өл.вал.'!D281</f>
        <v>13613390.9</v>
      </c>
      <c r="E281" s="21">
        <f>('8.юрид-улут.вал.'!D281*'8.юрид-улут.вал.'!E281+'12.юрид-чет өл.вал.'!D281*'12.юрид-чет өл.вал.'!E281)/('8.юрид-улут.вал.'!D281+'12.юрид-чет өл.вал.'!D281)</f>
        <v>0.23647490780566621</v>
      </c>
      <c r="F281" s="22">
        <f t="shared" si="8"/>
        <v>300029</v>
      </c>
      <c r="G281" s="21">
        <f t="shared" si="9"/>
        <v>7.0428475947325149</v>
      </c>
      <c r="H281" s="22">
        <f>'8.юрид-улут.вал.'!H281+'12.юрид-чет өл.вал.'!H281</f>
        <v>1011.3</v>
      </c>
      <c r="I281" s="21">
        <f>('8.юрид-улут.вал.'!H281*'8.юрид-улут.вал.'!I281+'12.юрид-чет өл.вал.'!H281*'12.юрид-чет өл.вал.'!I281)/('8.юрид-улут.вал.'!H281+'12.юрид-чет өл.вал.'!H281)</f>
        <v>2.8026302778601799</v>
      </c>
      <c r="J281" s="22">
        <f>'8.юрид-улут.вал.'!J281+'12.юрид-чет өл.вал.'!J281</f>
        <v>18466.7</v>
      </c>
      <c r="K281" s="21">
        <f>('8.юрид-улут.вал.'!J281*'8.юрид-улут.вал.'!K281+'12.юрид-чет өл.вал.'!J281*'12.юрид-чет өл.вал.'!K281)/('8.юрид-улут.вал.'!J281+'12.юрид-чет өл.вал.'!J281)</f>
        <v>3.84208109732654</v>
      </c>
      <c r="L281" s="22">
        <f>'8.юрид-улут.вал.'!L281+'12.юрид-чет өл.вал.'!L281</f>
        <v>44260.800000000003</v>
      </c>
      <c r="M281" s="21">
        <f>('8.юрид-улут.вал.'!L281*'8.юрид-улут.вал.'!M281+'12.юрид-чет өл.вал.'!L281*'12.юрид-чет өл.вал.'!M281)/('8.юрид-улут.вал.'!L281+'12.юрид-чет өл.вал.'!L281)</f>
        <v>4.2361095145139736</v>
      </c>
      <c r="N281" s="22">
        <f>'8.юрид-улут.вал.'!N281+'12.юрид-чет өл.вал.'!N281</f>
        <v>124737.5</v>
      </c>
      <c r="O281" s="21">
        <f>('8.юрид-улут.вал.'!N281*'8.юрид-улут.вал.'!O281+'12.юрид-чет өл.вал.'!N281*'12.юрид-чет өл.вал.'!O281)/('8.юрид-улут.вал.'!N281+'12.юрид-чет өл.вал.'!N281)</f>
        <v>10.130456350335711</v>
      </c>
      <c r="P281" s="22">
        <f>'8.юрид-улут.вал.'!P281+'12.юрид-чет өл.вал.'!P281</f>
        <v>111552.7</v>
      </c>
      <c r="Q281" s="21">
        <f>('8.юрид-улут.вал.'!P281*'8.юрид-улут.вал.'!Q281+'12.юрид-чет өл.вал.'!P281*'12.юрид-чет өл.вал.'!Q281)/('8.юрид-улут.вал.'!P281+'12.юрид-чет өл.вал.'!P281)</f>
        <v>5.272236951682931</v>
      </c>
      <c r="R281" s="23"/>
      <c r="S281" s="24"/>
    </row>
    <row r="282" spans="1:19" ht="14.25" customHeight="1" x14ac:dyDescent="0.2">
      <c r="A282" s="19" t="s">
        <v>19</v>
      </c>
      <c r="B282" s="20">
        <f>'8.юрид-улут.вал.'!B282+'12.юрид-чет өл.вал.'!B282</f>
        <v>18852856.100000001</v>
      </c>
      <c r="C282" s="21">
        <f>('8.юрид-улут.вал.'!B282*'8.юрид-улут.вал.'!C282+'12.юрид-чет өл.вал.'!B282*'12.юрид-чет өл.вал.'!C282)/('8.юрид-улут.вал.'!B282+'12.юрид-чет өл.вал.'!B282)</f>
        <v>0.28626712824695044</v>
      </c>
      <c r="D282" s="22">
        <f>'8.юрид-улут.вал.'!D282+'12.юрид-чет өл.вал.'!D282</f>
        <v>18504518.800000001</v>
      </c>
      <c r="E282" s="21">
        <f>('8.юрид-улут.вал.'!D282*'8.юрид-улут.вал.'!E282+'12.юрид-чет өл.вал.'!D282*'12.юрид-чет өл.вал.'!E282)/('8.юрид-улут.вал.'!D282+'12.юрид-чет өл.вал.'!D282)</f>
        <v>0.15537789256103221</v>
      </c>
      <c r="F282" s="22">
        <f t="shared" si="8"/>
        <v>348337.3</v>
      </c>
      <c r="G282" s="21">
        <f t="shared" si="9"/>
        <v>7.2394194965626761</v>
      </c>
      <c r="H282" s="22"/>
      <c r="I282" s="21"/>
      <c r="J282" s="22">
        <f>'8.юрид-улут.вал.'!J282+'12.юрид-чет өл.вал.'!J282</f>
        <v>8895.8000000000011</v>
      </c>
      <c r="K282" s="21">
        <f>('8.юрид-улут.вал.'!J282*'8.юрид-улут.вал.'!K282+'12.юрид-чет өл.вал.'!J282*'12.юрид-чет өл.вал.'!K282)/('8.юрид-улут.вал.'!J282+'12.юрид-чет өл.вал.'!J282)</f>
        <v>3.0042379549900007</v>
      </c>
      <c r="L282" s="22">
        <f>'8.юрид-улут.вал.'!L282+'12.юрид-чет өл.вал.'!L282</f>
        <v>78960.899999999994</v>
      </c>
      <c r="M282" s="21">
        <f>('8.юрид-улут.вал.'!L282*'8.юрид-улут.вал.'!M282+'12.юрид-чет өл.вал.'!L282*'12.юрид-чет өл.вал.'!M282)/('8.юрид-улут.вал.'!L282+'12.юрид-чет өл.вал.'!L282)</f>
        <v>3.9058826203855355</v>
      </c>
      <c r="N282" s="22">
        <f>'8.юрид-улут.вал.'!N282+'12.юрид-чет өл.вал.'!N282</f>
        <v>166368.29999999999</v>
      </c>
      <c r="O282" s="21">
        <f>('8.юрид-улут.вал.'!N282*'8.юрид-улут.вал.'!O282+'12.юрид-чет өл.вал.'!N282*'12.юрид-чет өл.вал.'!O282)/('8.юрид-улут.вал.'!N282+'12.юрид-чет өл.вал.'!N282)</f>
        <v>8.7249215685920998</v>
      </c>
      <c r="P282" s="22">
        <f>'8.юрид-улут.вал.'!P282+'12.юрид-чет өл.вал.'!P282</f>
        <v>91562.3</v>
      </c>
      <c r="Q282" s="21">
        <f>('8.юрид-улут.вал.'!P282*'8.юрид-улут.вал.'!Q282+'12.юрид-чет өл.вал.'!P282*'12.юрид-чет өл.вал.'!Q282)/('8.юрид-улут.вал.'!P282+'12.юрид-чет өл.вал.'!P282)</f>
        <v>7.7774626128876267</v>
      </c>
      <c r="R282" s="22">
        <f>'8.юрид-улут.вал.'!R282+'12.юрид-чет өл.вал.'!R282</f>
        <v>2550</v>
      </c>
      <c r="S282" s="21">
        <f>('8.юрид-улут.вал.'!R282*'8.юрид-улут.вал.'!S282+'12.юрид-чет өл.вал.'!R282*'12.юрид-чет өл.вал.'!S282)/('8.юрид-улут.вал.'!R282+'12.юрид-чет өл.вал.'!R282)</f>
        <v>9</v>
      </c>
    </row>
    <row r="283" spans="1:19" ht="14.25" customHeight="1" x14ac:dyDescent="0.2">
      <c r="A283" s="19" t="s">
        <v>20</v>
      </c>
      <c r="B283" s="20">
        <f>'8.юрид-улут.вал.'!B283+'12.юрид-чет өл.вал.'!B283</f>
        <v>24280488</v>
      </c>
      <c r="C283" s="21">
        <f>('8.юрид-улут.вал.'!B283*'8.юрид-улут.вал.'!C283+'12.юрид-чет өл.вал.'!B283*'12.юрид-чет өл.вал.'!C283)/('8.юрид-улут.вал.'!B283+'12.юрид-чет өл.вал.'!B283)</f>
        <v>0.37176001067194359</v>
      </c>
      <c r="D283" s="22">
        <f>'8.юрид-улут.вал.'!D283+'12.юрид-чет өл.вал.'!D283</f>
        <v>23437716.899999999</v>
      </c>
      <c r="E283" s="21">
        <f>('8.юрид-улут.вал.'!D283*'8.юрид-улут.вал.'!E283+'12.юрид-чет өл.вал.'!D283*'12.юрид-чет өл.вал.'!E283)/('8.юрид-улут.вал.'!D283+'12.юрид-чет өл.вал.'!D283)</f>
        <v>0.10318145505887556</v>
      </c>
      <c r="F283" s="22">
        <f t="shared" si="8"/>
        <v>842771.10000000009</v>
      </c>
      <c r="G283" s="21">
        <f t="shared" si="9"/>
        <v>7.8410101449847991</v>
      </c>
      <c r="H283" s="22"/>
      <c r="I283" s="21"/>
      <c r="J283" s="22">
        <f>'8.юрид-улут.вал.'!J283+'12.юрид-чет өл.вал.'!J283</f>
        <v>36811.4</v>
      </c>
      <c r="K283" s="21">
        <f>('8.юрид-улут.вал.'!J283*'8.юрид-улут.вал.'!K283+'12.юрид-чет өл.вал.'!J283*'12.юрид-чет өл.вал.'!K283)/('8.юрид-улут.вал.'!J283+'12.юрид-чет өл.вал.'!J283)</f>
        <v>1.5219768875946063</v>
      </c>
      <c r="L283" s="22">
        <f>'8.юрид-улут.вал.'!L283+'12.юрид-чет өл.вал.'!L283</f>
        <v>101563.3</v>
      </c>
      <c r="M283" s="21">
        <f>('8.юрид-улут.вал.'!L283*'8.юрид-улут.вал.'!M283+'12.юрид-чет өл.вал.'!L283*'12.юрид-чет өл.вал.'!M283)/('8.юрид-улут.вал.'!L283+'12.юрид-чет өл.вал.'!L283)</f>
        <v>5.9349844481225009</v>
      </c>
      <c r="N283" s="22">
        <f>'8.юрид-улут.вал.'!N283+'12.юрид-чет өл.вал.'!N283</f>
        <v>416868.70000000007</v>
      </c>
      <c r="O283" s="21">
        <f>('8.юрид-улут.вал.'!N283*'8.юрид-улут.вал.'!O283+'12.юрид-чет өл.вал.'!N283*'12.юрид-чет өл.вал.'!O283)/('8.юрид-улут.вал.'!N283+'12.юрид-чет өл.вал.'!N283)</f>
        <v>7.5702271458615096</v>
      </c>
      <c r="P283" s="22">
        <f>'8.юрид-улут.вал.'!P283+'12.юрид-чет өл.вал.'!P283</f>
        <v>283467.7</v>
      </c>
      <c r="Q283" s="21">
        <f>('8.юрид-улут.вал.'!P283*'8.юрид-улут.вал.'!Q283+'12.юрид-чет өл.вал.'!P283*'12.юрид-чет өл.вал.'!Q283)/('8.юрид-улут.вал.'!P283+'12.юрид-чет өл.вал.'!P283)</f>
        <v>9.726128550095833</v>
      </c>
      <c r="R283" s="23">
        <f>'8.юрид-улут.вал.'!R283+'12.юрид-чет өл.вал.'!R283</f>
        <v>4060</v>
      </c>
      <c r="S283" s="24">
        <f>('8.юрид-улут.вал.'!R283*'8.юрид-улут.вал.'!S283+'12.юрид-чет өл.вал.'!R283*'12.юрид-чет өл.вал.'!S283)/('8.юрид-улут.вал.'!R283+'12.юрид-чет өл.вал.'!R283)</f>
        <v>9</v>
      </c>
    </row>
    <row r="284" spans="1:19" ht="14.25" customHeight="1" thickBot="1" x14ac:dyDescent="0.25">
      <c r="A284" s="25" t="s">
        <v>21</v>
      </c>
      <c r="B284" s="26">
        <f>'8.юрид-улут.вал.'!B284+'12.юрид-чет өл.вал.'!B284</f>
        <v>21544166.200000003</v>
      </c>
      <c r="C284" s="27">
        <f>('8.юрид-улут.вал.'!B284*'8.юрид-улут.вал.'!C284+'12.юрид-чет өл.вал.'!B284*'12.юрид-чет өл.вал.'!C284)/('8.юрид-улут.вал.'!B284+'12.юрид-чет өл.вал.'!B284)</f>
        <v>0.24069630826557559</v>
      </c>
      <c r="D284" s="28">
        <f>'8.юрид-улут.вал.'!D284+'12.юрид-чет өл.вал.'!D284</f>
        <v>21091374</v>
      </c>
      <c r="E284" s="27">
        <f>('8.юрид-улут.вал.'!D284*'8.юрид-улут.вал.'!E284+'12.юрид-чет өл.вал.'!D284*'12.юрид-чет өл.вал.'!E284)/('8.юрид-улут.вал.'!D284+'12.юрид-чет өл.вал.'!D284)</f>
        <v>9.2611311145494798E-2</v>
      </c>
      <c r="F284" s="28">
        <f t="shared" si="8"/>
        <v>452792.2</v>
      </c>
      <c r="G284" s="27">
        <f t="shared" si="9"/>
        <v>7.1385979462543654</v>
      </c>
      <c r="H284" s="28">
        <f>'8.юрид-улут.вал.'!H284+'12.юрид-чет өл.вал.'!H284</f>
        <v>0.7</v>
      </c>
      <c r="I284" s="27">
        <f>('8.юрид-улут.вал.'!H284*'8.юрид-улут.вал.'!I284+'12.юрид-чет өл.вал.'!H284*'12.юрид-чет өл.вал.'!I284)/('8.юрид-улут.вал.'!H284+'12.юрид-чет өл.вал.'!H284)</f>
        <v>4</v>
      </c>
      <c r="J284" s="28">
        <f>'8.юрид-улут.вал.'!J284+'12.юрид-чет өл.вал.'!J284</f>
        <v>10085.6</v>
      </c>
      <c r="K284" s="27">
        <f>('8.юрид-улут.вал.'!J284*'8.юрид-улут.вал.'!K284+'12.юрид-чет өл.вал.'!J284*'12.юрид-чет өл.вал.'!K284)/('8.юрид-улут.вал.'!J284+'12.юрид-чет өл.вал.'!J284)</f>
        <v>3.3356567779804904</v>
      </c>
      <c r="L284" s="28">
        <f>'8.юрид-улут.вал.'!L284+'12.юрид-чет өл.вал.'!L284</f>
        <v>232238</v>
      </c>
      <c r="M284" s="27">
        <f>('8.юрид-улут.вал.'!L284*'8.юрид-улут.вал.'!M284+'12.юрид-чет өл.вал.'!L284*'12.юрид-чет өл.вал.'!M284)/('8.юрид-улут.вал.'!L284+'12.юрид-чет өл.вал.'!L284)</f>
        <v>5.9675639128824711</v>
      </c>
      <c r="N284" s="28">
        <f>'8.юрид-улут.вал.'!N284+'12.юрид-чет өл.вал.'!N284</f>
        <v>114060.6</v>
      </c>
      <c r="O284" s="27">
        <f>('8.юрид-улут.вал.'!N284*'8.юрид-улут.вал.'!O284+'12.юрид-чет өл.вал.'!N284*'12.юрид-чет өл.вал.'!O284)/('8.юрид-улут.вал.'!N284+'12.юрид-чет өл.вал.'!N284)</f>
        <v>9.449310743587171</v>
      </c>
      <c r="P284" s="28">
        <f>'8.юрид-улут.вал.'!P284+'12.юрид-чет өл.вал.'!P284</f>
        <v>96407.3</v>
      </c>
      <c r="Q284" s="27">
        <f>('8.юрид-улут.вал.'!P284*'8.юрид-улут.вал.'!Q284+'12.юрид-чет өл.вал.'!P284*'12.юрид-чет өл.вал.'!Q284)/('8.юрид-улут.вал.'!P284+'12.юрид-чет өл.вал.'!P284)</f>
        <v>7.623565933285108</v>
      </c>
      <c r="R284" s="28"/>
      <c r="S284" s="27"/>
    </row>
    <row r="285" spans="1:19" ht="14.25" customHeight="1" x14ac:dyDescent="0.2">
      <c r="A285" s="19" t="s">
        <v>71</v>
      </c>
      <c r="B285" s="20">
        <f>'8.юрид-улут.вал.'!B285+'12.юрид-чет өл.вал.'!B285</f>
        <v>21604124.300000001</v>
      </c>
      <c r="C285" s="21">
        <f>('8.юрид-улут.вал.'!B285*'8.юрид-улут.вал.'!C285+'12.юрид-чет өл.вал.'!B285*'12.юрид-чет өл.вал.'!C285)/('8.юрид-улут.вал.'!B285+'12.юрид-чет өл.вал.'!B285)</f>
        <v>0.30940228172081036</v>
      </c>
      <c r="D285" s="22">
        <f>'8.юрид-улут.вал.'!D285+'12.юрид-чет өл.вал.'!D285</f>
        <v>20936958.399999999</v>
      </c>
      <c r="E285" s="21">
        <f>('8.юрид-улут.вал.'!D285*'8.юрид-улут.вал.'!E285+'12.юрид-чет өл.вал.'!D285*'12.юрид-чет өл.вал.'!E285)/('8.юрид-улут.вал.'!D285+'12.юрид-чет өл.вал.'!D285)</f>
        <v>6.4589082242242052E-2</v>
      </c>
      <c r="F285" s="22">
        <f t="shared" ref="F285:F296" si="10">H285+J285+L285+N285+P285+R285</f>
        <v>667165.9</v>
      </c>
      <c r="G285" s="21">
        <f t="shared" ref="G285:G296" si="11">(H285*I285+J285*K285+L285*M285+N285*O285+P285*Q285+R285*S285)/(H285+J285+L285+N285+P285+R285)</f>
        <v>7.992114742375179</v>
      </c>
      <c r="H285" s="22"/>
      <c r="I285" s="21"/>
      <c r="J285" s="22">
        <f>'8.юрид-улут.вал.'!J285+'12.юрид-чет өл.вал.'!J285</f>
        <v>38419.4</v>
      </c>
      <c r="K285" s="21">
        <f>('8.юрид-улут.вал.'!J285*'8.юрид-улут.вал.'!K285+'12.юрид-чет өл.вал.'!J285*'12.юрид-чет өл.вал.'!K285)/('8.юрид-улут.вал.'!J285+'12.юрид-чет өл.вал.'!J285)</f>
        <v>3.5836823063348202</v>
      </c>
      <c r="L285" s="22">
        <f>'8.юрид-улут.вал.'!L285+'12.юрид-чет өл.вал.'!L285</f>
        <v>107752</v>
      </c>
      <c r="M285" s="21">
        <f>('8.юрид-улут.вал.'!L285*'8.юрид-улут.вал.'!M285+'12.юрид-чет өл.вал.'!L285*'12.юрид-чет өл.вал.'!M285)/('8.юрид-улут.вал.'!L285+'12.юрид-чет өл.вал.'!L285)</f>
        <v>5.628572806073211</v>
      </c>
      <c r="N285" s="22">
        <f>'8.юрид-улут.вал.'!N285+'12.юрид-чет өл.вал.'!N285</f>
        <v>281141.09999999998</v>
      </c>
      <c r="O285" s="21">
        <f>('8.юрид-улут.вал.'!N285*'8.юрид-улут.вал.'!O285+'12.юрид-чет өл.вал.'!N285*'12.юрид-чет өл.вал.'!O285)/('8.юрид-улут.вал.'!N285+'12.юрид-чет өл.вал.'!N285)</f>
        <v>6.3492348290591405</v>
      </c>
      <c r="P285" s="22">
        <f>'8.юрид-улут.вал.'!P285+'12.юрид-чет өл.вал.'!P285</f>
        <v>233353.4</v>
      </c>
      <c r="Q285" s="21">
        <f>('8.юрид-улут.вал.'!P285*'8.юрид-улут.вал.'!Q285+'12.юрид-чет өл.вал.'!P285*'12.юрид-чет өл.вал.'!Q285)/('8.юрид-улут.вал.'!P285+'12.юрид-чет өл.вал.'!P285)</f>
        <v>11.760542850457743</v>
      </c>
      <c r="R285" s="23">
        <f>'8.юрид-улут.вал.'!R285+'12.юрид-чет өл.вал.'!R285</f>
        <v>6500</v>
      </c>
      <c r="S285" s="24">
        <f>('8.юрид-улут.вал.'!R285*'8.юрид-улут.вал.'!S285+'12.юрид-чет өл.вал.'!R285*'12.юрид-чет өл.вал.'!S285)/('8.юрид-улут.вал.'!R285+'12.юрид-чет өл.вал.'!R285)</f>
        <v>9</v>
      </c>
    </row>
    <row r="286" spans="1:19" ht="14.25" customHeight="1" x14ac:dyDescent="0.2">
      <c r="A286" s="19" t="s">
        <v>11</v>
      </c>
      <c r="B286" s="20">
        <f>'8.юрид-улут.вал.'!B286+'12.юрид-чет өл.вал.'!B286</f>
        <v>13374617.599999998</v>
      </c>
      <c r="C286" s="21">
        <f>('8.юрид-улут.вал.'!B286*'8.юрид-улут.вал.'!C286+'12.юрид-чет өл.вал.'!B286*'12.юрид-чет өл.вал.'!C286)/('8.юрид-улут.вал.'!B286+'12.юрид-чет өл.вал.'!B286)</f>
        <v>0.57654557674979845</v>
      </c>
      <c r="D286" s="22">
        <f>'8.юрид-улут.вал.'!D286+'12.юрид-чет өл.вал.'!D286</f>
        <v>12435812</v>
      </c>
      <c r="E286" s="21">
        <f>('8.юрид-улут.вал.'!D286*'8.юрид-улут.вал.'!E286+'12.юрид-чет өл.вал.'!D286*'12.юрид-чет өл.вал.'!E286)/('8.юрид-улут.вал.'!D286+'12.юрид-чет өл.вал.'!D286)</f>
        <v>0.12050262274791537</v>
      </c>
      <c r="F286" s="22">
        <f t="shared" si="10"/>
        <v>938805.6</v>
      </c>
      <c r="G286" s="21">
        <f t="shared" si="11"/>
        <v>6.6174814636810924</v>
      </c>
      <c r="H286" s="22">
        <f>'8.юрид-улут.вал.'!H286+'12.юрид-чет өл.вал.'!H286</f>
        <v>16.7</v>
      </c>
      <c r="I286" s="21">
        <f>('8.юрид-улут.вал.'!H286*'8.юрид-улут.вал.'!I286+'12.юрид-чет өл.вал.'!H286*'12.юрид-чет өл.вал.'!I286)/('8.юрид-улут.вал.'!H286+'12.юрид-чет өл.вал.'!H286)</f>
        <v>3.5</v>
      </c>
      <c r="J286" s="22">
        <f>'8.юрид-улут.вал.'!J286+'12.юрид-чет өл.вал.'!J286</f>
        <v>36135.1</v>
      </c>
      <c r="K286" s="21">
        <f>('8.юрид-улут.вал.'!J286*'8.юрид-улут.вал.'!K286+'12.юрид-чет өл.вал.'!J286*'12.юрид-чет өл.вал.'!K286)/('8.юрид-улут.вал.'!J286+'12.юрид-чет өл.вал.'!J286)</f>
        <v>6.8005955428378586</v>
      </c>
      <c r="L286" s="22">
        <f>'8.юрид-улут.вал.'!L286+'12.юрид-чет өл.вал.'!L286</f>
        <v>349519.2</v>
      </c>
      <c r="M286" s="21">
        <f>('8.юрид-улут.вал.'!L286*'8.юрид-улут.вал.'!M286+'12.юрид-чет өл.вал.'!L286*'12.юрид-чет өл.вал.'!M286)/('8.юрид-улут.вал.'!L286+'12.юрид-чет өл.вал.'!L286)</f>
        <v>4.1123389215814159</v>
      </c>
      <c r="N286" s="22">
        <f>'8.юрид-улут.вал.'!N286+'12.юрид-чет өл.вал.'!N286</f>
        <v>451597.5</v>
      </c>
      <c r="O286" s="21">
        <f>('8.юрид-улут.вал.'!N286*'8.юрид-улут.вал.'!O286+'12.юрид-чет өл.вал.'!N286*'12.юрид-чет өл.вал.'!O286)/('8.юрид-улут.вал.'!N286+'12.юрид-чет өл.вал.'!N286)</f>
        <v>7.7933046484978457</v>
      </c>
      <c r="P286" s="22">
        <f>'8.юрид-улут.вал.'!P286+'12.юрид-чет өл.вал.'!P286</f>
        <v>101537.1</v>
      </c>
      <c r="Q286" s="21">
        <f>('8.юрид-улут.вал.'!P286*'8.юрид-улут.вал.'!Q286+'12.юрид-чет өл.вал.'!P286*'12.юрид-чет өл.вал.'!Q286)/('8.юрид-улут.вал.'!P286+'12.юрид-чет өл.вал.'!P286)</f>
        <v>9.9466273903824334</v>
      </c>
      <c r="R286" s="23"/>
      <c r="S286" s="24"/>
    </row>
    <row r="287" spans="1:19" ht="14.25" customHeight="1" x14ac:dyDescent="0.2">
      <c r="A287" s="19" t="s">
        <v>12</v>
      </c>
      <c r="B287" s="20">
        <f>'8.юрид-улут.вал.'!B287+'12.юрид-чет өл.вал.'!B287</f>
        <v>18503126.599999998</v>
      </c>
      <c r="C287" s="21">
        <f>('8.юрид-улут.вал.'!B287*'8.юрид-улут.вал.'!C287+'12.юрид-чет өл.вал.'!B287*'12.юрид-чет өл.вал.'!C287)/('8.юрид-улут.вал.'!B287+'12.юрид-чет өл.вал.'!B287)</f>
        <v>0.17357975802857034</v>
      </c>
      <c r="D287" s="22">
        <f>'8.юрид-улут.вал.'!D287+'12.юрид-чет өл.вал.'!D287</f>
        <v>18277275.100000001</v>
      </c>
      <c r="E287" s="21">
        <f>('8.юрид-улут.вал.'!D287*'8.юрид-улут.вал.'!E287+'12.юрид-чет өл.вал.'!D287*'12.юрид-чет өл.вал.'!E287)/('8.юрид-улут.вал.'!D287+'12.юрид-чет өл.вал.'!D287)</f>
        <v>8.5418503658677244E-2</v>
      </c>
      <c r="F287" s="22">
        <f t="shared" si="10"/>
        <v>225851.5</v>
      </c>
      <c r="G287" s="21">
        <f t="shared" si="11"/>
        <v>7.308123913279311</v>
      </c>
      <c r="H287" s="22">
        <f>'8.юрид-улут.вал.'!H287+'12.юрид-чет өл.вал.'!H287</f>
        <v>5.5</v>
      </c>
      <c r="I287" s="21">
        <f>('8.юрид-улут.вал.'!H287*'8.юрид-улут.вал.'!I287+'12.юрид-чет өл.вал.'!H287*'12.юрид-чет өл.вал.'!I287)/('8.юрид-улут.вал.'!H287+'12.юрид-чет өл.вал.'!H287)</f>
        <v>6.21</v>
      </c>
      <c r="J287" s="22">
        <f>'8.юрид-улут.вал.'!J287+'12.юрид-чет өл.вал.'!J287</f>
        <v>14780.5</v>
      </c>
      <c r="K287" s="21">
        <f>('8.юрид-улут.вал.'!J287*'8.юрид-улут.вал.'!K287+'12.юрид-чет өл.вал.'!J287*'12.юрид-чет өл.вал.'!K287)/('8.юрид-улут.вал.'!J287+'12.юрид-чет өл.вал.'!J287)</f>
        <v>1.6539334934542118</v>
      </c>
      <c r="L287" s="22">
        <f>'8.юрид-улут.вал.'!L287+'12.юрид-чет өл.вал.'!L287</f>
        <v>9795.9000000000015</v>
      </c>
      <c r="M287" s="21">
        <f>('8.юрид-улут.вал.'!L287*'8.юрид-улут.вал.'!M287+'12.юрид-чет өл.вал.'!L287*'12.юрид-чет өл.вал.'!M287)/('8.юрид-улут.вал.'!L287+'12.юрид-чет өл.вал.'!L287)</f>
        <v>7.0070033381312591</v>
      </c>
      <c r="N287" s="22">
        <f>'8.юрид-улут.вал.'!N287+'12.юрид-чет өл.вал.'!N287</f>
        <v>78205.599999999991</v>
      </c>
      <c r="O287" s="21">
        <f>('8.юрид-улут.вал.'!N287*'8.юрид-улут.вал.'!O287+'12.юрид-чет өл.вал.'!N287*'12.юрид-чет өл.вал.'!O287)/('8.юрид-улут.вал.'!N287+'12.юрид-чет өл.вал.'!N287)</f>
        <v>8.9883948464048551</v>
      </c>
      <c r="P287" s="22">
        <f>'8.юрид-улут.вал.'!P287+'12.юрид-чет өл.вал.'!P287</f>
        <v>122745.3</v>
      </c>
      <c r="Q287" s="21">
        <f>('8.юрид-улут.вал.'!P287*'8.юрид-улут.вал.'!Q287+'12.юрид-чет өл.вал.'!P287*'12.юрид-чет өл.вал.'!Q287)/('8.юрид-улут.вал.'!P287+'12.юрид-чет өл.вал.'!P287)</f>
        <v>6.9498135570160544</v>
      </c>
      <c r="R287" s="23">
        <f>'8.юрид-улут.вал.'!R287+'12.юрид-чет өл.вал.'!R287</f>
        <v>318.7</v>
      </c>
      <c r="S287" s="24">
        <f>('8.юрид-улут.вал.'!R287*'8.юрид-улут.вал.'!S287+'12.юрид-чет өл.вал.'!R287*'12.юрид-чет өл.вал.'!S287)/('8.юрид-улут.вал.'!R287+'12.юрид-чет өл.вал.'!R287)</f>
        <v>4.49</v>
      </c>
    </row>
    <row r="288" spans="1:19" ht="14.25" customHeight="1" x14ac:dyDescent="0.2">
      <c r="A288" s="19" t="s">
        <v>13</v>
      </c>
      <c r="B288" s="20">
        <f>'8.юрид-улут.вал.'!B288+'12.юрид-чет өл.вал.'!B288</f>
        <v>20307961</v>
      </c>
      <c r="C288" s="21">
        <f>('8.юрид-улут.вал.'!B288*'8.юрид-улут.вал.'!C288+'12.юрид-чет өл.вал.'!B288*'12.юрид-чет өл.вал.'!C288)/('8.юрид-улут.вал.'!B288+'12.юрид-чет өл.вал.'!B288)</f>
        <v>0.48839923235030874</v>
      </c>
      <c r="D288" s="22">
        <f>'8.юрид-улут.вал.'!D288+'12.юрид-чет өл.вал.'!D288</f>
        <v>19224572.300000001</v>
      </c>
      <c r="E288" s="21">
        <f>('8.юрид-улут.вал.'!D288*'8.юрид-улут.вал.'!E288+'12.юрид-чет өл.вал.'!D288*'12.юрид-чет өл.вал.'!E288)/('8.юрид-улут.вал.'!D288+'12.юрид-чет өл.вал.'!D288)</f>
        <v>0.11288826430744575</v>
      </c>
      <c r="F288" s="22">
        <f t="shared" si="10"/>
        <v>1083388.7</v>
      </c>
      <c r="G288" s="21">
        <f t="shared" si="11"/>
        <v>7.1517858401144556</v>
      </c>
      <c r="H288" s="22">
        <f>'8.юрид-улут.вал.'!H288+'12.юрид-чет өл.вал.'!H288</f>
        <v>6.3</v>
      </c>
      <c r="I288" s="21">
        <f>('8.юрид-улут.вал.'!H288*'8.юрид-улут.вал.'!I288+'12.юрид-чет өл.вал.'!H288*'12.юрид-чет өл.вал.'!I288)/('8.юрид-улут.вал.'!H288+'12.юрид-чет өл.вал.'!H288)</f>
        <v>2.71</v>
      </c>
      <c r="J288" s="22">
        <f>'8.юрид-улут.вал.'!J288+'12.юрид-чет өл.вал.'!J288</f>
        <v>56802.100000000006</v>
      </c>
      <c r="K288" s="21">
        <f>('8.юрид-улут.вал.'!J288*'8.юрид-улут.вал.'!K288+'12.юрид-чет өл.вал.'!J288*'12.юрид-чет өл.вал.'!K288)/('8.юрид-улут.вал.'!J288+'12.юрид-чет өл.вал.'!J288)</f>
        <v>3.527575459358014</v>
      </c>
      <c r="L288" s="22">
        <f>'8.юрид-улут.вал.'!L288+'12.юрид-чет өл.вал.'!L288</f>
        <v>151493.4</v>
      </c>
      <c r="M288" s="21">
        <f>('8.юрид-улут.вал.'!L288*'8.юрид-улут.вал.'!M288+'12.юрид-чет өл.вал.'!L288*'12.юрид-чет өл.вал.'!M288)/('8.юрид-улут.вал.'!L288+'12.юрид-чет өл.вал.'!L288)</f>
        <v>2.8199390204457755</v>
      </c>
      <c r="N288" s="22">
        <f>'8.юрид-улут.вал.'!N288+'12.юрид-чет өл.вал.'!N288</f>
        <v>641864.1</v>
      </c>
      <c r="O288" s="21">
        <f>('8.юрид-улут.вал.'!N288*'8.юрид-улут.вал.'!O288+'12.юрид-чет өл.вал.'!N288*'12.юрид-чет өл.вал.'!O288)/('8.юрид-улут.вал.'!N288+'12.юрид-чет өл.вал.'!N288)</f>
        <v>7.335874771622219</v>
      </c>
      <c r="P288" s="22">
        <f>'8.юрид-улут.вал.'!P288+'12.юрид-чет өл.вал.'!P288</f>
        <v>217279.80000000002</v>
      </c>
      <c r="Q288" s="21">
        <f>('8.юрид-улут.вал.'!P288*'8.юрид-улут.вал.'!Q288+'12.юрид-чет өл.вал.'!P288*'12.юрид-чет өл.вал.'!Q288)/('8.юрид-улут.вал.'!P288+'12.юрид-чет өл.вал.'!P288)</f>
        <v>10.410247013298088</v>
      </c>
      <c r="R288" s="23">
        <f>'8.юрид-улут.вал.'!R288+'12.юрид-чет өл.вал.'!R288</f>
        <v>15943</v>
      </c>
      <c r="S288" s="24">
        <f>('8.юрид-улут.вал.'!R288*'8.юрид-улут.вал.'!S288+'12.юрид-чет өл.вал.'!R288*'12.юрид-чет өл.вал.'!S288)/('8.юрид-улут.вал.'!R288+'12.юрид-чет өл.вал.'!R288)</f>
        <v>9.4085178448221782</v>
      </c>
    </row>
    <row r="289" spans="1:19" ht="14.25" customHeight="1" x14ac:dyDescent="0.2">
      <c r="A289" s="19" t="s">
        <v>14</v>
      </c>
      <c r="B289" s="20">
        <f>'8.юрид-улут.вал.'!B289+'12.юрид-чет өл.вал.'!B289</f>
        <v>18404439.699999999</v>
      </c>
      <c r="C289" s="21">
        <f>('8.юрид-улут.вал.'!B289*'8.юрид-улут.вал.'!C289+'12.юрид-чет өл.вал.'!B289*'12.юрид-чет өл.вал.'!C289)/('8.юрид-улут.вал.'!B289+'12.юрид-чет өл.вал.'!B289)</f>
        <v>0.61679170303674069</v>
      </c>
      <c r="D289" s="22">
        <f>'8.юрид-улут.вал.'!D289+'12.юрид-чет өл.вал.'!D289</f>
        <v>17250002.300000001</v>
      </c>
      <c r="E289" s="21">
        <f>('8.юрид-улут.вал.'!D289*'8.юрид-улут.вал.'!E289+'12.юрид-чет өл.вал.'!D289*'12.юрид-чет өл.вал.'!E289)/('8.юрид-улут.вал.'!D289+'12.юрид-чет өл.вал.'!D289)</f>
        <v>7.5087416828924142E-2</v>
      </c>
      <c r="F289" s="22">
        <f t="shared" si="10"/>
        <v>1154437.3999999999</v>
      </c>
      <c r="G289" s="21">
        <f t="shared" si="11"/>
        <v>8.7111242177358452</v>
      </c>
      <c r="H289" s="22">
        <f>'8.юрид-улут.вал.'!H289+'12.юрид-чет өл.вал.'!H289</f>
        <v>130.80000000000001</v>
      </c>
      <c r="I289" s="21">
        <f>('8.юрид-улут.вал.'!H289*'8.юрид-улут.вал.'!I289+'12.юрид-чет өл.вал.'!H289*'12.юрид-чет өл.вал.'!I289)/('8.юрид-улут.вал.'!H289+'12.юрид-чет өл.вал.'!H289)</f>
        <v>10.073073394495399</v>
      </c>
      <c r="J289" s="22">
        <f>'8.юрид-улут.вал.'!J289+'12.юрид-чет өл.вал.'!J289</f>
        <v>20683.800000000003</v>
      </c>
      <c r="K289" s="21">
        <f>('8.юрид-улут.вал.'!J289*'8.юрид-улут.вал.'!K289+'12.юрид-чет өл.вал.'!J289*'12.юрид-чет өл.вал.'!K289)/('8.юрид-улут.вал.'!J289+'12.юрид-чет өл.вал.'!J289)</f>
        <v>6.2111293862829813</v>
      </c>
      <c r="L289" s="22">
        <f>'8.юрид-улут.вал.'!L289+'12.юрид-чет өл.вал.'!L289</f>
        <v>10223.9</v>
      </c>
      <c r="M289" s="21">
        <f>('8.юрид-улут.вал.'!L289*'8.юрид-улут.вал.'!M289+'12.юрид-чет өл.вал.'!L289*'12.юрид-чет өл.вал.'!M289)/('8.юрид-улут.вал.'!L289+'12.юрид-чет өл.вал.'!L289)</f>
        <v>7.07682195639629</v>
      </c>
      <c r="N289" s="22">
        <f>'8.юрид-улут.вал.'!N289+'12.юрид-чет өл.вал.'!N289</f>
        <v>698089.8</v>
      </c>
      <c r="O289" s="21">
        <f>('8.юрид-улут.вал.'!N289*'8.юрид-улут.вал.'!O289+'12.юрид-чет өл.вал.'!N289*'12.юрид-чет өл.вал.'!O289)/('8.юрид-улут.вал.'!N289+'12.юрид-чет өл.вал.'!N289)</f>
        <v>9.1165431467413018</v>
      </c>
      <c r="P289" s="22">
        <f>'8.юрид-улут.вал.'!P289+'12.юрид-чет өл.вал.'!P289</f>
        <v>425309.1</v>
      </c>
      <c r="Q289" s="21">
        <f>('8.юрид-улут.вал.'!P289*'8.юрид-улут.вал.'!Q289+'12.юрид-чет өл.вал.'!P289*'12.юрид-чет өл.вал.'!Q289)/('8.юрид-улут.вал.'!P289+'12.юрид-чет өл.вал.'!P289)</f>
        <v>8.2061300240225172</v>
      </c>
      <c r="R289" s="23"/>
      <c r="S289" s="24"/>
    </row>
    <row r="290" spans="1:19" ht="14.25" customHeight="1" x14ac:dyDescent="0.2">
      <c r="A290" s="19" t="s">
        <v>15</v>
      </c>
      <c r="B290" s="20">
        <f>'8.юрид-улут.вал.'!B290+'12.юрид-чет өл.вал.'!B290</f>
        <v>20889074.5</v>
      </c>
      <c r="C290" s="21">
        <f>('8.юрид-улут.вал.'!B290*'8.юрид-улут.вал.'!C290+'12.юрид-чет өл.вал.'!B290*'12.юрид-чет өл.вал.'!C290)/('8.юрид-улут.вал.'!B290+'12.юрид-чет өл.вал.'!B290)</f>
        <v>0.49000459900700694</v>
      </c>
      <c r="D290" s="22">
        <f>'8.юрид-улут.вал.'!D290+'12.юрид-чет өл.вал.'!D290</f>
        <v>19729258.600000001</v>
      </c>
      <c r="E290" s="21">
        <f>('8.юрид-улут.вал.'!D290*'8.юрид-улут.вал.'!E290+'12.юрид-чет өл.вал.'!D290*'12.юрид-чет өл.вал.'!E290)/('8.юрид-улут.вал.'!D290+'12.юрид-чет өл.вал.'!D290)</f>
        <v>9.991946108912575E-2</v>
      </c>
      <c r="F290" s="22">
        <f t="shared" si="10"/>
        <v>1159815.8999999999</v>
      </c>
      <c r="G290" s="21">
        <f t="shared" si="11"/>
        <v>7.1256185460123405</v>
      </c>
      <c r="H290" s="22">
        <f>'8.юрид-улут.вал.'!H290+'12.юрид-чет өл.вал.'!H290</f>
        <v>77.7</v>
      </c>
      <c r="I290" s="21">
        <f>('8.юрид-улут.вал.'!H290*'8.юрид-улут.вал.'!I290+'12.юрид-чет өл.вал.'!H290*'12.юрид-чет өл.вал.'!I290)/('8.юрид-улут.вал.'!H290+'12.юрид-чет өл.вал.'!H290)</f>
        <v>2.1196911196911201</v>
      </c>
      <c r="J290" s="22">
        <f>'8.юрид-улут.вал.'!J290+'12.юрид-чет өл.вал.'!J290</f>
        <v>5561.6</v>
      </c>
      <c r="K290" s="21">
        <f>('8.юрид-улут.вал.'!J290*'8.юрид-улут.вал.'!K290+'12.юрид-чет өл.вал.'!J290*'12.юрид-чет өл.вал.'!K290)/('8.юрид-улут.вал.'!J290+'12.юрид-чет өл.вал.'!J290)</f>
        <v>4.2463550057537391</v>
      </c>
      <c r="L290" s="22">
        <f>'8.юрид-улут.вал.'!L290+'12.юрид-чет өл.вал.'!L290</f>
        <v>202705.5</v>
      </c>
      <c r="M290" s="21">
        <f>('8.юрид-улут.вал.'!L290*'8.юрид-улут.вал.'!M290+'12.юрид-чет өл.вал.'!L290*'12.юрид-чет өл.вал.'!M290)/('8.юрид-улут.вал.'!L290+'12.юрид-чет өл.вал.'!L290)</f>
        <v>6.0671018201282116</v>
      </c>
      <c r="N290" s="22">
        <f>'8.юрид-улут.вал.'!N290+'12.юрид-чет өл.вал.'!N290</f>
        <v>880176.1</v>
      </c>
      <c r="O290" s="21">
        <f>('8.юрид-улут.вал.'!N290*'8.юрид-улут.вал.'!O290+'12.юрид-чет өл.вал.'!N290*'12.юрид-чет өл.вал.'!O290)/('8.юрид-улут.вал.'!N290+'12.юрид-чет өл.вал.'!N290)</f>
        <v>6.9753947999724133</v>
      </c>
      <c r="P290" s="22">
        <f>'8.юрид-улут.вал.'!P290+'12.юрид-чет өл.вал.'!P290</f>
        <v>71295</v>
      </c>
      <c r="Q290" s="21">
        <f>('8.юрид-улут.вал.'!P290*'8.юрид-улут.вал.'!Q290+'12.юрид-чет өл.вал.'!P290*'12.юрид-чет өл.вал.'!Q290)/('8.юрид-улут.вал.'!P290+'12.юрид-чет өл.вал.'!P290)</f>
        <v>12.219843747808353</v>
      </c>
      <c r="R290" s="23"/>
      <c r="S290" s="24"/>
    </row>
    <row r="291" spans="1:19" ht="14.25" customHeight="1" x14ac:dyDescent="0.2">
      <c r="A291" s="19" t="s">
        <v>16</v>
      </c>
      <c r="B291" s="20">
        <f>'8.юрид-улут.вал.'!B291+'12.юрид-чет өл.вал.'!B291</f>
        <v>21351097</v>
      </c>
      <c r="C291" s="21">
        <f>('8.юрид-улут.вал.'!B291*'8.юрид-улут.вал.'!C291+'12.юрид-чет өл.вал.'!B291*'12.юрид-чет өл.вал.'!C291)/('8.юрид-улут.вал.'!B291+'12.юрид-чет өл.вал.'!B291)</f>
        <v>0.57354285922639192</v>
      </c>
      <c r="D291" s="22">
        <f>'8.юрид-улут.вал.'!D291+'12.юрид-чет өл.вал.'!D291</f>
        <v>20046052.300000001</v>
      </c>
      <c r="E291" s="21">
        <f>('8.юрид-улут.вал.'!D291*'8.юрид-улут.вал.'!E291+'12.юрид-чет өл.вал.'!D291*'12.юрид-чет өл.вал.'!E291)/('8.юрид-улут.вал.'!D291+'12.юрид-чет өл.вал.'!D291)</f>
        <v>6.1633384743788273E-2</v>
      </c>
      <c r="F291" s="22">
        <f t="shared" si="10"/>
        <v>1305044.7</v>
      </c>
      <c r="G291" s="21">
        <f t="shared" si="11"/>
        <v>8.4366942887090666</v>
      </c>
      <c r="H291" s="22">
        <f>'8.юрид-улут.вал.'!H291+'12.юрид-чет өл.вал.'!H291</f>
        <v>576</v>
      </c>
      <c r="I291" s="21">
        <f>('8.юрид-улут.вал.'!H291*'8.юрид-улут.вал.'!I291+'12.юрид-чет өл.вал.'!H291*'12.юрид-чет өл.вал.'!I291)/('8.юрид-улут.вал.'!H291+'12.юрид-чет өл.вал.'!H291)</f>
        <v>6.6652951388888892</v>
      </c>
      <c r="J291" s="22">
        <f>'8.юрид-улут.вал.'!J291+'12.юрид-чет өл.вал.'!J291</f>
        <v>16366.2</v>
      </c>
      <c r="K291" s="21">
        <f>('8.юрид-улут.вал.'!J291*'8.юрид-улут.вал.'!K291+'12.юрид-чет өл.вал.'!J291*'12.юрид-чет өл.вал.'!K291)/('8.юрид-улут.вал.'!J291+'12.юрид-чет өл.вал.'!J291)</f>
        <v>2.9618176485683887</v>
      </c>
      <c r="L291" s="22">
        <f>'8.юрид-улут.вал.'!L291+'12.юрид-чет өл.вал.'!L291</f>
        <v>44724.6</v>
      </c>
      <c r="M291" s="21">
        <f>('8.юрид-улут.вал.'!L291*'8.юрид-улут.вал.'!M291+'12.юрид-чет өл.вал.'!L291*'12.юрид-чет өл.вал.'!M291)/('8.юрид-улут.вал.'!L291+'12.юрид-чет өл.вал.'!L291)</f>
        <v>2.4205347392710075</v>
      </c>
      <c r="N291" s="22">
        <f>'8.юрид-улут.вал.'!N291+'12.юрид-чет өл.вал.'!N291</f>
        <v>323267.59999999998</v>
      </c>
      <c r="O291" s="21">
        <f>('8.юрид-улут.вал.'!N291*'8.юрид-улут.вал.'!O291+'12.юрид-чет өл.вал.'!N291*'12.юрид-чет өл.вал.'!O291)/('8.юрид-улут.вал.'!N291+'12.юрид-чет өл.вал.'!N291)</f>
        <v>4.2945310324944463</v>
      </c>
      <c r="P291" s="22">
        <f>'8.юрид-улут.вал.'!P291+'12.юрид-чет өл.вал.'!P291</f>
        <v>920110.29999999993</v>
      </c>
      <c r="Q291" s="21">
        <f>('8.юрид-улут.вал.'!P291*'8.юрид-улут.вал.'!Q291+'12.юрид-чет өл.вал.'!P291*'12.юрид-чет өл.вал.'!Q291)/('8.юрид-улут.вал.'!P291+'12.юрид-чет өл.вал.'!P291)</f>
        <v>10.282908548029553</v>
      </c>
      <c r="R291" s="23"/>
      <c r="S291" s="24"/>
    </row>
    <row r="292" spans="1:19" ht="14.25" customHeight="1" x14ac:dyDescent="0.2">
      <c r="A292" s="19" t="s">
        <v>17</v>
      </c>
      <c r="B292" s="20">
        <f>'8.юрид-улут.вал.'!B292+'12.юрид-чет өл.вал.'!B292</f>
        <v>10038933</v>
      </c>
      <c r="C292" s="21">
        <f>('8.юрид-улут.вал.'!B292*'8.юрид-улут.вал.'!C292+'12.юрид-чет өл.вал.'!B292*'12.юрид-чет өл.вал.'!C292)/('8.юрид-улут.вал.'!B292+'12.юрид-чет өл.вал.'!B292)</f>
        <v>1.6169347019249964</v>
      </c>
      <c r="D292" s="22">
        <f>'8.юрид-улут.вал.'!D292+'12.юрид-чет өл.вал.'!D292</f>
        <v>8197463.0999999996</v>
      </c>
      <c r="E292" s="21">
        <f>('8.юрид-улут.вал.'!D292*'8.юрид-улут.вал.'!E292+'12.юрид-чет өл.вал.'!D292*'12.юрид-чет өл.вал.'!E292)/('8.юрид-улут.вал.'!D292+'12.юрид-чет өл.вал.'!D292)</f>
        <v>0.13982153808048256</v>
      </c>
      <c r="F292" s="22">
        <f t="shared" si="10"/>
        <v>1841469.9000000001</v>
      </c>
      <c r="G292" s="21">
        <f t="shared" si="11"/>
        <v>8.1924321646528178</v>
      </c>
      <c r="H292" s="22">
        <f>'8.юрид-улут.вал.'!H292+'12.юрид-чет өл.вал.'!H292</f>
        <v>9573.8000000000011</v>
      </c>
      <c r="I292" s="21">
        <f>('8.юрид-улут.вал.'!H292*'8.юрид-улут.вал.'!I292+'12.юрид-чет өл.вал.'!H292*'12.юрид-чет өл.вал.'!I292)/('8.юрид-улут.вал.'!H292+'12.юрид-чет өл.вал.'!H292)</f>
        <v>1.85107021245482</v>
      </c>
      <c r="J292" s="22">
        <f>'8.юрид-улут.вал.'!J292+'12.юрид-чет өл.вал.'!J292</f>
        <v>113962.8</v>
      </c>
      <c r="K292" s="21">
        <f>('8.юрид-улут.вал.'!J292*'8.юрид-улут.вал.'!K292+'12.юрид-чет өл.вал.'!J292*'12.юрид-чет өл.вал.'!K292)/('8.юрид-улут.вал.'!J292+'12.юрид-чет өл.вал.'!J292)</f>
        <v>4.0249025120477899</v>
      </c>
      <c r="L292" s="22">
        <f>'8.юрид-улут.вал.'!L292+'12.юрид-чет өл.вал.'!L292</f>
        <v>253968.3</v>
      </c>
      <c r="M292" s="21">
        <f>('8.юрид-улут.вал.'!L292*'8.юрид-улут.вал.'!M292+'12.юрид-чет өл.вал.'!L292*'12.юрид-чет өл.вал.'!M292)/('8.юрид-улут.вал.'!L292+'12.юрид-чет өл.вал.'!L292)</f>
        <v>3.2546959837113536</v>
      </c>
      <c r="N292" s="22">
        <f>'8.юрид-улут.вал.'!N292+'12.юрид-чет өл.вал.'!N292</f>
        <v>1068193.7</v>
      </c>
      <c r="O292" s="21">
        <f>('8.юрид-улут.вал.'!N292*'8.юрид-улут.вал.'!O292+'12.юрид-чет өл.вал.'!N292*'12.юрид-чет өл.вал.'!O292)/('8.юрид-улут.вал.'!N292+'12.юрид-чет өл.вал.'!N292)</f>
        <v>8.6579138661836357</v>
      </c>
      <c r="P292" s="22">
        <f>'8.юрид-улут.вал.'!P292+'12.юрид-чет өл.вал.'!P292</f>
        <v>395038.3</v>
      </c>
      <c r="Q292" s="21">
        <f>('8.юрид-улут.вал.'!P292*'8.юрид-улут.вал.'!Q292+'12.юрид-чет өл.вал.'!P292*'12.юрид-чет өл.вал.'!Q292)/('8.юрид-улут.вал.'!P292+'12.юрид-чет өл.вал.'!P292)</f>
        <v>11.464517870798874</v>
      </c>
      <c r="R292" s="23">
        <f>'8.юрид-улут.вал.'!R292+'12.юрид-чет өл.вал.'!R292</f>
        <v>733</v>
      </c>
      <c r="S292" s="24">
        <f>('8.юрид-улут.вал.'!R292*'8.юрид-улут.вал.'!S292+'12.юрид-чет өл.вал.'!R292*'12.юрид-чет өл.вал.'!S292)/('8.юрид-улут.вал.'!R292+'12.юрид-чет өл.вал.'!R292)</f>
        <v>8</v>
      </c>
    </row>
    <row r="293" spans="1:19" ht="14.25" customHeight="1" x14ac:dyDescent="0.2">
      <c r="A293" s="19" t="s">
        <v>18</v>
      </c>
      <c r="B293" s="20">
        <f>'8.юрид-улут.вал.'!B293+'12.юрид-чет өл.вал.'!B293</f>
        <v>12814886.399999999</v>
      </c>
      <c r="C293" s="21">
        <f>('8.юрид-улут.вал.'!B293*'8.юрид-улут.вал.'!C293+'12.юрид-чет өл.вал.'!B293*'12.юрид-чет өл.вал.'!C293)/('8.юрид-улут.вал.'!B293+'12.юрид-чет өл.вал.'!B293)</f>
        <v>0.52729442790846748</v>
      </c>
      <c r="D293" s="22">
        <f>'8.юрид-улут.вал.'!D293+'12.юрид-чет өл.вал.'!D293</f>
        <v>12180181.199999999</v>
      </c>
      <c r="E293" s="21">
        <f>('8.юрид-улут.вал.'!D293*'8.юрид-улут.вал.'!E293+'12.юрид-чет өл.вал.'!D293*'12.юрид-чет өл.вал.'!E293)/('8.юрид-улут.вал.'!D293+'12.юрид-чет өл.вал.'!D293)</f>
        <v>0.10347494395239368</v>
      </c>
      <c r="F293" s="22">
        <f t="shared" si="10"/>
        <v>634705.19999999995</v>
      </c>
      <c r="G293" s="21">
        <f t="shared" si="11"/>
        <v>8.66051613568</v>
      </c>
      <c r="H293" s="22">
        <f>'8.юрид-улут.вал.'!H293+'12.юрид-чет өл.вал.'!H293</f>
        <v>2014.9</v>
      </c>
      <c r="I293" s="21">
        <f>('8.юрид-улут.вал.'!H293*'8.юрид-улут.вал.'!I293+'12.юрид-чет өл.вал.'!H293*'12.юрид-чет өл.вал.'!I293)/('8.юрид-улут.вал.'!H293+'12.юрид-чет өл.вал.'!H293)</f>
        <v>1.0665541714229001</v>
      </c>
      <c r="J293" s="22">
        <f>'8.юрид-улут.вал.'!J293+'12.юрид-чет өл.вал.'!J293</f>
        <v>84385.3</v>
      </c>
      <c r="K293" s="21">
        <f>('8.юрид-улут.вал.'!J293*'8.юрид-улут.вал.'!K293+'12.юрид-чет өл.вал.'!J293*'12.юрид-чет өл.вал.'!K293)/('8.юрид-улут.вал.'!J293+'12.юрид-чет өл.вал.'!J293)</f>
        <v>4.0869192146025402</v>
      </c>
      <c r="L293" s="22">
        <f>'8.юрид-улут.вал.'!L293+'12.юрид-чет өл.вал.'!L293</f>
        <v>95901.5</v>
      </c>
      <c r="M293" s="21">
        <f>('8.юрид-улут.вал.'!L293*'8.юрид-улут.вал.'!M293+'12.юрид-чет өл.вал.'!L293*'12.юрид-чет өл.вал.'!M293)/('8.юрид-улут.вал.'!L293+'12.юрид-чет өл.вал.'!L293)</f>
        <v>6.4034872968618881</v>
      </c>
      <c r="N293" s="22">
        <f>'8.юрид-улут.вал.'!N293+'12.юрид-чет өл.вал.'!N293</f>
        <v>266017.5</v>
      </c>
      <c r="O293" s="21">
        <f>('8.юрид-улут.вал.'!N293*'8.юрид-улут.вал.'!O293+'12.юрид-чет өл.вал.'!N293*'12.юрид-чет өл.вал.'!O293)/('8.юрид-улут.вал.'!N293+'12.юрид-чет өл.вал.'!N293)</f>
        <v>10.0903510032235</v>
      </c>
      <c r="P293" s="22">
        <f>'8.юрид-улут.вал.'!P293+'12.юрид-чет өл.вал.'!P293</f>
        <v>186386</v>
      </c>
      <c r="Q293" s="21">
        <f>('8.юрид-улут.вал.'!P293*'8.юрид-улут.вал.'!Q293+'12.юрид-чет өл.вал.'!P293*'12.юрид-чет өл.вал.'!Q293)/('8.юрид-улут.вал.'!P293+'12.юрид-чет өл.вал.'!P293)</f>
        <v>9.9338777429634924</v>
      </c>
      <c r="R293" s="23"/>
      <c r="S293" s="24"/>
    </row>
    <row r="294" spans="1:19" ht="14.25" customHeight="1" x14ac:dyDescent="0.2">
      <c r="A294" s="19" t="s">
        <v>19</v>
      </c>
      <c r="B294" s="20">
        <f>'8.юрид-улут.вал.'!B294+'12.юрид-чет өл.вал.'!B294</f>
        <v>9299873</v>
      </c>
      <c r="C294" s="21">
        <f>('8.юрид-улут.вал.'!B294*'8.юрид-улут.вал.'!C294+'12.юрид-чет өл.вал.'!B294*'12.юрид-чет өл.вал.'!C294)/('8.юрид-улут.вал.'!B294+'12.юрид-чет өл.вал.'!B294)</f>
        <v>1.0684725611844381</v>
      </c>
      <c r="D294" s="22">
        <f>'8.юрид-улут.вал.'!D294+'12.юрид-чет өл.вал.'!D294</f>
        <v>8249887.9000000004</v>
      </c>
      <c r="E294" s="21">
        <f>('8.юрид-улут.вал.'!D294*'8.юрид-улут.вал.'!E294+'12.юрид-чет өл.вал.'!D294*'12.юрид-чет өл.вал.'!E294)/('8.юрид-улут.вал.'!D294+'12.юрид-чет өл.вал.'!D294)</f>
        <v>0.1810236476061694</v>
      </c>
      <c r="F294" s="22">
        <f t="shared" si="10"/>
        <v>1049985.1000000001</v>
      </c>
      <c r="G294" s="21">
        <f t="shared" si="11"/>
        <v>8.0412896554436823</v>
      </c>
      <c r="H294" s="22">
        <f>'8.юрид-улут.вал.'!H294+'12.юрид-чет өл.вал.'!H294</f>
        <v>1883.4</v>
      </c>
      <c r="I294" s="21">
        <f>('8.юрид-улут.вал.'!H294*'8.юрид-улут.вал.'!I294+'12.юрид-чет өл.вал.'!H294*'12.юрид-чет өл.вал.'!I294)/('8.юрид-улут.вал.'!H294+'12.юрид-чет өл.вал.'!H294)</f>
        <v>7.1390384411171279</v>
      </c>
      <c r="J294" s="22">
        <f>'8.юрид-улут.вал.'!J294+'12.юрид-чет өл.вал.'!J294</f>
        <v>64163.199999999997</v>
      </c>
      <c r="K294" s="21">
        <f>('8.юрид-улут.вал.'!J294*'8.юрид-улут.вал.'!K294+'12.юрид-чет өл.вал.'!J294*'12.юрид-чет өл.вал.'!K294)/('8.юрид-улут.вал.'!J294+'12.юрид-чет өл.вал.'!J294)</f>
        <v>2.8691032866191195</v>
      </c>
      <c r="L294" s="22">
        <f>'8.юрид-улут.вал.'!L294+'12.юрид-чет өл.вал.'!L294</f>
        <v>25637.200000000001</v>
      </c>
      <c r="M294" s="21">
        <f>('8.юрид-улут.вал.'!L294*'8.юрид-улут.вал.'!M294+'12.юрид-чет өл.вал.'!L294*'12.юрид-чет өл.вал.'!M294)/('8.юрид-улут.вал.'!L294+'12.юрид-чет өл.вал.'!L294)</f>
        <v>5.56409721030378</v>
      </c>
      <c r="N294" s="22">
        <f>'8.юрид-улут.вал.'!N294+'12.юрид-чет өл.вал.'!N294</f>
        <v>768917</v>
      </c>
      <c r="O294" s="21">
        <f>('8.юрид-улут.вал.'!N294*'8.юрид-улут.вал.'!O294+'12.юрид-чет өл.вал.'!N294*'12.юрид-чет өл.вал.'!O294)/('8.юрид-улут.вал.'!N294+'12.юрид-чет өл.вал.'!N294)</f>
        <v>8.8979062200471581</v>
      </c>
      <c r="P294" s="22">
        <f>'8.юрид-улут.вал.'!P294+'12.юрид-чет өл.вал.'!P294</f>
        <v>189384.3</v>
      </c>
      <c r="Q294" s="21">
        <f>('8.юрид-улут.вал.'!P294*'8.юрид-улут.вал.'!Q294+'12.юрид-чет өл.вал.'!P294*'12.юрид-чет өл.вал.'!Q294)/('8.юрид-улут.вал.'!P294+'12.юрид-чет өл.вал.'!P294)</f>
        <v>6.6599954695294201</v>
      </c>
      <c r="R294" s="23"/>
      <c r="S294" s="24"/>
    </row>
    <row r="295" spans="1:19" ht="14.25" customHeight="1" x14ac:dyDescent="0.2">
      <c r="A295" s="19" t="s">
        <v>20</v>
      </c>
      <c r="B295" s="20">
        <f>'8.юрид-улут.вал.'!B295+'12.юрид-чет өл.вал.'!B295</f>
        <v>11593556.699999999</v>
      </c>
      <c r="C295" s="21">
        <f>('8.юрид-улут.вал.'!B295*'8.юрид-улут.вал.'!C295+'12.юрид-чет өл.вал.'!B295*'12.юрид-чет өл.вал.'!C295)/('8.юрид-улут.вал.'!B295+'12.юрид-чет өл.вал.'!B295)</f>
        <v>0.77974622921368208</v>
      </c>
      <c r="D295" s="22">
        <f>'8.юрид-улут.вал.'!D295+'12.юрид-чет өл.вал.'!D295</f>
        <v>10300783.899999999</v>
      </c>
      <c r="E295" s="21">
        <f>('8.юрид-улут.вал.'!D295*'8.юрид-улут.вал.'!E295+'12.юрид-чет өл.вал.'!D295*'12.юрид-чет өл.вал.'!E295)/('8.юрид-улут.вал.'!D295+'12.юрид-чет өл.вал.'!D295)</f>
        <v>0.12355623322997765</v>
      </c>
      <c r="F295" s="22">
        <f t="shared" si="10"/>
        <v>1292772.7999999998</v>
      </c>
      <c r="G295" s="21">
        <f t="shared" si="11"/>
        <v>6.0082530062513859</v>
      </c>
      <c r="H295" s="22">
        <f>'8.юрид-улут.вал.'!H295+'12.юрид-чет өл.вал.'!H295</f>
        <v>3242.1</v>
      </c>
      <c r="I295" s="21">
        <f>('8.юрид-улут.вал.'!H295*'8.юрид-улут.вал.'!I295+'12.юрид-чет өл.вал.'!H295*'12.юрид-чет өл.вал.'!I295)/('8.юрид-улут.вал.'!H295+'12.юрид-чет өл.вал.'!H295)</f>
        <v>8.9966641991301888</v>
      </c>
      <c r="J295" s="22">
        <f>'8.юрид-улут.вал.'!J295+'12.юрид-чет өл.вал.'!J295</f>
        <v>509033.8</v>
      </c>
      <c r="K295" s="21">
        <f>('8.юрид-улут.вал.'!J295*'8.юрид-улут.вал.'!K295+'12.юрид-чет өл.вал.'!J295*'12.юрид-чет өл.вал.'!K295)/('8.юрид-улут.вал.'!J295+'12.юрид-чет өл.вал.'!J295)</f>
        <v>2.1302855881082912</v>
      </c>
      <c r="L295" s="22">
        <f>'8.юрид-улут.вал.'!L295+'12.юрид-чет өл.вал.'!L295</f>
        <v>163525.20000000001</v>
      </c>
      <c r="M295" s="21">
        <f>('8.юрид-улут.вал.'!L295*'8.юрид-улут.вал.'!M295+'12.юрид-чет өл.вал.'!L295*'12.юрид-чет өл.вал.'!M295)/('8.юрид-улут.вал.'!L295+'12.юрид-чет өл.вал.'!L295)</f>
        <v>2.9877249194619564</v>
      </c>
      <c r="N295" s="22">
        <f>'8.юрид-улут.вал.'!N295+'12.юрид-чет өл.вал.'!N295</f>
        <v>504366.80000000005</v>
      </c>
      <c r="O295" s="21">
        <f>('8.юрид-улут.вал.'!N295*'8.юрид-улут.вал.'!O295+'12.юрид-чет өл.вал.'!N295*'12.юрид-чет өл.вал.'!O295)/('8.юрид-улут.вал.'!N295+'12.юрид-чет өл.вал.'!N295)</f>
        <v>10.239249472804353</v>
      </c>
      <c r="P295" s="22">
        <f>'8.юрид-улут.вал.'!P295+'12.юрид-чет өл.вал.'!P295</f>
        <v>112604.9</v>
      </c>
      <c r="Q295" s="21">
        <f>('8.юрид-улут.вал.'!P295*'8.юрид-улут.вал.'!Q295+'12.юрид-чет өл.вал.'!P295*'12.юрид-чет өл.вал.'!Q295)/('8.юрид-улут.вал.'!P295+'12.юрид-чет өл.вал.'!P295)</f>
        <v>8.8881105795574022</v>
      </c>
      <c r="R295" s="23"/>
      <c r="S295" s="24"/>
    </row>
    <row r="296" spans="1:19" ht="14.25" customHeight="1" thickBot="1" x14ac:dyDescent="0.25">
      <c r="A296" s="25" t="s">
        <v>21</v>
      </c>
      <c r="B296" s="26">
        <f>'8.юрид-улут.вал.'!B296+'12.юрид-чет өл.вал.'!B296</f>
        <v>10751898.300000001</v>
      </c>
      <c r="C296" s="27">
        <f>('8.юрид-улут.вал.'!B296*'8.юрид-улут.вал.'!C296+'12.юрид-чет өл.вал.'!B296*'12.юрид-чет өл.вал.'!C296)/('8.юрид-улут.вал.'!B296+'12.юрид-чет өл.вал.'!B296)</f>
        <v>0.93238061961579322</v>
      </c>
      <c r="D296" s="28">
        <f>'8.юрид-улут.вал.'!D296+'12.юрид-чет өл.вал.'!D296</f>
        <v>9546203</v>
      </c>
      <c r="E296" s="27">
        <f>('8.юрид-улут.вал.'!D296*'8.юрид-улут.вал.'!E296+'12.юрид-чет өл.вал.'!D296*'12.юрид-чет өл.вал.'!E296)/('8.юрид-улут.вал.'!D296+'12.юрид-чет өл.вал.'!D296)</f>
        <v>0.30297191951606284</v>
      </c>
      <c r="F296" s="28">
        <f t="shared" si="10"/>
        <v>1205695.3</v>
      </c>
      <c r="G296" s="27">
        <f t="shared" si="11"/>
        <v>5.9157816672255397</v>
      </c>
      <c r="H296" s="28">
        <f>'8.юрид-улут.вал.'!H296+'12.юрид-чет өл.вал.'!H296</f>
        <v>895.3</v>
      </c>
      <c r="I296" s="27">
        <f>('8.юрид-улут.вал.'!H296*'8.юрид-улут.вал.'!I296+'12.юрид-чет өл.вал.'!H296*'12.юрид-чет өл.вал.'!I296)/('8.юрид-улут.вал.'!H296+'12.юрид-чет өл.вал.'!H296)</f>
        <v>2.3223679213671402</v>
      </c>
      <c r="J296" s="28">
        <f>'8.юрид-улут.вал.'!J296+'12.юрид-чет өл.вал.'!J296</f>
        <v>47745.7</v>
      </c>
      <c r="K296" s="27">
        <f>('8.юрид-улут.вал.'!J296*'8.юрид-улут.вал.'!K296+'12.юрид-чет өл.вал.'!J296*'12.юрид-чет өл.вал.'!K296)/('8.юрид-улут.вал.'!J296+'12.юрид-чет өл.вал.'!J296)</f>
        <v>2.4327248317649581</v>
      </c>
      <c r="L296" s="28">
        <f>'8.юрид-улут.вал.'!L296+'12.юрид-чет өл.вал.'!L296</f>
        <v>485980.60000000003</v>
      </c>
      <c r="M296" s="27">
        <f>('8.юрид-улут.вал.'!L296*'8.юрид-улут.вал.'!M296+'12.юрид-чет өл.вал.'!L296*'12.юрид-чет өл.вал.'!M296)/('8.юрид-улут.вал.'!L296+'12.юрид-чет өл.вал.'!L296)</f>
        <v>3.7161019946063689</v>
      </c>
      <c r="N296" s="28">
        <f>'8.юрид-улут.вал.'!N296+'12.юрид-чет өл.вал.'!N296</f>
        <v>466526.30000000005</v>
      </c>
      <c r="O296" s="27">
        <f>('8.юрид-улут.вал.'!N296*'8.юрид-улут.вал.'!O296+'12.юрид-чет өл.вал.'!N296*'12.юрид-чет өл.вал.'!O296)/('8.юрид-улут.вал.'!N296+'12.юрид-чет өл.вал.'!N296)</f>
        <v>7.5939141866171331</v>
      </c>
      <c r="P296" s="28">
        <f>'8.юрид-улут.вал.'!P296+'12.юрид-чет өл.вал.'!P296</f>
        <v>204547.4</v>
      </c>
      <c r="Q296" s="27">
        <f>('8.юрид-улут.вал.'!P296*'8.юрид-улут.вал.'!Q296+'12.юрид-чет өл.вал.'!P296*'12.юрид-чет өл.вал.'!Q296)/('8.юрид-улут.вал.'!P296+'12.юрид-чет өл.вал.'!P296)</f>
        <v>8.1432695844581531</v>
      </c>
      <c r="R296" s="28"/>
      <c r="S296" s="27"/>
    </row>
    <row r="297" spans="1:19" ht="14.25" customHeight="1" x14ac:dyDescent="0.2">
      <c r="A297" s="19" t="s">
        <v>72</v>
      </c>
      <c r="B297" s="20">
        <f>'8.юрид-улут.вал.'!B297+'12.юрид-чет өл.вал.'!B297</f>
        <v>6783824.6999999993</v>
      </c>
      <c r="C297" s="21">
        <f>('8.юрид-улут.вал.'!B297*'8.юрид-улут.вал.'!C297+'12.юрид-чет өл.вал.'!B297*'12.юрид-чет өл.вал.'!C297)/('8.юрид-улут.вал.'!B297+'12.юрид-чет өл.вал.'!B297)</f>
        <v>1.7042455389509088</v>
      </c>
      <c r="D297" s="22">
        <f>'8.юрид-улут.вал.'!D297+'12.юрид-чет өл.вал.'!D297</f>
        <v>5674633.6999999993</v>
      </c>
      <c r="E297" s="21">
        <f>('8.юрид-улут.вал.'!D297*'8.юрид-улут.вал.'!E297+'12.юрид-чет өл.вал.'!D297*'12.юрид-чет өл.вал.'!E297)/('8.юрид-улут.вал.'!D297+'12.юрид-чет өл.вал.'!D297)</f>
        <v>0.45814134575770071</v>
      </c>
      <c r="F297" s="22">
        <f t="shared" ref="F297:F308" si="12">H297+J297+L297+N297+P297+R297</f>
        <v>1109191</v>
      </c>
      <c r="G297" s="21">
        <f t="shared" ref="G297:G308" si="13">(H297*I297+J297*K297+L297*M297+N297*O297+P297*Q297+R297*S297)/(H297+J297+L297+N297+P297+R297)</f>
        <v>8.0793286836982858</v>
      </c>
      <c r="H297" s="22">
        <f>'8.юрид-улут.вал.'!H297+'12.юрид-чет өл.вал.'!H297</f>
        <v>88.8</v>
      </c>
      <c r="I297" s="21">
        <f>('8.юрид-улут.вал.'!H297*'8.юрид-улут.вал.'!I297+'12.юрид-чет өл.вал.'!H297*'12.юрид-чет өл.вал.'!I297)/('8.юрид-улут.вал.'!H297+'12.юрид-чет өл.вал.'!H297)</f>
        <v>6.0633220720720686</v>
      </c>
      <c r="J297" s="22">
        <f>'8.юрид-улут.вал.'!J297+'12.юрид-чет өл.вал.'!J297</f>
        <v>138558.5</v>
      </c>
      <c r="K297" s="21">
        <f>('8.юрид-улут.вал.'!J297*'8.юрид-улут.вал.'!K297+'12.юрид-чет өл.вал.'!J297*'12.юрид-чет өл.вал.'!K297)/('8.юрид-улут.вал.'!J297+'12.юрид-чет өл.вал.'!J297)</f>
        <v>3.8347807171700068</v>
      </c>
      <c r="L297" s="22">
        <f>'8.юрид-улут.вал.'!L297+'12.юрид-чет өл.вал.'!L297</f>
        <v>302371.5</v>
      </c>
      <c r="M297" s="21">
        <f>('8.юрид-улут.вал.'!L297*'8.юрид-улут.вал.'!M297+'12.юрид-чет өл.вал.'!L297*'12.юрид-чет өл.вал.'!M297)/('8.юрид-улут.вал.'!L297+'12.юрид-чет өл.вал.'!L297)</f>
        <v>4.8801734555009331</v>
      </c>
      <c r="N297" s="22">
        <f>'8.юрид-улут.вал.'!N297+'12.юрид-чет өл.вал.'!N297</f>
        <v>470883.5</v>
      </c>
      <c r="O297" s="21">
        <f>('8.юрид-улут.вал.'!N297*'8.юрид-улут.вал.'!O297+'12.юрид-чет өл.вал.'!N297*'12.юрид-чет өл.вал.'!O297)/('8.юрид-улут.вал.'!N297+'12.юрид-чет өл.вал.'!N297)</f>
        <v>9.7466363463574144</v>
      </c>
      <c r="P297" s="22">
        <f>'8.юрид-улут.вал.'!P297+'12.юрид-чет өл.вал.'!P297</f>
        <v>197288.69999999998</v>
      </c>
      <c r="Q297" s="21">
        <f>('8.юрид-улут.вал.'!P297*'8.юрид-улут.вал.'!Q297+'12.юрид-чет өл.вал.'!P297*'12.юрид-чет өл.вал.'!Q297)/('8.юрид-улут.вал.'!P297+'12.юрид-чет өл.вал.'!P297)</f>
        <v>11.984889002765966</v>
      </c>
      <c r="R297" s="23"/>
      <c r="S297" s="24"/>
    </row>
    <row r="298" spans="1:19" ht="14.25" customHeight="1" x14ac:dyDescent="0.2">
      <c r="A298" s="19" t="s">
        <v>11</v>
      </c>
      <c r="B298" s="20">
        <f>'8.юрид-улут.вал.'!B298+'12.юрид-чет өл.вал.'!B298</f>
        <v>10083832.300000001</v>
      </c>
      <c r="C298" s="21">
        <f>('8.юрид-улут.вал.'!B298*'8.юрид-улут.вал.'!C298+'12.юрид-чет өл.вал.'!B298*'12.юрид-чет өл.вал.'!C298)/('8.юрид-улут.вал.'!B298+'12.юрид-чет өл.вал.'!B298)</f>
        <v>1.3355505695984213</v>
      </c>
      <c r="D298" s="22">
        <f>'8.юрид-улут.вал.'!D298+'12.юрид-чет өл.вал.'!D298</f>
        <v>8603713.5</v>
      </c>
      <c r="E298" s="21">
        <f>('8.юрид-улут.вал.'!D298*'8.юрид-улут.вал.'!E298+'12.юрид-чет өл.вал.'!D298*'12.юрид-чет өл.вал.'!E298)/('8.юрид-улут.вал.'!D298+'12.юрид-чет өл.вал.'!D298)</f>
        <v>0.24038713097547951</v>
      </c>
      <c r="F298" s="22">
        <f t="shared" si="12"/>
        <v>1480118.7999999998</v>
      </c>
      <c r="G298" s="21">
        <f t="shared" si="13"/>
        <v>7.701575014113704</v>
      </c>
      <c r="H298" s="22">
        <f>'8.юрид-улут.вал.'!H298+'12.юрид-чет өл.вал.'!H298</f>
        <v>5264.4000000000005</v>
      </c>
      <c r="I298" s="21">
        <f>('8.юрид-улут.вал.'!H298*'8.юрид-улут.вал.'!I298+'12.юрид-чет өл.вал.'!H298*'12.юрид-чет өл.вал.'!I298)/('8.юрид-улут.вал.'!H298+'12.юрид-чет өл.вал.'!H298)</f>
        <v>0.65045228326115023</v>
      </c>
      <c r="J298" s="22">
        <f>'8.юрид-улут.вал.'!J298+'12.юрид-чет өл.вал.'!J298</f>
        <v>115047</v>
      </c>
      <c r="K298" s="21">
        <f>('8.юрид-улут.вал.'!J298*'8.юрид-улут.вал.'!K298+'12.юрид-чет өл.вал.'!J298*'12.юрид-чет өл.вал.'!K298)/('8.юрид-улут.вал.'!J298+'12.юрид-чет өл.вал.'!J298)</f>
        <v>3.5243817917894398</v>
      </c>
      <c r="L298" s="22">
        <f>'8.юрид-улут.вал.'!L298+'12.юрид-чет өл.вал.'!L298</f>
        <v>277606</v>
      </c>
      <c r="M298" s="21">
        <f>('8.юрид-улут.вал.'!L298*'8.юрид-улут.вал.'!M298+'12.юрид-чет өл.вал.'!L298*'12.юрид-чет өл.вал.'!M298)/('8.юрид-улут.вал.'!L298+'12.юрид-чет өл.вал.'!L298)</f>
        <v>3.4915091676692858</v>
      </c>
      <c r="N298" s="22">
        <f>'8.юрид-улут.вал.'!N298+'12.юрид-чет өл.вал.'!N298</f>
        <v>757950.89999999991</v>
      </c>
      <c r="O298" s="21">
        <f>('8.юрид-улут.вал.'!N298*'8.юрид-улут.вал.'!O298+'12.юрид-чет өл.вал.'!N298*'12.юрид-чет өл.вал.'!O298)/('8.юрид-улут.вал.'!N298+'12.юрид-чет өл.вал.'!N298)</f>
        <v>8.7573972364172601</v>
      </c>
      <c r="P298" s="22">
        <f>'8.юрид-улут.вал.'!P298+'12.юрид-чет өл.вал.'!P298</f>
        <v>324250.5</v>
      </c>
      <c r="Q298" s="21">
        <f>('8.юрид-улут.вал.'!P298*'8.юрид-улут.вал.'!Q298+'12.юрид-чет өл.вал.'!P298*'12.юрид-чет өл.вал.'!Q298)/('8.юрид-улут.вал.'!P298+'12.юрид-чет өл.вал.'!P298)</f>
        <v>10.434559588959724</v>
      </c>
      <c r="R298" s="23"/>
      <c r="S298" s="24"/>
    </row>
    <row r="299" spans="1:19" ht="14.25" customHeight="1" x14ac:dyDescent="0.2">
      <c r="A299" s="19" t="s">
        <v>12</v>
      </c>
      <c r="B299" s="20">
        <f>'8.юрид-улут.вал.'!B299+'12.юрид-чет өл.вал.'!B299</f>
        <v>7528381.8000000007</v>
      </c>
      <c r="C299" s="21">
        <f>('8.юрид-улут.вал.'!B299*'8.юрид-улут.вал.'!C299+'12.юрид-чет өл.вал.'!B299*'12.юрид-чет өл.вал.'!C299)/('8.юрид-улут.вал.'!B299+'12.юрид-чет өл.вал.'!B299)</f>
        <v>0.93093244526997865</v>
      </c>
      <c r="D299" s="22">
        <f>'8.юрид-улут.вал.'!D299+'12.юрид-чет өл.вал.'!D299</f>
        <v>6549470.2000000002</v>
      </c>
      <c r="E299" s="21">
        <f>('8.юрид-улут.вал.'!D299*'8.юрид-улут.вал.'!E299+'12.юрид-чет өл.вал.'!D299*'12.юрид-чет өл.вал.'!E299)/('8.юрид-улут.вал.'!D299+'12.юрид-чет өл.вал.'!D299)</f>
        <v>0.35987218034826679</v>
      </c>
      <c r="F299" s="22">
        <f t="shared" si="12"/>
        <v>978911.6</v>
      </c>
      <c r="G299" s="21">
        <f t="shared" si="13"/>
        <v>4.7516473979877292</v>
      </c>
      <c r="H299" s="22">
        <f>'8.юрид-улут.вал.'!H299+'12.юрид-чет өл.вал.'!H299</f>
        <v>2202.6</v>
      </c>
      <c r="I299" s="21">
        <f>('8.юрид-улут.вал.'!H299*'8.юрид-улут.вал.'!I299+'12.юрид-чет өл.вал.'!H299*'12.юрид-чет өл.вал.'!I299)/('8.юрид-улут.вал.'!H299+'12.юрид-чет өл.вал.'!H299)</f>
        <v>1.3576001089621399</v>
      </c>
      <c r="J299" s="22">
        <f>'8.юрид-улут.вал.'!J299+'12.юрид-чет өл.вал.'!J299</f>
        <v>286900.90000000002</v>
      </c>
      <c r="K299" s="21">
        <f>('8.юрид-улут.вал.'!J299*'8.юрид-улут.вал.'!K299+'12.юрид-чет өл.вал.'!J299*'12.юрид-чет өл.вал.'!K299)/('8.юрид-улут.вал.'!J299+'12.юрид-чет өл.вал.'!J299)</f>
        <v>3.2410062673208802</v>
      </c>
      <c r="L299" s="22">
        <f>'8.юрид-улут.вал.'!L299+'12.юрид-чет өл.вал.'!L299</f>
        <v>131144</v>
      </c>
      <c r="M299" s="21">
        <f>('8.юрид-улут.вал.'!L299*'8.юрид-улут.вал.'!M299+'12.юрид-чет өл.вал.'!L299*'12.юрид-чет өл.вал.'!M299)/('8.юрид-улут.вал.'!L299+'12.юрид-чет өл.вал.'!L299)</f>
        <v>6.4734433828463347</v>
      </c>
      <c r="N299" s="22">
        <f>'8.юрид-улут.вал.'!N299+'12.юрид-чет өл.вал.'!N299</f>
        <v>479341.1</v>
      </c>
      <c r="O299" s="21">
        <f>('8.юрид-улут.вал.'!N299*'8.юрид-улут.вал.'!O299+'12.юрид-чет өл.вал.'!N299*'12.юрид-чет өл.вал.'!O299)/('8.юрид-улут.вал.'!N299+'12.юрид-чет өл.вал.'!N299)</f>
        <v>4.2829372882901167</v>
      </c>
      <c r="P299" s="22">
        <f>'8.юрид-улут.вал.'!P299+'12.юрид-чет өл.вал.'!P299</f>
        <v>69323</v>
      </c>
      <c r="Q299" s="21">
        <f>('8.юрид-улут.вал.'!P299*'8.юрид-улут.вал.'!Q299+'12.юрид-чет өл.вал.'!P299*'12.юрид-чет өл.вал.'!Q299)/('8.юрид-улут.вал.'!P299+'12.юрид-чет өл.вал.'!P299)</f>
        <v>10.193785064120171</v>
      </c>
      <c r="R299" s="23">
        <f>'8.юрид-улут.вал.'!R299+'12.юрид-чет өл.вал.'!R299</f>
        <v>10000</v>
      </c>
      <c r="S299" s="24">
        <f>('8.юрид-улут.вал.'!R299*'8.юрид-улут.вал.'!S299+'12.юрид-чет өл.вал.'!R299*'12.юрид-чет өл.вал.'!S299)/('8.юрид-улут.вал.'!R299+'12.юрид-чет өл.вал.'!R299)</f>
        <v>11</v>
      </c>
    </row>
    <row r="300" spans="1:19" ht="14.25" customHeight="1" x14ac:dyDescent="0.2">
      <c r="A300" s="19" t="s">
        <v>13</v>
      </c>
      <c r="B300" s="20">
        <f>'8.юрид-улут.вал.'!B300+'12.юрид-чет өл.вал.'!B300</f>
        <v>6285818.2999999989</v>
      </c>
      <c r="C300" s="21">
        <f>('8.юрид-улут.вал.'!B300*'8.юрид-улут.вал.'!C300+'12.юрид-чет өл.вал.'!B300*'12.юрид-чет өл.вал.'!C300)/('8.юрид-улут.вал.'!B300+'12.юрид-чет өл.вал.'!B300)</f>
        <v>0.87978414107197489</v>
      </c>
      <c r="D300" s="22">
        <f>'8.юрид-улут.вал.'!D300+'12.юрид-чет өл.вал.'!D300</f>
        <v>5926900.5</v>
      </c>
      <c r="E300" s="21">
        <f>('8.юрид-улут.вал.'!D300*'8.юрид-улут.вал.'!E300+'12.юрид-чет өл.вал.'!D300*'12.юрид-чет өл.вал.'!E300)/('8.юрид-улут.вал.'!D300+'12.юрид-чет өл.вал.'!D300)</f>
        <v>0.36273200030943642</v>
      </c>
      <c r="F300" s="22">
        <f t="shared" si="12"/>
        <v>358917.80000000005</v>
      </c>
      <c r="G300" s="21">
        <f t="shared" si="13"/>
        <v>9.4179970455630855</v>
      </c>
      <c r="H300" s="22">
        <f>'8.юрид-улут.вал.'!H300+'12.юрид-чет өл.вал.'!H300</f>
        <v>3845.8</v>
      </c>
      <c r="I300" s="21">
        <f>('8.юрид-улут.вал.'!H300*'8.юрид-улут.вал.'!I300+'12.юрид-чет өл.вал.'!H300*'12.юрид-чет өл.вал.'!I300)/('8.юрид-улут.вал.'!H300+'12.юрид-чет өл.вал.'!H300)</f>
        <v>4.0353502522231999</v>
      </c>
      <c r="J300" s="22">
        <f>'8.юрид-улут.вал.'!J300+'12.юрид-чет өл.вал.'!J300</f>
        <v>6441.3</v>
      </c>
      <c r="K300" s="21">
        <f>('8.юрид-улут.вал.'!J300*'8.юрид-улут.вал.'!K300+'12.юрид-чет өл.вал.'!J300*'12.юрид-чет өл.вал.'!K300)/('8.юрид-улут.вал.'!J300+'12.юрид-чет өл.вал.'!J300)</f>
        <v>6.6591635228913422</v>
      </c>
      <c r="L300" s="22">
        <f>'8.юрид-улут.вал.'!L300+'12.юрид-чет өл.вал.'!L300</f>
        <v>7087.3</v>
      </c>
      <c r="M300" s="21">
        <f>('8.юрид-улут.вал.'!L300*'8.юрид-улут.вал.'!M300+'12.юрид-чет өл.вал.'!L300*'12.юрид-чет өл.вал.'!M300)/('8.юрид-улут.вал.'!L300+'12.юрид-чет өл.вал.'!L300)</f>
        <v>7.9885016861145992</v>
      </c>
      <c r="N300" s="22">
        <f>'8.юрид-улут.вал.'!N300+'12.юрид-чет өл.вал.'!N300</f>
        <v>291986</v>
      </c>
      <c r="O300" s="21">
        <f>('8.юрид-улут.вал.'!N300*'8.юрид-улут.вал.'!O300+'12.юрид-чет өл.вал.'!N300*'12.юрид-чет өл.вал.'!O300)/('8.юрид-улут.вал.'!N300+'12.юрид-чет өл.вал.'!N300)</f>
        <v>9.6778122238737563</v>
      </c>
      <c r="P300" s="22">
        <f>'8.юрид-улут.вал.'!P300+'12.юрид-чет өл.вал.'!P300</f>
        <v>49557.4</v>
      </c>
      <c r="Q300" s="21">
        <f>('8.юрид-улут.вал.'!P300*'8.юрид-улут.вал.'!Q300+'12.юрид-чет өл.вал.'!P300*'12.юрид-чет өл.вал.'!Q300)/('8.юрид-улут.вал.'!P300+'12.юрид-чет өл.вал.'!P300)</f>
        <v>8.8679263238184465</v>
      </c>
      <c r="R300" s="23"/>
      <c r="S300" s="24"/>
    </row>
    <row r="301" spans="1:19" ht="14.25" customHeight="1" x14ac:dyDescent="0.2">
      <c r="A301" s="19" t="s">
        <v>14</v>
      </c>
      <c r="B301" s="20">
        <f>'8.юрид-улут.вал.'!B301+'12.юрид-чет өл.вал.'!B301</f>
        <v>5496738.9000000004</v>
      </c>
      <c r="C301" s="21">
        <f>('8.юрид-улут.вал.'!B301*'8.юрид-улут.вал.'!C301+'12.юрид-чет өл.вал.'!B301*'12.юрид-чет өл.вал.'!C301)/('8.юрид-улут.вал.'!B301+'12.юрид-чет өл.вал.'!B301)</f>
        <v>2.4136373599626495</v>
      </c>
      <c r="D301" s="22">
        <f>'8.юрид-улут.вал.'!D301+'12.юрид-чет өл.вал.'!D301</f>
        <v>4250230.4000000004</v>
      </c>
      <c r="E301" s="21">
        <f>('8.юрид-улут.вал.'!D301*'8.юрид-улут.вал.'!E301+'12.юрид-чет өл.вал.'!D301*'12.юрид-чет өл.вал.'!E301)/('8.юрид-улут.вал.'!D301+'12.юрид-чет өл.вал.'!D301)</f>
        <v>0.4416846371434357</v>
      </c>
      <c r="F301" s="22">
        <f t="shared" si="12"/>
        <v>1246508.5</v>
      </c>
      <c r="G301" s="21">
        <f t="shared" si="13"/>
        <v>9.1374209602261054</v>
      </c>
      <c r="H301" s="22">
        <f>'8.юрид-улут.вал.'!H301+'12.юрид-чет өл.вал.'!H301</f>
        <v>6278.9</v>
      </c>
      <c r="I301" s="21">
        <f>('8.юрид-улут.вал.'!H301*'8.юрид-улут.вал.'!I301+'12.юрид-чет өл.вал.'!H301*'12.юрид-чет өл.вал.'!I301)/('8.юрид-улут.вал.'!H301+'12.юрид-чет өл.вал.'!H301)</f>
        <v>8.8795163165522588</v>
      </c>
      <c r="J301" s="22">
        <f>'8.юрид-улут.вал.'!J301+'12.юрид-чет өл.вал.'!J301</f>
        <v>23760.9</v>
      </c>
      <c r="K301" s="21">
        <f>('8.юрид-улут.вал.'!J301*'8.юрид-улут.вал.'!K301+'12.юрид-чет өл.вал.'!J301*'12.юрид-чет өл.вал.'!K301)/('8.юрид-улут.вал.'!J301+'12.юрид-чет өл.вал.'!J301)</f>
        <v>4.0607939514075628</v>
      </c>
      <c r="L301" s="22">
        <f>'8.юрид-улут.вал.'!L301+'12.юрид-чет өл.вал.'!L301</f>
        <v>27516.799999999999</v>
      </c>
      <c r="M301" s="21">
        <f>('8.юрид-улут.вал.'!L301*'8.юрид-улут.вал.'!M301+'12.юрид-чет өл.вал.'!L301*'12.юрид-чет өл.вал.'!M301)/('8.юрид-улут.вал.'!L301+'12.юрид-чет өл.вал.'!L301)</f>
        <v>4.8571654407489229</v>
      </c>
      <c r="N301" s="22">
        <f>'8.юрид-улут.вал.'!N301+'12.юрид-чет өл.вал.'!N301</f>
        <v>858871.5</v>
      </c>
      <c r="O301" s="21">
        <f>('8.юрид-улут.вал.'!N301*'8.юрид-улут.вал.'!O301+'12.юрид-чет өл.вал.'!N301*'12.юрид-чет өл.вал.'!O301)/('8.юрид-улут.вал.'!N301+'12.юрид-чет өл.вал.'!N301)</f>
        <v>8.8649004408692136</v>
      </c>
      <c r="P301" s="22">
        <f>'8.юрид-улут.вал.'!P301+'12.юрид-чет өл.вал.'!P301</f>
        <v>330080.40000000002</v>
      </c>
      <c r="Q301" s="21">
        <f>('8.юрид-улут.вал.'!P301*'8.юрид-улут.вал.'!Q301+'12.юрид-чет өл.вал.'!P301*'12.юрид-чет өл.вал.'!Q301)/('8.юрид-улут.вал.'!P301+'12.юрид-чет өл.вал.'!P301)</f>
        <v>10.573688083266983</v>
      </c>
      <c r="R301" s="23"/>
      <c r="S301" s="24"/>
    </row>
    <row r="302" spans="1:19" ht="14.25" customHeight="1" x14ac:dyDescent="0.2">
      <c r="A302" s="19" t="s">
        <v>15</v>
      </c>
      <c r="B302" s="20">
        <f>'8.юрид-улут.вал.'!B302+'12.юрид-чет өл.вал.'!B302</f>
        <v>8196280.5</v>
      </c>
      <c r="C302" s="21">
        <f>('8.юрид-улут.вал.'!B302*'8.юрид-улут.вал.'!C302+'12.юрид-чет өл.вал.'!B302*'12.юрид-чет өл.вал.'!C302)/('8.юрид-улут.вал.'!B302+'12.юрид-чет өл.вал.'!B302)</f>
        <v>1.638705228914503</v>
      </c>
      <c r="D302" s="22">
        <f>'8.юрид-улут.вал.'!D302+'12.юрид-чет өл.вал.'!D302</f>
        <v>6758100.6999999993</v>
      </c>
      <c r="E302" s="21">
        <f>('8.юрид-улут.вал.'!D302*'8.юрид-улут.вал.'!E302+'12.юрид-чет өл.вал.'!D302*'12.юрид-чет өл.вал.'!E302)/('8.юрид-улут.вал.'!D302+'12.юрид-чет өл.вал.'!D302)</f>
        <v>0.30327127990265079</v>
      </c>
      <c r="F302" s="22">
        <f t="shared" si="12"/>
        <v>1438179.8</v>
      </c>
      <c r="G302" s="21">
        <f t="shared" si="13"/>
        <v>7.913996472485552</v>
      </c>
      <c r="H302" s="22">
        <f>'8.юрид-улут.вал.'!H302+'12.юрид-чет өл.вал.'!H302</f>
        <v>13693.599999999999</v>
      </c>
      <c r="I302" s="21">
        <f>('8.юрид-улут.вал.'!H302*'8.юрид-улут.вал.'!I302+'12.юрид-чет өл.вал.'!H302*'12.юрид-чет өл.вал.'!I302)/('8.юрид-улут.вал.'!H302+'12.юрид-чет өл.вал.'!H302)</f>
        <v>1.6526028947829656</v>
      </c>
      <c r="J302" s="22">
        <f>'8.юрид-улут.вал.'!J302+'12.юрид-чет өл.вал.'!J302</f>
        <v>8487.4000000000015</v>
      </c>
      <c r="K302" s="21">
        <f>('8.юрид-улут.вал.'!J302*'8.юрид-улут.вал.'!K302+'12.юрид-чет өл.вал.'!J302*'12.юрид-чет өл.вал.'!K302)/('8.юрид-улут.вал.'!J302+'12.юрид-чет өл.вал.'!J302)</f>
        <v>2.4530892852934927</v>
      </c>
      <c r="L302" s="22">
        <f>'8.юрид-улут.вал.'!L302+'12.юрид-чет өл.вал.'!L302</f>
        <v>30460.1</v>
      </c>
      <c r="M302" s="21">
        <f>('8.юрид-улут.вал.'!L302*'8.юрид-улут.вал.'!M302+'12.юрид-чет өл.вал.'!L302*'12.юрид-чет өл.вал.'!M302)/('8.юрид-улут.вал.'!L302+'12.юрид-чет өл.вал.'!L302)</f>
        <v>6.7674277497447495</v>
      </c>
      <c r="N302" s="22">
        <f>'8.юрид-улут.вал.'!N302+'12.юрид-чет өл.вал.'!N302</f>
        <v>686897.8</v>
      </c>
      <c r="O302" s="21">
        <f>('8.юрид-улут.вал.'!N302*'8.юрид-улут.вал.'!O302+'12.юрид-чет өл.вал.'!N302*'12.юрид-чет өл.вал.'!O302)/('8.юрид-улут.вал.'!N302+'12.юрид-чет өл.вал.'!N302)</f>
        <v>10.020294398962953</v>
      </c>
      <c r="P302" s="22">
        <f>'8.юрид-улут.вал.'!P302+'12.юрид-чет өл.вал.'!P302</f>
        <v>697140.9</v>
      </c>
      <c r="Q302" s="21">
        <f>('8.юрид-улут.вал.'!P302*'8.юрид-улут.вал.'!Q302+'12.юрид-чет өл.вал.'!P302*'12.юрид-чет өл.вал.'!Q302)/('8.юрид-улут.вал.'!P302+'12.юрид-чет өл.вал.'!P302)</f>
        <v>6.0715771044275302</v>
      </c>
      <c r="R302" s="23">
        <f>'8.юрид-улут.вал.'!R302+'12.юрид-чет өл.вал.'!R302</f>
        <v>1500</v>
      </c>
      <c r="S302" s="24">
        <f>('8.юрид-улут.вал.'!R302*'8.юрид-улут.вал.'!S302+'12.юрид-чет өл.вал.'!R302*'12.юрид-чет өл.вал.'!S302)/('8.юрид-улут.вал.'!R302+'12.юрид-чет өл.вал.'!R302)</f>
        <v>11</v>
      </c>
    </row>
    <row r="303" spans="1:19" ht="14.25" customHeight="1" x14ac:dyDescent="0.2">
      <c r="A303" s="19" t="s">
        <v>16</v>
      </c>
      <c r="B303" s="20">
        <f>'8.юрид-улут.вал.'!B303+'12.юрид-чет өл.вал.'!B303</f>
        <v>7793208.9000000004</v>
      </c>
      <c r="C303" s="21">
        <f>('8.юрид-улут.вал.'!B303*'8.юрид-улут.вал.'!C303+'12.юрид-чет өл.вал.'!B303*'12.юрид-чет өл.вал.'!C303)/('8.юрид-улут.вал.'!B303+'12.юрид-чет өл.вал.'!B303)</f>
        <v>1.2300447879691765</v>
      </c>
      <c r="D303" s="22">
        <f>'8.юрид-улут.вал.'!D303+'12.юрид-чет өл.вал.'!D303</f>
        <v>6723532.8000000007</v>
      </c>
      <c r="E303" s="21">
        <f>('8.юрид-улут.вал.'!D303*'8.юрид-улут.вал.'!E303+'12.юрид-чет өл.вал.'!D303*'12.юрид-чет өл.вал.'!E303)/('8.юрид-улут.вал.'!D303+'12.юрид-чет өл.вал.'!D303)</f>
        <v>0.50827639883009124</v>
      </c>
      <c r="F303" s="22">
        <f t="shared" si="12"/>
        <v>1069676.1000000001</v>
      </c>
      <c r="G303" s="21">
        <f t="shared" si="13"/>
        <v>5.7667764569106472</v>
      </c>
      <c r="H303" s="22">
        <f>'8.юрид-улут.вал.'!H303+'12.юрид-чет өл.вал.'!H303</f>
        <v>22567.8</v>
      </c>
      <c r="I303" s="21">
        <f>('8.юрид-улут.вал.'!H303*'8.юрид-улут.вал.'!I303+'12.юрид-чет өл.вал.'!H303*'12.юрид-чет өл.вал.'!I303)/('8.юрид-улут.вал.'!H303+'12.юрид-чет өл.вал.'!H303)</f>
        <v>5.8226446530011824</v>
      </c>
      <c r="J303" s="22">
        <f>'8.юрид-улут.вал.'!J303+'12.юрид-чет өл.вал.'!J303</f>
        <v>12735.8</v>
      </c>
      <c r="K303" s="21">
        <f>('8.юрид-улут.вал.'!J303*'8.юрид-улут.вал.'!K303+'12.юрид-чет өл.вал.'!J303*'12.юрид-чет өл.вал.'!K303)/('8.юрид-улут.вал.'!J303+'12.юрид-чет өл.вал.'!J303)</f>
        <v>3.8557844815402298</v>
      </c>
      <c r="L303" s="22">
        <f>'8.юрид-улут.вал.'!L303+'12.юрид-чет өл.вал.'!L303</f>
        <v>156.5</v>
      </c>
      <c r="M303" s="21">
        <f>('8.юрид-улут.вал.'!L303*'8.юрид-улут.вал.'!M303+'12.юрид-чет өл.вал.'!L303*'12.юрид-чет өл.вал.'!M303)/('8.юрид-улут.вал.'!L303+'12.юрид-чет өл.вал.'!L303)</f>
        <v>6.0991054313098996</v>
      </c>
      <c r="N303" s="22">
        <f>'8.юрид-улут.вал.'!N303+'12.юрид-чет өл.вал.'!N303</f>
        <v>357005.1</v>
      </c>
      <c r="O303" s="21">
        <f>('8.юрид-улут.вал.'!N303*'8.юрид-улут.вал.'!O303+'12.юрид-чет өл.вал.'!N303*'12.юрид-чет өл.вал.'!O303)/('8.юрид-улут.вал.'!N303+'12.юрид-чет өл.вал.'!N303)</f>
        <v>4.7136133545431145</v>
      </c>
      <c r="P303" s="22">
        <f>'8.юрид-улут.вал.'!P303+'12.юрид-чет өл.вал.'!P303</f>
        <v>517210.9</v>
      </c>
      <c r="Q303" s="21">
        <f>('8.юрид-улут.вал.'!P303*'8.юрид-улут.вал.'!Q303+'12.юрид-чет өл.вал.'!P303*'12.юрид-чет өл.вал.'!Q303)/('8.юрид-улут.вал.'!P303+'12.юрид-чет өл.вал.'!P303)</f>
        <v>7.7034990039846392</v>
      </c>
      <c r="R303" s="23">
        <f>'8.юрид-улут.вал.'!R303+'12.юрид-чет өл.вал.'!R303</f>
        <v>160000</v>
      </c>
      <c r="S303" s="24">
        <f>('8.юрид-улут.вал.'!R303*'8.юрид-улут.вал.'!S303+'12.юрид-чет өл.вал.'!R303*'12.юрид-чет өл.вал.'!S303)/('8.юрид-улут.вал.'!R303+'12.юрид-чет өл.вал.'!R303)</f>
        <v>2</v>
      </c>
    </row>
    <row r="304" spans="1:19" ht="14.25" customHeight="1" x14ac:dyDescent="0.2">
      <c r="A304" s="19" t="s">
        <v>17</v>
      </c>
      <c r="B304" s="20">
        <f>'8.юрид-улут.вал.'!B304+'12.юрид-чет өл.вал.'!B304</f>
        <v>9388303.7000000011</v>
      </c>
      <c r="C304" s="21">
        <f>('8.юрид-улут.вал.'!B304*'8.юрид-улут.вал.'!C304+'12.юрид-чет өл.вал.'!B304*'12.юрид-чет өл.вал.'!C304)/('8.юрид-улут.вал.'!B304+'12.юрид-чет өл.вал.'!B304)</f>
        <v>2.2630134878359289</v>
      </c>
      <c r="D304" s="22">
        <f>'8.юрид-улут.вал.'!D304+'12.юрид-чет өл.вал.'!D304</f>
        <v>7401596.5</v>
      </c>
      <c r="E304" s="21">
        <f>('8.юрид-улут.вал.'!D304*'8.юрид-улут.вал.'!E304+'12.юрид-чет өл.вал.'!D304*'12.юрид-чет өл.вал.'!E304)/('8.юрид-улут.вал.'!D304+'12.юрид-чет өл.вал.'!D304)</f>
        <v>0.24721700352079451</v>
      </c>
      <c r="F304" s="22">
        <f t="shared" si="12"/>
        <v>1986707.2</v>
      </c>
      <c r="G304" s="21">
        <f t="shared" si="13"/>
        <v>9.7729838564031795</v>
      </c>
      <c r="H304" s="22">
        <f>'8.юрид-улут.вал.'!H304+'12.юрид-чет өл.вал.'!H304</f>
        <v>28100</v>
      </c>
      <c r="I304" s="21">
        <f>('8.юрид-улут.вал.'!H304*'8.юрид-улут.вал.'!I304+'12.юрид-чет өл.вал.'!H304*'12.юрид-чет өл.вал.'!I304)/('8.юрид-улут.вал.'!H304+'12.юрид-чет өл.вал.'!H304)</f>
        <v>0.81743772241992896</v>
      </c>
      <c r="J304" s="22">
        <f>'8.юрид-улут.вал.'!J304+'12.юрид-чет өл.вал.'!J304</f>
        <v>2484.7000000000003</v>
      </c>
      <c r="K304" s="21">
        <f>('8.юрид-улут.вал.'!J304*'8.юрид-улут.вал.'!K304+'12.юрид-чет өл.вал.'!J304*'12.юрид-чет өл.вал.'!K304)/('8.юрид-улут.вал.'!J304+'12.юрид-чет өл.вал.'!J304)</f>
        <v>3.9068499215196995</v>
      </c>
      <c r="L304" s="22">
        <f>'8.юрид-улут.вал.'!L304+'12.юрид-чет өл.вал.'!L304</f>
        <v>43293.5</v>
      </c>
      <c r="M304" s="21">
        <f>('8.юрид-улут.вал.'!L304*'8.юрид-улут.вал.'!M304+'12.юрид-чет өл.вал.'!L304*'12.юрид-чет өл.вал.'!M304)/('8.юрид-улут.вал.'!L304+'12.юрид-чет өл.вал.'!L304)</f>
        <v>6.68122835991546</v>
      </c>
      <c r="N304" s="22">
        <f>'8.юрид-улут.вал.'!N304+'12.юрид-чет өл.вал.'!N304</f>
        <v>1516254.3</v>
      </c>
      <c r="O304" s="21">
        <f>('8.юрид-улут.вал.'!N304*'8.юрид-улут.вал.'!O304+'12.юрид-чет өл.вал.'!N304*'12.юрид-чет өл.вал.'!O304)/('8.юрид-улут.вал.'!N304+'12.юрид-чет өл.вал.'!N304)</f>
        <v>11.136324859886603</v>
      </c>
      <c r="P304" s="22">
        <f>'8.юрид-улут.вал.'!P304+'12.юрид-чет өл.вал.'!P304</f>
        <v>296574.7</v>
      </c>
      <c r="Q304" s="21">
        <f>('8.юрид-улут.вал.'!P304*'8.юрид-улут.вал.'!Q304+'12.юрид-чет өл.вал.'!P304*'12.юрид-чет өл.вал.'!Q304)/('8.юрид-улут.вал.'!P304+'12.юрид-чет өл.вал.'!P304)</f>
        <v>6.7727484104342048</v>
      </c>
      <c r="R304" s="23">
        <f>'8.юрид-улут.вал.'!R304+'12.юрид-чет өл.вал.'!R304</f>
        <v>100000</v>
      </c>
      <c r="S304" s="24">
        <f>('8.юрид-улут.вал.'!R304*'8.юрид-улут.вал.'!S304+'12.юрид-чет өл.вал.'!R304*'12.юрид-чет өл.вал.'!S304)/('8.юрид-улут.вал.'!R304+'12.юрид-чет өл.вал.'!R304)</f>
        <v>2</v>
      </c>
    </row>
    <row r="305" spans="1:19" ht="14.25" customHeight="1" x14ac:dyDescent="0.2">
      <c r="A305" s="19" t="s">
        <v>18</v>
      </c>
      <c r="B305" s="20">
        <f>'8.юрид-улут.вал.'!B305+'12.юрид-чет өл.вал.'!B305</f>
        <v>9300262.5</v>
      </c>
      <c r="C305" s="21">
        <f>('8.юрид-улут.вал.'!B305*'8.юрид-улут.вал.'!C305+'12.юрид-чет өл.вал.'!B305*'12.юрид-чет өл.вал.'!C305)/('8.юрид-улут.вал.'!B305+'12.юрид-чет өл.вал.'!B305)</f>
        <v>1.0048233767595252</v>
      </c>
      <c r="D305" s="22">
        <f>'8.юрид-улут.вал.'!D305+'12.юрид-чет өл.вал.'!D305</f>
        <v>8106694.2999999998</v>
      </c>
      <c r="E305" s="21">
        <f>('8.юрид-улут.вал.'!D305*'8.юрид-улут.вал.'!E305+'12.юрид-чет өл.вал.'!D305*'12.юрид-чет өл.вал.'!E305)/('8.юрид-улут.вал.'!D305+'12.юрид-чет өл.вал.'!D305)</f>
        <v>0.26152639208314549</v>
      </c>
      <c r="F305" s="22">
        <f t="shared" si="12"/>
        <v>1193568.2000000002</v>
      </c>
      <c r="G305" s="21">
        <f t="shared" si="13"/>
        <v>6.0532834721970508</v>
      </c>
      <c r="H305" s="22">
        <f>'8.юрид-улут.вал.'!H305+'12.юрид-чет өл.вал.'!H305</f>
        <v>3852</v>
      </c>
      <c r="I305" s="21">
        <f>('8.юрид-улут.вал.'!H305*'8.юрид-улут.вал.'!I305+'12.юрид-чет өл.вал.'!H305*'12.юрид-чет өл.вал.'!I305)/('8.юрид-улут.вал.'!H305+'12.юрид-чет өл.вал.'!H305)</f>
        <v>0.34470404984423697</v>
      </c>
      <c r="J305" s="22">
        <f>'8.юрид-улут.вал.'!J305+'12.юрид-чет өл.вал.'!J305</f>
        <v>6872.5</v>
      </c>
      <c r="K305" s="21">
        <f>('8.юрид-улут.вал.'!J305*'8.юрид-улут.вал.'!K305+'12.юрид-чет өл.вал.'!J305*'12.юрид-чет өл.вал.'!K305)/('8.юрид-улут.вал.'!J305+'12.юрид-чет өл.вал.'!J305)</f>
        <v>2.6475518370316484</v>
      </c>
      <c r="L305" s="22">
        <f>'8.юрид-улут.вал.'!L305+'12.юрид-чет өл.вал.'!L305</f>
        <v>11548.8</v>
      </c>
      <c r="M305" s="21">
        <f>('8.юрид-улут.вал.'!L305*'8.юрид-улут.вал.'!M305+'12.юрид-чет өл.вал.'!L305*'12.юрид-чет өл.вал.'!M305)/('8.юрид-улут.вал.'!L305+'12.юрид-чет өл.вал.'!L305)</f>
        <v>3.4421584926572493</v>
      </c>
      <c r="N305" s="22">
        <f>'8.юрид-улут.вал.'!N305+'12.юрид-чет өл.вал.'!N305</f>
        <v>545012.4</v>
      </c>
      <c r="O305" s="21">
        <f>('8.юрид-улут.вал.'!N305*'8.юрид-улут.вал.'!O305+'12.юрид-чет өл.вал.'!N305*'12.юрид-чет өл.вал.'!O305)/('8.юрид-улут.вал.'!N305+'12.юрид-чет өл.вал.'!N305)</f>
        <v>8.4488794933839753</v>
      </c>
      <c r="P305" s="22">
        <f>'8.юрид-улут.вал.'!P305+'12.юрид-чет өл.вал.'!P305</f>
        <v>226282.5</v>
      </c>
      <c r="Q305" s="21">
        <f>('8.юрид-улут.вал.'!P305*'8.юрид-улут.вал.'!Q305+'12.юрид-чет өл.вал.'!P305*'12.юрид-чет өл.вал.'!Q305)/('8.юрид-улут.вал.'!P305+'12.юрид-чет өл.вал.'!P305)</f>
        <v>7.7822485963342265</v>
      </c>
      <c r="R305" s="23">
        <f>'8.юрид-улут.вал.'!R305+'12.юрид-чет өл.вал.'!R305</f>
        <v>400000</v>
      </c>
      <c r="S305" s="24">
        <f>('8.юрид-улут.вал.'!R305*'8.юрид-улут.вал.'!S305+'12.юрид-чет өл.вал.'!R305*'12.юрид-чет өл.вал.'!S305)/('8.юрид-улут.вал.'!R305+'12.юрид-чет өл.вал.'!R305)</f>
        <v>2</v>
      </c>
    </row>
    <row r="306" spans="1:19" ht="14.25" customHeight="1" x14ac:dyDescent="0.2">
      <c r="A306" s="19" t="s">
        <v>19</v>
      </c>
      <c r="B306" s="20">
        <f>'8.юрид-улут.вал.'!B306+'12.юрид-чет өл.вал.'!B306</f>
        <v>6546746.7000000002</v>
      </c>
      <c r="C306" s="21">
        <f>('8.юрид-улут.вал.'!B306*'8.юрид-улут.вал.'!C306+'12.юрид-чет өл.вал.'!B306*'12.юрид-чет өл.вал.'!C306)/('8.юрид-улут.вал.'!B306+'12.юрид-чет өл.вал.'!B306)</f>
        <v>1.3857761049469079</v>
      </c>
      <c r="D306" s="22">
        <f>'8.юрид-улут.вал.'!D306+'12.юрид-чет өл.вал.'!D306</f>
        <v>5709869.9000000004</v>
      </c>
      <c r="E306" s="21">
        <f>('8.юрид-улут.вал.'!D306*'8.юрид-улут.вал.'!E306+'12.юрид-чет өл.вал.'!D306*'12.юрид-чет өл.вал.'!E306)/('8.юрид-улут.вал.'!D306+'12.юрид-чет өл.вал.'!D306)</f>
        <v>0.42650419478033985</v>
      </c>
      <c r="F306" s="22">
        <f t="shared" si="12"/>
        <v>836876.80000000005</v>
      </c>
      <c r="G306" s="21">
        <f t="shared" si="13"/>
        <v>7.9307272922370693</v>
      </c>
      <c r="H306" s="22">
        <f>'8.юрид-улут.вал.'!H306+'12.юрид-чет өл.вал.'!H306</f>
        <v>500</v>
      </c>
      <c r="I306" s="21">
        <f>('8.юрид-улут.вал.'!H306*'8.юрид-улут.вал.'!I306+'12.юрид-чет өл.вал.'!H306*'12.юрид-чет өл.вал.'!I306)/('8.юрид-улут.вал.'!H306+'12.юрид-чет өл.вал.'!H306)</f>
        <v>1</v>
      </c>
      <c r="J306" s="22">
        <f>'8.юрид-улут.вал.'!J306+'12.юрид-чет өл.вал.'!J306</f>
        <v>17388</v>
      </c>
      <c r="K306" s="21">
        <f>('8.юрид-улут.вал.'!J306*'8.юрид-улут.вал.'!K306+'12.юрид-чет өл.вал.'!J306*'12.юрид-чет өл.вал.'!K306)/('8.юрид-улут.вал.'!J306+'12.юрид-чет өл.вал.'!J306)</f>
        <v>2.6209408787669668</v>
      </c>
      <c r="L306" s="22">
        <f>'8.юрид-улут.вал.'!L306+'12.юрид-чет өл.вал.'!L306</f>
        <v>49690.600000000006</v>
      </c>
      <c r="M306" s="21">
        <f>('8.юрид-улут.вал.'!L306*'8.юрид-улут.вал.'!M306+'12.юрид-чет өл.вал.'!L306*'12.юрид-чет өл.вал.'!M306)/('8.юрид-улут.вал.'!L306+'12.юрид-чет өл.вал.'!L306)</f>
        <v>5.5296665767770978</v>
      </c>
      <c r="N306" s="22">
        <f>'8.юрид-улут.вал.'!N306+'12.юрид-чет өл.вал.'!N306</f>
        <v>498886.39999999997</v>
      </c>
      <c r="O306" s="21">
        <f>('8.юрид-улут.вал.'!N306*'8.юрид-улут.вал.'!O306+'12.юрид-чет өл.вал.'!N306*'12.юрид-чет өл.вал.'!O306)/('8.юрид-улут.вал.'!N306+'12.юрид-чет өл.вал.'!N306)</f>
        <v>10.586782091073285</v>
      </c>
      <c r="P306" s="22">
        <f>'8.юрид-улут.вал.'!P306+'12.юрид-чет өл.вал.'!P306</f>
        <v>110411.8</v>
      </c>
      <c r="Q306" s="21">
        <f>('8.юрид-улут.вал.'!P306*'8.юрид-улут.вал.'!Q306+'12.юрид-чет өл.вал.'!P306*'12.юрид-чет өл.вал.'!Q306)/('8.юрид-улут.вал.'!P306+'12.юрид-чет өл.вал.'!P306)</f>
        <v>6.4720863440320704</v>
      </c>
      <c r="R306" s="23">
        <f>'8.юрид-улут.вал.'!R306+'12.юрид-чет өл.вал.'!R306</f>
        <v>160000</v>
      </c>
      <c r="S306" s="24">
        <f>('8.юрид-улут.вал.'!R306*'8.юрид-улут.вал.'!S306+'12.юрид-чет өл.вал.'!R306*'12.юрид-чет өл.вал.'!S306)/('8.юрид-улут.вал.'!R306+'12.юрид-чет өл.вал.'!R306)</f>
        <v>2</v>
      </c>
    </row>
    <row r="307" spans="1:19" ht="14.25" customHeight="1" x14ac:dyDescent="0.2">
      <c r="A307" s="19" t="s">
        <v>20</v>
      </c>
      <c r="B307" s="20">
        <f>'8.юрид-улут.вал.'!B307+'12.юрид-чет өл.вал.'!B307</f>
        <v>8358109.8000000007</v>
      </c>
      <c r="C307" s="21">
        <f>('8.юрид-улут.вал.'!B307*'8.юрид-улут.вал.'!C307+'12.юрид-чет өл.вал.'!B307*'12.юрид-чет өл.вал.'!C307)/('8.юрид-улут.вал.'!B307+'12.юрид-чет өл.вал.'!B307)</f>
        <v>1.1364703117444084</v>
      </c>
      <c r="D307" s="22">
        <f>'8.юрид-улут.вал.'!D307+'12.юрид-чет өл.вал.'!D307</f>
        <v>7354038.6000000006</v>
      </c>
      <c r="E307" s="21">
        <f>('8.юрид-улут.вал.'!D307*'8.юрид-улут.вал.'!E307+'12.юрид-чет өл.вал.'!D307*'12.юрид-чет өл.вал.'!E307)/('8.юрид-улут.вал.'!D307+'12.юрид-чет өл.вал.'!D307)</f>
        <v>0.27656449178822656</v>
      </c>
      <c r="F307" s="22">
        <f t="shared" si="12"/>
        <v>1004071.2</v>
      </c>
      <c r="G307" s="21">
        <f t="shared" si="13"/>
        <v>7.4346099181014189</v>
      </c>
      <c r="H307" s="22">
        <f>'8.юрид-улут.вал.'!H307+'12.юрид-чет өл.вал.'!H307</f>
        <v>64.599999999999994</v>
      </c>
      <c r="I307" s="21">
        <f>('8.юрид-улут.вал.'!H307*'8.юрид-улут.вал.'!I307+'12.юрид-чет өл.вал.'!H307*'12.юрид-чет өл.вал.'!I307)/('8.юрид-улут.вал.'!H307+'12.юрид-чет өл.вал.'!H307)</f>
        <v>9</v>
      </c>
      <c r="J307" s="22">
        <f>'8.юрид-улут.вал.'!J307+'12.юрид-чет өл.вал.'!J307</f>
        <v>1194.5</v>
      </c>
      <c r="K307" s="21">
        <f>('8.юрид-улут.вал.'!J307*'8.юрид-улут.вал.'!K307+'12.юрид-чет өл.вал.'!J307*'12.юрид-чет өл.вал.'!K307)/('8.юрид-улут.вал.'!J307+'12.юрид-чет өл.вал.'!J307)</f>
        <v>3.13871912934282</v>
      </c>
      <c r="L307" s="22">
        <f>'8.юрид-улут.вал.'!L307+'12.юрид-чет өл.вал.'!L307</f>
        <v>28765.4</v>
      </c>
      <c r="M307" s="21">
        <f>('8.юрид-улут.вал.'!L307*'8.юрид-улут.вал.'!M307+'12.юрид-чет өл.вал.'!L307*'12.юрид-чет өл.вал.'!M307)/('8.юрид-улут.вал.'!L307+'12.юрид-чет өл.вал.'!L307)</f>
        <v>6.4122490213937562</v>
      </c>
      <c r="N307" s="22">
        <f>'8.юрид-улут.вал.'!N307+'12.юрид-чет өл.вал.'!N307</f>
        <v>396098.39999999997</v>
      </c>
      <c r="O307" s="21">
        <f>('8.юрид-улут.вал.'!N307*'8.юрид-улут.вал.'!O307+'12.юрид-чет өл.вал.'!N307*'12.юрид-чет өл.вал.'!O307)/('8.юрид-улут.вал.'!N307+'12.юрид-чет өл.вал.'!N307)</f>
        <v>9.8307588341684813</v>
      </c>
      <c r="P307" s="22">
        <f>'8.юрид-улут.вал.'!P307+'12.юрид-чет өл.вал.'!P307</f>
        <v>527948.30000000005</v>
      </c>
      <c r="Q307" s="21">
        <f>('8.юрид-улут.вал.'!P307*'8.юрид-улут.вал.'!Q307+'12.юрид-чет өл.вал.'!P307*'12.юрид-чет өл.вал.'!Q307)/('8.юрид-улут.вал.'!P307+'12.юрид-чет өл.вал.'!P307)</f>
        <v>6.2167987831384108</v>
      </c>
      <c r="R307" s="23">
        <f>'8.юрид-улут.вал.'!R307+'12.юрид-чет өл.вал.'!R307</f>
        <v>50000</v>
      </c>
      <c r="S307" s="24">
        <f>('8.юрид-улут.вал.'!R307*'8.юрид-улут.вал.'!S307+'12.юрид-чет өл.вал.'!R307*'12.юрид-чет өл.вал.'!S307)/('8.юрид-улут.вал.'!R307+'12.юрид-чет өл.вал.'!R307)</f>
        <v>2</v>
      </c>
    </row>
    <row r="308" spans="1:19" ht="14.25" customHeight="1" thickBot="1" x14ac:dyDescent="0.25">
      <c r="A308" s="25" t="s">
        <v>21</v>
      </c>
      <c r="B308" s="26">
        <f>'8.юрид-улут.вал.'!B308+'12.юрид-чет өл.вал.'!B308</f>
        <v>9202701.3999999985</v>
      </c>
      <c r="C308" s="27">
        <f>('8.юрид-улут.вал.'!B308*'8.юрид-улут.вал.'!C308+'12.юрид-чет өл.вал.'!B308*'12.юрид-чет өл.вал.'!C308)/('8.юрид-улут.вал.'!B308+'12.юрид-чет өл.вал.'!B308)</f>
        <v>1.1881765832367439</v>
      </c>
      <c r="D308" s="28">
        <f>'8.юрид-улут.вал.'!D308+'12.юрид-чет өл.вал.'!D308</f>
        <v>7572223.2999999998</v>
      </c>
      <c r="E308" s="27">
        <f>('8.юрид-улут.вал.'!D308*'8.юрид-улут.вал.'!E308+'12.юрид-чет өл.вал.'!D308*'12.юрид-чет өл.вал.'!E308)/('8.юрид-улут.вал.'!D308+'12.юрид-чет өл.вал.'!D308)</f>
        <v>0.41617719804961367</v>
      </c>
      <c r="F308" s="28">
        <f t="shared" si="12"/>
        <v>1630478.1</v>
      </c>
      <c r="G308" s="27">
        <f t="shared" si="13"/>
        <v>4.7734757246969446</v>
      </c>
      <c r="H308" s="28">
        <f>'8.юрид-улут.вал.'!H308+'12.юрид-чет өл.вал.'!H308</f>
        <v>128063.9</v>
      </c>
      <c r="I308" s="27">
        <f>('8.юрид-улут.вал.'!H308*'8.юрид-улут.вал.'!I308+'12.юрид-чет өл.вал.'!H308*'12.юрид-чет өл.вал.'!I308)/('8.юрид-улут.вал.'!H308+'12.юрид-чет өл.вал.'!H308)</f>
        <v>0.16820665308490501</v>
      </c>
      <c r="J308" s="28">
        <f>'8.юрид-улут.вал.'!J308+'12.юрид-чет өл.вал.'!J308</f>
        <v>9528</v>
      </c>
      <c r="K308" s="27">
        <f>('8.юрид-улут.вал.'!J308*'8.юрид-улут.вал.'!K308+'12.юрид-чет өл.вал.'!J308*'12.юрид-чет өл.вал.'!K308)/('8.юрид-улут.вал.'!J308+'12.юрид-чет өл.вал.'!J308)</f>
        <v>3.0383168555835427</v>
      </c>
      <c r="L308" s="28">
        <f>'8.юрид-улут.вал.'!L308+'12.юрид-чет өл.вал.'!L308</f>
        <v>52390.899999999994</v>
      </c>
      <c r="M308" s="27">
        <f>('8.юрид-улут.вал.'!L308*'8.юрид-улут.вал.'!M308+'12.юрид-чет өл.вал.'!L308*'12.юрид-чет өл.вал.'!M308)/('8.юрид-улут.вал.'!L308+'12.юрид-чет өл.вал.'!L308)</f>
        <v>3.3761453038600213</v>
      </c>
      <c r="N308" s="28">
        <f>'8.юрид-улут.вал.'!N308+'12.юрид-чет өл.вал.'!N308</f>
        <v>893570</v>
      </c>
      <c r="O308" s="27">
        <f>('8.юрид-улут.вал.'!N308*'8.юрид-улут.вал.'!O308+'12.юрид-чет өл.вал.'!N308*'12.юрид-чет өл.вал.'!O308)/('8.юрид-улут.вал.'!N308+'12.юрид-чет өл.вал.'!N308)</f>
        <v>6.306168053985699</v>
      </c>
      <c r="P308" s="28">
        <f>'8.юрид-улут.вал.'!P308+'12.юрид-чет өл.вал.'!P308</f>
        <v>122425.3</v>
      </c>
      <c r="Q308" s="27">
        <f>('8.юрид-улут.вал.'!P308*'8.юрид-улут.вал.'!Q308+'12.юрид-чет өл.вал.'!P308*'12.юрид-чет өл.вал.'!Q308)/('8.юрид-улут.вал.'!P308+'12.юрид-чет өл.вал.'!P308)</f>
        <v>8.7537091434531611</v>
      </c>
      <c r="R308" s="28">
        <f>'8.юрид-улут.вал.'!R308+'12.юрид-чет өл.вал.'!R308</f>
        <v>424500</v>
      </c>
      <c r="S308" s="39">
        <f>('8.юрид-улут.вал.'!R308*'8.юрид-улут.вал.'!S308+'12.юрид-чет өл.вал.'!R308*'12.юрид-чет өл.вал.'!S308)/('8.юрид-улут.вал.'!R308+'12.юрид-чет өл.вал.'!R308)</f>
        <v>2</v>
      </c>
    </row>
    <row r="309" spans="1:19" ht="14.25" customHeight="1" x14ac:dyDescent="0.2">
      <c r="A309" s="19" t="s">
        <v>73</v>
      </c>
      <c r="B309" s="20">
        <f>'8.юрид-улут.вал.'!B309+'12.юрид-чет өл.вал.'!B309</f>
        <v>7964298.7999999989</v>
      </c>
      <c r="C309" s="21">
        <f>('8.юрид-улут.вал.'!B309*'8.юрид-улут.вал.'!C309+'12.юрид-чет өл.вал.'!B309*'12.юрид-чет өл.вал.'!C309)/('8.юрид-улут.вал.'!B309+'12.юрид-чет өл.вал.'!B309)</f>
        <v>0.77381283949316404</v>
      </c>
      <c r="D309" s="22">
        <f>'8.юрид-улут.вал.'!D309+'12.юрид-чет өл.вал.'!D309</f>
        <v>7125775</v>
      </c>
      <c r="E309" s="21">
        <f>('8.юрид-улут.вал.'!D309*'8.юрид-улут.вал.'!E309+'12.юрид-чет өл.вал.'!D309*'12.юрид-чет өл.вал.'!E309)/('8.юрид-улут.вал.'!D309+'12.юрид-чет өл.вал.'!D309)</f>
        <v>0.22600835923110096</v>
      </c>
      <c r="F309" s="22">
        <f t="shared" ref="F309:F320" si="14">H309+J309+L309+N309+P309+R309</f>
        <v>838523.8</v>
      </c>
      <c r="G309" s="21">
        <f t="shared" ref="G309:G320" si="15">(H309*I309+J309*K309+L309*M309+N309*O309+P309*Q309+R309*S309)/(H309+J309+L309+N309+P309+R309)</f>
        <v>5.4290551478681923</v>
      </c>
      <c r="H309" s="22">
        <f>'8.юрид-улут.вал.'!H309+'12.юрид-чет өл.вал.'!H309</f>
        <v>20009.900000000001</v>
      </c>
      <c r="I309" s="21">
        <f>('8.юрид-улут.вал.'!H309*'8.юрид-улут.вал.'!I309+'12.юрид-чет өл.вал.'!H309*'12.юрид-чет өл.вал.'!I309)/('8.юрид-улут.вал.'!H309+'12.юрид-чет өл.вал.'!H309)</f>
        <v>1.0039580407698199</v>
      </c>
      <c r="J309" s="22">
        <f>'8.юрид-улут.вал.'!J309+'12.юрид-чет өл.вал.'!J309</f>
        <v>5507.2</v>
      </c>
      <c r="K309" s="21">
        <f>('8.юрид-улут.вал.'!J309*'8.юрид-улут.вал.'!K309+'12.юрид-чет өл.вал.'!J309*'12.юрид-чет өл.вал.'!K309)/('8.юрид-улут.вал.'!J309+'12.юрид-чет өл.вал.'!J309)</f>
        <v>4.4770741937826832</v>
      </c>
      <c r="L309" s="22">
        <f>'8.юрид-улут.вал.'!L309+'12.юрид-чет өл.вал.'!L309</f>
        <v>96127.900000000009</v>
      </c>
      <c r="M309" s="21">
        <f>('8.юрид-улут.вал.'!L309*'8.юрид-улут.вал.'!M309+'12.юрид-чет өл.вал.'!L309*'12.юрид-чет өл.вал.'!M309)/('8.юрид-улут.вал.'!L309+'12.юрид-чет өл.вал.'!L309)</f>
        <v>3.8015563223580218</v>
      </c>
      <c r="N309" s="22">
        <f>'8.юрид-улут.вал.'!N309+'12.юрид-чет өл.вал.'!N309</f>
        <v>600761.9</v>
      </c>
      <c r="O309" s="21">
        <f>('8.юрид-улут.вал.'!N309*'8.юрид-улут.вал.'!O309+'12.юрид-чет өл.вал.'!N309*'12.юрид-чет өл.вал.'!O309)/('8.юрид-улут.вал.'!N309+'12.юрид-чет өл.вал.'!N309)</f>
        <v>5.082488288621505</v>
      </c>
      <c r="P309" s="22">
        <f>'8.юрид-улут.вал.'!P309+'12.юрид-чет өл.вал.'!P309</f>
        <v>116116.90000000001</v>
      </c>
      <c r="Q309" s="21">
        <f>('8.юрид-улут.вал.'!P309*'8.юрид-улут.вал.'!Q309+'12.юрид-чет өл.вал.'!P309*'12.юрид-чет өл.вал.'!Q309)/('8.юрид-улут.вал.'!P309+'12.юрид-чет өл.вал.'!P309)</f>
        <v>9.3771514999108252</v>
      </c>
      <c r="R309" s="23"/>
      <c r="S309" s="24"/>
    </row>
    <row r="310" spans="1:19" ht="14.25" customHeight="1" x14ac:dyDescent="0.2">
      <c r="A310" s="19" t="s">
        <v>11</v>
      </c>
      <c r="B310" s="20">
        <f>'8.юрид-улут.вал.'!B310+'12.юрид-чет өл.вал.'!B310</f>
        <v>7559123.5</v>
      </c>
      <c r="C310" s="21">
        <f>('8.юрид-улут.вал.'!B310*'8.юрид-улут.вал.'!C310+'12.юрид-чет өл.вал.'!B310*'12.юрид-чет өл.вал.'!C310)/('8.юрид-улут.вал.'!B310+'12.юрид-чет өл.вал.'!B310)</f>
        <v>0.92377646389823032</v>
      </c>
      <c r="D310" s="22">
        <f>'8.юрид-улут.вал.'!D310+'12.юрид-чет өл.вал.'!D310</f>
        <v>6990048</v>
      </c>
      <c r="E310" s="21">
        <f>('8.юрид-улут.вал.'!D310*'8.юрид-улут.вал.'!E310+'12.юрид-чет өл.вал.'!D310*'12.юрид-чет өл.вал.'!E310)/('8.юрид-улут.вал.'!D310+'12.юрид-чет өл.вал.'!D310)</f>
        <v>0.27830001696697931</v>
      </c>
      <c r="F310" s="22">
        <f t="shared" si="14"/>
        <v>569075.5</v>
      </c>
      <c r="G310" s="21">
        <f t="shared" si="15"/>
        <v>8.8522698657735468</v>
      </c>
      <c r="H310" s="22">
        <f>'8.юрид-улут.вал.'!H310+'12.юрид-чет өл.вал.'!H310</f>
        <v>15193.699999999999</v>
      </c>
      <c r="I310" s="21">
        <f>('8.юрид-улут.вал.'!H310*'8.юрид-улут.вал.'!I310+'12.юрид-чет өл.вал.'!H310*'12.юрид-чет өл.вал.'!I310)/('8.юрид-улут.вал.'!H310+'12.юрид-чет өл.вал.'!H310)</f>
        <v>1.0939145830179593</v>
      </c>
      <c r="J310" s="22">
        <f>'8.юрид-улут.вал.'!J310+'12.юрид-чет өл.вал.'!J310</f>
        <v>9721.7999999999993</v>
      </c>
      <c r="K310" s="21">
        <f>('8.юрид-улут.вал.'!J310*'8.юрид-улут.вал.'!K310+'12.юрид-чет өл.вал.'!J310*'12.юрид-чет өл.вал.'!K310)/('8.юрид-улут.вал.'!J310+'12.юрид-чет өл.вал.'!J310)</f>
        <v>1.82673146948096</v>
      </c>
      <c r="L310" s="22">
        <f>'8.юрид-улут.вал.'!L310+'12.юрид-чет өл.вал.'!L310</f>
        <v>48101.200000000004</v>
      </c>
      <c r="M310" s="21">
        <f>('8.юрид-улут.вал.'!L310*'8.юрид-улут.вал.'!M310+'12.юрид-чет өл.вал.'!L310*'12.юрид-чет өл.вал.'!M310)/('8.юрид-улут.вал.'!L310+'12.юрид-чет өл.вал.'!L310)</f>
        <v>6.3998153268525524</v>
      </c>
      <c r="N310" s="22">
        <f>'8.юрид-улут.вал.'!N310+'12.юрид-чет өл.вал.'!N310</f>
        <v>198125</v>
      </c>
      <c r="O310" s="21">
        <f>('8.юрид-улут.вал.'!N310*'8.юрид-улут.вал.'!O310+'12.юрид-чет өл.вал.'!N310*'12.юрид-чет өл.вал.'!O310)/('8.юрид-улут.вал.'!N310+'12.юрид-чет өл.вал.'!N310)</f>
        <v>8.8412502006309168</v>
      </c>
      <c r="P310" s="22">
        <f>'8.юрид-улут.вал.'!P310+'12.юрид-чет өл.вал.'!P310</f>
        <v>297933.8</v>
      </c>
      <c r="Q310" s="21">
        <f>('8.юрид-улут.вал.'!P310*'8.юрид-улут.вал.'!Q310+'12.юрид-чет өл.вал.'!P310*'12.юрид-чет өл.вал.'!Q310)/('8.юрид-улут.вал.'!P310+'12.юрид-чет өл.вал.'!P310)</f>
        <v>9.8804455184340085</v>
      </c>
      <c r="R310" s="23"/>
      <c r="S310" s="24"/>
    </row>
    <row r="311" spans="1:19" ht="14.25" customHeight="1" x14ac:dyDescent="0.2">
      <c r="A311" s="19" t="s">
        <v>12</v>
      </c>
      <c r="B311" s="20">
        <f>'8.юрид-улут.вал.'!B311+'12.юрид-чет өл.вал.'!B311</f>
        <v>9302420.8000000007</v>
      </c>
      <c r="C311" s="21">
        <f>('8.юрид-улут.вал.'!B311*'8.юрид-улут.вал.'!C311+'12.юрид-чет өл.вал.'!B311*'12.юрид-чет өл.вал.'!C311)/('8.юрид-улут.вал.'!B311+'12.юрид-чет өл.вал.'!B311)</f>
        <v>0.53363153890006754</v>
      </c>
      <c r="D311" s="22">
        <f>'8.юрид-улут.вал.'!D311+'12.юрид-чет өл.вал.'!D311</f>
        <v>8972401.0999999996</v>
      </c>
      <c r="E311" s="21">
        <f>('8.юрид-улут.вал.'!D311*'8.юрид-улут.вал.'!E311+'12.юрид-чет өл.вал.'!D311*'12.юрид-чет өл.вал.'!E311)/('8.юрид-улут.вал.'!D311+'12.юрид-чет өл.вал.'!D311)</f>
        <v>0.23440820685111824</v>
      </c>
      <c r="F311" s="22">
        <f t="shared" si="14"/>
        <v>330019.7</v>
      </c>
      <c r="G311" s="21">
        <f t="shared" si="15"/>
        <v>8.6687572711568333</v>
      </c>
      <c r="H311" s="22">
        <f>'8.юрид-улут.вал.'!H311+'12.юрид-чет өл.вал.'!H311</f>
        <v>13305</v>
      </c>
      <c r="I311" s="21">
        <f>('8.юрид-улут.вал.'!H311*'8.юрид-улут.вал.'!I311+'12.юрид-чет өл.вал.'!H311*'12.юрид-чет өл.вал.'!I311)/('8.юрид-улут.вал.'!H311+'12.юрид-чет өл.вал.'!H311)</f>
        <v>1.2808157835400187</v>
      </c>
      <c r="J311" s="22">
        <f>'8.юрид-улут.вал.'!J311+'12.юрид-чет өл.вал.'!J311</f>
        <v>9248.9</v>
      </c>
      <c r="K311" s="21">
        <f>('8.юрид-улут.вал.'!J311*'8.юрид-улут.вал.'!K311+'12.юрид-чет өл.вал.'!J311*'12.юрид-чет өл.вал.'!K311)/('8.юрид-улут.вал.'!J311+'12.юрид-чет өл.вал.'!J311)</f>
        <v>4.6314480640941094</v>
      </c>
      <c r="L311" s="22">
        <f>'8.юрид-улут.вал.'!L311+'12.юрид-чет өл.вал.'!L311</f>
        <v>132291.6</v>
      </c>
      <c r="M311" s="21">
        <f>('8.юрид-улут.вал.'!L311*'8.юрид-улут.вал.'!M311+'12.юрид-чет өл.вал.'!L311*'12.юрид-чет өл.вал.'!M311)/('8.юрид-улут.вал.'!L311+'12.юрид-чет өл.вал.'!L311)</f>
        <v>8.7337038632838375</v>
      </c>
      <c r="N311" s="22">
        <f>'8.юрид-улут.вал.'!N311+'12.юрид-чет өл.вал.'!N311</f>
        <v>65023.4</v>
      </c>
      <c r="O311" s="21">
        <f>('8.юрид-улут.вал.'!N311*'8.юрид-улут.вал.'!O311+'12.юрид-чет өл.вал.'!N311*'12.юрид-чет өл.вал.'!O311)/('8.юрид-улут.вал.'!N311+'12.юрид-чет өл.вал.'!N311)</f>
        <v>7.273275482364812</v>
      </c>
      <c r="P311" s="22">
        <f>'8.юрид-улут.вал.'!P311+'12.юрид-чет өл.вал.'!P311</f>
        <v>110150.8</v>
      </c>
      <c r="Q311" s="21">
        <f>('8.юрид-улут.вал.'!P311*'8.юрид-улут.вал.'!Q311+'12.юрид-чет өл.вал.'!P311*'12.юрид-чет өл.вал.'!Q311)/('8.юрид-улут.вал.'!P311+'12.юрид-чет өл.вал.'!P311)</f>
        <v>10.64590416955661</v>
      </c>
      <c r="R311" s="23"/>
      <c r="S311" s="24"/>
    </row>
    <row r="312" spans="1:19" ht="14.25" customHeight="1" x14ac:dyDescent="0.2">
      <c r="A312" s="19" t="s">
        <v>13</v>
      </c>
      <c r="B312" s="20">
        <f>'8.юрид-улут.вал.'!B312+'12.юрид-чет өл.вал.'!B312</f>
        <v>9964450.6000000015</v>
      </c>
      <c r="C312" s="21">
        <f>('8.юрид-улут.вал.'!B312*'8.юрид-улут.вал.'!C312+'12.юрид-чет өл.вал.'!B312*'12.юрид-чет өл.вал.'!C312)/('8.юрид-улут.вал.'!B312+'12.юрид-чет өл.вал.'!B312)</f>
        <v>1.2041261800224097</v>
      </c>
      <c r="D312" s="22">
        <f>'8.юрид-улут.вал.'!D312+'12.юрид-чет өл.вал.'!D312</f>
        <v>8984588.3000000007</v>
      </c>
      <c r="E312" s="21">
        <f>('8.юрид-улут.вал.'!D312*'8.юрид-улут.вал.'!E312+'12.юрид-чет өл.вал.'!D312*'12.юрид-чет өл.вал.'!E312)/('8.юрид-улут.вал.'!D312+'12.юрид-чет өл.вал.'!D312)</f>
        <v>0.28956070574764131</v>
      </c>
      <c r="F312" s="22">
        <f t="shared" si="14"/>
        <v>979862.3</v>
      </c>
      <c r="G312" s="21">
        <f t="shared" si="15"/>
        <v>9.5899924999665842</v>
      </c>
      <c r="H312" s="22">
        <f>'8.юрид-улут.вал.'!H312+'12.юрид-чет өл.вал.'!H312</f>
        <v>33798.1</v>
      </c>
      <c r="I312" s="21">
        <f>('8.юрид-улут.вал.'!H312*'8.юрид-улут.вал.'!I312+'12.юрид-чет өл.вал.'!H312*'12.юрид-чет өл.вал.'!I312)/('8.юрид-улут.вал.'!H312+'12.юрид-чет өл.вал.'!H312)</f>
        <v>0.82067039271438358</v>
      </c>
      <c r="J312" s="22">
        <f>'8.юрид-улут.вал.'!J312+'12.юрид-чет өл.вал.'!J312</f>
        <v>23316.2</v>
      </c>
      <c r="K312" s="21">
        <f>('8.юрид-улут.вал.'!J312*'8.юрид-улут.вал.'!K312+'12.юрид-чет өл.вал.'!J312*'12.юрид-чет өл.вал.'!K312)/('8.юрид-улут.вал.'!J312+'12.юрид-чет өл.вал.'!J312)</f>
        <v>3.7725272557277778</v>
      </c>
      <c r="L312" s="22">
        <f>'8.юрид-улут.вал.'!L312+'12.юрид-чет өл.вал.'!L312</f>
        <v>44345.8</v>
      </c>
      <c r="M312" s="21">
        <f>('8.юрид-улут.вал.'!L312*'8.юрид-улут.вал.'!M312+'12.юрид-чет өл.вал.'!L312*'12.юрид-чет өл.вал.'!M312)/('8.юрид-улут.вал.'!L312+'12.юрид-чет өл.вал.'!L312)</f>
        <v>7.010530873273229</v>
      </c>
      <c r="N312" s="22">
        <f>'8.юрид-улут.вал.'!N312+'12.юрид-чет өл.вал.'!N312</f>
        <v>725255.5</v>
      </c>
      <c r="O312" s="21">
        <f>('8.юрид-улут.вал.'!N312*'8.юрид-улут.вал.'!O312+'12.юрид-чет өл.вал.'!N312*'12.юрид-чет өл.вал.'!O312)/('8.юрид-улут.вал.'!N312+'12.юрид-чет өл.вал.'!N312)</f>
        <v>11.206101007162314</v>
      </c>
      <c r="P312" s="22">
        <f>'8.юрид-улут.вал.'!P312+'12.юрид-чет өл.вал.'!P312</f>
        <v>153146.70000000001</v>
      </c>
      <c r="Q312" s="21">
        <f>('8.юрид-улут.вал.'!P312*'8.юрид-улут.вал.'!Q312+'12.юрид-чет өл.вал.'!P312*'12.юрид-чет өл.вал.'!Q312)/('8.юрид-улут.вал.'!P312+'12.юрид-чет өл.вал.'!P312)</f>
        <v>5.5045261765353137</v>
      </c>
      <c r="R312" s="23"/>
      <c r="S312" s="24"/>
    </row>
    <row r="313" spans="1:19" ht="14.25" customHeight="1" x14ac:dyDescent="0.2">
      <c r="A313" s="19" t="s">
        <v>14</v>
      </c>
      <c r="B313" s="20">
        <f>'8.юрид-улут.вал.'!B313+'12.юрид-чет өл.вал.'!B313</f>
        <v>9327984.2999999989</v>
      </c>
      <c r="C313" s="21">
        <f>('8.юрид-улут.вал.'!B313*'8.юрид-улут.вал.'!C313+'12.юрид-чет өл.вал.'!B313*'12.юрид-чет өл.вал.'!C313)/('8.юрид-улут.вал.'!B313+'12.юрид-чет өл.вал.'!B313)</f>
        <v>1.6174169346532856</v>
      </c>
      <c r="D313" s="22">
        <f>'8.юрид-улут.вал.'!D313+'12.юрид-чет өл.вал.'!D313</f>
        <v>8027728.2000000002</v>
      </c>
      <c r="E313" s="21">
        <f>('8.юрид-улут.вал.'!D313*'8.юрид-улут.вал.'!E313+'12.юрид-чет өл.вал.'!D313*'12.юрид-чет өл.вал.'!E313)/('8.юрид-улут.вал.'!D313+'12.юрид-чет өл.вал.'!D313)</f>
        <v>0.15983912497186961</v>
      </c>
      <c r="F313" s="22">
        <f t="shared" si="14"/>
        <v>1300256.1000000001</v>
      </c>
      <c r="G313" s="21">
        <f t="shared" si="15"/>
        <v>10.616442962274869</v>
      </c>
      <c r="H313" s="22">
        <f>'8.юрид-улут.вал.'!H313+'12.юрид-чет өл.вал.'!H313</f>
        <v>29921.800000000003</v>
      </c>
      <c r="I313" s="21">
        <f>('8.юрид-улут.вал.'!H313*'8.юрид-улут.вал.'!I313+'12.юрид-чет өл.вал.'!H313*'12.юрид-чет өл.вал.'!I313)/('8.юрид-улут.вал.'!H313+'12.юрид-чет өл.вал.'!H313)</f>
        <v>0.88149576562907384</v>
      </c>
      <c r="J313" s="22">
        <f>'8.юрид-улут.вал.'!J313+'12.юрид-чет өл.вал.'!J313</f>
        <v>15368.400000000001</v>
      </c>
      <c r="K313" s="21">
        <f>('8.юрид-улут.вал.'!J313*'8.юрид-улут.вал.'!K313+'12.юрид-чет өл.вал.'!J313*'12.юрид-чет өл.вал.'!K313)/('8.юрид-улут.вал.'!J313+'12.юрид-чет өл.вал.'!J313)</f>
        <v>2.7596561776111979</v>
      </c>
      <c r="L313" s="22">
        <f>'8.юрид-улут.вал.'!L313+'12.юрид-чет өл.вал.'!L313</f>
        <v>11542.6</v>
      </c>
      <c r="M313" s="21">
        <f>('8.юрид-улут.вал.'!L313*'8.юрид-улут.вал.'!M313+'12.юрид-чет өл.вал.'!L313*'12.юрид-чет өл.вал.'!M313)/('8.юрид-улут.вал.'!L313+'12.юрид-чет өл.вал.'!L313)</f>
        <v>5.2114514927312685</v>
      </c>
      <c r="N313" s="22">
        <f>'8.юрид-улут.вал.'!N313+'12.юрид-чет өл.вал.'!N313</f>
        <v>1091040.7</v>
      </c>
      <c r="O313" s="21">
        <f>('8.юрид-улут.вал.'!N313*'8.юрид-улут.вал.'!O313+'12.юрид-чет өл.вал.'!N313*'12.юрид-чет өл.вал.'!O313)/('8.юрид-улут.вал.'!N313+'12.юрид-чет өл.вал.'!N313)</f>
        <v>11.201254440828802</v>
      </c>
      <c r="P313" s="22">
        <f>'8.юрид-улут.вал.'!P313+'12.юрид-чет өл.вал.'!P313</f>
        <v>152382.6</v>
      </c>
      <c r="Q313" s="21">
        <f>('8.юрид-улут.вал.'!P313*'8.юрид-улут.вал.'!Q313+'12.юрид-чет өл.вал.'!P313*'12.юрид-чет өл.вал.'!Q313)/('8.юрид-улут.вал.'!P313+'12.юрид-чет өл.вал.'!P313)</f>
        <v>9.5426190129319544</v>
      </c>
      <c r="R313" s="23"/>
      <c r="S313" s="24"/>
    </row>
    <row r="314" spans="1:19" ht="14.25" customHeight="1" x14ac:dyDescent="0.2">
      <c r="A314" s="19" t="s">
        <v>15</v>
      </c>
      <c r="B314" s="20">
        <f>'8.юрид-улут.вал.'!B314+'12.юрид-чет өл.вал.'!B314</f>
        <v>10377118.199999999</v>
      </c>
      <c r="C314" s="21">
        <f>('8.юрид-улут.вал.'!B314*'8.юрид-улут.вал.'!C314+'12.юрид-чет өл.вал.'!B314*'12.юрид-чет өл.вал.'!C314)/('8.юрид-улут.вал.'!B314+'12.юрид-чет өл.вал.'!B314)</f>
        <v>2.870746943501131</v>
      </c>
      <c r="D314" s="22">
        <f>'8.юрид-улут.вал.'!D314+'12.юрид-чет өл.вал.'!D314</f>
        <v>8099882.4000000004</v>
      </c>
      <c r="E314" s="21">
        <f>('8.юрид-улут.вал.'!D314*'8.юрид-улут.вал.'!E314+'12.юрид-чет өл.вал.'!D314*'12.юрид-чет өл.вал.'!E314)/('8.юрид-улут.вал.'!D314+'12.юрид-чет өл.вал.'!D314)</f>
        <v>0.2944531087266154</v>
      </c>
      <c r="F314" s="22">
        <f t="shared" si="14"/>
        <v>2277235.8000000003</v>
      </c>
      <c r="G314" s="21">
        <f t="shared" si="15"/>
        <v>12.034346553835118</v>
      </c>
      <c r="H314" s="22">
        <f>'8.юрид-улут.вал.'!H314+'12.юрид-чет өл.вал.'!H314</f>
        <v>40190.9</v>
      </c>
      <c r="I314" s="21">
        <f>('8.юрид-улут.вал.'!H314*'8.юрид-улут.вал.'!I314+'12.юрид-чет өл.вал.'!H314*'12.юрид-чет өл.вал.'!I314)/('8.юрид-улут.вал.'!H314+'12.юрид-чет өл.вал.'!H314)</f>
        <v>1.8580835462754017</v>
      </c>
      <c r="J314" s="22">
        <f>'8.юрид-улут.вал.'!J314+'12.юрид-чет өл.вал.'!J314</f>
        <v>56028.800000000003</v>
      </c>
      <c r="K314" s="21">
        <f>('8.юрид-улут.вал.'!J314*'8.юрид-улут.вал.'!K314+'12.юрид-чет өл.вал.'!J314*'12.юрид-чет өл.вал.'!K314)/('8.юрид-улут.вал.'!J314+'12.юрид-чет өл.вал.'!J314)</f>
        <v>6.3160080173053901</v>
      </c>
      <c r="L314" s="22">
        <f>'8.юрид-улут.вал.'!L314+'12.юрид-чет өл.вал.'!L314</f>
        <v>77426</v>
      </c>
      <c r="M314" s="21">
        <f>('8.юрид-улут.вал.'!L314*'8.юрид-улут.вал.'!M314+'12.юрид-чет өл.вал.'!L314*'12.юрид-чет өл.вал.'!M314)/('8.юрид-улут.вал.'!L314+'12.юрид-чет өл.вал.'!L314)</f>
        <v>5.926920543486685</v>
      </c>
      <c r="N314" s="22">
        <f>'8.юрид-улут.вал.'!N314+'12.юрид-чет өл.вал.'!N314</f>
        <v>1784862.9000000001</v>
      </c>
      <c r="O314" s="21">
        <f>('8.юрид-улут.вал.'!N314*'8.юрид-улут.вал.'!O314+'12.юрид-чет өл.вал.'!N314*'12.юрид-чет өл.вал.'!O314)/('8.юрид-улут.вал.'!N314+'12.юрид-чет өл.вал.'!N314)</f>
        <v>12.511568144533653</v>
      </c>
      <c r="P314" s="22">
        <f>'8.юрид-улут.вал.'!P314+'12.юрид-чет өл.вал.'!P314</f>
        <v>318727.2</v>
      </c>
      <c r="Q314" s="21">
        <f>('8.юрид-улут.вал.'!P314*'8.юрид-улут.вал.'!Q314+'12.юрид-чет өл.вал.'!P314*'12.юрид-чет өл.вал.'!Q314)/('8.юрид-улут.вал.'!P314+'12.юрид-чет өл.вал.'!P314)</f>
        <v>13.133980563943096</v>
      </c>
      <c r="R314" s="23"/>
      <c r="S314" s="24"/>
    </row>
    <row r="315" spans="1:19" ht="14.25" customHeight="1" x14ac:dyDescent="0.2">
      <c r="A315" s="19" t="s">
        <v>16</v>
      </c>
      <c r="B315" s="20">
        <f>'8.юрид-улут.вал.'!B315+'12.юрид-чет өл.вал.'!B315</f>
        <v>8751422.1999999993</v>
      </c>
      <c r="C315" s="21">
        <f>('8.юрид-улут.вал.'!B315*'8.юрид-улут.вал.'!C315+'12.юрид-чет өл.вал.'!B315*'12.юрид-чет өл.вал.'!C315)/('8.юрид-улут.вал.'!B315+'12.юрид-чет өл.вал.'!B315)</f>
        <v>1.3950035495944908</v>
      </c>
      <c r="D315" s="22">
        <f>'8.юрид-улут.вал.'!D315+'12.юрид-чет өл.вал.'!D315</f>
        <v>7437608.5999999996</v>
      </c>
      <c r="E315" s="21">
        <f>('8.юрид-улут.вал.'!D315*'8.юрид-улут.вал.'!E315+'12.юрид-чет өл.вал.'!D315*'12.юрид-чет өл.вал.'!E315)/('8.юрид-улут.вал.'!D315+'12.юрид-чет өл.вал.'!D315)</f>
        <v>0.18632852688698903</v>
      </c>
      <c r="F315" s="22">
        <f t="shared" si="14"/>
        <v>1313813.6000000001</v>
      </c>
      <c r="G315" s="21">
        <f t="shared" si="15"/>
        <v>8.2374138759105726</v>
      </c>
      <c r="H315" s="22">
        <f>'8.юрид-улут.вал.'!H315+'12.юрид-чет өл.вал.'!H315</f>
        <v>162538.4</v>
      </c>
      <c r="I315" s="21">
        <f>('8.юрид-улут.вал.'!H315*'8.юрид-улут.вал.'!I315+'12.юрид-чет өл.вал.'!H315*'12.юрид-чет өл.вал.'!I315)/('8.юрид-улут.вал.'!H315+'12.юрид-чет өл.вал.'!H315)</f>
        <v>0.19025780984678078</v>
      </c>
      <c r="J315" s="22">
        <f>'8.юрид-улут.вал.'!J315+'12.юрид-чет өл.вал.'!J315</f>
        <v>43542.6</v>
      </c>
      <c r="K315" s="21">
        <f>('8.юрид-улут.вал.'!J315*'8.юрид-улут.вал.'!K315+'12.юрид-чет өл.вал.'!J315*'12.юрид-чет өл.вал.'!K315)/('8.юрид-улут.вал.'!J315+'12.юрид-чет өл.вал.'!J315)</f>
        <v>3.4489442522954499</v>
      </c>
      <c r="L315" s="22">
        <f>'8.юрид-улут.вал.'!L315+'12.юрид-чет өл.вал.'!L315</f>
        <v>44246.2</v>
      </c>
      <c r="M315" s="21">
        <f>('8.юрид-улут.вал.'!L315*'8.юрид-улут.вал.'!M315+'12.юрид-чет өл.вал.'!L315*'12.юрид-чет өл.вал.'!M315)/('8.юрид-улут.вал.'!L315+'12.юрид-чет өл.вал.'!L315)</f>
        <v>10.723542360699902</v>
      </c>
      <c r="N315" s="22">
        <f>'8.юрид-улут.вал.'!N315+'12.юрид-чет өл.вал.'!N315</f>
        <v>754524.8</v>
      </c>
      <c r="O315" s="21">
        <f>('8.юрид-улут.вал.'!N315*'8.юрид-улут.вал.'!O315+'12.юрид-чет өл.вал.'!N315*'12.юрид-чет өл.вал.'!O315)/('8.юрид-улут.вал.'!N315+'12.юрид-чет өл.вал.'!N315)</f>
        <v>10.396134791063226</v>
      </c>
      <c r="P315" s="22">
        <f>'8.юрид-улут.вал.'!P315+'12.юрид-чет өл.вал.'!P315</f>
        <v>308961.59999999998</v>
      </c>
      <c r="Q315" s="21">
        <f>('8.юрид-улут.вал.'!P315*'8.юрид-улут.вал.'!Q315+'12.юрид-чет өл.вал.'!P315*'12.юрид-чет өл.вал.'!Q315)/('8.юрид-улут.вал.'!P315+'12.юрид-чет өл.вал.'!P315)</f>
        <v>7.5177907383959734</v>
      </c>
      <c r="R315" s="23"/>
      <c r="S315" s="24"/>
    </row>
    <row r="316" spans="1:19" ht="14.25" customHeight="1" x14ac:dyDescent="0.2">
      <c r="A316" s="19" t="s">
        <v>17</v>
      </c>
      <c r="B316" s="20">
        <f>'8.юрид-улут.вал.'!B316+'12.юрид-чет өл.вал.'!B316</f>
        <v>9803409.5999999996</v>
      </c>
      <c r="C316" s="21">
        <f>('8.юрид-улут.вал.'!B316*'8.юрид-улут.вал.'!C316+'12.юрид-чет өл.вал.'!B316*'12.юрид-чет өл.вал.'!C316)/('8.юрид-улут.вал.'!B316+'12.юрид-чет өл.вал.'!B316)</f>
        <v>2.0514215217530065</v>
      </c>
      <c r="D316" s="22">
        <f>'8.юрид-улут.вал.'!D316+'12.юрид-чет өл.вал.'!D316</f>
        <v>8216276.0999999996</v>
      </c>
      <c r="E316" s="21">
        <f>('8.юрид-улут.вал.'!D316*'8.юрид-улут.вал.'!E316+'12.юрид-чет өл.вал.'!D316*'12.юрид-чет өл.вал.'!E316)/('8.юрид-улут.вал.'!D316+'12.юрид-чет өл.вал.'!D316)</f>
        <v>0.20109636992359603</v>
      </c>
      <c r="F316" s="22">
        <f t="shared" si="14"/>
        <v>1587133.5</v>
      </c>
      <c r="G316" s="21">
        <f t="shared" si="15"/>
        <v>11.630188728295403</v>
      </c>
      <c r="H316" s="22">
        <f>'8.юрид-улут.вал.'!H316+'12.юрид-чет өл.вал.'!H316</f>
        <v>34800.9</v>
      </c>
      <c r="I316" s="21">
        <f>('8.юрид-улут.вал.'!H316*'8.юрид-улут.вал.'!I316+'12.юрид-чет өл.вал.'!H316*'12.юрид-чет өл.вал.'!I316)/('8.юрид-улут.вал.'!H316+'12.юрид-чет өл.вал.'!H316)</f>
        <v>0.74530770755928732</v>
      </c>
      <c r="J316" s="22">
        <f>'8.юрид-улут.вал.'!J316+'12.юрид-чет өл.вал.'!J316</f>
        <v>8420</v>
      </c>
      <c r="K316" s="21">
        <f>('8.юрид-улут.вал.'!J316*'8.юрид-улут.вал.'!K316+'12.юрид-чет өл.вал.'!J316*'12.юрид-чет өл.вал.'!K316)/('8.юрид-улут.вал.'!J316+'12.юрид-чет өл.вал.'!J316)</f>
        <v>2.18646080760095</v>
      </c>
      <c r="L316" s="22">
        <f>'8.юрид-улут.вал.'!L316+'12.юрид-чет өл.вал.'!L316</f>
        <v>122278.3</v>
      </c>
      <c r="M316" s="21">
        <f>('8.юрид-улут.вал.'!L316*'8.юрид-улут.вал.'!M316+'12.юрид-чет өл.вал.'!L316*'12.юрид-чет өл.вал.'!M316)/('8.юрид-улут.вал.'!L316+'12.юрид-чет өл.вал.'!L316)</f>
        <v>2.2117653582033765</v>
      </c>
      <c r="N316" s="22">
        <f>'8.юрид-улут.вал.'!N316+'12.юрид-чет өл.вал.'!N316</f>
        <v>1099970</v>
      </c>
      <c r="O316" s="21">
        <f>('8.юрид-улут.вал.'!N316*'8.юрид-улут.вал.'!O316+'12.юрид-чет өл.вал.'!N316*'12.юрид-чет өл.вал.'!O316)/('8.юрид-улут.вал.'!N316+'12.юрид-чет өл.вал.'!N316)</f>
        <v>12.937305120139673</v>
      </c>
      <c r="P316" s="22">
        <f>'8.юрид-улут.вал.'!P316+'12.юрид-чет өл.вал.'!P316</f>
        <v>320664.3</v>
      </c>
      <c r="Q316" s="21">
        <f>('8.юрид-улут.вал.'!P316*'8.юрид-улут.вал.'!Q316+'12.юрид-чет өл.вал.'!P316*'12.юрид-чет өл.вал.'!Q316)/('8.юрид-улут.вал.'!P316+'12.юрид-чет өл.вал.'!P316)</f>
        <v>12.172282171729112</v>
      </c>
      <c r="R316" s="23">
        <f>'8.юрид-улут.вал.'!R316+'12.юрид-чет өл.вал.'!R316</f>
        <v>1000</v>
      </c>
      <c r="S316" s="24">
        <f>('8.юрид-улут.вал.'!R316*'8.юрид-улут.вал.'!S316+'12.юрид-чет өл.вал.'!R316*'12.юрид-чет өл.вал.'!S316)/('8.юрид-улут.вал.'!R316+'12.юрид-чет өл.вал.'!R316)</f>
        <v>10</v>
      </c>
    </row>
    <row r="317" spans="1:19" ht="14.25" customHeight="1" x14ac:dyDescent="0.2">
      <c r="A317" s="19" t="s">
        <v>18</v>
      </c>
      <c r="B317" s="20">
        <f>'8.юрид-улут.вал.'!B317+'12.юрид-чет өл.вал.'!B317</f>
        <v>9836443.4000000022</v>
      </c>
      <c r="C317" s="21">
        <f>('8.юрид-улут.вал.'!B317*'8.юрид-улут.вал.'!C317+'12.юрид-чет өл.вал.'!B317*'12.юрид-чет өл.вал.'!C317)/('8.юрид-улут.вал.'!B317+'12.юрид-чет өл.вал.'!B317)</f>
        <v>1.751710435399856</v>
      </c>
      <c r="D317" s="22">
        <f>'8.юрид-улут.вал.'!D317+'12.юрид-чет өл.вал.'!D317</f>
        <v>8287782</v>
      </c>
      <c r="E317" s="21">
        <f>('8.юрид-улут.вал.'!D317*'8.юрид-улут.вал.'!E317+'12.юрид-чет өл.вал.'!D317*'12.юрид-чет өл.вал.'!E317)/('8.юрид-улут.вал.'!D317+'12.юрид-чет өл.вал.'!D317)</f>
        <v>0.30281329853994715</v>
      </c>
      <c r="F317" s="22">
        <f t="shared" si="14"/>
        <v>1548661.4</v>
      </c>
      <c r="G317" s="21">
        <f t="shared" si="15"/>
        <v>9.5055962174817825</v>
      </c>
      <c r="H317" s="22">
        <f>'8.юрид-улут.вал.'!H317+'12.юрид-чет өл.вал.'!H317</f>
        <v>46671.200000000004</v>
      </c>
      <c r="I317" s="21">
        <f>('8.юрид-улут.вал.'!H317*'8.юрид-улут.вал.'!I317+'12.юрид-чет өл.вал.'!H317*'12.юрид-чет өл.вал.'!I317)/('8.юрид-улут.вал.'!H317+'12.юрид-чет өл.вал.'!H317)</f>
        <v>1.0268418210802366</v>
      </c>
      <c r="J317" s="22">
        <f>'8.юрид-улут.вал.'!J317+'12.юрид-чет өл.вал.'!J317</f>
        <v>1500</v>
      </c>
      <c r="K317" s="21">
        <f>('8.юрид-улут.вал.'!J317*'8.юрид-улут.вал.'!K317+'12.юрид-чет өл.вал.'!J317*'12.юрид-чет өл.вал.'!K317)/('8.юрид-улут.вал.'!J317+'12.юрид-чет өл.вал.'!J317)</f>
        <v>3.8333333333333295</v>
      </c>
      <c r="L317" s="22">
        <f>'8.юрид-улут.вал.'!L317+'12.юрид-чет өл.вал.'!L317</f>
        <v>186661.5</v>
      </c>
      <c r="M317" s="21">
        <f>('8.юрид-улут.вал.'!L317*'8.юрид-улут.вал.'!M317+'12.юрид-чет өл.вал.'!L317*'12.юрид-чет өл.вал.'!M317)/('8.юрид-улут.вал.'!L317+'12.юрид-чет өл.вал.'!L317)</f>
        <v>2.1880917382534695</v>
      </c>
      <c r="N317" s="22">
        <f>'8.юрид-улут.вал.'!N317+'12.юрид-чет өл.вал.'!N317</f>
        <v>1070870.3</v>
      </c>
      <c r="O317" s="21">
        <f>('8.юрид-улут.вал.'!N317*'8.юрид-улут.вал.'!O317+'12.юрид-чет өл.вал.'!N317*'12.юрид-чет өл.вал.'!O317)/('8.юрид-улут.вал.'!N317+'12.юрид-чет өл.вал.'!N317)</f>
        <v>10.687241106602766</v>
      </c>
      <c r="P317" s="22">
        <f>'8.юрид-улут.вал.'!P317+'12.юрид-чет өл.вал.'!P317</f>
        <v>242958.40000000002</v>
      </c>
      <c r="Q317" s="21">
        <f>('8.юрид-улут.вал.'!P317*'8.юрид-улут.вал.'!Q317+'12.юрид-чет өл.вал.'!P317*'12.юрид-чет өл.вал.'!Q317)/('8.юрид-улут.вал.'!P317+'12.юрид-чет өл.вал.'!P317)</f>
        <v>11.583029975501997</v>
      </c>
      <c r="R317" s="23"/>
      <c r="S317" s="24"/>
    </row>
    <row r="318" spans="1:19" ht="14.25" customHeight="1" x14ac:dyDescent="0.2">
      <c r="A318" s="19" t="s">
        <v>19</v>
      </c>
      <c r="B318" s="20">
        <f>'8.юрид-улут.вал.'!B318+'12.юрид-чет өл.вал.'!B318</f>
        <v>9377266.9000000022</v>
      </c>
      <c r="C318" s="21">
        <f>('8.юрид-улут.вал.'!B318*'8.юрид-улут.вал.'!C318+'12.юрид-чет өл.вал.'!B318*'12.юрид-чет өл.вал.'!C318)/('8.юрид-улут.вал.'!B318+'12.юрид-чет өл.вал.'!B318)</f>
        <v>1.5898235273648875</v>
      </c>
      <c r="D318" s="22">
        <f>'8.юрид-улут.вал.'!D318+'12.юрид-чет өл.вал.'!D318</f>
        <v>7669596.1000000006</v>
      </c>
      <c r="E318" s="21">
        <f>('8.юрид-улут.вал.'!D318*'8.юрид-улут.вал.'!E318+'12.юрид-чет өл.вал.'!D318*'12.юрид-чет өл.вал.'!E318)/('8.юрид-улут.вал.'!D318+'12.юрид-чет өл.вал.'!D318)</f>
        <v>0.32166303920489325</v>
      </c>
      <c r="F318" s="22">
        <f t="shared" si="14"/>
        <v>1707670.7999999998</v>
      </c>
      <c r="G318" s="21">
        <f t="shared" si="15"/>
        <v>7.285463889761429</v>
      </c>
      <c r="H318" s="22">
        <f>'8.юрид-улут.вал.'!H318+'12.юрид-чет өл.вал.'!H318</f>
        <v>31002.7</v>
      </c>
      <c r="I318" s="21">
        <f>('8.юрид-улут.вал.'!H318*'8.юрид-улут.вал.'!I318+'12.юрид-чет өл.вал.'!H318*'12.юрид-чет өл.вал.'!I318)/('8.юрид-улут.вал.'!H318+'12.юрид-чет өл.вал.'!H318)</f>
        <v>0.54266786441180936</v>
      </c>
      <c r="J318" s="22">
        <f>'8.юрид-улут.вал.'!J318+'12.юрид-чет өл.вал.'!J318</f>
        <v>4000</v>
      </c>
      <c r="K318" s="21">
        <f>('8.юрид-улут.вал.'!J318*'8.юрид-улут.вал.'!K318+'12.юрид-чет өл.вал.'!J318*'12.юрид-чет өл.вал.'!K318)/('8.юрид-улут.вал.'!J318+'12.юрид-чет өл.вал.'!J318)</f>
        <v>2.5</v>
      </c>
      <c r="L318" s="22">
        <f>'8.юрид-улут.вал.'!L318+'12.юрид-чет өл.вал.'!L318</f>
        <v>58471.3</v>
      </c>
      <c r="M318" s="21">
        <f>('8.юрид-улут.вал.'!L318*'8.юрид-улут.вал.'!M318+'12.юрид-чет өл.вал.'!L318*'12.юрид-чет өл.вал.'!M318)/('8.юрид-улут.вал.'!L318+'12.юрид-чет өл.вал.'!L318)</f>
        <v>7.0392545744664492</v>
      </c>
      <c r="N318" s="22">
        <f>'8.юрид-улут.вал.'!N318+'12.юрид-чет өл.вал.'!N318</f>
        <v>716888.39999999991</v>
      </c>
      <c r="O318" s="21">
        <f>('8.юрид-улут.вал.'!N318*'8.юрид-улут.вал.'!O318+'12.юрид-чет өл.вал.'!N318*'12.юрид-чет өл.вал.'!O318)/('8.юрид-улут.вал.'!N318+'12.юрид-чет өл.вал.'!N318)</f>
        <v>12.404111499084115</v>
      </c>
      <c r="P318" s="22">
        <f>'8.юрид-улут.вал.'!P318+'12.юрид-чет өл.вал.'!P318</f>
        <v>47308.399999999994</v>
      </c>
      <c r="Q318" s="21">
        <f>('8.юрид-улут.вал.'!P318*'8.юрид-улут.вал.'!Q318+'12.юрид-чет өл.вал.'!P318*'12.юрид-чет өл.вал.'!Q318)/('8.юрид-улут.вал.'!P318+'12.юрид-чет өл.вал.'!P318)</f>
        <v>11.845502447768256</v>
      </c>
      <c r="R318" s="23">
        <f>'8.юрид-улут.вал.'!R318+'12.юрид-чет өл.вал.'!R318</f>
        <v>850000</v>
      </c>
      <c r="S318" s="24">
        <f>('8.юрид-улут.вал.'!R318*'8.юрид-улут.вал.'!S318+'12.юрид-чет өл.вал.'!R318*'12.юрид-чет өл.вал.'!S318)/('8.юрид-улут.вал.'!R318+'12.юрид-чет өл.вал.'!R318)</f>
        <v>3</v>
      </c>
    </row>
    <row r="319" spans="1:19" ht="14.25" customHeight="1" x14ac:dyDescent="0.2">
      <c r="A319" s="19" t="s">
        <v>20</v>
      </c>
      <c r="B319" s="20">
        <f>'8.юрид-улут.вал.'!B319+'12.юрид-чет өл.вал.'!B319</f>
        <v>9229400.5999999996</v>
      </c>
      <c r="C319" s="21">
        <f>('8.юрид-улут.вал.'!B319*'8.юрид-улут.вал.'!C319+'12.юрид-чет өл.вал.'!B319*'12.юрид-чет өл.вал.'!C319)/('8.юрид-улут.вал.'!B319+'12.юрид-чет өл.вал.'!B319)</f>
        <v>1.4316580676972708</v>
      </c>
      <c r="D319" s="22">
        <f>'8.юрид-улут.вал.'!D319+'12.юрид-чет өл.вал.'!D319</f>
        <v>8154456.5</v>
      </c>
      <c r="E319" s="21">
        <f>('8.юрид-улут.вал.'!D319*'8.юрид-улут.вал.'!E319+'12.юрид-чет өл.вал.'!D319*'12.юрид-чет өл.вал.'!E319)/('8.юрид-улут.вал.'!D319+'12.юрид-чет өл.вал.'!D319)</f>
        <v>0.27527291708527724</v>
      </c>
      <c r="F319" s="22">
        <f t="shared" si="14"/>
        <v>1074944.0999999999</v>
      </c>
      <c r="G319" s="21">
        <f t="shared" si="15"/>
        <v>10.203921116456229</v>
      </c>
      <c r="H319" s="22">
        <f>'8.юрид-улут.вал.'!H319+'12.юрид-чет өл.вал.'!H319</f>
        <v>2429.5</v>
      </c>
      <c r="I319" s="21">
        <f>('8.юрид-улут.вал.'!H319*'8.юрид-улут.вал.'!I319+'12.юрид-чет өл.вал.'!H319*'12.юрид-чет өл.вал.'!I319)/('8.юрид-улут.вал.'!H319+'12.юрид-чет өл.вал.'!H319)</f>
        <v>4.6069150030870496</v>
      </c>
      <c r="J319" s="22">
        <f>'8.юрид-улут.вал.'!J319+'12.юрид-чет өл.вал.'!J319</f>
        <v>12495.8</v>
      </c>
      <c r="K319" s="21">
        <f>('8.юрид-улут.вал.'!J319*'8.юрид-улут.вал.'!K319+'12.юрид-чет өл.вал.'!J319*'12.юрид-чет өл.вал.'!K319)/('8.юрид-улут.вал.'!J319+'12.юрид-чет өл.вал.'!J319)</f>
        <v>2.8079088173626303</v>
      </c>
      <c r="L319" s="22">
        <f>'8.юрид-улут.вал.'!L319+'12.юрид-чет өл.вал.'!L319</f>
        <v>86020.3</v>
      </c>
      <c r="M319" s="21">
        <f>('8.юрид-улут.вал.'!L319*'8.юрид-улут.вал.'!M319+'12.юрид-чет өл.вал.'!L319*'12.юрид-чет өл.вал.'!M319)/('8.юрид-улут.вал.'!L319+'12.юрид-чет өл.вал.'!L319)</f>
        <v>2.3097007683070148</v>
      </c>
      <c r="N319" s="22">
        <f>'8.юрид-улут.вал.'!N319+'12.юрид-чет өл.вал.'!N319</f>
        <v>931223.79999999993</v>
      </c>
      <c r="O319" s="21">
        <f>('8.юрид-улут.вал.'!N319*'8.юрид-улут.вал.'!O319+'12.юрид-чет өл.вал.'!N319*'12.юрид-чет өл.вал.'!O319)/('8.юрид-улут.вал.'!N319+'12.юрид-чет өл.вал.'!N319)</f>
        <v>11.129743921922994</v>
      </c>
      <c r="P319" s="22">
        <f>'8.юрид-улут.вал.'!P319+'12.юрид-чет өл.вал.'!P319</f>
        <v>42774.7</v>
      </c>
      <c r="Q319" s="21">
        <f>('8.юрид-улут.вал.'!P319*'8.юрид-улут.вал.'!Q319+'12.юрид-чет өл.вал.'!P319*'12.юрид-чет өл.вал.'!Q319)/('8.юрид-улут.вал.'!P319+'12.юрид-чет өл.вал.'!P319)</f>
        <v>8.4022016051544703</v>
      </c>
      <c r="R319" s="23"/>
      <c r="S319" s="24"/>
    </row>
    <row r="320" spans="1:19" ht="14.25" customHeight="1" thickBot="1" x14ac:dyDescent="0.25">
      <c r="A320" s="25" t="s">
        <v>21</v>
      </c>
      <c r="B320" s="26">
        <f>'8.юрид-улут.вал.'!B320+'12.юрид-чет өл.вал.'!B320</f>
        <v>18896825.399999999</v>
      </c>
      <c r="C320" s="27">
        <f>('8.юрид-улут.вал.'!B320*'8.юрид-улут.вал.'!C320+'12.юрид-чет өл.вал.'!B320*'12.юрид-чет өл.вал.'!C320)/('8.юрид-улут.вал.'!B320+'12.юрид-чет өл.вал.'!B320)</f>
        <v>1.5951758007458774</v>
      </c>
      <c r="D320" s="28">
        <f>'8.юрид-улут.вал.'!D320+'12.юрид-чет өл.вал.'!D320</f>
        <v>16940285.899999999</v>
      </c>
      <c r="E320" s="27">
        <f>('8.юрид-улут.вал.'!D320*'8.юрид-улут.вал.'!E320+'12.юрид-чет өл.вал.'!D320*'12.юрид-чет өл.вал.'!E320)/('8.юрид-улут.вал.'!D320+'12.юрид-чет өл.вал.'!D320)</f>
        <v>0.70712842933778319</v>
      </c>
      <c r="F320" s="28">
        <f t="shared" si="14"/>
        <v>1956539.5</v>
      </c>
      <c r="G320" s="27">
        <f t="shared" si="15"/>
        <v>9.2841472548854931</v>
      </c>
      <c r="H320" s="28">
        <f>'8.юрид-улут.вал.'!H320+'12.юрид-чет өл.вал.'!H320</f>
        <v>46519.8</v>
      </c>
      <c r="I320" s="27">
        <f>('8.юрид-улут.вал.'!H320*'8.юрид-улут.вал.'!I320+'12.юрид-чет өл.вал.'!H320*'12.юрид-чет өл.вал.'!I320)/('8.юрид-улут.вал.'!H320+'12.юрид-чет өл.вал.'!H320)</f>
        <v>0.74461816258883085</v>
      </c>
      <c r="J320" s="28">
        <f>'8.юрид-улут.вал.'!J320+'12.юрид-чет өл.вал.'!J320</f>
        <v>33367.300000000003</v>
      </c>
      <c r="K320" s="27">
        <f>('8.юрид-улут.вал.'!J320*'8.юрид-улут.вал.'!K320+'12.юрид-чет өл.вал.'!J320*'12.юрид-чет өл.вал.'!K320)/('8.юрид-улут.вал.'!J320+'12.юрид-чет өл.вал.'!J320)</f>
        <v>0.8432910963727962</v>
      </c>
      <c r="L320" s="28">
        <f>'8.юрид-улут.вал.'!L320+'12.юрид-чет өл.вал.'!L320</f>
        <v>53497.299999999996</v>
      </c>
      <c r="M320" s="27">
        <f>('8.юрид-улут.вал.'!L320*'8.юрид-улут.вал.'!M320+'12.юрид-чет өл.вал.'!L320*'12.юрид-чет өл.вал.'!M320)/('8.юрид-улут.вал.'!L320+'12.юрид-чет өл.вал.'!L320)</f>
        <v>7.0239153564759356</v>
      </c>
      <c r="N320" s="28">
        <f>'8.юрид-улут.вал.'!N320+'12.юрид-чет өл.вал.'!N320</f>
        <v>1126931.6000000001</v>
      </c>
      <c r="O320" s="27">
        <f>('8.юрид-улут.вал.'!N320*'8.юрид-улут.вал.'!O320+'12.юрид-чет өл.вал.'!N320*'12.юрид-чет өл.вал.'!O320)/('8.юрид-улут.вал.'!N320+'12.юрид-чет өл.вал.'!N320)</f>
        <v>9.8396033832044765</v>
      </c>
      <c r="P320" s="28">
        <f>'8.юрид-улут.вал.'!P320+'12.юрид-чет өл.вал.'!P320</f>
        <v>696223.5</v>
      </c>
      <c r="Q320" s="27">
        <f>('8.юрид-улут.вал.'!P320*'8.юрид-улут.вал.'!Q320+'12.юрид-чет өл.вал.'!P320*'12.юрид-чет өл.вал.'!Q320)/('8.юрид-улут.вал.'!P320+'12.юрид-чет өл.вал.'!P320)</f>
        <v>9.5338673601221462</v>
      </c>
      <c r="R320" s="28"/>
      <c r="S320" s="39"/>
    </row>
    <row r="321" spans="1:19" ht="14.25" customHeight="1" x14ac:dyDescent="0.2">
      <c r="A321" s="19" t="s">
        <v>74</v>
      </c>
      <c r="B321" s="20">
        <f>'8.юрид-улут.вал.'!B321+'12.юрид-чет өл.вал.'!B321</f>
        <v>6839126.8999999994</v>
      </c>
      <c r="C321" s="21">
        <f>('8.юрид-улут.вал.'!B321*'8.юрид-улут.вал.'!C321+'12.юрид-чет өл.вал.'!B321*'12.юрид-чет өл.вал.'!C321)/('8.юрид-улут.вал.'!B321+'12.юрид-чет өл.вал.'!B321)</f>
        <v>1.4188448038593959</v>
      </c>
      <c r="D321" s="22">
        <f>'8.юрид-улут.вал.'!D321+'12.юрид-чет өл.вал.'!D321</f>
        <v>6383330.0999999996</v>
      </c>
      <c r="E321" s="21">
        <f>('8.юрид-улут.вал.'!D321*'8.юрид-улут.вал.'!E321+'12.юрид-чет өл.вал.'!D321*'12.юрид-чет өл.вал.'!E321)/('8.юрид-улут.вал.'!D321+'12.юрид-чет өл.вал.'!D321)</f>
        <v>0.92959481305847236</v>
      </c>
      <c r="F321" s="22">
        <f t="shared" ref="F321:F332" si="16">H321+J321+L321+N321+P321+R321</f>
        <v>455796.80000000005</v>
      </c>
      <c r="G321" s="21">
        <f t="shared" ref="G321:G332" si="17">(H321*I321+J321*K321+L321*M321+N321*O321+P321*Q321+R321*S321)/(H321+J321+L321+N321+P321+R321)</f>
        <v>8.2706792017846507</v>
      </c>
      <c r="H321" s="22">
        <f>'8.юрид-улут.вал.'!H321+'12.юрид-чет өл.вал.'!H321</f>
        <v>36469.4</v>
      </c>
      <c r="I321" s="21">
        <f>('8.юрид-улут.вал.'!H321*'8.юрид-улут.вал.'!I321+'12.юрид-чет өл.вал.'!H321*'12.юрид-чет өл.вал.'!I321)/('8.юрид-улут.вал.'!H321+'12.юрид-чет өл.вал.'!H321)</f>
        <v>0.65853477161675122</v>
      </c>
      <c r="J321" s="22">
        <f>'8.юрид-улут.вал.'!J321+'12.юрид-чет өл.вал.'!J321</f>
        <v>10390</v>
      </c>
      <c r="K321" s="21">
        <f>('8.юрид-улут.вал.'!J321*'8.юрид-улут.вал.'!K321+'12.юрид-чет өл.вал.'!J321*'12.юрид-чет өл.вал.'!K321)/('8.юрид-улут.вал.'!J321+'12.юрид-чет өл.вал.'!J321)</f>
        <v>3.0844947064485102</v>
      </c>
      <c r="L321" s="22">
        <f>'8.юрид-улут.вал.'!L321+'12.юрид-чет өл.вал.'!L321</f>
        <v>51490.3</v>
      </c>
      <c r="M321" s="21">
        <f>('8.юрид-улут.вал.'!L321*'8.юрид-улут.вал.'!M321+'12.юрид-чет өл.вал.'!L321*'12.юрид-чет өл.вал.'!M321)/('8.юрид-улут.вал.'!L321+'12.юрид-чет өл.вал.'!L321)</f>
        <v>7.7235323352165315</v>
      </c>
      <c r="N321" s="22">
        <f>'8.юрид-улут.вал.'!N321+'12.юрид-чет өл.вал.'!N321</f>
        <v>161474.1</v>
      </c>
      <c r="O321" s="21">
        <f>('8.юрид-улут.вал.'!N321*'8.юрид-улут.вал.'!O321+'12.юрид-чет өл.вал.'!N321*'12.юрид-чет өл.вал.'!O321)/('8.юрид-улут.вал.'!N321+'12.юрид-чет өл.вал.'!N321)</f>
        <v>6.3967516895898662</v>
      </c>
      <c r="P321" s="22">
        <f>'8.юрид-улут.вал.'!P321+'12.юрид-чет өл.вал.'!P321</f>
        <v>180973</v>
      </c>
      <c r="Q321" s="21">
        <f>('8.юрид-улут.вал.'!P321*'8.юрид-улут.вал.'!Q321+'12.юрид-чет өл.вал.'!P321*'12.юрид-чет өл.вал.'!Q321)/('8.юрид-улут.вал.'!P321+'12.юрид-чет өл.вал.'!P321)</f>
        <v>12.366972570493918</v>
      </c>
      <c r="R321" s="23">
        <f>'8.юрид-улут.вал.'!R321+'12.юрид-чет өл.вал.'!R321</f>
        <v>15000</v>
      </c>
      <c r="S321" s="24">
        <f>('8.юрид-улут.вал.'!R321*'8.юрид-улут.вал.'!S321+'12.юрид-чет өл.вал.'!R321*'12.юрид-чет өл.вал.'!S321)/('8.юрид-улут.вал.'!R321+'12.юрид-чет өл.вал.'!R321)</f>
        <v>3</v>
      </c>
    </row>
    <row r="322" spans="1:19" ht="14.25" customHeight="1" x14ac:dyDescent="0.2">
      <c r="A322" s="19" t="s">
        <v>11</v>
      </c>
      <c r="B322" s="20">
        <f>'8.юрид-улут.вал.'!B322+'12.юрид-чет өл.вал.'!B322</f>
        <v>10236613.870000001</v>
      </c>
      <c r="C322" s="21">
        <f>('8.юрид-улут.вал.'!B322*'8.юрид-улут.вал.'!C322+'12.юрид-чет өл.вал.'!B322*'12.юрид-чет өл.вал.'!C322)/('8.юрид-улут.вал.'!B322+'12.юрид-чет өл.вал.'!B322)</f>
        <v>2.3311338849005554</v>
      </c>
      <c r="D322" s="22">
        <f>'8.юрид-улут.вал.'!D322+'12.юрид-чет өл.вал.'!D322</f>
        <v>8219549.790000001</v>
      </c>
      <c r="E322" s="21">
        <f>('8.юрид-улут.вал.'!D322*'8.юрид-улут.вал.'!E322+'12.юрид-чет өл.вал.'!D322*'12.юрид-чет өл.вал.'!E322)/('8.юрид-улут.вал.'!D322+'12.юрид-чет өл.вал.'!D322)</f>
        <v>0.75853231647617936</v>
      </c>
      <c r="F322" s="22">
        <f t="shared" si="16"/>
        <v>2017064.08</v>
      </c>
      <c r="G322" s="21">
        <f t="shared" si="17"/>
        <v>8.7394959293509498</v>
      </c>
      <c r="H322" s="22">
        <f>'8.юрид-улут.вал.'!H322+'12.юрид-чет өл.вал.'!H322</f>
        <v>22314.100000000002</v>
      </c>
      <c r="I322" s="21">
        <f>('8.юрид-улут.вал.'!H322*'8.юрид-улут.вал.'!I322+'12.юрид-чет өл.вал.'!H322*'12.юрид-чет өл.вал.'!I322)/('8.юрид-улут.вал.'!H322+'12.юрид-чет өл.вал.'!H322)</f>
        <v>0.51345192053454991</v>
      </c>
      <c r="J322" s="22">
        <f>'8.юрид-улут.вал.'!J322+'12.юрид-чет өл.вал.'!J322</f>
        <v>145522.74</v>
      </c>
      <c r="K322" s="21">
        <f>('8.юрид-улут.вал.'!J322*'8.юрид-улут.вал.'!K322+'12.юрид-чет өл.вал.'!J322*'12.юрид-чет өл.вал.'!K322)/('8.юрид-улут.вал.'!J322+'12.юрид-чет өл.вал.'!J322)</f>
        <v>5.5427986663802491</v>
      </c>
      <c r="L322" s="22">
        <f>'8.юрид-улут.вал.'!L322+'12.юрид-чет өл.вал.'!L322</f>
        <v>18643.79</v>
      </c>
      <c r="M322" s="21">
        <f>('8.юрид-улут.вал.'!L322*'8.юрид-улут.вал.'!M322+'12.юрид-чет өл.вал.'!L322*'12.юрид-чет өл.вал.'!M322)/('8.юрид-улут.вал.'!L322+'12.юрид-чет өл.вал.'!L322)</f>
        <v>6.9779718608716355</v>
      </c>
      <c r="N322" s="22">
        <f>'8.юрид-улут.вал.'!N322+'12.юрид-чет өл.вал.'!N322</f>
        <v>1673457.8900000001</v>
      </c>
      <c r="O322" s="21">
        <f>('8.юрид-улут.вал.'!N322*'8.юрид-улут.вал.'!O322+'12.юрид-чет өл.вал.'!N322*'12.юрид-чет өл.вал.'!O322)/('8.юрид-улут.вал.'!N322+'12.юрид-чет өл.вал.'!N322)</f>
        <v>8.8472368278116704</v>
      </c>
      <c r="P322" s="22">
        <f>'8.юрид-улут.вал.'!P322+'12.юрид-чет өл.вал.'!P322</f>
        <v>157125.56</v>
      </c>
      <c r="Q322" s="21">
        <f>('8.юрид-улут.вал.'!P322*'8.юрид-улут.вал.'!Q322+'12.юрид-чет өл.вал.'!P322*'12.юрид-чет өл.вал.'!Q322)/('8.юрид-улут.вал.'!P322+'12.юрид-чет өл.вал.'!P322)</f>
        <v>11.929877821915195</v>
      </c>
      <c r="R322" s="23"/>
      <c r="S322" s="24"/>
    </row>
    <row r="323" spans="1:19" ht="14.25" customHeight="1" x14ac:dyDescent="0.2">
      <c r="A323" s="19" t="s">
        <v>12</v>
      </c>
      <c r="B323" s="20">
        <f>'8.юрид-улут.вал.'!B323+'12.юрид-чет өл.вал.'!B323</f>
        <v>10842087.43</v>
      </c>
      <c r="C323" s="21">
        <f>('8.юрид-улут.вал.'!B323*'8.юрид-улут.вал.'!C323+'12.юрид-чет өл.вал.'!B323*'12.юрид-чет өл.вал.'!C323)/('8.юрид-улут.вал.'!B323+'12.юрид-чет өл.вал.'!B323)</f>
        <v>2.5459048466924203</v>
      </c>
      <c r="D323" s="22">
        <f>'8.юрид-улут.вал.'!D323+'12.юрид-чет өл.вал.'!D323</f>
        <v>9125631.7400000002</v>
      </c>
      <c r="E323" s="21">
        <f>('8.юрид-улут.вал.'!D323*'8.юрид-улут.вал.'!E323+'12.юрид-чет өл.вал.'!D323*'12.юрид-чет өл.вал.'!E323)/('8.юрид-улут.вал.'!D323+'12.юрид-чет өл.вал.'!D323)</f>
        <v>0.84662455743584497</v>
      </c>
      <c r="F323" s="22">
        <f t="shared" si="16"/>
        <v>1716455.69</v>
      </c>
      <c r="G323" s="21">
        <f t="shared" si="17"/>
        <v>11.580222617398276</v>
      </c>
      <c r="H323" s="22">
        <f>'8.юрид-улут.вал.'!H323+'12.юрид-чет өл.вал.'!H323</f>
        <v>12504.4</v>
      </c>
      <c r="I323" s="21">
        <f>('8.юрид-улут.вал.'!H323*'8.юрид-улут.вал.'!I323+'12.юрид-чет өл.вал.'!H323*'12.юрид-чет өл.вал.'!I323)/('8.юрид-улут.вал.'!H323+'12.юрид-чет өл.вал.'!H323)</f>
        <v>0.50575797319343596</v>
      </c>
      <c r="J323" s="22">
        <f>'8.юрид-улут.вал.'!J323+'12.юрид-чет өл.вал.'!J323</f>
        <v>50458.69</v>
      </c>
      <c r="K323" s="21">
        <f>('8.юрид-улут.вал.'!J323*'8.юрид-улут.вал.'!K323+'12.юрид-чет өл.вал.'!J323*'12.юрид-чет өл.вал.'!K323)/('8.юрид-улут.вал.'!J323+'12.юрид-чет өл.вал.'!J323)</f>
        <v>6.0183222156579923</v>
      </c>
      <c r="L323" s="22">
        <f>'8.юрид-улут.вал.'!L323+'12.юрид-чет өл.вал.'!L323</f>
        <v>18622.34</v>
      </c>
      <c r="M323" s="21">
        <f>('8.юрид-улут.вал.'!L323*'8.юрид-улут.вал.'!M323+'12.юрид-чет өл.вал.'!L323*'12.юрид-чет өл.вал.'!M323)/('8.юрид-улут.вал.'!L323+'12.юрид-чет өл.вал.'!L323)</f>
        <v>5.9152132760974183</v>
      </c>
      <c r="N323" s="22">
        <f>'8.юрид-улут.вал.'!N323+'12.юрид-чет өл.вал.'!N323</f>
        <v>1286657.05</v>
      </c>
      <c r="O323" s="21">
        <f>('8.юрид-улут.вал.'!N323*'8.юрид-улут.вал.'!O323+'12.юрид-чет өл.вал.'!N323*'12.юрид-чет өл.вал.'!O323)/('8.юрид-улут.вал.'!N323+'12.юрид-чет өл.вал.'!N323)</f>
        <v>12.679538439633118</v>
      </c>
      <c r="P323" s="22">
        <f>'8.юрид-улут.вал.'!P323+'12.юрид-чет өл.вал.'!P323</f>
        <v>348213.20999999996</v>
      </c>
      <c r="Q323" s="21">
        <f>('8.юрид-улут.вал.'!P323*'8.юрид-улут.вал.'!Q323+'12.юрид-чет өл.вал.'!P323*'12.юрид-чет өл.вал.'!Q323)/('8.юрид-улут.вал.'!P323+'12.юрид-чет өл.вал.'!P323)</f>
        <v>9.0248313991304698</v>
      </c>
      <c r="R323" s="23"/>
      <c r="S323" s="24"/>
    </row>
    <row r="324" spans="1:19" ht="14.25" customHeight="1" x14ac:dyDescent="0.2">
      <c r="A324" s="19" t="s">
        <v>13</v>
      </c>
      <c r="B324" s="20">
        <f>'8.юрид-улут.вал.'!B324+'12.юрид-чет өл.вал.'!B324</f>
        <v>15815505.960000003</v>
      </c>
      <c r="C324" s="21">
        <f>('8.юрид-улут.вал.'!B324*'8.юрид-улут.вал.'!C324+'12.юрид-чет өл.вал.'!B324*'12.юрид-чет өл.вал.'!C324)/('8.юрид-улут.вал.'!B324+'12.юрид-чет өл.вал.'!B324)</f>
        <v>2.7406616918248745</v>
      </c>
      <c r="D324" s="22">
        <f>'8.юрид-улут.вал.'!D324+'12.юрид-чет өл.вал.'!D324</f>
        <v>13017227.52</v>
      </c>
      <c r="E324" s="21">
        <f>('8.юрид-улут.вал.'!D324*'8.юрид-улут.вал.'!E324+'12.юрид-чет өл.вал.'!D324*'12.юрид-чет өл.вал.'!E324)/('8.юрид-улут.вал.'!D324+'12.юрид-чет өл.вал.'!D324)</f>
        <v>0.78997091724029556</v>
      </c>
      <c r="F324" s="22">
        <f t="shared" si="16"/>
        <v>2798278.4400000004</v>
      </c>
      <c r="G324" s="21">
        <f t="shared" si="17"/>
        <v>11.815021580733037</v>
      </c>
      <c r="H324" s="22">
        <f>'8.юрид-улут.вал.'!H324+'12.юрид-чет өл.вал.'!H324</f>
        <v>75556.2</v>
      </c>
      <c r="I324" s="21">
        <f>('8.юрид-улут.вал.'!H324*'8.юрид-улут.вал.'!I324+'12.юрид-чет өл.вал.'!H324*'12.юрид-чет өл.вал.'!I324)/('8.юрид-улут.вал.'!H324+'12.юрид-чет өл.вал.'!H324)</f>
        <v>4.3311263006874343</v>
      </c>
      <c r="J324" s="22">
        <f>'8.юрид-улут.вал.'!J324+'12.юрид-чет өл.вал.'!J324</f>
        <v>1015490.25</v>
      </c>
      <c r="K324" s="21">
        <f>('8.юрид-улут.вал.'!J324*'8.юрид-улут.вал.'!K324+'12.юрид-чет өл.вал.'!J324*'12.юрид-чет өл.вал.'!K324)/('8.юрид-улут.вал.'!J324+'12.юрид-чет өл.вал.'!J324)</f>
        <v>7.4897249579698046</v>
      </c>
      <c r="L324" s="22">
        <f>'8.юрид-улут.вал.'!L324+'12.юрид-чет өл.вал.'!L324</f>
        <v>179380.68000000002</v>
      </c>
      <c r="M324" s="21">
        <f>('8.юрид-улут.вал.'!L324*'8.юрид-улут.вал.'!M324+'12.юрид-чет өл.вал.'!L324*'12.юрид-чет өл.вал.'!M324)/('8.юрид-улут.вал.'!L324+'12.юрид-чет өл.вал.'!L324)</f>
        <v>5.9699081305745922</v>
      </c>
      <c r="N324" s="22">
        <f>'8.юрид-улут.вал.'!N324+'12.юрид-чет өл.вал.'!N324</f>
        <v>1284131.6500000001</v>
      </c>
      <c r="O324" s="21">
        <f>('8.юрид-улут.вал.'!N324*'8.юрид-улут.вал.'!O324+'12.юрид-чет өл.вал.'!N324*'12.юрид-чет өл.вал.'!O324)/('8.юрид-улут.вал.'!N324+'12.юрид-чет өл.вал.'!N324)</f>
        <v>15.924100586805084</v>
      </c>
      <c r="P324" s="22">
        <f>'8.юрид-улут.вал.'!P324+'12.юрид-чет өл.вал.'!P324</f>
        <v>243719.66</v>
      </c>
      <c r="Q324" s="21">
        <f>('8.юрид-улут.вал.'!P324*'8.юрид-улут.вал.'!Q324+'12.юрид-чет өл.вал.'!P324*'12.юрид-чет өл.вал.'!Q324)/('8.юрид-улут.вал.'!P324+'12.юрид-чет өл.вал.'!P324)</f>
        <v>14.808843493380877</v>
      </c>
      <c r="R324" s="23"/>
      <c r="S324" s="24"/>
    </row>
    <row r="325" spans="1:19" ht="14.25" customHeight="1" x14ac:dyDescent="0.2">
      <c r="A325" s="19" t="s">
        <v>14</v>
      </c>
      <c r="B325" s="20">
        <f>'8.юрид-улут.вал.'!B325+'12.юрид-чет өл.вал.'!B325</f>
        <v>12089654.640000001</v>
      </c>
      <c r="C325" s="21">
        <f>('8.юрид-улут.вал.'!B325*'8.юрид-улут.вал.'!C325+'12.юрид-чет өл.вал.'!B325*'12.юрид-чет өл.вал.'!C325)/('8.юрид-улут.вал.'!B325+'12.юрид-чет өл.вал.'!B325)</f>
        <v>2.5355876826105899</v>
      </c>
      <c r="D325" s="22">
        <f>'8.юрид-улут.вал.'!D325+'12.юрид-чет өл.вал.'!D325</f>
        <v>9970376.2899999991</v>
      </c>
      <c r="E325" s="21">
        <f>('8.юрид-улут.вал.'!D325*'8.юрид-улут.вал.'!E325+'12.юрид-чет өл.вал.'!D325*'12.юрид-чет өл.вал.'!E325)/('8.юрид-улут.вал.'!D325+'12.юрид-чет өл.вал.'!D325)</f>
        <v>0.79563586661782937</v>
      </c>
      <c r="F325" s="22">
        <f t="shared" si="16"/>
        <v>2119278.35</v>
      </c>
      <c r="G325" s="21">
        <f t="shared" si="17"/>
        <v>10.721380894680475</v>
      </c>
      <c r="H325" s="22">
        <f>'8.юрид-улут.вал.'!H325+'12.юрид-чет өл.вал.'!H325</f>
        <v>104837.97</v>
      </c>
      <c r="I325" s="21">
        <f>('8.юрид-улут.вал.'!H325*'8.юрид-улут.вал.'!I325+'12.юрид-чет өл.вал.'!H325*'12.юрид-чет өл.вал.'!I325)/('8.юрид-улут.вал.'!H325+'12.юрид-чет өл.вал.'!H325)</f>
        <v>11.066619031253653</v>
      </c>
      <c r="J325" s="22">
        <f>'8.юрид-улут.вал.'!J325+'12.юрид-чет өл.вал.'!J325</f>
        <v>14789.05</v>
      </c>
      <c r="K325" s="21">
        <f>('8.юрид-улут.вал.'!J325*'8.юрид-улут.вал.'!K325+'12.юрид-чет өл.вал.'!J325*'12.юрид-чет өл.вал.'!K325)/('8.юрид-улут.вал.'!J325+'12.юрид-чет өл.вал.'!J325)</f>
        <v>4.2903384936828211</v>
      </c>
      <c r="L325" s="22">
        <f>'8.юрид-улут.вал.'!L325+'12.юрид-чет өл.вал.'!L325</f>
        <v>42797.3</v>
      </c>
      <c r="M325" s="21">
        <f>('8.юрид-улут.вал.'!L325*'8.юрид-улут.вал.'!M325+'12.юрид-чет өл.вал.'!L325*'12.юрид-чет өл.вал.'!M325)/('8.юрид-улут.вал.'!L325+'12.юрид-чет өл.вал.'!L325)</f>
        <v>6.1870640437597721</v>
      </c>
      <c r="N325" s="22">
        <f>'8.юрид-улут.вал.'!N325+'12.юрид-чет өл.вал.'!N325</f>
        <v>1753706.64</v>
      </c>
      <c r="O325" s="21">
        <f>('8.юрид-улут.вал.'!N325*'8.юрид-улут.вал.'!O325+'12.юрид-чет өл.вал.'!N325*'12.юрид-чет өл.вал.'!O325)/('8.юрид-улут.вал.'!N325+'12.юрид-чет өл.вал.'!N325)</f>
        <v>10.628924934845415</v>
      </c>
      <c r="P325" s="22">
        <f>'8.юрид-улут.вал.'!P325+'12.юрид-чет өл.вал.'!P325</f>
        <v>203147.39</v>
      </c>
      <c r="Q325" s="21">
        <f>('8.юрид-улут.вал.'!P325*'8.юрид-улут.вал.'!Q325+'12.юрид-чет өл.вал.'!P325*'12.юрид-чет өл.вал.'!Q325)/('8.юрид-улут.вал.'!P325+'12.юрид-чет өл.вал.'!P325)</f>
        <v>12.764784412932858</v>
      </c>
      <c r="R325" s="23"/>
      <c r="S325" s="24"/>
    </row>
    <row r="326" spans="1:19" ht="14.25" customHeight="1" x14ac:dyDescent="0.2">
      <c r="A326" s="19" t="s">
        <v>15</v>
      </c>
      <c r="B326" s="20">
        <f>'8.юрид-улут.вал.'!B326+'12.юрид-чет өл.вал.'!B326</f>
        <v>17933809.150000002</v>
      </c>
      <c r="C326" s="21">
        <f>('8.юрид-улут.вал.'!B326*'8.юрид-улут.вал.'!C326+'12.юрид-чет өл.вал.'!B326*'12.юрид-чет өл.вал.'!C326)/('8.юрид-улут.вал.'!B326+'12.юрид-чет өл.вал.'!B326)</f>
        <v>2.7825167731084015</v>
      </c>
      <c r="D326" s="22">
        <f>'8.юрид-улут.вал.'!D326+'12.юрид-чет өл.вал.'!D326</f>
        <v>15245428.300000001</v>
      </c>
      <c r="E326" s="21">
        <f>('8.юрид-улут.вал.'!D326*'8.юрид-улут.вал.'!E326+'12.юрид-чет өл.вал.'!D326*'12.юрид-чет өл.вал.'!E326)/('8.юрид-улут.вал.'!D326+'12.юрид-чет өл.вал.'!D326)</f>
        <v>0.71720324778937361</v>
      </c>
      <c r="F326" s="22">
        <f t="shared" si="16"/>
        <v>2688380.85</v>
      </c>
      <c r="G326" s="21">
        <f t="shared" si="17"/>
        <v>14.494618228998288</v>
      </c>
      <c r="H326" s="22">
        <f>'8.юрид-улут.вал.'!H326+'12.юрид-чет өл.вал.'!H326</f>
        <v>30072.89</v>
      </c>
      <c r="I326" s="21">
        <f>('8.юрид-улут.вал.'!H326*'8.юрид-улут.вал.'!I326+'12.юрид-чет өл.вал.'!H326*'12.юрид-чет өл.вал.'!I326)/('8.юрид-улут.вал.'!H326+'12.юрид-чет өл.вал.'!H326)</f>
        <v>1.2136909954447352</v>
      </c>
      <c r="J326" s="22">
        <f>'8.юрид-улут.вал.'!J326+'12.юрид-чет өл.вал.'!J326</f>
        <v>8205.5600000000013</v>
      </c>
      <c r="K326" s="21">
        <f>('8.юрид-улут.вал.'!J326*'8.юрид-улут.вал.'!K326+'12.юрид-чет өл.вал.'!J326*'12.юрид-чет өл.вал.'!K326)/('8.юрид-улут.вал.'!J326+'12.юрид-чет өл.вал.'!J326)</f>
        <v>5.2207442270850537</v>
      </c>
      <c r="L326" s="22">
        <f>'8.юрид-улут.вал.'!L326+'12.юрид-чет өл.вал.'!L326</f>
        <v>20820.23</v>
      </c>
      <c r="M326" s="21">
        <f>('8.юрид-улут.вал.'!L326*'8.юрид-улут.вал.'!M326+'12.юрид-чет өл.вал.'!L326*'12.юрид-чет өл.вал.'!M326)/('8.юрид-улут.вал.'!L326+'12.юрид-чет өл.вал.'!L326)</f>
        <v>13.931017572812598</v>
      </c>
      <c r="N326" s="22">
        <f>'8.юрид-улут.вал.'!N326+'12.юрид-чет өл.вал.'!N326</f>
        <v>2214689.5499999998</v>
      </c>
      <c r="O326" s="21">
        <f>('8.юрид-улут.вал.'!N326*'8.юрид-улут.вал.'!O326+'12.юрид-чет өл.вал.'!N326*'12.юрид-чет өл.вал.'!O326)/('8.юрид-улут.вал.'!N326+'12.юрид-чет өл.вал.'!N326)</f>
        <v>15.006059812265741</v>
      </c>
      <c r="P326" s="22">
        <f>'8.юрид-улут.вал.'!P326+'12.юрид-чет өл.вал.'!P326</f>
        <v>414592.62</v>
      </c>
      <c r="Q326" s="21">
        <f>('8.юрид-улут.вал.'!P326*'8.юрид-улут.вал.'!Q326+'12.юрид-чет өл.вал.'!P326*'12.юрид-чет өл.вал.'!Q326)/('8.юрид-улут.вал.'!P326+'12.юрид-чет өл.вал.'!P326)</f>
        <v>12.937772279207515</v>
      </c>
      <c r="R326" s="23"/>
      <c r="S326" s="24"/>
    </row>
    <row r="327" spans="1:19" ht="14.25" customHeight="1" x14ac:dyDescent="0.2">
      <c r="A327" s="19" t="s">
        <v>16</v>
      </c>
      <c r="B327" s="20">
        <f>'8.юрид-улут.вал.'!B327+'12.юрид-чет өл.вал.'!B327</f>
        <v>18259757.870000001</v>
      </c>
      <c r="C327" s="21">
        <f>('8.юрид-улут.вал.'!B327*'8.юрид-улут.вал.'!C327+'12.юрид-чет өл.вал.'!B327*'12.юрид-чет өл.вал.'!C327)/('8.юрид-улут.вал.'!B327+'12.юрид-чет өл.вал.'!B327)</f>
        <v>3.4246781849961132</v>
      </c>
      <c r="D327" s="22">
        <f>'8.юрид-улут.вал.'!D327+'12.юрид-чет өл.вал.'!D327</f>
        <v>15666945.640000001</v>
      </c>
      <c r="E327" s="21">
        <f>('8.юрид-улут.вал.'!D327*'8.юрид-улут.вал.'!E327+'12.юрид-чет өл.вал.'!D327*'12.юрид-чет өл.вал.'!E327)/('8.юрид-улут.вал.'!D327+'12.юрид-чет өл.вал.'!D327)</f>
        <v>2.0227632437294925</v>
      </c>
      <c r="F327" s="22">
        <f t="shared" si="16"/>
        <v>2592812.23</v>
      </c>
      <c r="G327" s="21">
        <f t="shared" si="17"/>
        <v>11.895683112617865</v>
      </c>
      <c r="H327" s="22">
        <f>'8.юрид-улут.вал.'!H327+'12.юрид-чет өл.вал.'!H327</f>
        <v>56505.1</v>
      </c>
      <c r="I327" s="21">
        <f>('8.юрид-улут.вал.'!H327*'8.юрид-улут.вал.'!I327+'12.юрид-чет өл.вал.'!H327*'12.юрид-чет өл.вал.'!I327)/('8.юрид-улут.вал.'!H327+'12.юрид-чет өл.вал.'!H327)</f>
        <v>1.2175414254642531</v>
      </c>
      <c r="J327" s="22">
        <f>'8.юрид-улут.вал.'!J327+'12.юрид-чет өл.вал.'!J327</f>
        <v>33400.800000000003</v>
      </c>
      <c r="K327" s="21">
        <f>('8.юрид-улут.вал.'!J327*'8.юрид-улут.вал.'!K327+'12.юрид-чет өл.вал.'!J327*'12.юрид-чет өл.вал.'!K327)/('8.юрид-улут.вал.'!J327+'12.юрид-чет өл.вал.'!J327)</f>
        <v>0.94362757778256834</v>
      </c>
      <c r="L327" s="22">
        <f>'8.юрид-улут.вал.'!L327+'12.юрид-чет өл.вал.'!L327</f>
        <v>673288.1</v>
      </c>
      <c r="M327" s="21">
        <f>('8.юрид-улут.вал.'!L327*'8.юрид-улут.вал.'!M327+'12.юрид-чет өл.вал.'!L327*'12.юрид-чет өл.вал.'!M327)/('8.юрид-улут.вал.'!L327+'12.юрид-чет өл.вал.'!L327)</f>
        <v>11.667709974377999</v>
      </c>
      <c r="N327" s="22">
        <f>'8.юрид-улут.вал.'!N327+'12.юрид-чет өл.вал.'!N327</f>
        <v>1719725.8399999999</v>
      </c>
      <c r="O327" s="21">
        <f>('8.юрид-улут.вал.'!N327*'8.юрид-улут.вал.'!O327+'12.юрид-чет өл.вал.'!N327*'12.юрид-чет өл.вал.'!O327)/('8.юрид-улут.вал.'!N327+'12.юрид-чет өл.вал.'!N327)</f>
        <v>12.461650542274842</v>
      </c>
      <c r="P327" s="22">
        <f>'8.юрид-улут.вал.'!P327+'12.юрид-чет өл.вал.'!P327</f>
        <v>109892.39</v>
      </c>
      <c r="Q327" s="21">
        <f>('8.юрид-улут.вал.'!P327*'8.юрид-улут.вал.'!Q327+'12.юрид-чет өл.вал.'!P327*'12.юрид-чет өл.вал.'!Q327)/('8.юрид-улут.вал.'!P327+'12.юрид-чет өл.вал.'!P327)</f>
        <v>13.254827891176106</v>
      </c>
      <c r="R327" s="23"/>
      <c r="S327" s="24"/>
    </row>
    <row r="328" spans="1:19" ht="14.25" customHeight="1" x14ac:dyDescent="0.2">
      <c r="A328" s="19" t="s">
        <v>17</v>
      </c>
      <c r="B328" s="20">
        <f>'8.юрид-улут.вал.'!B328+'12.юрид-чет өл.вал.'!B328</f>
        <v>14728249.959999999</v>
      </c>
      <c r="C328" s="21">
        <f>('8.юрид-улут.вал.'!B328*'8.юрид-улут.вал.'!C328+'12.юрид-чет өл.вал.'!B328*'12.юрид-чет өл.вал.'!C328)/('8.юрид-улут.вал.'!B328+'12.юрид-чет өл.вал.'!B328)</f>
        <v>1.8170171005299802</v>
      </c>
      <c r="D328" s="22">
        <f>'8.юрид-улут.вал.'!D328+'12.юрид-чет өл.вал.'!D328</f>
        <v>11977445.470000001</v>
      </c>
      <c r="E328" s="21">
        <f>('8.юрид-улут.вал.'!D328*'8.юрид-улут.вал.'!E328+'12.юрид-чет өл.вал.'!D328*'12.юрид-чет өл.вал.'!E328)/('8.юрид-улут.вал.'!D328+'12.юрид-чет өл.вал.'!D328)</f>
        <v>0.85170140089145319</v>
      </c>
      <c r="F328" s="22">
        <f t="shared" si="16"/>
        <v>2750804.49</v>
      </c>
      <c r="G328" s="21">
        <f t="shared" si="17"/>
        <v>6.0201570167932958</v>
      </c>
      <c r="H328" s="22">
        <f>'8.юрид-улут.вал.'!H328+'12.юрид-чет өл.вал.'!H328</f>
        <v>6904.49</v>
      </c>
      <c r="I328" s="21">
        <f>('8.юрид-улут.вал.'!H328*'8.юрид-улут.вал.'!I328+'12.юрид-чет өл.вал.'!H328*'12.юрид-чет өл.вал.'!I328)/('8.юрид-улут.вал.'!H328+'12.юрид-чет өл.вал.'!H328)</f>
        <v>1.5997057132387762</v>
      </c>
      <c r="J328" s="22">
        <f>'8.юрид-улут.вал.'!J328+'12.юрид-чет өл.вал.'!J328</f>
        <v>6236.4</v>
      </c>
      <c r="K328" s="21">
        <f>('8.юрид-улут.вал.'!J328*'8.юрид-улут.вал.'!K328+'12.юрид-чет өл.вал.'!J328*'12.юрид-чет өл.вал.'!K328)/('8.юрид-улут.вал.'!J328+'12.юрид-чет өл.вал.'!J328)</f>
        <v>1.0431819639535631</v>
      </c>
      <c r="L328" s="22">
        <f>'8.юрид-улут.вал.'!L328+'12.юрид-чет өл.вал.'!L328</f>
        <v>7102.7</v>
      </c>
      <c r="M328" s="21">
        <f>('8.юрид-улут.вал.'!L328*'8.юрид-улут.вал.'!M328+'12.юрид-чет өл.вал.'!L328*'12.юрид-чет өл.вал.'!M328)/('8.юрид-улут.вал.'!L328+'12.юрид-чет өл.вал.'!L328)</f>
        <v>11.175063623692376</v>
      </c>
      <c r="N328" s="22">
        <f>'8.юрид-улут.вал.'!N328+'12.юрид-чет өл.вал.'!N328</f>
        <v>2699987.18</v>
      </c>
      <c r="O328" s="21">
        <f>('8.юрид-улут.вал.'!N328*'8.юрид-улут.вал.'!O328+'12.юрид-чет өл.вал.'!N328*'12.юрид-чет өл.вал.'!O328)/('8.юрид-улут.вал.'!N328+'12.юрид-чет өл.вал.'!N328)</f>
        <v>5.9833794695277049</v>
      </c>
      <c r="P328" s="22">
        <f>'8.юрид-улут.вал.'!P328+'12.юрид-чет өл.вал.'!P328</f>
        <v>30573.72</v>
      </c>
      <c r="Q328" s="21">
        <f>('8.юрид-улут.вал.'!P328*'8.юрид-улут.вал.'!Q328+'12.юрид-чет өл.вал.'!P328*'12.юрид-чет өл.вал.'!Q328)/('8.юрид-улут.вал.'!P328+'12.юрид-чет өл.вал.'!P328)</f>
        <v>10.083925508574044</v>
      </c>
      <c r="R328" s="23"/>
      <c r="S328" s="24"/>
    </row>
    <row r="329" spans="1:19" ht="14.25" customHeight="1" x14ac:dyDescent="0.2">
      <c r="A329" s="19" t="s">
        <v>18</v>
      </c>
      <c r="B329" s="20">
        <f>'8.юрид-улут.вал.'!B329+'12.юрид-чет өл.вал.'!B329</f>
        <v>13665748.82</v>
      </c>
      <c r="C329" s="21">
        <f>('8.юрид-улут.вал.'!B329*'8.юрид-улут.вал.'!C329+'12.юрид-чет өл.вал.'!B329*'12.юрид-чет өл.вал.'!C329)/('8.юрид-улут.вал.'!B329+'12.юрид-чет өл.вал.'!B329)</f>
        <v>1.8296740609564328</v>
      </c>
      <c r="D329" s="22">
        <f>'8.юрид-улут.вал.'!D329+'12.юрид-чет өл.вал.'!D329</f>
        <v>12239276.890000001</v>
      </c>
      <c r="E329" s="21">
        <f>('8.юрид-улут.вал.'!D329*'8.юрид-улут.вал.'!E329+'12.юрид-чет өл.вал.'!D329*'12.юрид-чет өл.вал.'!E329)/('8.юрид-улут.вал.'!D329+'12.юрид-чет өл.вал.'!D329)</f>
        <v>0.97924211019299934</v>
      </c>
      <c r="F329" s="22">
        <f t="shared" si="16"/>
        <v>1426471.93</v>
      </c>
      <c r="G329" s="21">
        <f t="shared" si="17"/>
        <v>9.1264682723199293</v>
      </c>
      <c r="H329" s="22">
        <f>'8.юрид-улут.вал.'!H329+'12.юрид-чет өл.вал.'!H329</f>
        <v>46757.1</v>
      </c>
      <c r="I329" s="21">
        <f>('8.юрид-улут.вал.'!H329*'8.юрид-улут.вал.'!I329+'12.юрид-чет өл.вал.'!H329*'12.юрид-чет өл.вал.'!I329)/('8.юрид-улут.вал.'!H329+'12.юрид-чет өл.вал.'!H329)</f>
        <v>0</v>
      </c>
      <c r="J329" s="22">
        <f>'8.юрид-улут.вал.'!J329+'12.юрид-чет өл.вал.'!J329</f>
        <v>3740</v>
      </c>
      <c r="K329" s="21">
        <f>('8.юрид-улут.вал.'!J329*'8.юрид-улут.вал.'!K329+'12.юрид-чет өл.вал.'!J329*'12.юрид-чет өл.вал.'!K329)/('8.юрид-улут.вал.'!J329+'12.юрид-чет өл.вал.'!J329)</f>
        <v>9</v>
      </c>
      <c r="L329" s="22">
        <f>'8.юрид-улут.вал.'!L329+'12.юрид-чет өл.вал.'!L329</f>
        <v>87936.58</v>
      </c>
      <c r="M329" s="21">
        <f>('8.юрид-улут.вал.'!L329*'8.юрид-улут.вал.'!M329+'12.юрид-чет өл.вал.'!L329*'12.юрид-чет өл.вал.'!M329)/('8.юрид-улут.вал.'!L329+'12.юрид-чет өл.вал.'!L329)</f>
        <v>7.8772861509965457</v>
      </c>
      <c r="N329" s="22">
        <f>'8.юрид-улут.вал.'!N329+'12.юрид-чет өл.вал.'!N329</f>
        <v>1055660.8</v>
      </c>
      <c r="O329" s="21">
        <f>('8.юрид-улут.вал.'!N329*'8.юрид-улут.вал.'!O329+'12.юрид-чет өл.вал.'!N329*'12.юрид-чет өл.вал.'!O329)/('8.юрид-улут.вал.'!N329+'12.юрид-чет өл.вал.'!N329)</f>
        <v>9.5545337590445545</v>
      </c>
      <c r="P329" s="22">
        <f>'8.юрид-улут.вал.'!P329+'12.юрид-чет өл.вал.'!P329</f>
        <v>227686.75</v>
      </c>
      <c r="Q329" s="21">
        <f>('8.юрид-улут.вал.'!P329*'8.юрид-улут.вал.'!Q329+'12.юрид-чет өл.вал.'!P329*'12.юрид-чет өл.вал.'!Q329)/('8.юрид-улут.вал.'!P329+'12.юрид-чет өл.вал.'!P329)</f>
        <v>9.6884972665295201</v>
      </c>
      <c r="R329" s="23">
        <f>'8.юрид-улут.вал.'!R329+'12.юрид-чет өл.вал.'!R329</f>
        <v>4690.7</v>
      </c>
      <c r="S329" s="24">
        <f>('8.юрид-улут.вал.'!R329*'8.юрид-улут.вал.'!S329+'12.юрид-чет өл.вал.'!R329*'12.юрид-чет өл.вал.'!S329)/('8.юрид-улут.вал.'!R329+'12.юрид-чет өл.вал.'!R329)</f>
        <v>0</v>
      </c>
    </row>
    <row r="330" spans="1:19" ht="14.25" customHeight="1" x14ac:dyDescent="0.2">
      <c r="A330" s="19" t="s">
        <v>19</v>
      </c>
      <c r="B330" s="20">
        <f>'8.юрид-улут.вал.'!B330+'12.юрид-чет өл.вал.'!B330</f>
        <v>12223754.259999998</v>
      </c>
      <c r="C330" s="21">
        <f>('8.юрид-улут.вал.'!B330*'8.юрид-улут.вал.'!C330+'12.юрид-чет өл.вал.'!B330*'12.юрид-чет өл.вал.'!C330)/('8.юрид-улут.вал.'!B330+'12.юрид-чет өл.вал.'!B330)</f>
        <v>1.3141920502253284</v>
      </c>
      <c r="D330" s="22">
        <f>'8.юрид-улут.вал.'!D330+'12.юрид-чет өл.вал.'!D330</f>
        <v>11345007.02</v>
      </c>
      <c r="E330" s="21">
        <f>('8.юрид-улут.вал.'!D330*'8.юрид-улут.вал.'!E330+'12.юрид-чет өл.вал.'!D330*'12.юрид-чет өл.вал.'!E330)/('8.юрид-улут.вал.'!D330+'12.юрид-чет өл.вал.'!D330)</f>
        <v>0.86151187586484179</v>
      </c>
      <c r="F330" s="22">
        <f t="shared" si="16"/>
        <v>878747.24</v>
      </c>
      <c r="G330" s="21">
        <f t="shared" si="17"/>
        <v>7.1584889335185737</v>
      </c>
      <c r="H330" s="22">
        <f>'8.юрид-улут.вал.'!H330+'12.юрид-чет өл.вал.'!H330</f>
        <v>3000</v>
      </c>
      <c r="I330" s="21">
        <f>('8.юрид-улут.вал.'!H330*'8.юрид-улут.вал.'!I330+'12.юрид-чет өл.вал.'!H330*'12.юрид-чет өл.вал.'!I330)/('8.юрид-улут.вал.'!H330+'12.юрид-чет өл.вал.'!H330)</f>
        <v>2</v>
      </c>
      <c r="J330" s="22">
        <f>'8.юрид-улут.вал.'!J330+'12.юрид-чет өл.вал.'!J330</f>
        <v>28789.06</v>
      </c>
      <c r="K330" s="21">
        <f>('8.юрид-улут.вал.'!J330*'8.юрид-улут.вал.'!K330+'12.юрид-чет өл.вал.'!J330*'12.юрид-чет өл.вал.'!K330)/('8.юрид-улут.вал.'!J330+'12.юрид-чет өл.вал.'!J330)</f>
        <v>7.060677562935366</v>
      </c>
      <c r="L330" s="22">
        <f>'8.юрид-улут.вал.'!L330+'12.юрид-чет өл.вал.'!L330</f>
        <v>461544.67</v>
      </c>
      <c r="M330" s="21">
        <f>('8.юрид-улут.вал.'!L330*'8.юрид-улут.вал.'!M330+'12.юрид-чет өл.вал.'!L330*'12.юрид-чет өл.вал.'!M330)/('8.юрид-улут.вал.'!L330+'12.юрид-чет өл.вал.'!L330)</f>
        <v>4.1039565728275011</v>
      </c>
      <c r="N330" s="22">
        <f>'8.юрид-улут.вал.'!N330+'12.юрид-чет өл.вал.'!N330</f>
        <v>202879.51</v>
      </c>
      <c r="O330" s="21">
        <f>('8.юрид-улут.вал.'!N330*'8.юрид-улут.вал.'!O330+'12.юрид-чет өл.вал.'!N330*'12.юрид-чет өл.вал.'!O330)/('8.юрид-улут.вал.'!N330+'12.юрид-чет өл.вал.'!N330)</f>
        <v>12.170839725509966</v>
      </c>
      <c r="P330" s="22">
        <f>'8.юрид-улут.вал.'!P330+'12.юрид-чет өл.вал.'!P330</f>
        <v>182534</v>
      </c>
      <c r="Q330" s="21">
        <f>('8.юрид-улут.вал.'!P330*'8.юрид-улут.вал.'!Q330+'12.юрид-чет өл.вал.'!P330*'12.юрид-чет өл.вал.'!Q330)/('8.юрид-улут.вал.'!P330+'12.юрид-чет өл.вал.'!P330)</f>
        <v>9.4111718419581774</v>
      </c>
      <c r="R330" s="23"/>
      <c r="S330" s="24"/>
    </row>
    <row r="331" spans="1:19" ht="14.25" customHeight="1" x14ac:dyDescent="0.2">
      <c r="A331" s="19" t="s">
        <v>20</v>
      </c>
      <c r="B331" s="20">
        <f>'8.юрид-улут.вал.'!B331+'12.юрид-чет өл.вал.'!B331</f>
        <v>14143136.960000001</v>
      </c>
      <c r="C331" s="21">
        <f>('8.юрид-улут.вал.'!B331*'8.юрид-улут.вал.'!C331+'12.юрид-чет өл.вал.'!B331*'12.юрид-чет өл.вал.'!C331)/('8.юрид-улут.вал.'!B331+'12.юрид-чет өл.вал.'!B331)</f>
        <v>1.8375321907368407</v>
      </c>
      <c r="D331" s="22">
        <f>'8.юрид-улут.вал.'!D331+'12.юрид-чет өл.вал.'!D331</f>
        <v>12973622.98</v>
      </c>
      <c r="E331" s="21">
        <f>('8.юрид-улут.вал.'!D331*'8.юрид-улут.вал.'!E331+'12.юрид-чет өл.вал.'!D331*'12.юрид-чет өл.вал.'!E331)/('8.юрид-улут.вал.'!D331+'12.юрид-чет өл.вал.'!D331)</f>
        <v>0.94151680156963957</v>
      </c>
      <c r="F331" s="22">
        <f t="shared" si="16"/>
        <v>1169513.98</v>
      </c>
      <c r="G331" s="21">
        <f t="shared" si="17"/>
        <v>11.777187502367443</v>
      </c>
      <c r="H331" s="22">
        <f>'8.юрид-улут.вал.'!H331+'12.юрид-чет өл.вал.'!H331</f>
        <v>3021.75</v>
      </c>
      <c r="I331" s="21">
        <f>('8.юрид-улут.вал.'!H331*'8.юрид-улут.вал.'!I331+'12.юрид-чет өл.вал.'!H331*'12.юрид-чет өл.вал.'!I331)/('8.юрид-улут.вал.'!H331+'12.юрид-чет өл.вал.'!H331)</f>
        <v>2.0755770662695503</v>
      </c>
      <c r="J331" s="22">
        <f>'8.юрид-улут.вал.'!J331+'12.юрид-чет өл.вал.'!J331</f>
        <v>10785.779999999999</v>
      </c>
      <c r="K331" s="21">
        <f>('8.юрид-улут.вал.'!J331*'8.юрид-улут.вал.'!K331+'12.юрид-чет өл.вал.'!J331*'12.юрид-чет өл.вал.'!K331)/('8.юрид-улут.вал.'!J331+'12.юрид-чет өл.вал.'!J331)</f>
        <v>2.7246738854306316</v>
      </c>
      <c r="L331" s="22">
        <f>'8.юрид-улут.вал.'!L331+'12.юрид-чет өл.вал.'!L331</f>
        <v>90796.14</v>
      </c>
      <c r="M331" s="21">
        <f>('8.юрид-улут.вал.'!L331*'8.юрид-улут.вал.'!M331+'12.юрид-чет өл.вал.'!L331*'12.юрид-чет өл.вал.'!M331)/('8.юрид-улут.вал.'!L331+'12.юрид-чет өл.вал.'!L331)</f>
        <v>9.2082536548359855</v>
      </c>
      <c r="N331" s="22">
        <f>'8.юрид-улут.вал.'!N331+'12.юрид-чет өл.вал.'!N331</f>
        <v>347876.11000000004</v>
      </c>
      <c r="O331" s="21">
        <f>('8.юрид-улут.вал.'!N331*'8.юрид-улут.вал.'!O331+'12.юрид-чет өл.вал.'!N331*'12.юрид-чет өл.вал.'!O331)/('8.юрид-улут.вал.'!N331+'12.юрид-чет өл.вал.'!N331)</f>
        <v>13.146335737168084</v>
      </c>
      <c r="P331" s="22">
        <f>'8.юрид-улут.вал.'!P331+'12.юрид-чет өл.вал.'!P331</f>
        <v>717034.2</v>
      </c>
      <c r="Q331" s="21">
        <f>('8.юрид-улут.вал.'!P331*'8.юрид-улут.вал.'!Q331+'12.юрид-чет өл.вал.'!P331*'12.юрид-чет өл.вал.'!Q331)/('8.юрид-улут.вал.'!P331+'12.юрид-чет өл.вал.'!P331)</f>
        <v>11.615283895803007</v>
      </c>
      <c r="R331" s="23"/>
      <c r="S331" s="24"/>
    </row>
    <row r="332" spans="1:19" ht="14.25" customHeight="1" thickBot="1" x14ac:dyDescent="0.25">
      <c r="A332" s="25" t="s">
        <v>21</v>
      </c>
      <c r="B332" s="26">
        <f>'8.юрид-улут.вал.'!B332+'12.юрид-чет өл.вал.'!B332</f>
        <v>19472901.920000002</v>
      </c>
      <c r="C332" s="27">
        <f>('8.юрид-улут.вал.'!B332*'8.юрид-улут.вал.'!C332+'12.юрид-чет өл.вал.'!B332*'12.юрид-чет өл.вал.'!C332)/('8.юрид-улут.вал.'!B332+'12.юрид-чет өл.вал.'!B332)</f>
        <v>2.7195656977663263</v>
      </c>
      <c r="D332" s="28">
        <f>'8.юрид-улут.вал.'!D332+'12.юрид-чет өл.вал.'!D332</f>
        <v>16474603.780000001</v>
      </c>
      <c r="E332" s="27">
        <f>('8.юрид-улут.вал.'!D332*'8.юрид-улут.вал.'!E332+'12.юрид-чет өл.вал.'!D332*'12.юрид-чет өл.вал.'!E332)/('8.юрид-улут.вал.'!D332+'12.юрид-чет өл.вал.'!D332)</f>
        <v>1.1321672716671576</v>
      </c>
      <c r="F332" s="28">
        <f t="shared" si="16"/>
        <v>2998298.14</v>
      </c>
      <c r="G332" s="27">
        <f t="shared" si="17"/>
        <v>11.441767056627667</v>
      </c>
      <c r="H332" s="28">
        <f>'8.юрид-улут.вал.'!H332+'12.юрид-чет өл.вал.'!H332</f>
        <v>1110026.8</v>
      </c>
      <c r="I332" s="27">
        <f>('8.юрид-улут.вал.'!H332*'8.юрид-улут.вал.'!I332+'12.юрид-чет өл.вал.'!H332*'12.юрид-чет өл.вал.'!I332)/('8.юрид-улут.вал.'!H332+'12.юрид-чет өл.вал.'!H332)</f>
        <v>13.920613988779399</v>
      </c>
      <c r="J332" s="28">
        <f>'8.юрид-улут.вал.'!J332+'12.юрид-чет өл.вал.'!J332</f>
        <v>202896.25</v>
      </c>
      <c r="K332" s="27">
        <f>('8.юрид-улут.вал.'!J332*'8.юрид-улут.вал.'!K332+'12.юрид-чет өл.вал.'!J332*'12.юрид-чет өл.вал.'!K332)/('8.юрид-улут.вал.'!J332+'12.юрид-чет өл.вал.'!J332)</f>
        <v>7.069450642384961</v>
      </c>
      <c r="L332" s="28">
        <f>'8.юрид-улут.вал.'!L332+'12.юрид-чет өл.вал.'!L332</f>
        <v>113109.25</v>
      </c>
      <c r="M332" s="27">
        <f>('8.юрид-улут.вал.'!L332*'8.юрид-улут.вал.'!M332+'12.юрид-чет өл.вал.'!L332*'12.юрид-чет өл.вал.'!M332)/('8.юрид-улут.вал.'!L332+'12.юрид-чет өл.вал.'!L332)</f>
        <v>9.9669626224203611</v>
      </c>
      <c r="N332" s="28">
        <f>'8.юрид-улут.вал.'!N332+'12.юрид-чет өл.вал.'!N332</f>
        <v>837171.57000000007</v>
      </c>
      <c r="O332" s="27">
        <f>('8.юрид-улут.вал.'!N332*'8.юрид-улут.вал.'!O332+'12.юрид-чет өл.вал.'!N332*'12.юрид-чет өл.вал.'!O332)/('8.юрид-улут.вал.'!N332+'12.юрид-чет өл.вал.'!N332)</f>
        <v>10.997235851666563</v>
      </c>
      <c r="P332" s="28">
        <f>'8.юрид-улут.вал.'!P332+'12.юрид-чет өл.вал.'!P332</f>
        <v>720785.71</v>
      </c>
      <c r="Q332" s="27">
        <f>('8.юрид-улут.вал.'!P332*'8.юрид-улут.вал.'!Q332+'12.юрид-чет өл.вал.'!P332*'12.юрид-чет өл.вал.'!Q332)/('8.юрид-улут.вал.'!P332+'12.юрид-чет өл.вал.'!P332)</f>
        <v>9.829940147814515</v>
      </c>
      <c r="R332" s="28">
        <f>'8.юрид-улут.вал.'!R332+'12.юрид-чет өл.вал.'!R332</f>
        <v>14308.56</v>
      </c>
      <c r="S332" s="39">
        <f>('8.юрид-улут.вал.'!R332*'8.юрид-улут.вал.'!S332+'12.юрид-чет өл.вал.'!R332*'12.юрид-чет өл.вал.'!S332)/('8.юрид-улут.вал.'!R332+'12.юрид-чет өл.вал.'!R332)</f>
        <v>0</v>
      </c>
    </row>
    <row r="333" spans="1:19" ht="14.25" customHeight="1" x14ac:dyDescent="0.2">
      <c r="A333" s="32" t="s">
        <v>75</v>
      </c>
      <c r="B333" s="20">
        <f>'8.юрид-улут.вал.'!B333+'12.юрид-чет өл.вал.'!B333</f>
        <v>12712738.719999999</v>
      </c>
      <c r="C333" s="21">
        <f>('8.юрид-улут.вал.'!B333*'8.юрид-улут.вал.'!C333+'12.юрид-чет өл.вал.'!B333*'12.юрид-чет өл.вал.'!C333)/('8.юрид-улут.вал.'!B333+'12.юрид-чет өл.вал.'!B333)</f>
        <v>2.3149474548156195</v>
      </c>
      <c r="D333" s="22">
        <f>'8.юрид-улут.вал.'!D333+'12.юрид-чет өл.вал.'!D333</f>
        <v>10376986.23</v>
      </c>
      <c r="E333" s="21">
        <f>('8.юрид-улут.вал.'!D333*'8.юрид-улут.вал.'!E333+'12.юрид-чет өл.вал.'!D333*'12.юрид-чет өл.вал.'!E333)/('8.юрид-улут.вал.'!D333+'12.юрид-чет өл.вал.'!D333)</f>
        <v>0.86481955761446228</v>
      </c>
      <c r="F333" s="22">
        <f t="shared" ref="F333:F334" si="18">H333+J333+L333+N333+P333+R333</f>
        <v>2335752.4900000002</v>
      </c>
      <c r="G333" s="21">
        <f t="shared" ref="G333:G334" si="19">(H333*I333+J333*K333+L333*M333+N333*O333+P333*Q333+R333*S333)/(H333+J333+L333+N333+P333+R333)</f>
        <v>8.7573925706486175</v>
      </c>
      <c r="H333" s="22">
        <f>'8.юрид-улут.вал.'!H333+'12.юрид-чет өл.вал.'!H333</f>
        <v>13619.22</v>
      </c>
      <c r="I333" s="21">
        <f>('8.юрид-улут.вал.'!H333*'8.юрид-улут.вал.'!I333+'12.юрид-чет өл.вал.'!H333*'12.юрид-чет өл.вал.'!I333)/('8.юрид-улут.вал.'!H333+'12.юрид-чет өл.вал.'!H333)</f>
        <v>5.7406445009332403</v>
      </c>
      <c r="J333" s="22">
        <f>'8.юрид-улут.вал.'!J333+'12.юрид-чет өл.вал.'!J333</f>
        <v>258882.06</v>
      </c>
      <c r="K333" s="21">
        <f>('8.юрид-улут.вал.'!J333*'8.юрид-улут.вал.'!K333+'12.юрид-чет өл.вал.'!J333*'12.юрид-чет өл.вал.'!K333)/('8.юрид-улут.вал.'!J333+'12.юрид-чет өл.вал.'!J333)</f>
        <v>2.5812683582632179</v>
      </c>
      <c r="L333" s="22">
        <f>'8.юрид-улут.вал.'!L333+'12.юрид-чет өл.вал.'!L333</f>
        <v>93126.37999999999</v>
      </c>
      <c r="M333" s="21">
        <f>('8.юрид-улут.вал.'!L333*'8.юрид-улут.вал.'!M333+'12.юрид-чет өл.вал.'!L333*'12.юрид-чет өл.вал.'!M333)/('8.юрид-улут.вал.'!L333+'12.юрид-чет өл.вал.'!L333)</f>
        <v>9.8850890628412742</v>
      </c>
      <c r="N333" s="22">
        <f>'8.юрид-улут.вал.'!N333+'12.юрид-чет өл.вал.'!N333</f>
        <v>1812371.9300000002</v>
      </c>
      <c r="O333" s="21">
        <f>('8.юрид-улут.вал.'!N333*'8.юрид-улут.вал.'!O333+'12.юрид-чет өл.вал.'!N333*'12.юрид-чет өл.вал.'!O333)/('8.юрид-улут.вал.'!N333+'12.юрид-чет өл.вал.'!N333)</f>
        <v>9.1946430714141556</v>
      </c>
      <c r="P333" s="22">
        <f>'8.юрид-улут.вал.'!P333+'12.юрид-чет өл.вал.'!P333</f>
        <v>157752.90000000002</v>
      </c>
      <c r="Q333" s="21">
        <f>('8.юрид-улут.вал.'!P333*'8.юрид-улут.вал.'!Q333+'12.юрид-чет өл.вал.'!P333*'12.юрид-чет өл.вал.'!Q333)/('8.юрид-улут.вал.'!P333+'12.юрид-чет өл.вал.'!P333)</f>
        <v>13.464086954978368</v>
      </c>
      <c r="R333" s="23"/>
      <c r="S333" s="24"/>
    </row>
    <row r="334" spans="1:19" ht="14.25" customHeight="1" x14ac:dyDescent="0.2">
      <c r="A334" s="19" t="s">
        <v>11</v>
      </c>
      <c r="B334" s="20">
        <f>'8.юрид-улут.вал.'!B334+'12.юрид-чет өл.вал.'!B334</f>
        <v>16227786.109999999</v>
      </c>
      <c r="C334" s="21">
        <f>('8.юрид-улут.вал.'!B334*'8.юрид-улут.вал.'!C334+'12.юрид-чет өл.вал.'!B334*'12.юрид-чет өл.вал.'!C334)/('8.юрид-улут.вал.'!B334+'12.юрид-чет өл.вал.'!B334)</f>
        <v>2.623433327252553</v>
      </c>
      <c r="D334" s="22">
        <f>'8.юрид-улут.вал.'!D334+'12.юрид-чет өл.вал.'!D334</f>
        <v>12810329.65</v>
      </c>
      <c r="E334" s="21">
        <f>('8.юрид-улут.вал.'!D334*'8.юрид-улут.вал.'!E334+'12.юрид-чет өл.вал.'!D334*'12.юрид-чет өл.вал.'!E334)/('8.юрид-улут.вал.'!D334+'12.юрид-чет өл.вал.'!D334)</f>
        <v>0.92485738143358431</v>
      </c>
      <c r="F334" s="22">
        <f t="shared" si="18"/>
        <v>3417456.4599999995</v>
      </c>
      <c r="G334" s="21">
        <f t="shared" si="19"/>
        <v>8.9905423324983804</v>
      </c>
      <c r="H334" s="22">
        <f>'8.юрид-улут.вал.'!H334+'12.юрид-чет өл.вал.'!H334</f>
        <v>39278.65</v>
      </c>
      <c r="I334" s="21">
        <f>('8.юрид-улут.вал.'!H334*'8.юрид-улут.вал.'!I334+'12.юрид-чет өл.вал.'!H334*'12.юрид-чет өл.вал.'!I334)/('8.юрид-улут.вал.'!H334+'12.юрид-чет өл.вал.'!H334)</f>
        <v>0.92317518550153788</v>
      </c>
      <c r="J334" s="22">
        <f>'8.юрид-улут.вал.'!J334+'12.юрид-чет өл.вал.'!J334</f>
        <v>55627.469999999994</v>
      </c>
      <c r="K334" s="21">
        <f>('8.юрид-улут.вал.'!J334*'8.юрид-улут.вал.'!K334+'12.юрид-чет өл.вал.'!J334*'12.юрид-чет өл.вал.'!K334)/('8.юрид-улут.вал.'!J334+'12.юрид-чет өл.вал.'!J334)</f>
        <v>5.3129008132133251</v>
      </c>
      <c r="L334" s="22">
        <f>'8.юрид-улут.вал.'!L334+'12.юрид-чет өл.вал.'!L334</f>
        <v>41973.26</v>
      </c>
      <c r="M334" s="21">
        <f>('8.юрид-улут.вал.'!L334*'8.юрид-улут.вал.'!M334+'12.юрид-чет өл.вал.'!L334*'12.юрид-чет өл.вал.'!M334)/('8.юрид-улут.вал.'!L334+'12.юрид-чет өл.вал.'!L334)</f>
        <v>9.6038354990772739</v>
      </c>
      <c r="N334" s="22">
        <f>'8.юрид-улут.вал.'!N334+'12.юрид-чет өл.вал.'!N334</f>
        <v>2826413.78</v>
      </c>
      <c r="O334" s="21">
        <f>('8.юрид-улут.вал.'!N334*'8.юрид-улут.вал.'!O334+'12.юрид-чет өл.вал.'!N334*'12.юрид-чет өл.вал.'!O334)/('8.юрид-улут.вал.'!N334+'12.юрид-чет өл.вал.'!N334)</f>
        <v>8.9041935845996516</v>
      </c>
      <c r="P334" s="22">
        <f>'8.юрид-улут.вал.'!P334+'12.юрид-чет өл.вал.'!P334</f>
        <v>454163.3</v>
      </c>
      <c r="Q334" s="21">
        <f>('8.юрид-улут.вал.'!P334*'8.юрид-улут.вал.'!Q334+'12.юрид-чет өл.вал.'!P334*'12.юрид-чет өл.вал.'!Q334)/('8.юрид-улут.вал.'!P334+'12.юрид-чет өл.вал.'!P334)</f>
        <v>10.619402615314808</v>
      </c>
      <c r="R334" s="23"/>
      <c r="S334" s="24"/>
    </row>
    <row r="335" spans="1:19" ht="14.25" customHeight="1" x14ac:dyDescent="0.2">
      <c r="A335" s="19" t="s">
        <v>12</v>
      </c>
      <c r="B335" s="20">
        <f>'8.юрид-улут.вал.'!B335+'12.юрид-чет өл.вал.'!B335</f>
        <v>17293274.529999997</v>
      </c>
      <c r="C335" s="21">
        <f>('8.юрид-улут.вал.'!B335*'8.юрид-улут.вал.'!C335+'12.юрид-чет өл.вал.'!B335*'12.юрид-чет өл.вал.'!C335)/('8.юрид-улут.вал.'!B335+'12.юрид-чет өл.вал.'!B335)</f>
        <v>2.1784157407058768</v>
      </c>
      <c r="D335" s="22">
        <f>'8.юрид-улут.вал.'!D335+'12.юрид-чет өл.вал.'!D335</f>
        <v>14176372.25</v>
      </c>
      <c r="E335" s="21">
        <f>('8.юрид-улут.вал.'!D335*'8.юрид-улут.вал.'!E335+'12.юрид-чет өл.вал.'!D335*'12.юрид-чет өл.вал.'!E335)/('8.юрид-улут.вал.'!D335+'12.юрид-чет өл.вал.'!D335)</f>
        <v>0.82034620774718703</v>
      </c>
      <c r="F335" s="22">
        <f t="shared" ref="F335" si="20">H335+J335+L335+N335+P335+R335</f>
        <v>3116902.28</v>
      </c>
      <c r="G335" s="21">
        <f t="shared" ref="G335" si="21">(H335*I335+J335*K335+L335*M335+N335*O335+P335*Q335+R335*S335)/(H335+J335+L335+N335+P335+R335)</f>
        <v>8.3552212710371094</v>
      </c>
      <c r="H335" s="22">
        <f>'8.юрид-улут.вал.'!H335+'12.юрид-чет өл.вал.'!H335</f>
        <v>572013.36</v>
      </c>
      <c r="I335" s="21">
        <f>('8.юрид-улут.вал.'!H335*'8.юрид-улут.вал.'!I335+'12.юрид-чет өл.вал.'!H335*'12.юрид-чет өл.вал.'!I335)/('8.юрид-улут.вал.'!H335+'12.юрид-чет өл.вал.'!H335)</f>
        <v>7.8447153751793508E-2</v>
      </c>
      <c r="J335" s="22">
        <f>'8.юрид-улут.вал.'!J335+'12.юрид-чет өл.вал.'!J335</f>
        <v>10797.87</v>
      </c>
      <c r="K335" s="21">
        <f>('8.юрид-улут.вал.'!J335*'8.юрид-улут.вал.'!K335+'12.юрид-чет өл.вал.'!J335*'12.юрид-чет өл.вал.'!K335)/('8.юрид-улут.вал.'!J335+'12.юрид-чет өл.вал.'!J335)</f>
        <v>15.006452105831977</v>
      </c>
      <c r="L335" s="22">
        <f>'8.юрид-улут.вал.'!L335+'12.юрид-чет өл.вал.'!L335</f>
        <v>38048.129999999997</v>
      </c>
      <c r="M335" s="21">
        <f>('8.юрид-улут.вал.'!L335*'8.юрид-улут.вал.'!M335+'12.юрид-чет өл.вал.'!L335*'12.юрид-чет өл.вал.'!M335)/('8.юрид-улут.вал.'!L335+'12.юрид-чет өл.вал.'!L335)</f>
        <v>8.1926850307754986</v>
      </c>
      <c r="N335" s="22">
        <f>'8.юрид-улут.вал.'!N335+'12.юрид-чет өл.вал.'!N335</f>
        <v>2143569.81</v>
      </c>
      <c r="O335" s="21">
        <f>('8.юрид-улут.вал.'!N335*'8.юрид-улут.вал.'!O335+'12.юрид-чет өл.вал.'!N335*'12.юрид-чет өл.вал.'!O335)/('8.юрид-улут.вал.'!N335+'12.юрид-чет өл.вал.'!N335)</f>
        <v>10.105626294718174</v>
      </c>
      <c r="P335" s="22">
        <f>'8.юрид-улут.вал.'!P335+'12.юрид-чет өл.вал.'!P335</f>
        <v>352473.11</v>
      </c>
      <c r="Q335" s="21">
        <f>('8.юрид-улут.вал.'!P335*'8.юрид-улут.вал.'!Q335+'12.юрид-чет өл.вал.'!P335*'12.юрид-чет өл.вал.'!Q335)/('8.юрид-улут.вал.'!P335+'12.юрид-чет өл.вал.'!P335)</f>
        <v>10.955916350611869</v>
      </c>
      <c r="R335" s="23"/>
      <c r="S335" s="24"/>
    </row>
    <row r="336" spans="1:19" ht="14.25" customHeight="1" x14ac:dyDescent="0.2">
      <c r="A336" s="19" t="s">
        <v>13</v>
      </c>
      <c r="B336" s="20">
        <f>'8.юрид-улут.вал.'!B336+'12.юрид-чет өл.вал.'!B336</f>
        <v>25991667.879999995</v>
      </c>
      <c r="C336" s="21">
        <f>('8.юрид-улут.вал.'!B336*'8.юрид-улут.вал.'!C336+'12.юрид-чет өл.вал.'!B336*'12.юрид-чет өл.вал.'!C336)/('8.юрид-улут.вал.'!B336+'12.юрид-чет өл.вал.'!B336)</f>
        <v>2.3765022947730943</v>
      </c>
      <c r="D336" s="22">
        <f>'8.юрид-улут.вал.'!D336+'12.юрид-чет өл.вал.'!D336</f>
        <v>22385307.57</v>
      </c>
      <c r="E336" s="21">
        <f>('8.юрид-улут.вал.'!D336*'8.юрид-улут.вал.'!E336+'12.юрид-чет өл.вал.'!D336*'12.юрид-чет өл.вал.'!E336)/('8.юрид-улут.вал.'!D336+'12.юрид-чет өл.вал.'!D336)</f>
        <v>0.88815873607404794</v>
      </c>
      <c r="F336" s="22">
        <f t="shared" ref="F336" si="22">H336+J336+L336+N336+P336+R336</f>
        <v>3606360.31</v>
      </c>
      <c r="G336" s="21">
        <f t="shared" ref="G336" si="23">(H336*I336+J336*K336+L336*M336+N336*O336+P336*Q336+R336*S336)/(H336+J336+L336+N336+P336+R336)</f>
        <v>11.614910403614132</v>
      </c>
      <c r="H336" s="22">
        <f>'8.юрид-улут.вал.'!H336+'12.юрид-чет өл.вал.'!H336</f>
        <v>22302.720000000001</v>
      </c>
      <c r="I336" s="21">
        <f>('8.юрид-улут.вал.'!H336*'8.юрид-улут.вал.'!I336+'12.юрид-чет өл.вал.'!H336*'12.юрид-чет өл.вал.'!I336)/('8.юрид-улут.вал.'!H336+'12.юрид-чет өл.вал.'!H336)</f>
        <v>6.5331020162563238</v>
      </c>
      <c r="J336" s="22">
        <f>'8.юрид-улут.вал.'!J336+'12.юрид-чет өл.вал.'!J336</f>
        <v>52648.42</v>
      </c>
      <c r="K336" s="21">
        <f>('8.юрид-улут.вал.'!J336*'8.юрид-улут.вал.'!K336+'12.юрид-чет өл.вал.'!J336*'12.юрид-чет өл.вал.'!K336)/('8.юрид-улут.вал.'!J336+'12.юрид-чет өл.вал.'!J336)</f>
        <v>9.9862248781634548</v>
      </c>
      <c r="L336" s="22">
        <f>'8.юрид-улут.вал.'!L336+'12.юрид-чет өл.вал.'!L336</f>
        <v>364622.23</v>
      </c>
      <c r="M336" s="21">
        <f>('8.юрид-улут.вал.'!L336*'8.юрид-улут.вал.'!M336+'12.юрид-чет өл.вал.'!L336*'12.юрид-чет өл.вал.'!M336)/('8.юрид-улут.вал.'!L336+'12.юрид-чет өл.вал.'!L336)</f>
        <v>5.8045471440400114</v>
      </c>
      <c r="N336" s="22">
        <f>'8.юрид-улут.вал.'!N336+'12.юрид-чет өл.вал.'!N336</f>
        <v>2803219.9699999997</v>
      </c>
      <c r="O336" s="21">
        <f>('8.юрид-улут.вал.'!N336*'8.юрид-улут.вал.'!O336+'12.юрид-чет өл.вал.'!N336*'12.юрид-чет өл.вал.'!O336)/('8.юрид-улут.вал.'!N336+'12.юрид-чет өл.вал.'!N336)</f>
        <v>12.763956715248462</v>
      </c>
      <c r="P336" s="22">
        <f>'8.юрид-улут.вал.'!P336+'12.юрид-чет өл.вал.'!P336</f>
        <v>363566.97000000003</v>
      </c>
      <c r="Q336" s="21">
        <f>('8.юрид-улут.вал.'!P336*'8.юрид-улут.вал.'!Q336+'12.юрид-чет өл.вал.'!P336*'12.юрид-чет өл.вал.'!Q336)/('8.юрид-улут.вал.'!P336+'12.юрид-чет өл.вал.'!P336)</f>
        <v>9.1302069959765646</v>
      </c>
      <c r="R336" s="23"/>
      <c r="S336" s="24"/>
    </row>
    <row r="337" spans="1:19" ht="14.25" customHeight="1" x14ac:dyDescent="0.2">
      <c r="A337" s="19" t="s">
        <v>14</v>
      </c>
      <c r="B337" s="20">
        <f>'8.юрид-улут.вал.'!B337+'12.юрид-чет өл.вал.'!B337</f>
        <v>23412230.659999996</v>
      </c>
      <c r="C337" s="21">
        <f>('8.юрид-улут.вал.'!B337*'8.юрид-улут.вал.'!C337+'12.юрид-чет өл.вал.'!B337*'12.юрид-чет өл.вал.'!C337)/('8.юрид-улут.вал.'!B337+'12.юрид-чет өл.вал.'!B337)</f>
        <v>1.7235434354891124</v>
      </c>
      <c r="D337" s="22">
        <f>'8.юрид-улут.вал.'!D337+'12.юрид-чет өл.вал.'!D337</f>
        <v>19283203.780000001</v>
      </c>
      <c r="E337" s="21">
        <f>('8.юрид-улут.вал.'!D337*'8.юрид-улут.вал.'!E337+'12.юрид-чет өл.вал.'!D337*'12.юрид-чет өл.вал.'!E337)/('8.юрид-улут.вал.'!D337+'12.юрид-чет өл.вал.'!D337)</f>
        <v>0.60036069509399714</v>
      </c>
      <c r="F337" s="22">
        <f t="shared" ref="F337" si="24">H337+J337+L337+N337+P337+R337</f>
        <v>4129026.8800000004</v>
      </c>
      <c r="G337" s="21">
        <f t="shared" ref="G337" si="25">(H337*I337+J337*K337+L337*M337+N337*O337+P337*Q337+R337*S337)/(H337+J337+L337+N337+P337+R337)</f>
        <v>6.9689831709693131</v>
      </c>
      <c r="H337" s="22">
        <f>'8.юрид-улут.вал.'!H337+'12.юрид-чет өл.вал.'!H337</f>
        <v>22411.95</v>
      </c>
      <c r="I337" s="21">
        <f>('8.юрид-улут.вал.'!H337*'8.юрид-улут.вал.'!I337+'12.юрид-чет өл.вал.'!H337*'12.юрид-чет өл.вал.'!I337)/('8.юрид-улут.вал.'!H337+'12.юрид-чет өл.вал.'!H337)</f>
        <v>2.3038747186210933</v>
      </c>
      <c r="J337" s="22">
        <f>'8.юрид-улут.вал.'!J337+'12.юрид-чет өл.вал.'!J337</f>
        <v>38548.46</v>
      </c>
      <c r="K337" s="21">
        <f>('8.юрид-улут.вал.'!J337*'8.юрид-улут.вал.'!K337+'12.юрид-чет өл.вал.'!J337*'12.юрид-чет өл.вал.'!K337)/('8.юрид-улут.вал.'!J337+'12.юрид-чет өл.вал.'!J337)</f>
        <v>7.9784448068742533</v>
      </c>
      <c r="L337" s="22">
        <f>'8.юрид-улут.вал.'!L337+'12.юрид-чет өл.вал.'!L337</f>
        <v>1407992.5</v>
      </c>
      <c r="M337" s="21">
        <f>('8.юрид-улут.вал.'!L337*'8.юрид-улут.вал.'!M337+'12.юрид-чет өл.вал.'!L337*'12.юрид-чет өл.вал.'!M337)/('8.юрид-улут.вал.'!L337+'12.юрид-чет өл.вал.'!L337)</f>
        <v>3.0230352725600413</v>
      </c>
      <c r="N337" s="22">
        <f>'8.юрид-улут.вал.'!N337+'12.юрид-чет өл.вал.'!N337</f>
        <v>1930635.75</v>
      </c>
      <c r="O337" s="21">
        <f>('8.юрид-улут.вал.'!N337*'8.юрид-улут.вал.'!O337+'12.юрид-чет өл.вал.'!N337*'12.юрид-чет өл.вал.'!O337)/('8.юрид-улут.вал.'!N337+'12.юрид-чет өл.вал.'!N337)</f>
        <v>7.4396501953825123</v>
      </c>
      <c r="P337" s="22">
        <f>'8.юрид-улут.вал.'!P337+'12.юрид-чет өл.вал.'!P337</f>
        <v>729438.22000000009</v>
      </c>
      <c r="Q337" s="21">
        <f>('8.юрид-улут.вал.'!P337*'8.юрид-улут.вал.'!Q337+'12.юрид-чет өл.вал.'!P337*'12.юрид-чет өл.вал.'!Q337)/('8.юрид-улут.вал.'!P337+'12.юрид-чет өл.вал.'!P337)</f>
        <v>13.429872276229194</v>
      </c>
      <c r="R337" s="23"/>
      <c r="S337" s="24"/>
    </row>
    <row r="338" spans="1:19" ht="14.25" customHeight="1" x14ac:dyDescent="0.2">
      <c r="A338" s="19" t="s">
        <v>15</v>
      </c>
      <c r="B338" s="20">
        <f>'8.юрид-улут.вал.'!B338+'12.юрид-чет өл.вал.'!B338</f>
        <v>19780482.620000001</v>
      </c>
      <c r="C338" s="21">
        <f>('8.юрид-улут.вал.'!B338*'8.юрид-улут.вал.'!C338+'12.юрид-чет өл.вал.'!B338*'12.юрид-чет өл.вал.'!C338)/('8.юрид-улут.вал.'!B338+'12.юрид-чет өл.вал.'!B338)</f>
        <v>2.0873961328856594</v>
      </c>
      <c r="D338" s="22">
        <f>'8.юрид-улут.вал.'!D338+'12.юрид-чет өл.вал.'!D338</f>
        <v>18102289.440000001</v>
      </c>
      <c r="E338" s="21">
        <f>('8.юрид-улут.вал.'!D338*'8.юрид-улут.вал.'!E338+'12.юрид-чет өл.вал.'!D338*'12.юрид-чет өл.вал.'!E338)/('8.юрид-улут.вал.'!D338+'12.юрид-чет өл.вал.'!D338)</f>
        <v>1.3634262712352267</v>
      </c>
      <c r="F338" s="22">
        <f t="shared" ref="F338" si="26">H338+J338+L338+N338+P338+R338</f>
        <v>1678193.18</v>
      </c>
      <c r="G338" s="21">
        <f t="shared" ref="G338" si="27">(H338*I338+J338*K338+L338*M338+N338*O338+P338*Q338+R338*S338)/(H338+J338+L338+N338+P338+R338)</f>
        <v>9.8966949297219582</v>
      </c>
      <c r="H338" s="22">
        <f>'8.юрид-улут.вал.'!H338+'12.юрид-чет өл.вал.'!H338</f>
        <v>269319.01</v>
      </c>
      <c r="I338" s="21">
        <f>('8.юрид-улут.вал.'!H338*'8.юрид-улут.вал.'!I338+'12.юрид-чет өл.вал.'!H338*'12.юрид-чет өл.вал.'!I338)/('8.юрид-улут.вал.'!H338+'12.юрид-чет өл.вал.'!H338)</f>
        <v>0.52658944832746868</v>
      </c>
      <c r="J338" s="22">
        <f>'8.юрид-улут.вал.'!J338+'12.юрид-чет өл.вал.'!J338</f>
        <v>2055</v>
      </c>
      <c r="K338" s="21">
        <f>('8.юрид-улут.вал.'!J338*'8.юрид-улут.вал.'!K338+'12.юрид-чет өл.вал.'!J338*'12.юрид-чет өл.вал.'!K338)/('8.юрид-улут.вал.'!J338+'12.юрид-чет өл.вал.'!J338)</f>
        <v>16.173965936739698</v>
      </c>
      <c r="L338" s="22">
        <f>'8.юрид-улут.вал.'!L338+'12.юрид-чет өл.вал.'!L338</f>
        <v>121443.1</v>
      </c>
      <c r="M338" s="21">
        <f>('8.юрид-улут.вал.'!L338*'8.юрид-улут.вал.'!M338+'12.юрид-чет өл.вал.'!L338*'12.юрид-чет өл.вал.'!M338)/('8.юрид-улут.вал.'!L338+'12.юрид-чет өл.вал.'!L338)</f>
        <v>11.576181569805142</v>
      </c>
      <c r="N338" s="22">
        <f>'8.юрид-улут.вал.'!N338+'12.юрид-чет өл.вал.'!N338</f>
        <v>837035.05999999994</v>
      </c>
      <c r="O338" s="21">
        <f>('8.юрид-улут.вал.'!N338*'8.юрид-улут.вал.'!O338+'12.юрид-чет өл.вал.'!N338*'12.юрид-чет өл.вал.'!O338)/('8.юрид-улут.вал.'!N338+'12.юрид-чет өл.вал.'!N338)</f>
        <v>11.765378701938698</v>
      </c>
      <c r="P338" s="22">
        <f>'8.юрид-улут.вал.'!P338+'12.юрид-чет өл.вал.'!P338</f>
        <v>389463.01</v>
      </c>
      <c r="Q338" s="21">
        <f>('8.юрид-улут.вал.'!P338*'8.юрид-улут.вал.'!Q338+'12.юрид-чет өл.вал.'!P338*'12.юрид-чет өл.вал.'!Q338)/('8.юрид-улут.вал.'!P338+'12.юрид-чет өл.вал.'!P338)</f>
        <v>12.770283480836824</v>
      </c>
      <c r="R338" s="23">
        <f>'8.юрид-улут.вал.'!R338+'12.юрид-чет өл.вал.'!R338</f>
        <v>58878</v>
      </c>
      <c r="S338" s="24">
        <f>('8.юрид-улут.вал.'!R338*'8.юрид-улут.вал.'!S338+'12.юрид-чет өл.вал.'!R338*'12.юрид-чет өл.вал.'!S338)/('8.юрид-улут.вал.'!R338+'12.юрид-чет өл.вал.'!R338)</f>
        <v>3.5</v>
      </c>
    </row>
    <row r="339" spans="1:19" ht="14.25" customHeight="1" x14ac:dyDescent="0.2">
      <c r="A339" s="19" t="s">
        <v>16</v>
      </c>
      <c r="B339" s="20">
        <f>'8.юрид-улут.вал.'!B339+'12.юрид-чет өл.вал.'!B339</f>
        <v>21303637.600000001</v>
      </c>
      <c r="C339" s="21">
        <f>('8.юрид-улут.вал.'!B339*'8.юрид-улут.вал.'!C339+'12.юрид-чет өл.вал.'!B339*'12.юрид-чет өл.вал.'!C339)/('8.юрид-улут.вал.'!B339+'12.юрид-чет өл.вал.'!B339)</f>
        <v>2.8112722507821841</v>
      </c>
      <c r="D339" s="22">
        <f>'8.юрид-улут.вал.'!D339+'12.юрид-чет өл.вал.'!D339</f>
        <v>19112599.699999999</v>
      </c>
      <c r="E339" s="21">
        <f>('8.юрид-улут.вал.'!D339*'8.юрид-улут.вал.'!E339+'12.юрид-чет өл.вал.'!D339*'12.юрид-чет өл.вал.'!E339)/('8.юрид-улут.вал.'!D339+'12.юрид-чет өл.вал.'!D339)</f>
        <v>1.8022316259467301</v>
      </c>
      <c r="F339" s="22">
        <f t="shared" ref="F339" si="28">H339+J339+L339+N339+P339+R339</f>
        <v>2191037.9</v>
      </c>
      <c r="G339" s="21">
        <f t="shared" ref="G339" si="29">(H339*I339+J339*K339+L339*M339+N339*O339+P339*Q339+R339*S339)/(H339+J339+L339+N339+P339+R339)</f>
        <v>11.613214719927932</v>
      </c>
      <c r="H339" s="22">
        <f>'8.юрид-улут.вал.'!H339+'12.юрид-чет өл.вал.'!H339</f>
        <v>22156.22</v>
      </c>
      <c r="I339" s="21">
        <f>('8.юрид-улут.вал.'!H339*'8.юрид-улут.вал.'!I339+'12.юрид-чет өл.вал.'!H339*'12.юрид-чет өл.вал.'!I339)/('8.юрид-улут.вал.'!H339+'12.юрид-чет өл.вал.'!H339)</f>
        <v>3.4752055088819285</v>
      </c>
      <c r="J339" s="22">
        <f>'8.юрид-улут.вал.'!J339+'12.юрид-чет өл.вал.'!J339</f>
        <v>44533.8</v>
      </c>
      <c r="K339" s="21">
        <f>('8.юрид-улут.вал.'!J339*'8.юрид-улут.вал.'!K339+'12.юрид-чет өл.вал.'!J339*'12.юрид-чет өл.вал.'!K339)/('8.юрид-улут.вал.'!J339+'12.юрид-чет өл.вал.'!J339)</f>
        <v>2.4829141011995395</v>
      </c>
      <c r="L339" s="22">
        <f>'8.юрид-улут.вал.'!L339+'12.юрид-чет өл.вал.'!L339</f>
        <v>26886.95</v>
      </c>
      <c r="M339" s="21">
        <f>('8.юрид-улут.вал.'!L339*'8.юрид-улут.вал.'!M339+'12.юрид-чет өл.вал.'!L339*'12.юрид-чет өл.вал.'!M339)/('8.юрид-улут.вал.'!L339+'12.юрид-чет өл.вал.'!L339)</f>
        <v>6.8562564738655754</v>
      </c>
      <c r="N339" s="22">
        <f>'8.юрид-улут.вал.'!N339+'12.юрид-чет өл.вал.'!N339</f>
        <v>1637509.44</v>
      </c>
      <c r="O339" s="21">
        <f>('8.юрид-улут.вал.'!N339*'8.юрид-улут.вал.'!O339+'12.юрид-чет өл.вал.'!N339*'12.юрид-чет өл.вал.'!O339)/('8.юрид-улут.вал.'!N339+'12.юрид-чет өл.вал.'!N339)</f>
        <v>12.093607554470028</v>
      </c>
      <c r="P339" s="22">
        <f>'8.юрид-улут.вал.'!P339+'12.юрид-чет өл.вал.'!P339</f>
        <v>459951.49</v>
      </c>
      <c r="Q339" s="21">
        <f>('8.юрид-улут.вал.'!P339*'8.юрид-улут.вал.'!Q339+'12.юрид-чет өл.вал.'!P339*'12.юрид-чет өл.вал.'!Q339)/('8.юрид-улут.вал.'!P339+'12.юрид-чет өл.вал.'!P339)</f>
        <v>11.457039122321351</v>
      </c>
      <c r="R339" s="23"/>
      <c r="S339" s="24"/>
    </row>
    <row r="340" spans="1:19" ht="14.25" customHeight="1" x14ac:dyDescent="0.2">
      <c r="A340" s="19" t="s">
        <v>17</v>
      </c>
      <c r="B340" s="20">
        <f>'8.юрид-улут.вал.'!B340+'12.юрид-чет өл.вал.'!B340</f>
        <v>18142708.789999999</v>
      </c>
      <c r="C340" s="21">
        <f>('8.юрид-улут.вал.'!B340*'8.юрид-улут.вал.'!C340+'12.юрид-чет өл.вал.'!B340*'12.юрид-чет өл.вал.'!C340)/('8.юрид-улут.вал.'!B340+'12.юрид-чет өл.вал.'!B340)</f>
        <v>2.2267323715446152</v>
      </c>
      <c r="D340" s="22">
        <f>'8.юрид-улут.вал.'!D340+'12.юрид-чет өл.вал.'!D340</f>
        <v>15974593.699999999</v>
      </c>
      <c r="E340" s="21">
        <f>('8.юрид-улут.вал.'!D340*'8.юрид-улут.вал.'!E340+'12.юрид-чет өл.вал.'!D340*'12.юрид-чет өл.вал.'!E340)/('8.юрид-улут.вал.'!D340+'12.юрид-чет өл.вал.'!D340)</f>
        <v>1.0611555382532207</v>
      </c>
      <c r="F340" s="22">
        <f t="shared" ref="F340" si="30">H340+J340+L340+N340+P340+R340</f>
        <v>2168115.09</v>
      </c>
      <c r="G340" s="21">
        <f t="shared" ref="G340" si="31">(H340*I340+J340*K340+L340*M340+N340*O340+P340*Q340+R340*S340)/(H340+J340+L340+N340+P340+R340)</f>
        <v>10.814660394296702</v>
      </c>
      <c r="H340" s="22">
        <f>'8.юрид-улут.вал.'!H340+'12.юрид-чет өл.вал.'!H340</f>
        <v>88806.61</v>
      </c>
      <c r="I340" s="21">
        <f>('8.юрид-улут.вал.'!H340*'8.юрид-улут.вал.'!I340+'12.юрид-чет өл.вал.'!H340*'12.юрид-чет өл.вал.'!I340)/('8.юрид-улут.вал.'!H340+'12.юрид-чет өл.вал.'!H340)</f>
        <v>0.1255413893177546</v>
      </c>
      <c r="J340" s="22">
        <f>'8.юрид-улут.вал.'!J340+'12.юрид-чет өл.вал.'!J340</f>
        <v>23226.52</v>
      </c>
      <c r="K340" s="21">
        <f>('8.юрид-улут.вал.'!J340*'8.юрид-улут.вал.'!K340+'12.юрид-чет өл.вал.'!J340*'12.юрид-чет өл.вал.'!K340)/('8.юрид-улут.вал.'!J340+'12.юрид-чет өл.вал.'!J340)</f>
        <v>2.977950928507584</v>
      </c>
      <c r="L340" s="22">
        <f>'8.юрид-улут.вал.'!L340+'12.юрид-чет өл.вал.'!L340</f>
        <v>27499.67</v>
      </c>
      <c r="M340" s="21">
        <f>('8.юрид-улут.вал.'!L340*'8.юрид-улут.вал.'!M340+'12.юрид-чет өл.вал.'!L340*'12.юрид-чет өл.вал.'!M340)/('8.юрид-улут.вал.'!L340+'12.юрид-чет өл.вал.'!L340)</f>
        <v>5.9588013237977062</v>
      </c>
      <c r="N340" s="22">
        <f>'8.юрид-улут.вал.'!N340+'12.юрид-чет өл.вал.'!N340</f>
        <v>1405104.0999999999</v>
      </c>
      <c r="O340" s="21">
        <f>('8.юрид-улут.вал.'!N340*'8.юрид-улут.вал.'!O340+'12.юрид-чет өл.вал.'!N340*'12.юрид-чет өл.вал.'!O340)/('8.юрид-улут.вал.'!N340+'12.юрид-чет өл.вал.'!N340)</f>
        <v>11.585822861025035</v>
      </c>
      <c r="P340" s="22">
        <f>'8.юрид-улут.вал.'!P340+'12.юрид-чет өл.вал.'!P340</f>
        <v>623478.19000000006</v>
      </c>
      <c r="Q340" s="21">
        <f>('8.юрид-улут.вал.'!P340*'8.юрид-улут.вал.'!Q340+'12.юрид-чет өл.вал.'!P340*'12.юрид-чет өл.вал.'!Q340)/('8.юрид-улут.вал.'!P340+'12.юрид-чет өл.вал.'!P340)</f>
        <v>11.105376080917956</v>
      </c>
      <c r="R340" s="23"/>
      <c r="S340" s="24"/>
    </row>
    <row r="341" spans="1:19" ht="14.25" customHeight="1" x14ac:dyDescent="0.2">
      <c r="A341" s="19" t="s">
        <v>18</v>
      </c>
      <c r="B341" s="20">
        <f>'8.юрид-улут.вал.'!B341+'12.юрид-чет өл.вал.'!B341</f>
        <v>16280290.190000001</v>
      </c>
      <c r="C341" s="21">
        <f>('8.юрид-улут.вал.'!B341*'8.юрид-улут.вал.'!C341+'12.юрид-чет өл.вал.'!B341*'12.юрид-чет өл.вал.'!C341)/('8.юрид-улут.вал.'!B341+'12.юрид-чет өл.вал.'!B341)</f>
        <v>1.2983525377442913</v>
      </c>
      <c r="D341" s="22">
        <f>'8.юрид-улут.вал.'!D341+'12.юрид-чет өл.вал.'!D341</f>
        <v>15205035.600000001</v>
      </c>
      <c r="E341" s="21">
        <f>('8.юрид-улут.вал.'!D341*'8.юрид-улут.вал.'!E341+'12.юрид-чет өл.вал.'!D341*'12.юрид-чет өл.вал.'!E341)/('8.юрид-улут.вал.'!D341+'12.юрид-чет өл.вал.'!D341)</f>
        <v>0.78720343341386145</v>
      </c>
      <c r="F341" s="22">
        <f t="shared" ref="F341" si="32">H341+J341+L341+N341+P341+R341</f>
        <v>1075254.5900000001</v>
      </c>
      <c r="G341" s="21">
        <f t="shared" ref="G341" si="33">(H341*I341+J341*K341+L341*M341+N341*O341+P341*Q341+R341*S341)/(H341+J341+L341+N341+P341+R341)</f>
        <v>8.5264456800877291</v>
      </c>
      <c r="H341" s="22">
        <f>'8.юрид-улут.вал.'!H341+'12.юрид-чет өл.вал.'!H341</f>
        <v>29269.47</v>
      </c>
      <c r="I341" s="21">
        <f>('8.юрид-улут.вал.'!H341*'8.юрид-улут.вал.'!I341+'12.юрид-чет өл.вал.'!H341*'12.юрид-чет өл.вал.'!I341)/('8.юрид-улут.вал.'!H341+'12.юрид-чет өл.вал.'!H341)</f>
        <v>2.5883998992807187</v>
      </c>
      <c r="J341" s="22">
        <f>'8.юрид-улут.вал.'!J341+'12.юрид-чет өл.вал.'!J341</f>
        <v>148123.79999999999</v>
      </c>
      <c r="K341" s="21">
        <f>('8.юрид-улут.вал.'!J341*'8.юрид-улут.вал.'!K341+'12.юрид-чет өл.вал.'!J341*'12.юрид-чет өл.вал.'!K341)/('8.юрид-улут.вал.'!J341+'12.юрид-чет өл.вал.'!J341)</f>
        <v>2.9354539918635623</v>
      </c>
      <c r="L341" s="22">
        <f>'8.юрид-улут.вал.'!L341+'12.юрид-чет өл.вал.'!L341</f>
        <v>56121.9</v>
      </c>
      <c r="M341" s="21">
        <f>('8.юрид-улут.вал.'!L341*'8.юрид-улут.вал.'!M341+'12.юрид-чет өл.вал.'!L341*'12.юрид-чет өл.вал.'!M341)/('8.юрид-улут.вал.'!L341+'12.юрид-чет өл.вал.'!L341)</f>
        <v>2.9420652900204729</v>
      </c>
      <c r="N341" s="22">
        <f>'8.юрид-улут.вал.'!N341+'12.юрид-чет өл.вал.'!N341</f>
        <v>385231.33</v>
      </c>
      <c r="O341" s="21">
        <f>('8.юрид-улут.вал.'!N341*'8.юрид-улут.вал.'!O341+'12.юрид-чет өл.вал.'!N341*'12.юрид-чет өл.вал.'!O341)/('8.юрид-улут.вал.'!N341+'12.юрид-чет өл.вал.'!N341)</f>
        <v>10.829823732924339</v>
      </c>
      <c r="P341" s="22">
        <f>'8.юрид-улут.вал.'!P341+'12.юрид-чет өл.вал.'!P341</f>
        <v>456453.89</v>
      </c>
      <c r="Q341" s="21">
        <f>('8.юрид-улут.вал.'!P341*'8.юрид-улут.вал.'!Q341+'12.юрид-чет өл.вал.'!P341*'12.юрид-чет өл.вал.'!Q341)/('8.юрид-улут.вал.'!P341+'12.юрид-чет өл.вал.'!P341)</f>
        <v>9.4635356627150067</v>
      </c>
      <c r="R341" s="23">
        <f>'8.юрид-улут.вал.'!R341+'12.юрид-чет өл.вал.'!R341</f>
        <v>54.2</v>
      </c>
      <c r="S341" s="24">
        <f>('8.юрид-улут.вал.'!R341*'8.юрид-улут.вал.'!S341+'12.юрид-чет өл.вал.'!R341*'12.юрид-чет өл.вал.'!S341)/('8.юрид-улут.вал.'!R341+'12.юрид-чет өл.вал.'!R341)</f>
        <v>14</v>
      </c>
    </row>
    <row r="342" spans="1:19" ht="14.25" customHeight="1" x14ac:dyDescent="0.2">
      <c r="A342" s="19" t="s">
        <v>19</v>
      </c>
      <c r="B342" s="20">
        <f>'8.юрид-улут.вал.'!B342+'12.юрид-чет өл.вал.'!B342</f>
        <v>17814229.550000001</v>
      </c>
      <c r="C342" s="21">
        <f>('8.юрид-улут.вал.'!B342*'8.юрид-улут.вал.'!C342+'12.юрид-чет өл.вал.'!B342*'12.юрид-чет өл.вал.'!C342)/('8.юрид-улут.вал.'!B342+'12.юрид-чет өл.вал.'!B342)</f>
        <v>1.3314979532696105</v>
      </c>
      <c r="D342" s="22">
        <f>'8.юрид-улут.вал.'!D342+'12.юрид-чет өл.вал.'!D342</f>
        <v>16405653.27</v>
      </c>
      <c r="E342" s="21">
        <f>('8.юрид-улут.вал.'!D342*'8.юрид-улут.вал.'!E342+'12.юрид-чет өл.вал.'!D342*'12.юрид-чет өл.вал.'!E342)/('8.юрид-улут.вал.'!D342+'12.юрид-чет өл.вал.'!D342)</f>
        <v>0.70207864987384327</v>
      </c>
      <c r="F342" s="22">
        <f t="shared" ref="F342" si="34">H342+J342+L342+N342+P342+R342</f>
        <v>1408576.28</v>
      </c>
      <c r="G342" s="21">
        <f t="shared" ref="G342" si="35">(H342*I342+J342*K342+L342*M342+N342*O342+P342*Q342+R342*S342)/(H342+J342+L342+N342+P342+R342)</f>
        <v>8.662329090761073</v>
      </c>
      <c r="H342" s="22">
        <f>'8.юрид-улут.вал.'!H342+'12.юрид-чет өл.вал.'!H342</f>
        <v>18569.57</v>
      </c>
      <c r="I342" s="21">
        <f>('8.юрид-улут.вал.'!H342*'8.юрид-улут.вал.'!I342+'12.юрид-чет өл.вал.'!H342*'12.юрид-чет өл.вал.'!I342)/('8.юрид-улут.вал.'!H342+'12.юрид-чет өл.вал.'!H342)</f>
        <v>0.49697262779913598</v>
      </c>
      <c r="J342" s="22">
        <f>'8.юрид-улут.вал.'!J342+'12.юрид-чет өл.вал.'!J342</f>
        <v>20470</v>
      </c>
      <c r="K342" s="21">
        <f>('8.юрид-улут.вал.'!J342*'8.юрид-улут.вал.'!K342+'12.юрид-чет өл.вал.'!J342*'12.юрид-чет өл.вал.'!K342)/('8.юрид-улут.вал.'!J342+'12.юрид-чет өл.вал.'!J342)</f>
        <v>3.6695798729848601</v>
      </c>
      <c r="L342" s="22">
        <f>'8.юрид-улут.вал.'!L342+'12.юрид-чет өл.вал.'!L342</f>
        <v>51513.7</v>
      </c>
      <c r="M342" s="21">
        <f>('8.юрид-улут.вал.'!L342*'8.юрид-улут.вал.'!M342+'12.юрид-чет өл.вал.'!L342*'12.юрид-чет өл.вал.'!M342)/('8.юрид-улут.вал.'!L342+'12.юрид-чет өл.вал.'!L342)</f>
        <v>7.8810793245291997</v>
      </c>
      <c r="N342" s="22">
        <f>'8.юрид-улут.вал.'!N342+'12.юрид-чет өл.вал.'!N342</f>
        <v>1090978.8700000001</v>
      </c>
      <c r="O342" s="21">
        <f>('8.юрид-улут.вал.'!N342*'8.юрид-улут.вал.'!O342+'12.юрид-чет өл.вал.'!N342*'12.юрид-чет өл.вал.'!O342)/('8.юрид-улут.вал.'!N342+'12.юрид-чет өл.вал.'!N342)</f>
        <v>8.0788117108079476</v>
      </c>
      <c r="P342" s="22">
        <f>'8.юрид-улут.вал.'!P342+'12.юрид-чет өл.вал.'!P342</f>
        <v>227044.13999999998</v>
      </c>
      <c r="Q342" s="21">
        <f>('8.юрид-улут.вал.'!P342*'8.юрид-улут.вал.'!Q342+'12.юрид-чет өл.вал.'!P342*'12.юрид-чет өл.вал.'!Q342)/('8.юрид-улут.вал.'!P342+'12.юрид-чет өл.вал.'!P342)</f>
        <v>12.761439214418804</v>
      </c>
      <c r="R342" s="23"/>
      <c r="S342" s="24"/>
    </row>
    <row r="343" spans="1:19" ht="14.25" customHeight="1" x14ac:dyDescent="0.2">
      <c r="A343" s="19" t="s">
        <v>20</v>
      </c>
      <c r="B343" s="20">
        <f>'8.юрид-улут.вал.'!B343+'12.юрид-чет өл.вал.'!B343</f>
        <v>18227984.390000001</v>
      </c>
      <c r="C343" s="21">
        <f>('8.юрид-улут.вал.'!B343*'8.юрид-улут.вал.'!C343+'12.юрид-чет өл.вал.'!B343*'12.юрид-чет өл.вал.'!C343)/('8.юрид-улут.вал.'!B343+'12.юрид-чет өл.вал.'!B343)</f>
        <v>1.3501949528057513</v>
      </c>
      <c r="D343" s="22">
        <f>'8.юрид-улут.вал.'!D343+'12.юрид-чет өл.вал.'!D343</f>
        <v>15771061.199999999</v>
      </c>
      <c r="E343" s="21">
        <f>('8.юрид-улут.вал.'!D343*'8.юрид-улут.вал.'!E343+'12.юрид-чет өл.вал.'!D343*'12.юрид-чет өл.вал.'!E343)/('8.юрид-улут.вал.'!D343+'12.юрид-чет өл.вал.'!D343)</f>
        <v>0.85685032801724359</v>
      </c>
      <c r="F343" s="22">
        <f t="shared" ref="F343" si="36">H343+J343+L343+N343+P343+R343</f>
        <v>2456923.19</v>
      </c>
      <c r="G343" s="21">
        <f t="shared" ref="G343" si="37">(H343*I343+J343*K343+L343*M343+N343*O343+P343*Q343+R343*S343)/(H343+J343+L343+N343+P343+R343)</f>
        <v>4.5169884048349118</v>
      </c>
      <c r="H343" s="22">
        <f>'8.юрид-улут.вал.'!H343+'12.юрид-чет өл.вал.'!H343</f>
        <v>31784.149999999998</v>
      </c>
      <c r="I343" s="21">
        <f>('8.юрид-улут.вал.'!H343*'8.юрид-улут.вал.'!I343+'12.юрид-чет өл.вал.'!H343*'12.юрид-чет өл.вал.'!I343)/('8.юрид-улут.вал.'!H343+'12.юрид-чет өл.вал.'!H343)</f>
        <v>1.8894417500546676</v>
      </c>
      <c r="J343" s="22">
        <f>'8.юрид-улут.вал.'!J343+'12.юрид-чет өл.вал.'!J343</f>
        <v>35064.94</v>
      </c>
      <c r="K343" s="21">
        <f>('8.юрид-улут.вал.'!J343*'8.юрид-улут.вал.'!K343+'12.юрид-чет өл.вал.'!J343*'12.юрид-чет өл.вал.'!K343)/('8.юрид-улут.вал.'!J343+'12.юрид-чет өл.вал.'!J343)</f>
        <v>5.3006969354574691</v>
      </c>
      <c r="L343" s="22">
        <f>'8.юрид-улут.вал.'!L343+'12.юрид-чет өл.вал.'!L343</f>
        <v>123484.29999999999</v>
      </c>
      <c r="M343" s="21">
        <f>('8.юрид-улут.вал.'!L343*'8.юрид-улут.вал.'!M343+'12.юрид-чет өл.вал.'!L343*'12.юрид-чет өл.вал.'!M343)/('8.юрид-улут.вал.'!L343+'12.юрид-чет өл.вал.'!L343)</f>
        <v>8.5940289899201794</v>
      </c>
      <c r="N343" s="22">
        <f>'8.юрид-улут.вал.'!N343+'12.юрид-чет өл.вал.'!N343</f>
        <v>455240.03</v>
      </c>
      <c r="O343" s="21">
        <f>('8.юрид-улут.вал.'!N343*'8.юрид-улут.вал.'!O343+'12.юрид-чет өл.вал.'!N343*'12.юрид-чет өл.вал.'!O343)/('8.юрид-улут.вал.'!N343+'12.юрид-чет өл.вал.'!N343)</f>
        <v>13.725370027982832</v>
      </c>
      <c r="P343" s="22">
        <f>'8.юрид-улут.вал.'!P343+'12.юрид-чет өл.вал.'!P343</f>
        <v>275458.07</v>
      </c>
      <c r="Q343" s="21">
        <f>('8.юрид-улут.вал.'!P343*'8.юрид-улут.вал.'!Q343+'12.юрид-чет өл.вал.'!P343*'12.юрид-чет өл.вал.'!Q343)/('8.юрид-улут.вал.'!P343+'12.юрид-чет өл.вал.'!P343)</f>
        <v>12.860052070719862</v>
      </c>
      <c r="R343" s="23">
        <f>'8.юрид-улут.вал.'!R343+'12.юрид-чет өл.вал.'!R343</f>
        <v>1535891.7</v>
      </c>
      <c r="S343" s="24">
        <f>('8.юрид-улут.вал.'!R343*'8.юрид-улут.вал.'!S343+'12.юрид-чет өл.вал.'!R343*'12.юрид-чет өл.вал.'!S343)/('8.юрид-улут.вал.'!R343+'12.юрид-чет өл.вал.'!R343)</f>
        <v>0</v>
      </c>
    </row>
    <row r="344" spans="1:19" ht="14.25" customHeight="1" thickBot="1" x14ac:dyDescent="0.25">
      <c r="A344" s="25" t="s">
        <v>21</v>
      </c>
      <c r="B344" s="26">
        <f>'8.юрид-улут.вал.'!B344+'12.юрид-чет өл.вал.'!B344</f>
        <v>19788752.129999999</v>
      </c>
      <c r="C344" s="27">
        <f>('8.юрид-улут.вал.'!B344*'8.юрид-улут.вал.'!C344+'12.юрид-чет өл.вал.'!B344*'12.юрид-чет өл.вал.'!C344)/('8.юрид-улут.вал.'!B344+'12.юрид-чет өл.вал.'!B344)</f>
        <v>2.1417410168551116</v>
      </c>
      <c r="D344" s="28">
        <f>'8.юрид-улут.вал.'!D344+'12.юрид-чет өл.вал.'!D344</f>
        <v>17519818.32</v>
      </c>
      <c r="E344" s="27">
        <f>('8.юрид-улут.вал.'!D344*'8.юрид-улут.вал.'!E344+'12.юрид-чет өл.вал.'!D344*'12.юрид-чет өл.вал.'!E344)/('8.юрид-улут.вал.'!D344+'12.юрид-чет өл.вал.'!D344)</f>
        <v>0.95042044267614201</v>
      </c>
      <c r="F344" s="28">
        <f t="shared" ref="F344:F355" si="38">H344+J344+L344+N344+P344+R344</f>
        <v>2268933.8099999996</v>
      </c>
      <c r="G344" s="27">
        <f t="shared" ref="G344:G355" si="39">(H344*I344+J344*K344+L344*M344+N344*O344+P344*Q344+R344*S344)/(H344+J344+L344+N344+P344+R344)</f>
        <v>11.3406519451971</v>
      </c>
      <c r="H344" s="28">
        <f>'8.юрид-улут.вал.'!H344+'12.юрид-чет өл.вал.'!H344</f>
        <v>36206.81</v>
      </c>
      <c r="I344" s="27">
        <f>('8.юрид-улут.вал.'!H344*'8.юрид-улут.вал.'!I344+'12.юрид-чет өл.вал.'!H344*'12.юрид-чет өл.вал.'!I344)/('8.юрид-улут.вал.'!H344+'12.юрид-чет өл.вал.'!H344)</f>
        <v>1.4198940862230076</v>
      </c>
      <c r="J344" s="28">
        <f>'8.юрид-улут.вал.'!J344+'12.юрид-чет өл.вал.'!J344</f>
        <v>123822.76999999999</v>
      </c>
      <c r="K344" s="27">
        <f>('8.юрид-улут.вал.'!J344*'8.юрид-улут.вал.'!K344+'12.юрид-чет өл.вал.'!J344*'12.юрид-чет өл.вал.'!K344)/('8.юрид-улут.вал.'!J344+'12.юрид-чет өл.вал.'!J344)</f>
        <v>3.0633316925473402</v>
      </c>
      <c r="L344" s="28">
        <f>'8.юрид-улут.вал.'!L344+'12.юрид-чет өл.вал.'!L344</f>
        <v>106141.08</v>
      </c>
      <c r="M344" s="27">
        <f>('8.юрид-улут.вал.'!L344*'8.юрид-улут.вал.'!M344+'12.юрид-чет өл.вал.'!L344*'12.юрид-чет өл.вал.'!M344)/('8.юрид-улут.вал.'!L344+'12.юрид-чет өл.вал.'!L344)</f>
        <v>9.9510943726971473</v>
      </c>
      <c r="N344" s="28">
        <f>'8.юрид-улут.вал.'!N344+'12.юрид-чет өл.вал.'!N344</f>
        <v>1318467.92</v>
      </c>
      <c r="O344" s="27">
        <f>('8.юрид-улут.вал.'!N344*'8.юрид-улут.вал.'!O344+'12.юрид-чет өл.вал.'!N344*'12.юрид-чет өл.вал.'!O344)/('8.юрид-улут.вал.'!N344+'12.юрид-чет өл.вал.'!N344)</f>
        <v>12.635898703625625</v>
      </c>
      <c r="P344" s="28">
        <f>'8.юрид-улут.вал.'!P344+'12.юрид-чет өл.вал.'!P344</f>
        <v>684295.23</v>
      </c>
      <c r="Q344" s="27">
        <f>('8.юрид-улут.вал.'!P344*'8.юрид-улут.вал.'!Q344+'12.юрид-чет өл.вал.'!P344*'12.юрид-чет өл.вал.'!Q344)/('8.юрид-улут.вал.'!P344+'12.юрид-чет өл.вал.'!P344)</f>
        <v>11.083259472523277</v>
      </c>
      <c r="R344" s="28"/>
      <c r="S344" s="39"/>
    </row>
    <row r="345" spans="1:19" ht="14.25" customHeight="1" x14ac:dyDescent="0.2">
      <c r="A345" s="32" t="s">
        <v>76</v>
      </c>
      <c r="B345" s="20">
        <f>'8.юрид-улут.вал.'!B345+'12.юрид-чет өл.вал.'!B345</f>
        <v>20112805.050000001</v>
      </c>
      <c r="C345" s="21">
        <f>('8.юрид-улут.вал.'!B345*'8.юрид-улут.вал.'!C345+'12.юрид-чет өл.вал.'!B345*'12.юрид-чет өл.вал.'!C345)/('8.юрид-улут.вал.'!B345+'12.юрид-чет өл.вал.'!B345)</f>
        <v>4.3063839436110793</v>
      </c>
      <c r="D345" s="22">
        <f>'8.юрид-улут.вал.'!D345+'12.юрид-чет өл.вал.'!D345</f>
        <v>13823686.130000001</v>
      </c>
      <c r="E345" s="21">
        <f>('8.юрид-улут.вал.'!D345*'8.юрид-улут.вал.'!E345+'12.юрид-чет өл.вал.'!D345*'12.юрид-чет өл.вал.'!E345)/('8.юрид-улут.вал.'!D345+'12.юрид-чет өл.вал.'!D345)</f>
        <v>0.98034493694049019</v>
      </c>
      <c r="F345" s="22">
        <f t="shared" si="38"/>
        <v>6289118.9200000009</v>
      </c>
      <c r="G345" s="21">
        <f t="shared" si="39"/>
        <v>11.617124902592851</v>
      </c>
      <c r="H345" s="22">
        <f>'8.юрид-улут.вал.'!H345+'12.юрид-чет өл.вал.'!H345</f>
        <v>20023.52</v>
      </c>
      <c r="I345" s="21">
        <f>('8.юрид-улут.вал.'!H345*'8.юрид-улут.вал.'!I345+'12.юрид-чет өл.вал.'!H345*'12.юрид-чет өл.вал.'!I345)/('8.юрид-улут.вал.'!H345+'12.юрид-чет өл.вал.'!H345)</f>
        <v>2.4041302428344302</v>
      </c>
      <c r="J345" s="22">
        <f>'8.юрид-улут.вал.'!J345+'12.юрид-чет өл.вал.'!J345</f>
        <v>47369.11</v>
      </c>
      <c r="K345" s="21">
        <f>('8.юрид-улут.вал.'!J345*'8.юрид-улут.вал.'!K345+'12.юрид-чет өл.вал.'!J345*'12.юрид-чет өл.вал.'!K345)/('8.юрид-улут.вал.'!J345+'12.юрид-чет өл.вал.'!J345)</f>
        <v>3.9337343049088336</v>
      </c>
      <c r="L345" s="22">
        <f>'8.юрид-улут.вал.'!L345+'12.юрид-чет өл.вал.'!L345</f>
        <v>203829.65000000002</v>
      </c>
      <c r="M345" s="21">
        <f>('8.юрид-улут.вал.'!L345*'8.юрид-улут.вал.'!M345+'12.юрид-чет өл.вал.'!L345*'12.юрид-чет өл.вал.'!M345)/('8.юрид-улут.вал.'!L345+'12.юрид-чет өл.вал.'!L345)</f>
        <v>5.0295063255026911</v>
      </c>
      <c r="N345" s="22">
        <f>'8.юрид-улут.вал.'!N345+'12.юрид-чет өл.вал.'!N345</f>
        <v>5809821.0100000007</v>
      </c>
      <c r="O345" s="21">
        <f>('8.юрид-улут.вал.'!N345*'8.юрид-улут.вал.'!O345+'12.юрид-чет өл.вал.'!N345*'12.юрид-чет өл.вал.'!O345)/('8.юрид-улут.вал.'!N345+'12.юрид-чет өл.вал.'!N345)</f>
        <v>11.832205899730438</v>
      </c>
      <c r="P345" s="22">
        <f>'8.юрид-улут.вал.'!P345+'12.юрид-чет өл.вал.'!P345</f>
        <v>208075.62999999998</v>
      </c>
      <c r="Q345" s="21">
        <f>('8.юрид-улут.вал.'!P345*'8.юрид-улут.вал.'!Q345+'12.юрид-чет өл.вал.'!P345*'12.юрид-чет өл.вал.'!Q345)/('8.юрид-улут.вал.'!P345+'12.юрид-чет өл.вал.'!P345)</f>
        <v>14.700628002423899</v>
      </c>
      <c r="R345" s="23"/>
      <c r="S345" s="24"/>
    </row>
    <row r="346" spans="1:19" ht="14.25" customHeight="1" x14ac:dyDescent="0.2">
      <c r="A346" s="19" t="s">
        <v>11</v>
      </c>
      <c r="B346" s="20">
        <f>'8.юрид-улут.вал.'!B346+'12.юрид-чет өл.вал.'!B346</f>
        <v>21942408.870000001</v>
      </c>
      <c r="C346" s="21">
        <f>('8.юрид-улут.вал.'!B346*'8.юрид-улут.вал.'!C346+'12.юрид-чет өл.вал.'!B346*'12.юрид-чет өл.вал.'!C346)/('8.юрид-улут.вал.'!B346+'12.юрид-чет өл.вал.'!B346)</f>
        <v>3.1003093783248845</v>
      </c>
      <c r="D346" s="22">
        <f>'8.юрид-улут.вал.'!D346+'12.юрид-чет өл.вал.'!D346</f>
        <v>18027659.140000001</v>
      </c>
      <c r="E346" s="21">
        <f>('8.юрид-улут.вал.'!D346*'8.юрид-улут.вал.'!E346+'12.юрид-чет өл.вал.'!D346*'12.юрид-чет өл.вал.'!E346)/('8.юрид-улут.вал.'!D346+'12.юрид-чет өл.вал.'!D346)</f>
        <v>1.250764503371899</v>
      </c>
      <c r="F346" s="22">
        <f t="shared" si="38"/>
        <v>3914749.7300000004</v>
      </c>
      <c r="G346" s="21">
        <f t="shared" si="39"/>
        <v>11.617575326201031</v>
      </c>
      <c r="H346" s="22">
        <f>'8.юрид-улут.вал.'!H346+'12.юрид-чет өл.вал.'!H346</f>
        <v>10987.38</v>
      </c>
      <c r="I346" s="21">
        <f>('8.юрид-улут.вал.'!H346*'8.юрид-улут.вал.'!I346+'12.юрид-чет өл.вал.'!H346*'12.юрид-чет өл.вал.'!I346)/('8.юрид-улут.вал.'!H346+'12.юрид-чет өл.вал.'!H346)</f>
        <v>2.1436115070198754</v>
      </c>
      <c r="J346" s="22">
        <f>'8.юрид-улут.вал.'!J346+'12.юрид-чет өл.вал.'!J346</f>
        <v>51222.81</v>
      </c>
      <c r="K346" s="21">
        <f>('8.юрид-улут.вал.'!J346*'8.юрид-улут.вал.'!K346+'12.юрид-чет өл.вал.'!J346*'12.юрид-чет өл.вал.'!K346)/('8.юрид-улут.вал.'!J346+'12.юрид-чет өл.вал.'!J346)</f>
        <v>4.9507767340370421</v>
      </c>
      <c r="L346" s="22">
        <f>'8.юрид-улут.вал.'!L346+'12.юрид-чет өл.вал.'!L346</f>
        <v>164870.75</v>
      </c>
      <c r="M346" s="21">
        <f>('8.юрид-улут.вал.'!L346*'8.юрид-улут.вал.'!M346+'12.юрид-чет өл.вал.'!L346*'12.юрид-чет өл.вал.'!M346)/('8.юрид-улут.вал.'!L346+'12.юрид-чет өл.вал.'!L346)</f>
        <v>8.9843262252400766</v>
      </c>
      <c r="N346" s="22">
        <f>'8.юрид-улут.вал.'!N346+'12.юрид-чет өл.вал.'!N346</f>
        <v>3448477.4000000004</v>
      </c>
      <c r="O346" s="21">
        <f>('8.юрид-улут.вал.'!N346*'8.юрид-улут.вал.'!O346+'12.юрид-чет өл.вал.'!N346*'12.юрид-чет өл.вал.'!O346)/('8.юрид-улут.вал.'!N346+'12.юрид-чет өл.вал.'!N346)</f>
        <v>11.628497265372868</v>
      </c>
      <c r="P346" s="22">
        <f>'8.юрид-улут.вал.'!P346+'12.юрид-чет өл.вал.'!P346</f>
        <v>239191.39</v>
      </c>
      <c r="Q346" s="21">
        <f>('8.юрид-улут.вал.'!P346*'8.юрид-улут.вал.'!Q346+'12.юрид-чет өл.вал.'!P346*'12.юрид-чет өл.вал.'!Q346)/('8.юрид-улут.вал.'!P346+'12.юрид-чет өл.вал.'!P346)</f>
        <v>15.138052764775569</v>
      </c>
      <c r="R346" s="23"/>
      <c r="S346" s="24"/>
    </row>
    <row r="347" spans="1:19" ht="14.25" customHeight="1" x14ac:dyDescent="0.2">
      <c r="A347" s="19" t="s">
        <v>12</v>
      </c>
      <c r="B347" s="20">
        <f>'8.юрид-улут.вал.'!B347+'12.юрид-чет өл.вал.'!B347</f>
        <v>16880127.170000002</v>
      </c>
      <c r="C347" s="21">
        <f>('8.юрид-улут.вал.'!B347*'8.юрид-улут.вал.'!C347+'12.юрид-чет өл.вал.'!B347*'12.юрид-чет өл.вал.'!C347)/('8.юрид-улут.вал.'!B347+'12.юрид-чет өл.вал.'!B347)</f>
        <v>2.5333203005306526</v>
      </c>
      <c r="D347" s="22">
        <f>'8.юрид-улут.вал.'!D347+'12.юрид-чет өл.вал.'!D347</f>
        <v>14412273.880000001</v>
      </c>
      <c r="E347" s="21">
        <f>('8.юрид-улут.вал.'!D347*'8.юрид-улут.вал.'!E347+'12.юрид-чет өл.вал.'!D347*'12.юрид-чет өл.вал.'!E347)/('8.юрид-улут.вал.'!D347+'12.юрид-чет өл.вал.'!D347)</f>
        <v>0.68356506341246381</v>
      </c>
      <c r="F347" s="22">
        <f t="shared" si="38"/>
        <v>2467853.29</v>
      </c>
      <c r="G347" s="21">
        <f t="shared" si="39"/>
        <v>13.335898880196416</v>
      </c>
      <c r="H347" s="22">
        <f>'8.юрид-улут.вал.'!H347+'12.юрид-чет өл.вал.'!H347</f>
        <v>14178.31</v>
      </c>
      <c r="I347" s="21">
        <f>('8.юрид-улут.вал.'!H347*'8.юрид-улут.вал.'!I347+'12.юрид-чет өл.вал.'!H347*'12.юрид-чет өл.вал.'!I347)/('8.юрид-улут.вал.'!H347+'12.юрид-чет өл.вал.'!H347)</f>
        <v>2.2600930576352201</v>
      </c>
      <c r="J347" s="22">
        <f>'8.юрид-улут.вал.'!J347+'12.юрид-чет өл.вал.'!J347</f>
        <v>14046.88</v>
      </c>
      <c r="K347" s="21">
        <f>('8.юрид-улут.вал.'!J347*'8.юрид-улут.вал.'!K347+'12.юрид-чет өл.вал.'!J347*'12.юрид-чет өл.вал.'!K347)/('8.юрид-улут.вал.'!J347+'12.юрид-чет өл.вал.'!J347)</f>
        <v>6.8017477190664382</v>
      </c>
      <c r="L347" s="22">
        <f>'8.юрид-улут.вал.'!L347+'12.юрид-чет өл.вал.'!L347</f>
        <v>45340.56</v>
      </c>
      <c r="M347" s="21">
        <f>('8.юрид-улут.вал.'!L347*'8.юрид-улут.вал.'!M347+'12.юрид-чет өл.вал.'!L347*'12.юрид-чет өл.вал.'!M347)/('8.юрид-улут.вал.'!L347+'12.юрид-чет өл.вал.'!L347)</f>
        <v>6.1369108012781517</v>
      </c>
      <c r="N347" s="22">
        <f>'8.юрид-улут.вал.'!N347+'12.юрид-чет өл.вал.'!N347</f>
        <v>1836405.2200000002</v>
      </c>
      <c r="O347" s="21">
        <f>('8.юрид-улут.вал.'!N347*'8.юрид-улут.вал.'!O347+'12.юрид-чет өл.вал.'!N347*'12.юрид-чет өл.вал.'!O347)/('8.юрид-улут.вал.'!N347+'12.юрид-чет өл.вал.'!N347)</f>
        <v>13.454191212928512</v>
      </c>
      <c r="P347" s="22">
        <f>'8.юрид-улут.вал.'!P347+'12.юрид-чет өл.вал.'!P347</f>
        <v>557882.31999999995</v>
      </c>
      <c r="Q347" s="21">
        <f>('8.юрид-улут.вал.'!P347*'8.юрид-улут.вал.'!Q347+'12.юрид-чет өл.вал.'!P347*'12.юрид-чет өл.вал.'!Q347)/('8.юрид-улут.вал.'!P347+'12.юрид-чет өл.вал.'!P347)</f>
        <v>13.97760077053524</v>
      </c>
      <c r="R347" s="23"/>
      <c r="S347" s="24"/>
    </row>
    <row r="348" spans="1:19" ht="14.25" customHeight="1" x14ac:dyDescent="0.2">
      <c r="A348" s="19" t="s">
        <v>13</v>
      </c>
      <c r="B348" s="20">
        <f>'8.юрид-улут.вал.'!B348+'12.юрид-чет өл.вал.'!B348</f>
        <v>19636474.710000001</v>
      </c>
      <c r="C348" s="21">
        <f>('8.юрид-улут.вал.'!B348*'8.юрид-улут.вал.'!C348+'12.юрид-чет өл.вал.'!B348*'12.юрид-чет өл.вал.'!C348)/('8.юрид-улут.вал.'!B348+'12.юрид-чет өл.вал.'!B348)</f>
        <v>2.5195962902599862</v>
      </c>
      <c r="D348" s="22">
        <f>'8.юрид-улут.вал.'!D348+'12.юрид-чет өл.вал.'!D348</f>
        <v>15691098.57</v>
      </c>
      <c r="E348" s="21">
        <f>('8.юрид-улут.вал.'!D348*'8.юрид-улут.вал.'!E348+'12.юрид-чет өл.вал.'!D348*'12.юрид-чет өл.вал.'!E348)/('8.юрид-улут.вал.'!D348+'12.юрид-чет өл.вал.'!D348)</f>
        <v>0.71931424322191528</v>
      </c>
      <c r="F348" s="22">
        <f t="shared" si="38"/>
        <v>3945376.1399999997</v>
      </c>
      <c r="G348" s="21">
        <f t="shared" si="39"/>
        <v>9.6794720667368406</v>
      </c>
      <c r="H348" s="22">
        <f>'8.юрид-улут.вал.'!H348+'12.юрид-чет өл.вал.'!H348</f>
        <v>648169.76</v>
      </c>
      <c r="I348" s="21">
        <f>('8.юрид-улут.вал.'!H348*'8.юрид-улут.вал.'!I348+'12.юрид-чет өл.вал.'!H348*'12.юрид-чет өл.вал.'!I348)/('8.юрид-улут.вал.'!H348+'12.юрид-чет өл.вал.'!H348)</f>
        <v>0.51765259150627507</v>
      </c>
      <c r="J348" s="22">
        <f>'8.юрид-улут.вал.'!J348+'12.юрид-чет өл.вал.'!J348</f>
        <v>354184.33999999997</v>
      </c>
      <c r="K348" s="21">
        <f>('8.юрид-улут.вал.'!J348*'8.юрид-улут.вал.'!K348+'12.юрид-чет өл.вал.'!J348*'12.юрид-чет өл.вал.'!K348)/('8.юрид-улут.вал.'!J348+'12.юрид-чет өл.вал.'!J348)</f>
        <v>1.0615136033400006</v>
      </c>
      <c r="L348" s="22">
        <f>'8.юрид-улут.вал.'!L348+'12.юрид-чет өл.вал.'!L348</f>
        <v>76593.11</v>
      </c>
      <c r="M348" s="21">
        <f>('8.юрид-улут.вал.'!L348*'8.юрид-улут.вал.'!M348+'12.юрид-чет өл.вал.'!L348*'12.юрид-чет өл.вал.'!M348)/('8.юрид-улут.вал.'!L348+'12.юрид-чет өл.вал.'!L348)</f>
        <v>1.4475067143767861</v>
      </c>
      <c r="N348" s="22">
        <f>'8.юрид-улут.вал.'!N348+'12.юрид-чет өл.вал.'!N348</f>
        <v>2463222.11</v>
      </c>
      <c r="O348" s="21">
        <f>('8.юрид-улут.вал.'!N348*'8.юрид-улут.вал.'!O348+'12.юрид-чет өл.вал.'!N348*'12.юрид-чет өл.вал.'!O348)/('8.юрид-улут.вал.'!N348+'12.юрид-чет өл.вал.'!N348)</f>
        <v>13.081049982252727</v>
      </c>
      <c r="P348" s="22">
        <f>'8.юрид-улут.вал.'!P348+'12.юрид-чет өл.вал.'!P348</f>
        <v>403206.82</v>
      </c>
      <c r="Q348" s="21">
        <f>('8.юрид-улут.вал.'!P348*'8.юрид-улут.вал.'!Q348+'12.юрид-чет өл.вал.'!P348*'12.юрид-чет өл.вал.'!Q348)/('8.юрид-улут.вал.'!P348+'12.юрид-чет өл.вал.'!P348)</f>
        <v>12.760843950010548</v>
      </c>
      <c r="R348" s="23"/>
      <c r="S348" s="24"/>
    </row>
    <row r="349" spans="1:19" ht="14.25" customHeight="1" x14ac:dyDescent="0.2">
      <c r="A349" s="19" t="s">
        <v>14</v>
      </c>
      <c r="B349" s="20">
        <f>'8.юрид-улут.вал.'!B349+'12.юрид-чет өл.вал.'!B349</f>
        <v>27907225.140000001</v>
      </c>
      <c r="C349" s="21">
        <f>('8.юрид-улут.вал.'!B349*'8.юрид-улут.вал.'!C349+'12.юрид-чет өл.вал.'!B349*'12.юрид-чет өл.вал.'!C349)/('8.юрид-улут.вал.'!B349+'12.юрид-чет өл.вал.'!B349)</f>
        <v>1.5347651653875625</v>
      </c>
      <c r="D349" s="22">
        <f>'8.юрид-улут.вал.'!D349+'12.юрид-чет өл.вал.'!D349</f>
        <v>24928304.650000002</v>
      </c>
      <c r="E349" s="21">
        <f>('8.юрид-улут.вал.'!D349*'8.юрид-улут.вал.'!E349+'12.юрид-чет өл.вал.'!D349*'12.юрид-чет өл.вал.'!E349)/('8.юрид-улут.вал.'!D349+'12.юрид-чет өл.вал.'!D349)</f>
        <v>0.54960488724611323</v>
      </c>
      <c r="F349" s="22">
        <f t="shared" si="38"/>
        <v>2978920.49</v>
      </c>
      <c r="G349" s="21">
        <f t="shared" si="39"/>
        <v>9.7788172053897373</v>
      </c>
      <c r="H349" s="22">
        <f>'8.юрид-улут.вал.'!H349+'12.юрид-чет өл.вал.'!H349</f>
        <v>6987</v>
      </c>
      <c r="I349" s="21">
        <f>('8.юрид-улут.вал.'!H349*'8.юрид-улут.вал.'!I349+'12.юрид-чет өл.вал.'!H349*'12.юрид-чет өл.вал.'!I349)/('8.юрид-улут.вал.'!H349+'12.юрид-чет өл.вал.'!H349)</f>
        <v>3.6127908973808518</v>
      </c>
      <c r="J349" s="22">
        <f>'8.юрид-улут.вал.'!J349+'12.юрид-чет өл.вал.'!J349</f>
        <v>77386.000000000015</v>
      </c>
      <c r="K349" s="21">
        <f>('8.юрид-улут.вал.'!J349*'8.юрид-улут.вал.'!K349+'12.юрид-чет өл.вал.'!J349*'12.юрид-чет өл.вал.'!K349)/('8.юрид-улут.вал.'!J349+'12.юрид-чет өл.вал.'!J349)</f>
        <v>6.6381352957899384</v>
      </c>
      <c r="L349" s="22">
        <f>'8.юрид-улут.вал.'!L349+'12.юрид-чет өл.вал.'!L349</f>
        <v>92534.07</v>
      </c>
      <c r="M349" s="21">
        <f>('8.юрид-улут.вал.'!L349*'8.юрид-улут.вал.'!M349+'12.юрид-чет өл.вал.'!L349*'12.юрид-чет өл.вал.'!M349)/('8.юрид-улут.вал.'!L349+'12.юрид-чет өл.вал.'!L349)</f>
        <v>7.6302668789992687</v>
      </c>
      <c r="N349" s="22">
        <f>'8.юрид-улут.вал.'!N349+'12.юрид-чет өл.вал.'!N349</f>
        <v>980996.68</v>
      </c>
      <c r="O349" s="21">
        <f>('8.юрид-улут.вал.'!N349*'8.юрид-улут.вал.'!O349+'12.юрид-чет өл.вал.'!N349*'12.юрид-чет өл.вал.'!O349)/('8.юрид-улут.вал.'!N349+'12.юрид-чет өл.вал.'!N349)</f>
        <v>13.48589171657545</v>
      </c>
      <c r="P349" s="22">
        <f>'8.юрид-улут.вал.'!P349+'12.юрид-чет өл.вал.'!P349</f>
        <v>1821016.74</v>
      </c>
      <c r="Q349" s="21">
        <f>('8.юрид-улут.вал.'!P349*'8.юрид-улут.вал.'!Q349+'12.юрид-чет өл.вал.'!P349*'12.юрид-чет өл.вал.'!Q349)/('8.юрид-улут.вал.'!P349+'12.юрид-чет өл.вал.'!P349)</f>
        <v>8.0480880053853934</v>
      </c>
      <c r="R349" s="23"/>
      <c r="S349" s="24"/>
    </row>
    <row r="350" spans="1:19" ht="14.25" customHeight="1" x14ac:dyDescent="0.2">
      <c r="A350" s="19" t="s">
        <v>15</v>
      </c>
      <c r="B350" s="20">
        <f>'8.юрид-улут.вал.'!B350+'12.юрид-чет өл.вал.'!B350</f>
        <v>16448987.280000001</v>
      </c>
      <c r="C350" s="21">
        <f>('8.юрид-улут.вал.'!B350*'8.юрид-улут.вал.'!C350+'12.юрид-чет өл.вал.'!B350*'12.юрид-чет өл.вал.'!C350)/('8.юрид-улут.вал.'!B350+'12.юрид-чет өл.вал.'!B350)</f>
        <v>1.6630128419310204</v>
      </c>
      <c r="D350" s="22">
        <f>'8.юрид-улут.вал.'!D350+'12.юрид-чет өл.вал.'!D350</f>
        <v>14783268.08</v>
      </c>
      <c r="E350" s="21">
        <f>('8.юрид-улут.вал.'!D350*'8.юрид-улут.вал.'!E350+'12.юрид-чет өл.вал.'!D350*'12.юрид-чет өл.вал.'!E350)/('8.юрид-улут.вал.'!D350+'12.юрид-чет өл.вал.'!D350)</f>
        <v>0.65369781744497757</v>
      </c>
      <c r="F350" s="22">
        <f t="shared" si="38"/>
        <v>1665719.2000000002</v>
      </c>
      <c r="G350" s="21">
        <f t="shared" si="39"/>
        <v>10.620689852647436</v>
      </c>
      <c r="H350" s="22">
        <f>'8.юрид-улут.вал.'!H350+'12.юрид-чет өл.вал.'!H350</f>
        <v>71345.8</v>
      </c>
      <c r="I350" s="21">
        <f>('8.юрид-улут.вал.'!H350*'8.юрид-улут.вал.'!I350+'12.юрид-чет өл.вал.'!H350*'12.юрид-чет өл.вал.'!I350)/('8.юрид-улут.вал.'!H350+'12.юрид-чет өл.вал.'!H350)</f>
        <v>1.8078849771114767E-2</v>
      </c>
      <c r="J350" s="22">
        <f>'8.юрид-улут.вал.'!J350+'12.юрид-чет өл.вал.'!J350</f>
        <v>2586.54</v>
      </c>
      <c r="K350" s="21">
        <f>('8.юрид-улут.вал.'!J350*'8.юрид-улут.вал.'!K350+'12.юрид-чет өл.вал.'!J350*'12.юрид-чет өл.вал.'!K350)/('8.юрид-улут.вал.'!J350+'12.юрид-чет өл.вал.'!J350)</f>
        <v>3.9950976980831499</v>
      </c>
      <c r="L350" s="22">
        <f>'8.юрид-улут.вал.'!L350+'12.юрид-чет өл.вал.'!L350</f>
        <v>31119.379999999997</v>
      </c>
      <c r="M350" s="21">
        <f>('8.юрид-улут.вал.'!L350*'8.юрид-улут.вал.'!M350+'12.юрид-чет өл.вал.'!L350*'12.юрид-чет өл.вал.'!M350)/('8.юрид-улут.вал.'!L350+'12.юрид-чет өл.вал.'!L350)</f>
        <v>6.7671299203261723</v>
      </c>
      <c r="N350" s="22">
        <f>'8.юрид-улут.вал.'!N350+'12.юрид-чет өл.вал.'!N350</f>
        <v>1009031.5700000001</v>
      </c>
      <c r="O350" s="21">
        <f>('8.юрид-улут.вал.'!N350*'8.юрид-улут.вал.'!O350+'12.юрид-чет өл.вал.'!N350*'12.юрид-чет өл.вал.'!O350)/('8.юрид-улут.вал.'!N350+'12.юрид-чет өл.вал.'!N350)</f>
        <v>10.44522148221785</v>
      </c>
      <c r="P350" s="22">
        <f>'8.юрид-улут.вал.'!P350+'12.юрид-чет өл.вал.'!P350</f>
        <v>515275.91000000003</v>
      </c>
      <c r="Q350" s="21">
        <f>('8.юрид-улут.вал.'!P350*'8.юрид-улут.вал.'!Q350+'12.юрид-чет өл.вал.'!P350*'12.юрид-чет өл.вал.'!Q350)/('8.юрид-улут.вал.'!P350+'12.юрид-чет өл.вал.'!P350)</f>
        <v>13.055442386390629</v>
      </c>
      <c r="R350" s="23">
        <f>'8.юрид-улут.вал.'!R350+'12.юрид-чет өл.вал.'!R350</f>
        <v>36360</v>
      </c>
      <c r="S350" s="24">
        <f>('8.юрид-улут.вал.'!R350*'8.юрид-улут.вал.'!S350+'12.юрид-чет өл.вал.'!R350*'12.юрид-чет өл.вал.'!S350)/('8.юрид-улут.вал.'!R350+'12.юрид-чет өл.вал.'!R350)</f>
        <v>5.56</v>
      </c>
    </row>
    <row r="351" spans="1:19" ht="14.25" customHeight="1" x14ac:dyDescent="0.2">
      <c r="A351" s="19" t="s">
        <v>16</v>
      </c>
      <c r="B351" s="20">
        <f>'8.юрид-улут.вал.'!B351+'12.юрид-чет өл.вал.'!B351</f>
        <v>23805506.5</v>
      </c>
      <c r="C351" s="21">
        <f>('8.юрид-улут.вал.'!B351*'8.юрид-улут.вал.'!C351+'12.юрид-чет өл.вал.'!B351*'12.юрид-чет өл.вал.'!C351)/('8.юрид-улут.вал.'!B351+'12.юрид-чет өл.вал.'!B351)</f>
        <v>1.611647847925435</v>
      </c>
      <c r="D351" s="22">
        <f>'8.юрид-улут.вал.'!D351+'12.юрид-чет өл.вал.'!D351</f>
        <v>20220428.18</v>
      </c>
      <c r="E351" s="21">
        <f>('8.юрид-улут.вал.'!D351*'8.юрид-улут.вал.'!E351+'12.юрид-чет өл.вал.'!D351*'12.юрид-чет өл.вал.'!E351)/('8.юрид-улут.вал.'!D351+'12.юрид-чет өл.вал.'!D351)</f>
        <v>0.53657748562078167</v>
      </c>
      <c r="F351" s="22">
        <f t="shared" si="38"/>
        <v>3585078.3200000003</v>
      </c>
      <c r="G351" s="21">
        <f t="shared" si="39"/>
        <v>7.675220553759047</v>
      </c>
      <c r="H351" s="22">
        <f>'8.юрид-улут.вал.'!H351+'12.юрид-чет өл.вал.'!H351</f>
        <v>609813.60000000009</v>
      </c>
      <c r="I351" s="21">
        <f>('8.юрид-улут.вал.'!H351*'8.юрид-улут.вал.'!I351+'12.юрид-чет өл.вал.'!H351*'12.юрид-чет өл.вал.'!I351)/('8.юрид-улут.вал.'!H351+'12.юрид-чет өл.вал.'!H351)</f>
        <v>0.3088232617311254</v>
      </c>
      <c r="J351" s="22">
        <f>'8.юрид-улут.вал.'!J351+'12.юрид-чет өл.вал.'!J351</f>
        <v>320045.40000000002</v>
      </c>
      <c r="K351" s="21">
        <f>('8.юрид-улут.вал.'!J351*'8.юрид-улут.вал.'!K351+'12.юрид-чет өл.вал.'!J351*'12.юрид-чет өл.вал.'!K351)/('8.юрид-улут.вал.'!J351+'12.юрид-чет өл.вал.'!J351)</f>
        <v>1.0110014079252512</v>
      </c>
      <c r="L351" s="22">
        <f>'8.юрид-улут.вал.'!L351+'12.юрид-чет өл.вал.'!L351</f>
        <v>740504.32</v>
      </c>
      <c r="M351" s="21">
        <f>('8.юрид-улут.вал.'!L351*'8.юрид-улут.вал.'!M351+'12.юрид-чет өл.вал.'!L351*'12.юрид-чет өл.вал.'!M351)/('8.юрид-улут.вал.'!L351+'12.юрид-чет өл.вал.'!L351)</f>
        <v>8.7993126531658863</v>
      </c>
      <c r="N351" s="22">
        <f>'8.юрид-улут.вал.'!N351+'12.юрид-чет өл.вал.'!N351</f>
        <v>938358.54999999993</v>
      </c>
      <c r="O351" s="21">
        <f>('8.юрид-улут.вал.'!N351*'8.юрид-улут.вал.'!O351+'12.юрид-чет өл.вал.'!N351*'12.юрид-чет өл.вал.'!O351)/('8.юрид-улут.вал.'!N351+'12.юрид-чет өл.вал.'!N351)</f>
        <v>11.734926774951846</v>
      </c>
      <c r="P351" s="22">
        <f>'8.юрид-улут.вал.'!P351+'12.юрид-чет өл.вал.'!P351</f>
        <v>976356.45000000007</v>
      </c>
      <c r="Q351" s="21">
        <f>('8.юрид-улут.вал.'!P351*'8.юрид-улут.вал.'!Q351+'12.юрид-чет өл.вал.'!P351*'12.юрид-чет өл.вал.'!Q351)/('8.юрид-улут.вал.'!P351+'12.юрид-чет өл.вал.'!P351)</f>
        <v>9.7063709958591069</v>
      </c>
      <c r="R351" s="23"/>
      <c r="S351" s="24"/>
    </row>
    <row r="352" spans="1:19" ht="14.25" customHeight="1" x14ac:dyDescent="0.2">
      <c r="A352" s="19" t="s">
        <v>17</v>
      </c>
      <c r="B352" s="20">
        <f>'8.юрид-улут.вал.'!B352+'12.юрид-чет өл.вал.'!B352</f>
        <v>22016520.479999997</v>
      </c>
      <c r="C352" s="21">
        <f>('8.юрид-улут.вал.'!B352*'8.юрид-улут.вал.'!C352+'12.юрид-чет өл.вал.'!B352*'12.юрид-чет өл.вал.'!C352)/('8.юрид-улут.вал.'!B352+'12.юрид-чет өл.вал.'!B352)</f>
        <v>1.0887297503288311</v>
      </c>
      <c r="D352" s="22">
        <f>'8.юрид-улут.вал.'!D352+'12.юрид-чет өл.вал.'!D352</f>
        <v>19745697.620000001</v>
      </c>
      <c r="E352" s="21">
        <f>('8.юрид-улут.вал.'!D352*'8.юрид-улут.вал.'!E352+'12.юрид-чет өл.вал.'!D352*'12.юрид-чет өл.вал.'!E352)/('8.юрид-улут.вал.'!D352+'12.юрид-чет өл.вал.'!D352)</f>
        <v>0.38752230578825198</v>
      </c>
      <c r="F352" s="22">
        <f t="shared" si="38"/>
        <v>2270822.8600000003</v>
      </c>
      <c r="G352" s="21">
        <f t="shared" si="39"/>
        <v>7.1860041844919564</v>
      </c>
      <c r="H352" s="22">
        <f>'8.юрид-улут.вал.'!H352+'12.юрид-чет өл.вал.'!H352</f>
        <v>563300.12</v>
      </c>
      <c r="I352" s="21">
        <f>('8.юрид-улут.вал.'!H352*'8.юрид-улут.вал.'!I352+'12.юрид-чет өл.вал.'!H352*'12.юрид-чет өл.вал.'!I352)/('8.юрид-улут.вал.'!H352+'12.юрид-чет өл.вал.'!H352)</f>
        <v>0.41477340001276802</v>
      </c>
      <c r="J352" s="22">
        <f>'8.юрид-улут.вал.'!J352+'12.юрид-чет өл.вал.'!J352</f>
        <v>13502.29</v>
      </c>
      <c r="K352" s="21">
        <f>('8.юрид-улут.вал.'!J352*'8.юрид-улут.вал.'!K352+'12.юрид-чет өл.вал.'!J352*'12.юрид-чет өл.вал.'!K352)/('8.юрид-улут.вал.'!J352+'12.юрид-чет өл.вал.'!J352)</f>
        <v>3.0039167207932911</v>
      </c>
      <c r="L352" s="22">
        <f>'8.юрид-улут.вал.'!L352+'12.юрид-чет өл.вал.'!L352</f>
        <v>63977.130000000005</v>
      </c>
      <c r="M352" s="21">
        <f>('8.юрид-улут.вал.'!L352*'8.юрид-улут.вал.'!M352+'12.юрид-чет өл.вал.'!L352*'12.юрид-чет өл.вал.'!M352)/('8.юрид-улут.вал.'!L352+'12.юрид-чет өл.вал.'!L352)</f>
        <v>4.9892143911425819</v>
      </c>
      <c r="N352" s="22">
        <f>'8.юрид-улут.вал.'!N352+'12.юрид-чет өл.вал.'!N352</f>
        <v>1477076.62</v>
      </c>
      <c r="O352" s="21">
        <f>('8.юрид-улут.вал.'!N352*'8.юрид-улут.вал.'!O352+'12.юрид-чет өл.вал.'!N352*'12.юрид-чет өл.вал.'!O352)/('8.юрид-улут.вал.'!N352+'12.юрид-чет өл.вал.'!N352)</f>
        <v>9.5655275198249345</v>
      </c>
      <c r="P352" s="22">
        <f>'8.юрид-улут.вал.'!P352+'12.юрид-чет өл.вал.'!P352</f>
        <v>152966.70000000001</v>
      </c>
      <c r="Q352" s="21">
        <f>('8.юрид-улут.вал.'!P352*'8.юрид-улут.вал.'!Q352+'12.юрид-чет өл.вал.'!P352*'12.юрид-чет өл.вал.'!Q352)/('8.юрид-улут.вал.'!P352+'12.юрид-чет өл.вал.'!P352)</f>
        <v>10.431866793883867</v>
      </c>
      <c r="R352" s="23"/>
      <c r="S352" s="24"/>
    </row>
    <row r="353" spans="1:19" ht="14.25" customHeight="1" x14ac:dyDescent="0.2">
      <c r="A353" s="19" t="s">
        <v>18</v>
      </c>
      <c r="B353" s="20">
        <f>'8.юрид-улут.вал.'!B353+'12.юрид-чет өл.вал.'!B353</f>
        <v>24351968.890000001</v>
      </c>
      <c r="C353" s="21">
        <f>('8.юрид-улут.вал.'!B353*'8.юрид-улут.вал.'!C353+'12.юрид-чет өл.вал.'!B353*'12.юрид-чет өл.вал.'!C353)/('8.юрид-улут.вал.'!B353+'12.юрид-чет өл.вал.'!B353)</f>
        <v>2.232927451481316</v>
      </c>
      <c r="D353" s="22">
        <f>'8.юрид-улут.вал.'!D353+'12.юрид-чет өл.вал.'!D353</f>
        <v>17033742.739999998</v>
      </c>
      <c r="E353" s="21">
        <f>('8.юрид-улут.вал.'!D353*'8.юрид-улут.вал.'!E353+'12.юрид-чет өл.вал.'!D353*'12.юрид-чет өл.вал.'!E353)/('8.юрид-улут.вал.'!D353+'12.юрид-чет өл.вал.'!D353)</f>
        <v>0.46086460079412989</v>
      </c>
      <c r="F353" s="22">
        <f t="shared" si="38"/>
        <v>7318226.1500000004</v>
      </c>
      <c r="G353" s="21">
        <f t="shared" si="39"/>
        <v>6.3575420915627188</v>
      </c>
      <c r="H353" s="22">
        <f>'8.юрид-улут.вал.'!H353+'12.юрид-чет өл.вал.'!H353</f>
        <v>235732.9</v>
      </c>
      <c r="I353" s="21">
        <f>('8.юрид-улут.вал.'!H353*'8.юрид-улут.вал.'!I353+'12.юрид-чет өл.вал.'!H353*'12.юрид-чет өл.вал.'!I353)/('8.юрид-улут.вал.'!H353+'12.юрид-чет өл.вал.'!H353)</f>
        <v>0.12747329710871916</v>
      </c>
      <c r="J353" s="22">
        <f>'8.юрид-улут.вал.'!J353+'12.юрид-чет өл.вал.'!J353</f>
        <v>20865.82</v>
      </c>
      <c r="K353" s="21">
        <f>('8.юрид-улут.вал.'!J353*'8.юрид-улут.вал.'!K353+'12.юрид-чет өл.вал.'!J353*'12.юрид-чет өл.вал.'!K353)/('8.юрид-улут.вал.'!J353+'12.юрид-чет өл.вал.'!J353)</f>
        <v>1.7484470248473385</v>
      </c>
      <c r="L353" s="22">
        <f>'8.юрид-улут.вал.'!L353+'12.юрид-чет өл.вал.'!L353</f>
        <v>103187.72</v>
      </c>
      <c r="M353" s="21">
        <f>('8.юрид-улут.вал.'!L353*'8.юрид-улут.вал.'!M353+'12.юрид-чет өл.вал.'!L353*'12.юрид-чет өл.вал.'!M353)/('8.юрид-улут.вал.'!L353+'12.юрид-чет өл.вал.'!L353)</f>
        <v>4.0625189431455642</v>
      </c>
      <c r="N353" s="22">
        <f>'8.юрид-улут.вал.'!N353+'12.юрид-чет өл.вал.'!N353</f>
        <v>5725414.5200000005</v>
      </c>
      <c r="O353" s="21">
        <f>('8.юрид-улут.вал.'!N353*'8.юрид-улут.вал.'!O353+'12.юрид-чет өл.вал.'!N353*'12.юрид-чет өл.вал.'!O353)/('8.юрид-улут.вал.'!N353+'12.юрид-чет өл.вал.'!N353)</f>
        <v>5.2069837782854478</v>
      </c>
      <c r="P353" s="22">
        <f>'8.юрид-улут.вал.'!P353+'12.юрид-чет өл.вал.'!P353</f>
        <v>1228025.19</v>
      </c>
      <c r="Q353" s="21">
        <f>('8.юрид-улут.вал.'!P353*'8.юрид-улут.вал.'!Q353+'12.юрид-чет өл.вал.'!P353*'12.юрид-чет өл.вал.'!Q353)/('8.юрид-улут.вал.'!P353+'12.юрид-чет өл.вал.'!P353)</f>
        <v>13.157755954908401</v>
      </c>
      <c r="R353" s="23">
        <f>'8.юрид-улут.вал.'!R353+'12.юрид-чет өл.вал.'!R353</f>
        <v>5000</v>
      </c>
      <c r="S353" s="24">
        <f>('8.юрид-улут.вал.'!R353*'8.юрид-улут.вал.'!S353+'12.юрид-чет өл.вал.'!R353*'12.юрид-чет өл.вал.'!S353)/('8.юрид-улут.вал.'!R353+'12.юрид-чет өл.вал.'!R353)</f>
        <v>14</v>
      </c>
    </row>
    <row r="354" spans="1:19" ht="14.25" customHeight="1" x14ac:dyDescent="0.2">
      <c r="A354" s="19" t="s">
        <v>19</v>
      </c>
      <c r="B354" s="20">
        <f>'8.юрид-улут.вал.'!B354+'12.юрид-чет өл.вал.'!B354</f>
        <v>22077068.43</v>
      </c>
      <c r="C354" s="21">
        <f>('8.юрид-улут.вал.'!B354*'8.юрид-улут.вал.'!C354+'12.юрид-чет өл.вал.'!B354*'12.юрид-чет өл.вал.'!C354)/('8.юрид-улут.вал.'!B354+'12.юрид-чет өл.вал.'!B354)</f>
        <v>1.4238236083231639</v>
      </c>
      <c r="D354" s="22">
        <f>'8.юрид-улут.вал.'!D354+'12.юрид-чет өл.вал.'!D354</f>
        <v>17511974.550000001</v>
      </c>
      <c r="E354" s="21">
        <f>('8.юрид-улут.вал.'!D354*'8.юрид-улут.вал.'!E354+'12.юрид-чет өл.вал.'!D354*'12.юрид-чет өл.вал.'!E354)/('8.юрид-улут.вал.'!D354+'12.юрид-чет өл.вал.'!D354)</f>
        <v>0.4943615077661242</v>
      </c>
      <c r="F354" s="22">
        <f t="shared" si="38"/>
        <v>4565093.88</v>
      </c>
      <c r="G354" s="21">
        <f t="shared" si="39"/>
        <v>4.9892960997989402</v>
      </c>
      <c r="H354" s="22">
        <f>'8.юрид-улут.вал.'!H354+'12.юрид-чет өл.вал.'!H354</f>
        <v>22416.350000000002</v>
      </c>
      <c r="I354" s="21">
        <f>('8.юрид-улут.вал.'!H354*'8.юрид-улут.вал.'!I354+'12.юрид-чет өл.вал.'!H354*'12.юрид-чет өл.вал.'!I354)/('8.юрид-улут.вал.'!H354+'12.юрид-чет өл.вал.'!H354)</f>
        <v>9.0281436763790683</v>
      </c>
      <c r="J354" s="22">
        <f>'8.юрид-улут.вал.'!J354+'12.юрид-чет өл.вал.'!J354</f>
        <v>96636.27</v>
      </c>
      <c r="K354" s="21">
        <f>('8.юрид-улут.вал.'!J354*'8.юрид-улут.вал.'!K354+'12.юрид-чет өл.вал.'!J354*'12.юрид-чет өл.вал.'!K354)/('8.юрид-улут.вал.'!J354+'12.юрид-чет өл.вал.'!J354)</f>
        <v>4.5211759518449997</v>
      </c>
      <c r="L354" s="22">
        <f>'8.юрид-улут.вал.'!L354+'12.юрид-чет өл.вал.'!L354</f>
        <v>358657.76</v>
      </c>
      <c r="M354" s="21">
        <f>('8.юрид-улут.вал.'!L354*'8.юрид-улут.вал.'!M354+'12.юрид-чет өл.вал.'!L354*'12.юрид-чет өл.вал.'!M354)/('8.юрид-улут.вал.'!L354+'12.юрид-чет өл.вал.'!L354)</f>
        <v>1.8556350820347507</v>
      </c>
      <c r="N354" s="22">
        <f>'8.юрид-улут.вал.'!N354+'12.юрид-чет өл.вал.'!N354</f>
        <v>3552133.4299999997</v>
      </c>
      <c r="O354" s="21">
        <f>('8.юрид-улут.вал.'!N354*'8.юрид-улут.вал.'!O354+'12.юрид-чет өл.вал.'!N354*'12.юрид-чет өл.вал.'!O354)/('8.юрид-улут.вал.'!N354+'12.юрид-чет өл.вал.'!N354)</f>
        <v>5.2329773459551632</v>
      </c>
      <c r="P354" s="22">
        <f>'8.юрид-улут.вал.'!P354+'12.юрид-чет өл.вал.'!P354</f>
        <v>535250.07000000007</v>
      </c>
      <c r="Q354" s="21">
        <f>('8.юрид-улут.вал.'!P354*'8.юрид-улут.вал.'!Q354+'12.юрид-чет өл.вал.'!P354*'12.юрид-чет өл.вал.'!Q354)/('8.юрид-улут.вал.'!P354+'12.юрид-чет өл.вал.'!P354)</f>
        <v>5.3872870886313073</v>
      </c>
      <c r="R354" s="23"/>
      <c r="S354" s="24"/>
    </row>
    <row r="355" spans="1:19" ht="14.25" customHeight="1" x14ac:dyDescent="0.2">
      <c r="A355" s="19" t="s">
        <v>20</v>
      </c>
      <c r="B355" s="20">
        <f>'8.юрид-улут.вал.'!B355+'12.юрид-чет өл.вал.'!B355</f>
        <v>19599151.129999999</v>
      </c>
      <c r="C355" s="21">
        <f>('8.юрид-улут.вал.'!B355*'8.юрид-улут.вал.'!C355+'12.юрид-чет өл.вал.'!B355*'12.юрид-чет өл.вал.'!C355)/('8.юрид-улут.вал.'!B355+'12.юрид-чет өл.вал.'!B355)</f>
        <v>1.8317631337179223</v>
      </c>
      <c r="D355" s="22">
        <f>'8.юрид-улут.вал.'!D355+'12.юрид-чет өл.вал.'!D355</f>
        <v>16785231.579999998</v>
      </c>
      <c r="E355" s="21">
        <f>('8.юрид-улут.вал.'!D355*'8.юрид-улут.вал.'!E355+'12.юрид-чет өл.вал.'!D355*'12.юрид-чет өл.вал.'!E355)/('8.юрид-улут.вал.'!D355+'12.юрид-чет өл.вал.'!D355)</f>
        <v>0.59774952976847762</v>
      </c>
      <c r="F355" s="22">
        <f t="shared" si="38"/>
        <v>2813919.55</v>
      </c>
      <c r="G355" s="21">
        <f t="shared" si="39"/>
        <v>9.1927426312169995</v>
      </c>
      <c r="H355" s="22">
        <f>'8.юрид-улут.вал.'!H355+'12.юрид-чет өл.вал.'!H355</f>
        <v>203589.96</v>
      </c>
      <c r="I355" s="21">
        <f>('8.юрид-улут.вал.'!H355*'8.юрид-улут.вал.'!I355+'12.юрид-чет өл.вал.'!H355*'12.юрид-чет өл.вал.'!I355)/('8.юрид-улут.вал.'!H355+'12.юрид-чет өл.вал.'!H355)</f>
        <v>8.8993185548049585</v>
      </c>
      <c r="J355" s="22">
        <f>'8.юрид-улут.вал.'!J355+'12.юрид-чет өл.вал.'!J355</f>
        <v>89761.14</v>
      </c>
      <c r="K355" s="21">
        <f>('8.юрид-улут.вал.'!J355*'8.юрид-улут.вал.'!K355+'12.юрид-чет өл.вал.'!J355*'12.юрид-чет өл.вал.'!K355)/('8.юрид-улут.вал.'!J355+'12.юрид-чет өл.вал.'!J355)</f>
        <v>0.62594972724276887</v>
      </c>
      <c r="L355" s="22">
        <f>'8.юрид-улут.вал.'!L355+'12.юрид-чет өл.вал.'!L355</f>
        <v>142524.22</v>
      </c>
      <c r="M355" s="21">
        <f>('8.юрид-улут.вал.'!L355*'8.юрид-улут.вал.'!M355+'12.юрид-чет өл.вал.'!L355*'12.юрид-чет өл.вал.'!M355)/('8.юрид-улут.вал.'!L355+'12.юрид-чет өл.вал.'!L355)</f>
        <v>4.3793356174831182</v>
      </c>
      <c r="N355" s="22">
        <f>'8.юрид-улут.вал.'!N355+'12.юрид-чет өл.вал.'!N355</f>
        <v>1853967.74</v>
      </c>
      <c r="O355" s="21">
        <f>('8.юрид-улут.вал.'!N355*'8.юрид-улут.вал.'!O355+'12.юрид-чет өл.вал.'!N355*'12.юрид-чет өл.вал.'!O355)/('8.юрид-улут.вал.'!N355+'12.юрид-чет өл.вал.'!N355)</f>
        <v>9.0098987369650665</v>
      </c>
      <c r="P355" s="22">
        <f>'8.юрид-улут.вал.'!P355+'12.юрид-чет өл.вал.'!P355</f>
        <v>524076.49</v>
      </c>
      <c r="Q355" s="21">
        <f>('8.юрид-улут.вал.'!P355*'8.юрид-улут.вал.'!Q355+'12.юрид-чет өл.вал.'!P355*'12.юрид-чет өл.вал.'!Q355)/('8.юрид-улут.вал.'!P355+'12.юрид-чет өл.вал.'!P355)</f>
        <v>12.729854274516262</v>
      </c>
      <c r="R355" s="23"/>
      <c r="S355" s="24"/>
    </row>
    <row r="356" spans="1:19" ht="14.25" customHeight="1" thickBot="1" x14ac:dyDescent="0.25">
      <c r="A356" s="25" t="s">
        <v>21</v>
      </c>
      <c r="B356" s="26">
        <f>'8.юрид-улут.вал.'!B356+'12.юрид-чет өл.вал.'!B356</f>
        <v>34455262.459999993</v>
      </c>
      <c r="C356" s="27">
        <f>('8.юрид-улут.вал.'!B356*'8.юрид-улут.вал.'!C356+'12.юрид-чет өл.вал.'!B356*'12.юрид-чет өл.вал.'!C356)/('8.юрид-улут.вал.'!B356+'12.юрид-чет өл.вал.'!B356)</f>
        <v>2.4646988092947457</v>
      </c>
      <c r="D356" s="28">
        <f>'8.юрид-улут.вал.'!D356+'12.юрид-чет өл.вал.'!D356</f>
        <v>25385192.530000001</v>
      </c>
      <c r="E356" s="27">
        <f>('8.юрид-улут.вал.'!D356*'8.юрид-улут.вал.'!E356+'12.юрид-чет өл.вал.'!D356*'12.юрид-чет өл.вал.'!E356)/('8.юрид-улут.вал.'!D356+'12.юрид-чет өл.вал.'!D356)</f>
        <v>0.80047739064754642</v>
      </c>
      <c r="F356" s="28">
        <f t="shared" ref="F356:F367" si="40">H356+J356+L356+N356+P356+R356</f>
        <v>9070069.9299999997</v>
      </c>
      <c r="G356" s="27">
        <f t="shared" ref="G356:G367" si="41">(H356*I356+J356*K356+L356*M356+N356*O356+P356*Q356+R356*S356)/(H356+J356+L356+N356+P356+R356)</f>
        <v>7.1224998462167273</v>
      </c>
      <c r="H356" s="28">
        <f>'8.юрид-улут.вал.'!H356+'12.юрид-чет өл.вал.'!H356</f>
        <v>163400.24</v>
      </c>
      <c r="I356" s="27">
        <f>('8.юрид-улут.вал.'!H356*'8.юрид-улут.вал.'!I356+'12.юрид-чет өл.вал.'!H356*'12.юрид-чет өл.вал.'!I356)/('8.юрид-улут.вал.'!H356+'12.юрид-чет өл.вал.'!H356)</f>
        <v>8.6216284602764368</v>
      </c>
      <c r="J356" s="28">
        <f>'8.юрид-улут.вал.'!J356+'12.юрид-чет өл.вал.'!J356</f>
        <v>111813.58</v>
      </c>
      <c r="K356" s="27">
        <f>('8.юрид-улут.вал.'!J356*'8.юрид-улут.вал.'!K356+'12.юрид-чет өл.вал.'!J356*'12.юрид-чет өл.вал.'!K356)/('8.юрид-улут.вал.'!J356+'12.юрид-чет өл.вал.'!J356)</f>
        <v>3.1441450403430395</v>
      </c>
      <c r="L356" s="28">
        <f>'8.юрид-улут.вал.'!L356+'12.юрид-чет өл.вал.'!L356</f>
        <v>139261.67000000001</v>
      </c>
      <c r="M356" s="27">
        <f>('8.юрид-улут.вал.'!L356*'8.юрид-улут.вал.'!M356+'12.юрид-чет өл.вал.'!L356*'12.юрид-чет өл.вал.'!M356)/('8.юрид-улут.вал.'!L356+'12.юрид-чет өл.вал.'!L356)</f>
        <v>8.7473824348078022</v>
      </c>
      <c r="N356" s="28">
        <f>'8.юрид-улут.вал.'!N356+'12.юрид-чет өл.вал.'!N356</f>
        <v>2454927.34</v>
      </c>
      <c r="O356" s="27">
        <f>('8.юрид-улут.вал.'!N356*'8.юрид-улут.вал.'!O356+'12.юрид-чет өл.вал.'!N356*'12.юрид-чет өл.вал.'!O356)/('8.юрид-улут.вал.'!N356+'12.юрид-чет өл.вал.'!N356)</f>
        <v>11.603783746935658</v>
      </c>
      <c r="P356" s="28">
        <f>'8.юрид-улут.вал.'!P356+'12.юрид-чет өл.вал.'!P356</f>
        <v>6183267.0999999996</v>
      </c>
      <c r="Q356" s="27">
        <f>('8.юрид-улут.вал.'!P356*'8.юрид-улут.вал.'!Q356+'12.юрид-чет өл.вал.'!P356*'12.юрид-чет өл.вал.'!Q356)/('8.юрид-улут.вал.'!P356+'12.юрид-чет өл.вал.'!P356)</f>
        <v>5.347822731966402</v>
      </c>
      <c r="R356" s="28">
        <f>'8.юрид-улут.вал.'!R356+'12.юрид-чет өл.вал.'!R356</f>
        <v>17400</v>
      </c>
      <c r="S356" s="39">
        <f>('8.юрид-улут.вал.'!R356*'8.юрид-улут.вал.'!S356+'12.юрид-чет өл.вал.'!R356*'12.юрид-чет өл.вал.'!S356)/('8.юрид-улут.вал.'!R356+'12.юрид-чет өл.вал.'!R356)</f>
        <v>4</v>
      </c>
    </row>
    <row r="357" spans="1:19" ht="14.25" customHeight="1" x14ac:dyDescent="0.2">
      <c r="A357" s="32" t="s">
        <v>77</v>
      </c>
      <c r="B357" s="20">
        <f>'8.юрид-улут.вал.'!B357+'12.юрид-чет өл.вал.'!B357</f>
        <v>76048801.010000005</v>
      </c>
      <c r="C357" s="21">
        <f>('8.юрид-улут.вал.'!B357*'8.юрид-улут.вал.'!C357+'12.юрид-чет өл.вал.'!B357*'12.юрид-чет өл.вал.'!C357)/('8.юрид-улут.вал.'!B357+'12.юрид-чет өл.вал.'!B357)</f>
        <v>2.902799988451779</v>
      </c>
      <c r="D357" s="22">
        <f>'8.юрид-улут.вал.'!D357+'12.юрид-чет өл.вал.'!D357</f>
        <v>65152761.130000003</v>
      </c>
      <c r="E357" s="21">
        <f>('8.юрид-улут.вал.'!D357*'8.юрид-улут.вал.'!E357+'12.юрид-чет өл.вал.'!D357*'12.юрид-чет өл.вал.'!E357)/('8.юрид-улут.вал.'!D357+'12.юрид-чет өл.вал.'!D357)</f>
        <v>1.4462373472305954</v>
      </c>
      <c r="F357" s="22">
        <f t="shared" si="40"/>
        <v>10896039.879999999</v>
      </c>
      <c r="G357" s="21">
        <f t="shared" si="41"/>
        <v>11.612301686270975</v>
      </c>
      <c r="H357" s="22">
        <f>'8.юрид-улут.вал.'!H357+'12.юрид-чет өл.вал.'!H357</f>
        <v>25438.02</v>
      </c>
      <c r="I357" s="21">
        <f>('8.юрид-улут.вал.'!H357*'8.юрид-улут.вал.'!I357+'12.юрид-чет өл.вал.'!H357*'12.юрид-чет өл.вал.'!I357)/('8.юрид-улут.вал.'!H357+'12.юрид-чет өл.вал.'!H357)</f>
        <v>7.8291407546656533</v>
      </c>
      <c r="J357" s="22">
        <f>'8.юрид-улут.вал.'!J357+'12.юрид-чет өл.вал.'!J357</f>
        <v>92874.27</v>
      </c>
      <c r="K357" s="21">
        <f>('8.юрид-улут.вал.'!J357*'8.юрид-улут.вал.'!K357+'12.юрид-чет өл.вал.'!J357*'12.юрид-чет өл.вал.'!K357)/('8.юрид-улут.вал.'!J357+'12.юрид-чет өл.вал.'!J357)</f>
        <v>5.048868278587813</v>
      </c>
      <c r="L357" s="22">
        <f>'8.юрид-улут.вал.'!L357+'12.юрид-чет өл.вал.'!L357</f>
        <v>463605.12</v>
      </c>
      <c r="M357" s="21">
        <f>('8.юрид-улут.вал.'!L357*'8.юрид-улут.вал.'!M357+'12.юрид-чет өл.вал.'!L357*'12.юрид-чет өл.вал.'!M357)/('8.юрид-улут.вал.'!L357+'12.юрид-чет өл.вал.'!L357)</f>
        <v>10.25666935300457</v>
      </c>
      <c r="N357" s="22">
        <f>'8.юрид-улут.вал.'!N357+'12.юрид-чет өл.вал.'!N357</f>
        <v>10174474.6</v>
      </c>
      <c r="O357" s="21">
        <f>('8.юрид-улут.вал.'!N357*'8.юрид-улут.вал.'!O357+'12.юрид-чет өл.вал.'!N357*'12.юрид-чет өл.вал.'!O357)/('8.юрид-улут.вал.'!N357+'12.юрид-чет өл.вал.'!N357)</f>
        <v>11.760447699166676</v>
      </c>
      <c r="P357" s="22">
        <f>'8.юрид-улут.вал.'!P357+'12.юрид-чет өл.вал.'!P357</f>
        <v>139647.87</v>
      </c>
      <c r="Q357" s="21">
        <f>('8.юрид-улут.вал.'!P357*'8.юрид-улут.вал.'!Q357+'12.юрид-чет өл.вал.'!P357*'12.юрид-чет өл.вал.'!Q357)/('8.юрид-улут.вал.'!P357+'12.юрид-чет өл.вал.'!P357)</f>
        <v>10.373331518769296</v>
      </c>
      <c r="R357" s="23"/>
      <c r="S357" s="24"/>
    </row>
    <row r="358" spans="1:19" ht="14.25" customHeight="1" x14ac:dyDescent="0.2">
      <c r="A358" s="19" t="s">
        <v>11</v>
      </c>
      <c r="B358" s="20">
        <f>'8.юрид-улут.вал.'!B358+'12.юрид-чет өл.вал.'!B358</f>
        <v>25762718.969999999</v>
      </c>
      <c r="C358" s="21">
        <f>('8.юрид-улут.вал.'!B358*'8.юрид-улут.вал.'!C358+'12.юрид-чет өл.вал.'!B358*'12.юрид-чет өл.вал.'!C358)/('8.юрид-улут.вал.'!B358+'12.юрид-чет өл.вал.'!B358)</f>
        <v>2.8027831919365176</v>
      </c>
      <c r="D358" s="22">
        <f>'8.юрид-улут.вал.'!D358+'12.юрид-чет өл.вал.'!D358</f>
        <v>21788026.789999999</v>
      </c>
      <c r="E358" s="21">
        <f>('8.юрид-улут.вал.'!D358*'8.юрид-улут.вал.'!E358+'12.юрид-чет өл.вал.'!D358*'12.юрид-чет өл.вал.'!E358)/('8.юрид-улут.вал.'!D358+'12.юрид-чет өл.вал.'!D358)</f>
        <v>1.7938807868888267</v>
      </c>
      <c r="F358" s="22">
        <f t="shared" si="40"/>
        <v>3974692.1799999997</v>
      </c>
      <c r="G358" s="21">
        <f t="shared" si="41"/>
        <v>8.3332725063755824</v>
      </c>
      <c r="H358" s="22">
        <f>'8.юрид-улут.вал.'!H358+'12.юрид-чет өл.вал.'!H358</f>
        <v>205228.75</v>
      </c>
      <c r="I358" s="21">
        <f>('8.юрид-улут.вал.'!H358*'8.юрид-улут.вал.'!I358+'12.юрид-чет өл.вал.'!H358*'12.юрид-чет өл.вал.'!I358)/('8.юрид-улут.вал.'!H358+'12.юрид-чет өл.вал.'!H358)</f>
        <v>6.9300659892924363</v>
      </c>
      <c r="J358" s="22">
        <f>'8.юрид-улут.вал.'!J358+'12.юрид-чет өл.вал.'!J358</f>
        <v>74181.02</v>
      </c>
      <c r="K358" s="21">
        <f>('8.юрид-улут.вал.'!J358*'8.юрид-улут.вал.'!K358+'12.юрид-чет өл.вал.'!J358*'12.юрид-чет өл.вал.'!K358)/('8.юрид-улут.вал.'!J358+'12.юрид-чет өл.вал.'!J358)</f>
        <v>6.3774490213264761</v>
      </c>
      <c r="L358" s="22">
        <f>'8.юрид-улут.вал.'!L358+'12.юрид-чет өл.вал.'!L358</f>
        <v>314182.86</v>
      </c>
      <c r="M358" s="21">
        <f>('8.юрид-улут.вал.'!L358*'8.юрид-улут.вал.'!M358+'12.юрид-чет өл.вал.'!L358*'12.юрид-чет өл.вал.'!M358)/('8.юрид-улут.вал.'!L358+'12.юрид-чет өл.вал.'!L358)</f>
        <v>4.9193938421720418</v>
      </c>
      <c r="N358" s="22">
        <f>'8.юрид-улут.вал.'!N358+'12.юрид-чет өл.вал.'!N358</f>
        <v>1436135.98</v>
      </c>
      <c r="O358" s="21">
        <f>('8.юрид-улут.вал.'!N358*'8.юрид-улут.вал.'!O358+'12.юрид-чет өл.вал.'!N358*'12.юрид-чет өл.вал.'!O358)/('8.юрид-улут.вал.'!N358+'12.юрид-чет өл.вал.'!N358)</f>
        <v>12.241835285680981</v>
      </c>
      <c r="P358" s="22">
        <f>'8.юрид-улут.вал.'!P358+'12.юрид-чет өл.вал.'!P358</f>
        <v>1944963.5699999998</v>
      </c>
      <c r="Q358" s="21">
        <f>('8.юрид-улут.вал.'!P358*'8.юрид-улут.вал.'!Q358+'12.юрид-чет өл.вал.'!P358*'12.юрид-чет өл.вал.'!Q358)/('8.юрид-улут.вал.'!P358+'12.юрид-чет өл.вал.'!P358)</f>
        <v>6.221365508301008</v>
      </c>
      <c r="R358" s="23"/>
      <c r="S358" s="24"/>
    </row>
    <row r="359" spans="1:19" ht="14.25" customHeight="1" x14ac:dyDescent="0.2">
      <c r="A359" s="19" t="s">
        <v>12</v>
      </c>
      <c r="B359" s="20">
        <f>'8.юрид-улут.вал.'!B359+'12.юрид-чет өл.вал.'!B359</f>
        <v>31382600.75</v>
      </c>
      <c r="C359" s="21">
        <f>('8.юрид-улут.вал.'!B359*'8.юрид-улут.вал.'!C359+'12.юрид-чет өл.вал.'!B359*'12.юрид-чет өл.вал.'!C359)/('8.юрид-улут.вал.'!B359+'12.юрид-чет өл.вал.'!B359)</f>
        <v>1.990336220843649</v>
      </c>
      <c r="D359" s="22">
        <f>'8.юрид-улут.вал.'!D359+'12.юрид-чет өл.вал.'!D359</f>
        <v>24910386.259999998</v>
      </c>
      <c r="E359" s="21">
        <f>('8.юрид-улут.вал.'!D359*'8.юрид-улут.вал.'!E359+'12.юрид-чет өл.вал.'!D359*'12.юрид-чет өл.вал.'!E359)/('8.юрид-улут.вал.'!D359+'12.юрид-чет өл.вал.'!D359)</f>
        <v>0.85398166003789633</v>
      </c>
      <c r="F359" s="22">
        <f t="shared" si="40"/>
        <v>6472214.4900000002</v>
      </c>
      <c r="G359" s="21">
        <f t="shared" si="41"/>
        <v>6.3639599753901326</v>
      </c>
      <c r="H359" s="22">
        <f>'8.юрид-улут.вал.'!H359+'12.юрид-чет өл.вал.'!H359</f>
        <v>474740.83999999997</v>
      </c>
      <c r="I359" s="21">
        <f>('8.юрид-улут.вал.'!H359*'8.юрид-улут.вал.'!I359+'12.юрид-чет өл.вал.'!H359*'12.юрид-чет өл.вал.'!I359)/('8.юрид-улут.вал.'!H359+'12.юрид-чет өл.вал.'!H359)</f>
        <v>2.5852608147215688</v>
      </c>
      <c r="J359" s="22">
        <f>'8.юрид-улут.вал.'!J359+'12.юрид-чет өл.вал.'!J359</f>
        <v>1166850.74</v>
      </c>
      <c r="K359" s="21">
        <f>('8.юрид-улут.вал.'!J359*'8.юрид-улут.вал.'!K359+'12.юрид-чет өл.вал.'!J359*'12.юрид-чет өл.вал.'!K359)/('8.юрид-улут.вал.'!J359+'12.юрид-чет өл.вал.'!J359)</f>
        <v>1.4641263598975793</v>
      </c>
      <c r="L359" s="22">
        <f>'8.юрид-улут.вал.'!L359+'12.юрид-чет өл.вал.'!L359</f>
        <v>908484.29999999993</v>
      </c>
      <c r="M359" s="21">
        <f>('8.юрид-улут.вал.'!L359*'8.юрид-улут.вал.'!M359+'12.юрид-чет өл.вал.'!L359*'12.юрид-чет өл.вал.'!M359)/('8.юрид-улут.вал.'!L359+'12.юрид-чет өл.вал.'!L359)</f>
        <v>7.1546756118955539</v>
      </c>
      <c r="N359" s="22">
        <f>'8.юрид-улут.вал.'!N359+'12.юрид-чет өл.вал.'!N359</f>
        <v>1898262.4500000002</v>
      </c>
      <c r="O359" s="21">
        <f>('8.юрид-улут.вал.'!N359*'8.юрид-улут.вал.'!O359+'12.юрид-чет өл.вал.'!N359*'12.юрид-чет өл.вал.'!O359)/('8.юрид-улут.вал.'!N359+'12.юрид-чет өл.вал.'!N359)</f>
        <v>10.290735304910047</v>
      </c>
      <c r="P359" s="22">
        <f>'8.юрид-улут.вал.'!P359+'12.юрид-чет өл.вал.'!P359</f>
        <v>1862176.16</v>
      </c>
      <c r="Q359" s="21">
        <f>('8.юрид-улут.вал.'!P359*'8.юрид-улут.вал.'!Q359+'12.юрид-чет өл.вал.'!P359*'12.юрид-чет өл.вал.'!Q359)/('8.юрид-улут.вал.'!P359+'12.юрид-чет өл.вал.'!P359)</f>
        <v>5.5577391088499448</v>
      </c>
      <c r="R359" s="23">
        <f>'8.юрид-улут.вал.'!R359+'12.юрид-чет өл.вал.'!R359</f>
        <v>161700</v>
      </c>
      <c r="S359" s="24">
        <f>('8.юрид-улут.вал.'!R359*'8.юрид-улут.вал.'!S359+'12.юрид-чет өл.вал.'!R359*'12.юрид-чет өл.вал.'!S359)/('8.юрид-улут.вал.'!R359+'12.юрид-чет өл.вал.'!R359)</f>
        <v>11.56</v>
      </c>
    </row>
    <row r="360" spans="1:19" ht="14.25" customHeight="1" x14ac:dyDescent="0.2">
      <c r="A360" s="19" t="s">
        <v>13</v>
      </c>
      <c r="B360" s="20">
        <f>'8.юрид-улут.вал.'!B360+'12.юрид-чет өл.вал.'!B360</f>
        <v>38716900.839999996</v>
      </c>
      <c r="C360" s="21">
        <f>('8.юрид-улут.вал.'!B360*'8.юрид-улут.вал.'!C360+'12.юрид-чет өл.вал.'!B360*'12.юрид-чет өл.вал.'!C360)/('8.юрид-улут.вал.'!B360+'12.юрид-чет өл.вал.'!B360)</f>
        <v>2.1310139139535536</v>
      </c>
      <c r="D360" s="22">
        <f>'8.юрид-улут.вал.'!D360+'12.юрид-чет өл.вал.'!D360</f>
        <v>34528780.230000004</v>
      </c>
      <c r="E360" s="21">
        <f>('8.юрид-улут.вал.'!D360*'8.юрид-улут.вал.'!E360+'12.юрид-чет өл.вал.'!D360*'12.юрид-чет өл.вал.'!E360)/('8.юрид-улут.вал.'!D360+'12.юрид-чет өл.вал.'!D360)</f>
        <v>0.94190005314300218</v>
      </c>
      <c r="F360" s="22">
        <f t="shared" si="40"/>
        <v>4188120.6100000003</v>
      </c>
      <c r="G360" s="21">
        <f t="shared" si="41"/>
        <v>11.934611993325563</v>
      </c>
      <c r="H360" s="22">
        <f>'8.юрид-улут.вал.'!H360+'12.юрид-чет өл.вал.'!H360</f>
        <v>275728.37</v>
      </c>
      <c r="I360" s="21">
        <f>('8.юрид-улут.вал.'!H360*'8.юрид-улут.вал.'!I360+'12.юрид-чет өл.вал.'!H360*'12.юрид-чет өл.вал.'!I360)/('8.юрид-улут.вал.'!H360+'12.юрид-чет өл.вал.'!H360)</f>
        <v>6.3228454039749344</v>
      </c>
      <c r="J360" s="22">
        <f>'8.юрид-улут.вал.'!J360+'12.юрид-чет өл.вал.'!J360</f>
        <v>137739.94999999998</v>
      </c>
      <c r="K360" s="21">
        <f>('8.юрид-улут.вал.'!J360*'8.юрид-улут.вал.'!K360+'12.юрид-чет өл.вал.'!J360*'12.юрид-чет өл.вал.'!K360)/('8.юрид-улут.вал.'!J360+'12.юрид-чет өл.вал.'!J360)</f>
        <v>4.7835506038734561</v>
      </c>
      <c r="L360" s="22">
        <f>'8.юрид-улут.вал.'!L360+'12.юрид-чет өл.вал.'!L360</f>
        <v>47634.43</v>
      </c>
      <c r="M360" s="21">
        <f>('8.юрид-улут.вал.'!L360*'8.юрид-улут.вал.'!M360+'12.юрид-чет өл.вал.'!L360*'12.юрид-чет өл.вал.'!M360)/('8.юрид-улут.вал.'!L360+'12.юрид-чет өл.вал.'!L360)</f>
        <v>5.9634224824355018</v>
      </c>
      <c r="N360" s="22">
        <f>'8.юрид-улут.вал.'!N360+'12.юрид-чет өл.вал.'!N360</f>
        <v>3659363.0500000003</v>
      </c>
      <c r="O360" s="21">
        <f>('8.юрид-улут.вал.'!N360*'8.юрид-улут.вал.'!O360+'12.юрид-чет өл.вал.'!N360*'12.юрид-чет өл.вал.'!O360)/('8.юрид-улут.вал.'!N360+'12.юрид-чет өл.вал.'!N360)</f>
        <v>12.719491401324602</v>
      </c>
      <c r="P360" s="22">
        <f>'8.юрид-улут.вал.'!P360+'12.юрид-чет өл.вал.'!P360</f>
        <v>67654.81</v>
      </c>
      <c r="Q360" s="21">
        <f>('8.юрид-улут.вал.'!P360*'8.юрид-улут.вал.'!Q360+'12.юрид-чет өл.вал.'!P360*'12.юрид-чет өл.вал.'!Q360)/('8.юрид-улут.вал.'!P360+'12.юрид-чет өл.вал.'!P360)</f>
        <v>11.115536411971274</v>
      </c>
      <c r="R360" s="23"/>
      <c r="S360" s="24"/>
    </row>
    <row r="361" spans="1:19" ht="14.25" customHeight="1" x14ac:dyDescent="0.2">
      <c r="A361" s="19" t="s">
        <v>14</v>
      </c>
      <c r="B361" s="20">
        <f>'8.юрид-улут.вал.'!B361+'12.юрид-чет өл.вал.'!B361</f>
        <v>32929741.330000006</v>
      </c>
      <c r="C361" s="21">
        <f>('8.юрид-улут.вал.'!B361*'8.юрид-улут.вал.'!C361+'12.юрид-чет өл.вал.'!B361*'12.юрид-чет өл.вал.'!C361)/('8.юрид-улут.вал.'!B361+'12.юрид-чет өл.вал.'!B361)</f>
        <v>1.3324959217771053</v>
      </c>
      <c r="D361" s="22">
        <f>'8.юрид-улут.вал.'!D361+'12.юрид-чет өл.вал.'!D361</f>
        <v>30547489.830000002</v>
      </c>
      <c r="E361" s="21">
        <f>('8.юрид-улут.вал.'!D361*'8.юрид-улут.вал.'!E361+'12.юрид-чет өл.вал.'!D361*'12.юрид-чет өл.вал.'!E361)/('8.юрид-улут.вал.'!D361+'12.юрид-чет өл.вал.'!D361)</f>
        <v>0.75835636854355593</v>
      </c>
      <c r="F361" s="22">
        <f t="shared" si="40"/>
        <v>2382251.5</v>
      </c>
      <c r="G361" s="21">
        <f t="shared" si="41"/>
        <v>8.6946582137948063</v>
      </c>
      <c r="H361" s="22">
        <f>'8.юрид-улут.вал.'!H361+'12.юрид-чет өл.вал.'!H361</f>
        <v>75115.290000000008</v>
      </c>
      <c r="I361" s="21">
        <f>('8.юрид-улут.вал.'!H361*'8.юрид-улут.вал.'!I361+'12.юрид-чет өл.вал.'!H361*'12.юрид-чет өл.вал.'!I361)/('8.юрид-улут.вал.'!H361+'12.юрид-чет өл.вал.'!H361)</f>
        <v>5.320222860086143</v>
      </c>
      <c r="J361" s="22">
        <f>'8.юрид-улут.вал.'!J361+'12.юрид-чет өл.вал.'!J361</f>
        <v>301371.5</v>
      </c>
      <c r="K361" s="21">
        <f>('8.юрид-улут.вал.'!J361*'8.юрид-улут.вал.'!K361+'12.юрид-чет өл.вал.'!J361*'12.юрид-чет өл.вал.'!K361)/('8.юрид-улут.вал.'!J361+'12.юрид-чет өл.вал.'!J361)</f>
        <v>2.9938268482587067</v>
      </c>
      <c r="L361" s="22">
        <f>'8.юрид-улут.вал.'!L361+'12.юрид-чет өл.вал.'!L361</f>
        <v>403025.19</v>
      </c>
      <c r="M361" s="21">
        <f>('8.юрид-улут.вал.'!L361*'8.юрид-улут.вал.'!M361+'12.юрид-чет өл.вал.'!L361*'12.юрид-чет өл.вал.'!M361)/('8.юрид-улут.вал.'!L361+'12.юрид-чет өл.вал.'!L361)</f>
        <v>4.2304679218686045</v>
      </c>
      <c r="N361" s="22">
        <f>'8.юрид-улут.вал.'!N361+'12.юрид-чет өл.вал.'!N361</f>
        <v>1090166.97</v>
      </c>
      <c r="O361" s="21">
        <f>('8.юрид-улут.вал.'!N361*'8.юрид-улут.вал.'!O361+'12.юрид-чет өл.вал.'!N361*'12.юрид-чет өл.вал.'!O361)/('8.юрид-улут.вал.'!N361+'12.юрид-чет өл.вал.'!N361)</f>
        <v>11.10250013913007</v>
      </c>
      <c r="P361" s="22">
        <f>'8.юрид-улут.вал.'!P361+'12.юрид-чет өл.вал.'!P361</f>
        <v>313882.55</v>
      </c>
      <c r="Q361" s="21">
        <f>('8.юрид-улут.вал.'!P361*'8.юрид-улут.вал.'!Q361+'12.юрид-чет өл.вал.'!P361*'12.юрид-чет өл.вал.'!Q361)/('8.юрид-улут.вал.'!P361+'12.юрид-чет өл.вал.'!P361)</f>
        <v>13.417707759478798</v>
      </c>
      <c r="R361" s="23">
        <f>'8.юрид-улут.вал.'!R361+'12.юрид-чет өл.вал.'!R361</f>
        <v>198690</v>
      </c>
      <c r="S361" s="24">
        <f>('8.юрид-улут.вал.'!R361*'8.юрид-улут.вал.'!S361+'12.юрид-чет өл.вал.'!R361*'12.юрид-чет өл.вал.'!S361)/('8.юрид-улут.вал.'!R361+'12.юрид-чет өл.вал.'!R361)</f>
        <v>7</v>
      </c>
    </row>
    <row r="362" spans="1:19" ht="14.25" customHeight="1" x14ac:dyDescent="0.2">
      <c r="A362" s="19" t="s">
        <v>15</v>
      </c>
      <c r="B362" s="20">
        <f>'8.юрид-улут.вал.'!B362+'12.юрид-чет өл.вал.'!B362</f>
        <v>40408170.070000008</v>
      </c>
      <c r="C362" s="21">
        <f>('8.юрид-улут.вал.'!B362*'8.юрид-улут.вал.'!C362+'12.юрид-чет өл.вал.'!B362*'12.юрид-чет өл.вал.'!C362)/('8.юрид-улут.вал.'!B362+'12.юрид-чет өл.вал.'!B362)</f>
        <v>1.9173586970848924</v>
      </c>
      <c r="D362" s="22">
        <f>'8.юрид-улут.вал.'!D362+'12.юрид-чет өл.вал.'!D362</f>
        <v>37705893.109999999</v>
      </c>
      <c r="E362" s="21">
        <f>('8.юрид-улут.вал.'!D362*'8.юрид-улут.вал.'!E362+'12.юрид-чет өл.вал.'!D362*'12.юрид-чет өл.вал.'!E362)/('8.юрид-улут.вал.'!D362+'12.юрид-чет өл.вал.'!D362)</f>
        <v>1.3036408706511615</v>
      </c>
      <c r="F362" s="22">
        <f t="shared" si="40"/>
        <v>2702276.9600000004</v>
      </c>
      <c r="G362" s="21">
        <f t="shared" si="41"/>
        <v>10.480795793189134</v>
      </c>
      <c r="H362" s="22">
        <f>'8.юрид-улут.вал.'!H362+'12.юрид-чет өл.вал.'!H362</f>
        <v>85651.98</v>
      </c>
      <c r="I362" s="21">
        <f>('8.юрид-улут.вал.'!H362*'8.юрид-улут.вал.'!I362+'12.юрид-чет өл.вал.'!H362*'12.юрид-чет өл.вал.'!I362)/('8.юрид-улут.вал.'!H362+'12.юрид-чет өл.вал.'!H362)</f>
        <v>5.3943004703452262</v>
      </c>
      <c r="J362" s="22">
        <f>'8.юрид-улут.вал.'!J362+'12.юрид-чет өл.вал.'!J362</f>
        <v>157077.20000000001</v>
      </c>
      <c r="K362" s="21">
        <f>('8.юрид-улут.вал.'!J362*'8.юрид-улут.вал.'!K362+'12.юрид-чет өл.вал.'!J362*'12.юрид-чет өл.вал.'!K362)/('8.юрид-улут.вал.'!J362+'12.юрид-чет өл.вал.'!J362)</f>
        <v>4.4550130954715259</v>
      </c>
      <c r="L362" s="22">
        <f>'8.юрид-улут.вал.'!L362+'12.юрид-чет өл.вал.'!L362</f>
        <v>33555.479999999996</v>
      </c>
      <c r="M362" s="21">
        <f>('8.юрид-улут.вал.'!L362*'8.юрид-улут.вал.'!M362+'12.юрид-чет өл.вал.'!L362*'12.юрид-чет өл.вал.'!M362)/('8.юрид-улут.вал.'!L362+'12.юрид-чет өл.вал.'!L362)</f>
        <v>8.5945632218642114</v>
      </c>
      <c r="N362" s="22">
        <f>'8.юрид-улут.вал.'!N362+'12.юрид-чет өл.вал.'!N362</f>
        <v>1988826.9700000002</v>
      </c>
      <c r="O362" s="21">
        <f>('8.юрид-улут.вал.'!N362*'8.юрид-улут.вал.'!O362+'12.юрид-чет өл.вал.'!N362*'12.юрид-чет өл.вал.'!O362)/('8.юрид-улут.вал.'!N362+'12.юрид-чет өл.вал.'!N362)</f>
        <v>10.864958204081436</v>
      </c>
      <c r="P362" s="22">
        <f>'8.юрид-улут.вал.'!P362+'12.юрид-чет өл.вал.'!P362</f>
        <v>437165.33</v>
      </c>
      <c r="Q362" s="21">
        <f>('8.юрид-улут.вал.'!P362*'8.юрид-улут.вал.'!Q362+'12.юрид-чет өл.вал.'!P362*'12.юрид-чет өл.вал.'!Q362)/('8.юрид-улут.вал.'!P362+'12.юрид-чет өл.вал.'!P362)</f>
        <v>12.039570697200539</v>
      </c>
      <c r="R362" s="23"/>
      <c r="S362" s="24"/>
    </row>
    <row r="363" spans="1:19" ht="14.25" customHeight="1" x14ac:dyDescent="0.2">
      <c r="A363" s="19" t="s">
        <v>16</v>
      </c>
      <c r="B363" s="20">
        <f>'8.юрид-улут.вал.'!B363+'12.юрид-чет өл.вал.'!B363</f>
        <v>32872636.550000008</v>
      </c>
      <c r="C363" s="21">
        <f>('8.юрид-улут.вал.'!B363*'8.юрид-улут.вал.'!C363+'12.юрид-чет өл.вал.'!B363*'12.юрид-чет өл.вал.'!C363)/('8.юрид-улут.вал.'!B363+'12.юрид-чет өл.вал.'!B363)</f>
        <v>2.4606826984585131</v>
      </c>
      <c r="D363" s="22">
        <f>'8.юрид-улут.вал.'!D363+'12.юрид-чет өл.вал.'!D363</f>
        <v>27060420.710000001</v>
      </c>
      <c r="E363" s="21">
        <f>('8.юрид-улут.вал.'!D363*'8.юрид-улут.вал.'!E363+'12.юрид-чет өл.вал.'!D363*'12.юрид-чет өл.вал.'!E363)/('8.юрид-улут.вал.'!D363+'12.юрид-чет өл.вал.'!D363)</f>
        <v>0.86130637715055702</v>
      </c>
      <c r="F363" s="22">
        <f t="shared" si="40"/>
        <v>5812215.8399999999</v>
      </c>
      <c r="G363" s="21">
        <f t="shared" si="41"/>
        <v>9.9070331643774523</v>
      </c>
      <c r="H363" s="22">
        <f>'8.юрид-улут.вал.'!H363+'12.юрид-чет өл.вал.'!H363</f>
        <v>197063.5</v>
      </c>
      <c r="I363" s="21">
        <f>('8.юрид-улут.вал.'!H363*'8.юрид-улут.вал.'!I363+'12.юрид-чет өл.вал.'!H363*'12.юрид-чет өл.вал.'!I363)/('8.юрид-улут.вал.'!H363+'12.юрид-чет өл.вал.'!H363)</f>
        <v>6.5546123406922119</v>
      </c>
      <c r="J363" s="22">
        <f>'8.юрид-улут.вал.'!J363+'12.юрид-чет өл.вал.'!J363</f>
        <v>147209.07</v>
      </c>
      <c r="K363" s="21">
        <f>('8.юрид-улут.вал.'!J363*'8.юрид-улут.вал.'!K363+'12.юрид-чет өл.вал.'!J363*'12.юрид-чет өл.вал.'!K363)/('8.юрид-улут.вал.'!J363+'12.юрид-чет өл.вал.'!J363)</f>
        <v>5.7507770411157377</v>
      </c>
      <c r="L363" s="22">
        <f>'8.юрид-улут.вал.'!L363+'12.юрид-чет өл.вал.'!L363</f>
        <v>574890.26</v>
      </c>
      <c r="M363" s="21">
        <f>('8.юрид-улут.вал.'!L363*'8.юрид-улут.вал.'!M363+'12.юрид-чет өл.вал.'!L363*'12.юрид-чет өл.вал.'!M363)/('8.юрид-улут.вал.'!L363+'12.юрид-чет өл.вал.'!L363)</f>
        <v>3.7112883942406691</v>
      </c>
      <c r="N363" s="22">
        <f>'8.юрид-улут.вал.'!N363+'12.юрид-чет өл.вал.'!N363</f>
        <v>2608823.9900000002</v>
      </c>
      <c r="O363" s="21">
        <f>('8.юрид-улут.вал.'!N363*'8.юрид-улут.вал.'!O363+'12.юрид-чет өл.вал.'!N363*'12.юрид-чет өл.вал.'!O363)/('8.юрид-улут.вал.'!N363+'12.юрид-чет өл.вал.'!N363)</f>
        <v>11.334164820410098</v>
      </c>
      <c r="P363" s="22">
        <f>'8.юрид-улут.вал.'!P363+'12.юрид-чет өл.вал.'!P363</f>
        <v>2282229.02</v>
      </c>
      <c r="Q363" s="21">
        <f>('8.юрид-улут.вал.'!P363*'8.юрид-улут.вал.'!Q363+'12.юрид-чет өл.вал.'!P363*'12.юрид-чет өл.вал.'!Q363)/('8.юрид-улут.вал.'!P363+'12.юрид-чет өл.вал.'!P363)</f>
        <v>10.391660455005541</v>
      </c>
      <c r="R363" s="23">
        <f>'8.юрид-улут.вал.'!R363+'12.юрид-чет өл.вал.'!R363</f>
        <v>2000</v>
      </c>
      <c r="S363" s="24">
        <f>('8.юрид-улут.вал.'!R363*'8.юрид-улут.вал.'!S363+'12.юрид-чет өл.вал.'!R363*'12.юрид-чет өл.вал.'!S363)/('8.юрид-улут.вал.'!R363+'12.юрид-чет өл.вал.'!R363)</f>
        <v>12.5</v>
      </c>
    </row>
    <row r="364" spans="1:19" ht="14.25" customHeight="1" x14ac:dyDescent="0.2">
      <c r="A364" s="19" t="s">
        <v>17</v>
      </c>
      <c r="B364" s="20">
        <f>'8.юрид-улут.вал.'!B364+'12.юрид-чет өл.вал.'!B364</f>
        <v>18168887.027008906</v>
      </c>
      <c r="C364" s="21">
        <f>('8.юрид-улут.вал.'!B364*'8.юрид-улут.вал.'!C364+'12.юрид-чет өл.вал.'!B364*'12.юрид-чет өл.вал.'!C364)/('8.юрид-улут.вал.'!B364+'12.юрид-чет өл.вал.'!B364)</f>
        <v>5.2289869981079198</v>
      </c>
      <c r="D364" s="22">
        <f>'8.юрид-улут.вал.'!D364+'12.юрид-чет өл.вал.'!D364</f>
        <v>8683279.7635089066</v>
      </c>
      <c r="E364" s="21">
        <f>('8.юрид-улут.вал.'!D364*'8.юрид-улут.вал.'!E364+'12.юрид-чет өл.вал.'!D364*'12.юрид-чет өл.вал.'!E364)/('8.юрид-улут.вал.'!D364+'12.юрид-чет өл.вал.'!D364)</f>
        <v>0.34182892622784594</v>
      </c>
      <c r="F364" s="22">
        <f t="shared" si="40"/>
        <v>9485607.2634999994</v>
      </c>
      <c r="G364" s="21">
        <f t="shared" si="41"/>
        <v>9.7027712912779087</v>
      </c>
      <c r="H364" s="22">
        <f>'8.юрид-улут.вал.'!H364+'12.юрид-чет өл.вал.'!H364</f>
        <v>305099.61499999999</v>
      </c>
      <c r="I364" s="21">
        <f>('8.юрид-улут.вал.'!H364*'8.юрид-улут.вал.'!I364+'12.юрид-чет өл.вал.'!H364*'12.юрид-чет өл.вал.'!I364)/('8.юрид-улут.вал.'!H364+'12.юрид-чет өл.вал.'!H364)</f>
        <v>13.949587451954011</v>
      </c>
      <c r="J364" s="22">
        <f>'8.юрид-улут.вал.'!J364+'12.юрид-чет өл.вал.'!J364</f>
        <v>123813.21648999999</v>
      </c>
      <c r="K364" s="21">
        <f>('8.юрид-улут.вал.'!J364*'8.юрид-улут.вал.'!K364+'12.юрид-чет өл.вал.'!J364*'12.юрид-чет өл.вал.'!K364)/('8.юрид-улут.вал.'!J364+'12.юрид-чет өл.вал.'!J364)</f>
        <v>8.1243018957612119</v>
      </c>
      <c r="L364" s="22">
        <f>'8.юрид-улут.вал.'!L364+'12.юрид-чет өл.вал.'!L364</f>
        <v>799893.53166999994</v>
      </c>
      <c r="M364" s="21">
        <f>('8.юрид-улут.вал.'!L364*'8.юрид-улут.вал.'!M364+'12.юрид-чет өл.вал.'!L364*'12.юрид-чет өл.вал.'!M364)/('8.юрид-улут.вал.'!L364+'12.юрид-чет өл.вал.'!L364)</f>
        <v>4.2957266752440626</v>
      </c>
      <c r="N364" s="22">
        <f>'8.юрид-улут.вал.'!N364+'12.юрид-чет өл.вал.'!N364</f>
        <v>931710.86334000016</v>
      </c>
      <c r="O364" s="21">
        <f>('8.юрид-улут.вал.'!N364*'8.юрид-улут.вал.'!O364+'12.юрид-чет өл.вал.'!N364*'12.юрид-чет өл.вал.'!O364)/('8.юрид-улут.вал.'!N364+'12.юрид-чет өл.вал.'!N364)</f>
        <v>10.483279796460508</v>
      </c>
      <c r="P364" s="22">
        <f>'8.юрид-улут.вал.'!P364+'12.юрид-чет өл.вал.'!P364</f>
        <v>7324910.6370000001</v>
      </c>
      <c r="Q364" s="21">
        <f>('8.юрид-улут.вал.'!P364*'8.юрид-улут.вал.'!Q364+'12.юрид-чет өл.вал.'!P364*'12.юрид-чет өл.вал.'!Q364)/('8.юрид-улут.вал.'!P364+'12.юрид-чет өл.вал.'!P364)</f>
        <v>10.043964291305251</v>
      </c>
      <c r="R364" s="23">
        <f>'8.юрид-улут.вал.'!R364+'12.юрид-чет өл.вал.'!R364</f>
        <v>179.4</v>
      </c>
      <c r="S364" s="24">
        <f>('8.юрид-улут.вал.'!R364*'8.юрид-улут.вал.'!S364+'12.юрид-чет өл.вал.'!R364*'12.юрид-чет өл.вал.'!S364)/('8.юрид-улут.вал.'!R364+'12.юрид-чет өл.вал.'!R364)</f>
        <v>0.65551839464882933</v>
      </c>
    </row>
    <row r="365" spans="1:19" ht="14.25" customHeight="1" x14ac:dyDescent="0.2">
      <c r="A365" s="19" t="s">
        <v>18</v>
      </c>
      <c r="B365" s="20">
        <f>'8.юрид-улут.вал.'!B365+'12.юрид-чет өл.вал.'!B365</f>
        <v>46143104.618092045</v>
      </c>
      <c r="C365" s="21">
        <f>('8.юрид-улут.вал.'!B365*'8.юрид-улут.вал.'!C365+'12.юрид-чет өл.вал.'!B365*'12.юрид-чет өл.вал.'!C365)/('8.юрид-улут.вал.'!B365+'12.юрид-чет өл.вал.'!B365)</f>
        <v>4.3657185233878666</v>
      </c>
      <c r="D365" s="22">
        <f>'8.юрид-улут.вал.'!D365+'12.юрид-чет өл.вал.'!D365</f>
        <v>16935817.641796045</v>
      </c>
      <c r="E365" s="21">
        <f>('8.юрид-улут.вал.'!D365*'8.юрид-улут.вал.'!E365+'12.юрид-чет өл.вал.'!D365*'12.юрид-чет өл.вал.'!E365)/('8.юрид-улут.вал.'!D365+'12.юрид-чет өл.вал.'!D365)</f>
        <v>0.54780235036533753</v>
      </c>
      <c r="F365" s="22">
        <f t="shared" si="40"/>
        <v>29207286.976296004</v>
      </c>
      <c r="G365" s="21">
        <f t="shared" si="41"/>
        <v>6.5795335939368567</v>
      </c>
      <c r="H365" s="22">
        <f>'8.юрид-улут.вал.'!H365+'12.юрид-чет өл.вал.'!H365</f>
        <v>1673221.0884560002</v>
      </c>
      <c r="I365" s="21">
        <f>('8.юрид-улут.вал.'!H365*'8.юрид-улут.вал.'!I365+'12.юрид-чет өл.вал.'!H365*'12.юрид-чет өл.вал.'!I365)/('8.юрид-улут.вал.'!H365+'12.юрид-чет өл.вал.'!H365)</f>
        <v>0.46916326343841869</v>
      </c>
      <c r="J365" s="22">
        <f>'8.юрид-улут.вал.'!J365+'12.юрид-чет өл.вал.'!J365</f>
        <v>85454.322</v>
      </c>
      <c r="K365" s="21">
        <f>('8.юрид-улут.вал.'!J365*'8.юрид-улут.вал.'!K365+'12.юрид-чет өл.вал.'!J365*'12.юрид-чет өл.вал.'!K365)/('8.юрид-улут.вал.'!J365+'12.юрид-чет өл.вал.'!J365)</f>
        <v>9.3488598271249526</v>
      </c>
      <c r="L365" s="22">
        <f>'8.юрид-улут.вал.'!L365+'12.юрид-чет өл.вал.'!L365</f>
        <v>14095970.2246</v>
      </c>
      <c r="M365" s="21">
        <f>('8.юрид-улут.вал.'!L365*'8.юрид-улут.вал.'!M365+'12.юрид-чет өл.вал.'!L365*'12.юрид-чет өл.вал.'!M365)/('8.юрид-улут.вал.'!L365+'12.юрид-чет өл.вал.'!L365)</f>
        <v>3.0391466281602235</v>
      </c>
      <c r="N365" s="22">
        <f>'8.юрид-улут.вал.'!N365+'12.юрид-чет өл.вал.'!N365</f>
        <v>4039700.1291600005</v>
      </c>
      <c r="O365" s="21">
        <f>('8.юрид-улут.вал.'!N365*'8.юрид-улут.вал.'!O365+'12.юрид-чет өл.вал.'!N365*'12.юрид-чет өл.вал.'!O365)/('8.юрид-улут.вал.'!N365+'12.юрид-чет өл.вал.'!N365)</f>
        <v>11.695332276486095</v>
      </c>
      <c r="P365" s="22">
        <f>'8.юрид-улут.вал.'!P365+'12.юрид-чет өл.вал.'!P365</f>
        <v>9312741.66708</v>
      </c>
      <c r="Q365" s="21">
        <f>('8.юрид-улут.вал.'!P365*'8.юрид-улут.вал.'!Q365+'12.юрид-чет өл.вал.'!P365*'12.юрид-чет өл.вал.'!Q365)/('8.юрид-улут.вал.'!P365+'12.юрид-чет өл.вал.'!P365)</f>
        <v>10.791727694177718</v>
      </c>
      <c r="R365" s="23">
        <f>'8.юрид-улут.вал.'!R365+'12.юрид-чет өл.вал.'!R365</f>
        <v>199.54500000000002</v>
      </c>
      <c r="S365" s="24">
        <f>('8.юрид-улут.вал.'!R365*'8.юрид-улут.вал.'!S365+'12.юрид-чет өл.вал.'!R365*'12.юрид-чет өл.вал.'!S365)/('8.юрид-улут.вал.'!R365+'12.юрид-чет өл.вал.'!R365)</f>
        <v>2.4238141772532509</v>
      </c>
    </row>
    <row r="366" spans="1:19" ht="14.25" customHeight="1" x14ac:dyDescent="0.2">
      <c r="A366" s="19" t="s">
        <v>19</v>
      </c>
      <c r="B366" s="20">
        <f>'8.юрид-улут.вал.'!B366+'12.юрид-чет өл.вал.'!B366</f>
        <v>7841184.3253473798</v>
      </c>
      <c r="C366" s="21">
        <f>('8.юрид-улут.вал.'!B366*'8.юрид-улут.вал.'!C366+'12.юрид-чет өл.вал.'!B366*'12.юрид-чет өл.вал.'!C366)/('8.юрид-улут.вал.'!B366+'12.юрид-чет өл.вал.'!B366)</f>
        <v>3.4632779442114274</v>
      </c>
      <c r="D366" s="22">
        <f>'8.юрид-улут.вал.'!D366+'12.юрид-чет өл.вал.'!D366</f>
        <v>5552502.3466320001</v>
      </c>
      <c r="E366" s="21">
        <f>('8.юрид-улут.вал.'!D366*'8.юрид-улут.вал.'!E366+'12.юрид-чет өл.вал.'!D366*'12.юрид-чет өл.вал.'!E366)/('8.юрид-улут.вал.'!D366+'12.юрид-чет өл.вал.'!D366)</f>
        <v>1.3974042867046921</v>
      </c>
      <c r="F366" s="22">
        <f t="shared" si="40"/>
        <v>2288681.9787153797</v>
      </c>
      <c r="G366" s="21">
        <f t="shared" si="41"/>
        <v>8.4752317402516422</v>
      </c>
      <c r="H366" s="22">
        <f>'8.юрид-улут.вал.'!H366+'12.юрид-чет өл.вал.'!H366</f>
        <v>124874.44109538</v>
      </c>
      <c r="I366" s="21">
        <f>('8.юрид-улут.вал.'!H366*'8.юрид-улут.вал.'!I366+'12.юрид-чет өл.вал.'!H366*'12.юрид-чет өл.вал.'!I366)/('8.юрид-улут.вал.'!H366+'12.юрид-чет өл.вал.'!H366)</f>
        <v>2.1768640518990647</v>
      </c>
      <c r="J366" s="22">
        <f>'8.юрид-улут.вал.'!J366+'12.юрид-чет өл.вал.'!J366</f>
        <v>160983.09983999998</v>
      </c>
      <c r="K366" s="21">
        <f>('8.юрид-улут.вал.'!J366*'8.юрид-улут.вал.'!K366+'12.юрид-чет өл.вал.'!J366*'12.юрид-чет өл.вал.'!K366)/('8.юрид-улут.вал.'!J366+'12.юрид-чет өл.вал.'!J366)</f>
        <v>9.4205806864651809</v>
      </c>
      <c r="L366" s="22">
        <f>'8.юрид-улут.вал.'!L366+'12.юрид-чет өл.вал.'!L366</f>
        <v>162715.62992000001</v>
      </c>
      <c r="M366" s="21">
        <f>('8.юрид-улут.вал.'!L366*'8.юрид-улут.вал.'!M366+'12.юрид-чет өл.вал.'!L366*'12.юрид-чет өл.вал.'!M366)/('8.юрид-улут.вал.'!L366+'12.юрид-чет өл.вал.'!L366)</f>
        <v>9.7185132704675077</v>
      </c>
      <c r="N366" s="22">
        <f>'8.юрид-улут.вал.'!N366+'12.юрид-чет өл.вал.'!N366</f>
        <v>1715834.1074900001</v>
      </c>
      <c r="O366" s="21">
        <f>('8.юрид-улут.вал.'!N366*'8.юрид-улут.вал.'!O366+'12.юрид-чет өл.вал.'!N366*'12.юрид-чет өл.вал.'!O366)/('8.юрид-улут.вал.'!N366+'12.юрид-чет өл.вал.'!N366)</f>
        <v>8.6996763495255305</v>
      </c>
      <c r="P366" s="22">
        <f>'8.юрид-улут.вал.'!P366+'12.юрид-чет өл.вал.'!P366</f>
        <v>124112.42037000001</v>
      </c>
      <c r="Q366" s="21">
        <f>('8.юрид-улут.вал.'!P366*'8.юрид-улут.вал.'!Q366+'12.юрид-чет өл.вал.'!P366*'12.юрид-чет өл.вал.'!Q366)/('8.юрид-улут.вал.'!P366+'12.юрид-чет өл.вал.'!P366)</f>
        <v>8.8638723644206383</v>
      </c>
      <c r="R366" s="23">
        <f>'8.юрид-улут.вал.'!R366+'12.юрид-чет өл.вал.'!R366</f>
        <v>162.28</v>
      </c>
      <c r="S366" s="24">
        <f>('8.юрид-улут.вал.'!R366*'8.юрид-улут.вал.'!S366+'12.юрид-чет өл.вал.'!R366*'12.юрид-чет өл.вал.'!S366)/('8.юрид-улут.вал.'!R366+'12.юрид-чет өл.вал.'!R366)</f>
        <v>0.30268671432092675</v>
      </c>
    </row>
    <row r="367" spans="1:19" ht="14.25" customHeight="1" x14ac:dyDescent="0.2">
      <c r="A367" s="19" t="s">
        <v>20</v>
      </c>
      <c r="B367" s="20">
        <f>'8.юрид-улут.вал.'!B367+'12.юрид-чет өл.вал.'!B367</f>
        <v>23753171.739379</v>
      </c>
      <c r="C367" s="21">
        <f>('8.юрид-улут.вал.'!B367*'8.юрид-улут.вал.'!C367+'12.юрид-чет өл.вал.'!B367*'12.юрид-чет өл.вал.'!C367)/('8.юрид-улут.вал.'!B367+'12.юрид-чет өл.вал.'!B367)</f>
        <v>8.3142185462442342</v>
      </c>
      <c r="D367" s="22">
        <f>'8.юрид-улут.вал.'!D367+'12.юрид-чет өл.вал.'!D367</f>
        <v>6406651.629733</v>
      </c>
      <c r="E367" s="21">
        <f>('8.юрид-улут.вал.'!D367*'8.юрид-улут.вал.'!E367+'12.юрид-чет өл.вал.'!D367*'12.юрид-чет өл.вал.'!E367)/('8.юрид-улут.вал.'!D367+'12.юрид-чет өл.вал.'!D367)</f>
        <v>2.3681389853756625</v>
      </c>
      <c r="F367" s="22">
        <f t="shared" si="40"/>
        <v>17346520.109646</v>
      </c>
      <c r="G367" s="21">
        <f t="shared" si="41"/>
        <v>10.510305142770139</v>
      </c>
      <c r="H367" s="22">
        <f>'8.юрид-улут.вал.'!H367+'12.юрид-чет өл.вал.'!H367</f>
        <v>997245.74993599998</v>
      </c>
      <c r="I367" s="21">
        <f>('8.юрид-улут.вал.'!H367*'8.юрид-улут.вал.'!I367+'12.юрид-чет өл.вал.'!H367*'12.юрид-чет өл.вал.'!I367)/('8.юрид-улут.вал.'!H367+'12.юрид-чет өл.вал.'!H367)</f>
        <v>0.56897450077918543</v>
      </c>
      <c r="J367" s="22">
        <f>'8.юрид-улут.вал.'!J367+'12.юрид-чет өл.вал.'!J367</f>
        <v>61298.357840000004</v>
      </c>
      <c r="K367" s="21">
        <f>('8.юрид-улут.вал.'!J367*'8.юрид-улут.вал.'!K367+'12.юрид-чет өл.вал.'!J367*'12.юрид-чет өл.вал.'!K367)/('8.юрид-улут.вал.'!J367+'12.юрид-чет өл.вал.'!J367)</f>
        <v>6.7228258752975423</v>
      </c>
      <c r="L367" s="22">
        <f>'8.юрид-улут.вал.'!L367+'12.юрид-чет өл.вал.'!L367</f>
        <v>110860.37909</v>
      </c>
      <c r="M367" s="21">
        <f>('8.юрид-улут.вал.'!L367*'8.юрид-улут.вал.'!M367+'12.юрид-чет өл.вал.'!L367*'12.юрид-чет өл.вал.'!M367)/('8.юрид-улут.вал.'!L367+'12.юрид-чет өл.вал.'!L367)</f>
        <v>5.6587239424890905</v>
      </c>
      <c r="N367" s="22">
        <f>'8.юрид-улут.вал.'!N367+'12.юрид-чет өл.вал.'!N367</f>
        <v>1047403.6463200001</v>
      </c>
      <c r="O367" s="21">
        <f>('8.юрид-улут.вал.'!N367*'8.юрид-улут.вал.'!O367+'12.юрид-чет өл.вал.'!N367*'12.юрид-чет өл.вал.'!O367)/('8.юрид-улут.вал.'!N367+'12.юрид-чет өл.вал.'!N367)</f>
        <v>13.287363669791963</v>
      </c>
      <c r="P367" s="22">
        <f>'8.юрид-улут.вал.'!P367+'12.юрид-чет өл.вал.'!P367</f>
        <v>15109561.536459999</v>
      </c>
      <c r="Q367" s="21">
        <f>('8.юрид-улут.вал.'!P367*'8.юрид-улут.вал.'!Q367+'12.юрид-чет өл.вал.'!P367*'12.юрид-чет өл.вал.'!Q367)/('8.юрид-улут.вал.'!P367+'12.юрид-чет өл.вал.'!P367)</f>
        <v>11.021044543726616</v>
      </c>
      <c r="R367" s="23">
        <f>'8.юрид-улут.вал.'!R367+'12.юрид-чет өл.вал.'!R367</f>
        <v>20150.439999999999</v>
      </c>
      <c r="S367" s="24">
        <f>('8.юрид-улут.вал.'!R367*'8.юрид-улут.вал.'!S367+'12.юрид-чет өл.вал.'!R367*'12.юрид-чет өл.вал.'!S367)/('8.юрид-улут.вал.'!R367+'12.юрид-чет өл.вал.'!R367)</f>
        <v>13.399298476857082</v>
      </c>
    </row>
    <row r="368" spans="1:19" ht="14.25" customHeight="1" thickBot="1" x14ac:dyDescent="0.25">
      <c r="A368" s="25" t="s">
        <v>21</v>
      </c>
      <c r="B368" s="26">
        <f>'8.юрид-улут.вал.'!B368+'12.юрид-чет өл.вал.'!B368</f>
        <v>16923489.408095129</v>
      </c>
      <c r="C368" s="27">
        <f>('8.юрид-улут.вал.'!B368*'8.юрид-улут.вал.'!C368+'12.юрид-чет өл.вал.'!B368*'12.юрид-чет өл.вал.'!C368)/('8.юрид-улут.вал.'!B368+'12.юрид-чет өл.вал.'!B368)</f>
        <v>4.4785075514278123</v>
      </c>
      <c r="D368" s="28">
        <f>'8.юрид-улут.вал.'!D368+'12.юрид-чет өл.вал.'!D368</f>
        <v>11213579.035007076</v>
      </c>
      <c r="E368" s="27">
        <f>('8.юрид-улут.вал.'!D368*'8.юрид-улут.вал.'!E368+'12.юрид-чет өл.вал.'!D368*'12.юрид-чет өл.вал.'!E368)/('8.юрид-улут.вал.'!D368+'12.юрид-чет өл.вал.'!D368)</f>
        <v>1.8693447803328567</v>
      </c>
      <c r="F368" s="28">
        <f t="shared" ref="F368:F379" si="42">H368+J368+L368+N368+P368+R368</f>
        <v>5709910.3730880544</v>
      </c>
      <c r="G368" s="27">
        <f t="shared" ref="G368:G379" si="43">(H368*I368+J368*K368+L368*M368+N368*O368+P368*Q368+R368*S368)/(H368+J368+L368+N368+P368+R368)</f>
        <v>9.6025902492527049</v>
      </c>
      <c r="H368" s="28">
        <f>'8.юрид-улут.вал.'!H368+'12.юрид-чет өл.вал.'!H368</f>
        <v>1465427.9870800001</v>
      </c>
      <c r="I368" s="27">
        <f>('8.юрид-улут.вал.'!H368*'8.юрид-улут.вал.'!I368+'12.юрид-чет өл.вал.'!H368*'12.юрид-чет өл.вал.'!I368)/('8.юрид-улут.вал.'!H368+'12.юрид-чет өл.вал.'!H368)</f>
        <v>5.6585500775940319E-3</v>
      </c>
      <c r="J368" s="28">
        <f>'8.юрид-улут.вал.'!J368+'12.юрид-чет өл.вал.'!J368</f>
        <v>97337.043710000013</v>
      </c>
      <c r="K368" s="27">
        <f>('8.юрид-улут.вал.'!J368*'8.юрид-улут.вал.'!K368+'12.юрид-чет өл.вал.'!J368*'12.юрид-чет өл.вал.'!K368)/('8.юрид-улут.вал.'!J368+'12.юрид-чет өл.вал.'!J368)</f>
        <v>6.1238416914110729</v>
      </c>
      <c r="L368" s="28">
        <f>'8.юрид-улут.вал.'!L368+'12.юрид-чет өл.вал.'!L368</f>
        <v>152920.84416000001</v>
      </c>
      <c r="M368" s="27">
        <f>('8.юрид-улут.вал.'!L368*'8.юрид-улут.вал.'!M368+'12.юрид-чет өл.вал.'!L368*'12.юрид-чет өл.вал.'!M368)/('8.юрид-улут.вал.'!L368+'12.юрид-чет өл.вал.'!L368)</f>
        <v>3.7890501030307684</v>
      </c>
      <c r="N368" s="28">
        <f>'8.юрид-улут.вал.'!N368+'12.юрид-чет өл.вал.'!N368</f>
        <v>3664539.4067080538</v>
      </c>
      <c r="O368" s="27">
        <f>('8.юрид-улут.вал.'!N368*'8.юрид-улут.вал.'!O368+'12.юрид-чет өл.вал.'!N368*'12.юрид-чет өл.вал.'!O368)/('8.юрид-улут.вал.'!N368+'12.юрид-чет өл.вал.'!N368)</f>
        <v>13.301247693316309</v>
      </c>
      <c r="P368" s="28">
        <f>'8.юрид-улут.вал.'!P368+'12.юрид-чет өл.вал.'!P368</f>
        <v>329683.85142999998</v>
      </c>
      <c r="Q368" s="27">
        <f>('8.юрид-улут.вал.'!P368*'8.юрид-улут.вал.'!Q368+'12.юрид-чет өл.вал.'!P368*'12.юрид-чет өл.вал.'!Q368)/('8.юрид-улут.вал.'!P368+'12.юрид-чет өл.вал.'!P368)</f>
        <v>14.872383880958958</v>
      </c>
      <c r="R368" s="28">
        <f>'8.юрид-улут.вал.'!R368+'12.юрид-чет өл.вал.'!R368</f>
        <v>1.24</v>
      </c>
      <c r="S368" s="39">
        <f>('8.юрид-улут.вал.'!R368*'8.юрид-улут.вал.'!S368+'12.юрид-чет өл.вал.'!R368*'12.юрид-чет өл.вал.'!S368)/('8.юрид-улут.вал.'!R368+'12.юрид-чет өл.вал.'!R368)</f>
        <v>4</v>
      </c>
    </row>
    <row r="369" spans="1:19" ht="14.25" customHeight="1" x14ac:dyDescent="0.2">
      <c r="A369" s="32" t="s">
        <v>85</v>
      </c>
      <c r="B369" s="20">
        <f>'8.юрид-улут.вал.'!B369+'12.юрид-чет өл.вал.'!B369</f>
        <v>25315849.715593927</v>
      </c>
      <c r="C369" s="21">
        <f>('8.юрид-улут.вал.'!B369*'8.юрид-улут.вал.'!C369+'12.юрид-чет өл.вал.'!B369*'12.юрид-чет өл.вал.'!C369)/('8.юрид-улут.вал.'!B369+'12.юрид-чет өл.вал.'!B369)</f>
        <v>5.8994719355015235</v>
      </c>
      <c r="D369" s="22">
        <f>'8.юрид-улут.вал.'!D369+'12.юрид-чет өл.вал.'!D369</f>
        <v>12590336.326709501</v>
      </c>
      <c r="E369" s="21">
        <f>('8.юрид-улут.вал.'!D369*'8.юрид-улут.вал.'!E369+'12.юрид-чет өл.вал.'!D369*'12.юрид-чет өл.вал.'!E369)/('8.юрид-улут.вал.'!D369+'12.юрид-чет өл.вал.'!D369)</f>
        <v>0.90363470816551372</v>
      </c>
      <c r="F369" s="22">
        <f t="shared" si="42"/>
        <v>12725513.388884425</v>
      </c>
      <c r="G369" s="21">
        <f t="shared" si="43"/>
        <v>10.842240765606087</v>
      </c>
      <c r="H369" s="22">
        <f>'8.юрид-улут.вал.'!H369+'12.юрид-чет өл.вал.'!H369</f>
        <v>764363.70869442401</v>
      </c>
      <c r="I369" s="21">
        <f>('8.юрид-улут.вал.'!H369*'8.юрид-улут.вал.'!I369+'12.юрид-чет өл.вал.'!H369*'12.юрид-чет өл.вал.'!I369)/('8.юрид-улут.вал.'!H369+'12.юрид-чет өл.вал.'!H369)</f>
        <v>0.12507179850412672</v>
      </c>
      <c r="J369" s="22">
        <f>'8.юрид-улут.вал.'!J369+'12.юрид-чет өл.вал.'!J369</f>
        <v>172655.0932</v>
      </c>
      <c r="K369" s="21">
        <f>('8.юрид-улут.вал.'!J369*'8.юрид-улут.вал.'!K369+'12.юрид-чет өл.вал.'!J369*'12.юрид-чет өл.вал.'!K369)/('8.юрид-улут.вал.'!J369+'12.юрид-чет өл.вал.'!J369)</f>
        <v>10.140901481092246</v>
      </c>
      <c r="L369" s="22">
        <f>'8.юрид-улут.вал.'!L369+'12.юрид-чет өл.вал.'!L369</f>
        <v>48489.431510000002</v>
      </c>
      <c r="M369" s="21">
        <f>('8.юрид-улут.вал.'!L369*'8.юрид-улут.вал.'!M369+'12.юрид-чет өл.вал.'!L369*'12.юрид-чет өл.вал.'!M369)/('8.юрид-улут.вал.'!L369+'12.юрид-чет өл.вал.'!L369)</f>
        <v>7.4812180845054401</v>
      </c>
      <c r="N369" s="22">
        <f>'8.юрид-улут.вал.'!N369+'12.юрид-чет өл.вал.'!N369</f>
        <v>11448691.35194</v>
      </c>
      <c r="O369" s="21">
        <f>('8.юрид-улут.вал.'!N369*'8.юрид-улут.вал.'!O369+'12.юрид-чет өл.вал.'!N369*'12.юрид-чет өл.вал.'!O369)/('8.юрид-улут.вал.'!N369+'12.юрид-чет өл.вал.'!N369)</f>
        <v>11.570518120172155</v>
      </c>
      <c r="P369" s="22">
        <f>'8.юрид-улут.вал.'!P369+'12.юрид-чет өл.вал.'!P369</f>
        <v>291156.72353999998</v>
      </c>
      <c r="Q369" s="21">
        <f>('8.юрид-улут.вал.'!P369*'8.юрид-улут.вал.'!Q369+'12.юрид-чет өл.вал.'!P369*'12.юрид-чет өл.вал.'!Q369)/('8.юрид-улут.вал.'!P369+'12.юрид-чет өл.вал.'!P369)</f>
        <v>11.322157641563839</v>
      </c>
      <c r="R369" s="23">
        <f>'8.юрид-улут.вал.'!R369+'12.юрид-чет өл.вал.'!R369</f>
        <v>157.08000000000001</v>
      </c>
      <c r="S369" s="24">
        <f>('8.юрид-улут.вал.'!R369*'8.юрид-улут.вал.'!S369+'12.юрид-чет өл.вал.'!R369*'12.юрид-чет өл.вал.'!S369)/('8.юрид-улут.вал.'!R369+'12.юрид-чет өл.вал.'!R369)</f>
        <v>0.18029029793735674</v>
      </c>
    </row>
    <row r="370" spans="1:19" ht="14.25" customHeight="1" x14ac:dyDescent="0.2">
      <c r="A370" s="19" t="s">
        <v>11</v>
      </c>
      <c r="B370" s="20">
        <f>'8.юрид-улут.вал.'!B370+'12.юрид-чет өл.вал.'!B370</f>
        <v>14375249.388935499</v>
      </c>
      <c r="C370" s="21">
        <f>('8.юрид-улут.вал.'!B370*'8.юрид-улут.вал.'!C370+'12.юрид-чет өл.вал.'!B370*'12.юрид-чет өл.вал.'!C370)/('8.юрид-улут.вал.'!B370+'12.юрид-чет өл.вал.'!B370)</f>
        <v>4.9731469747812085</v>
      </c>
      <c r="D370" s="22">
        <f>'8.юрид-улут.вал.'!D370+'12.юрид-чет өл.вал.'!D370</f>
        <v>7156188.5845055012</v>
      </c>
      <c r="E370" s="21">
        <f>('8.юрид-улут.вал.'!D370*'8.юрид-улут.вал.'!E370+'12.юрид-чет өл.вал.'!D370*'12.юрид-чет өл.вал.'!E370)/('8.юрид-улут.вал.'!D370+'12.юрид-чет өл.вал.'!D370)</f>
        <v>1.8438175709355995</v>
      </c>
      <c r="F370" s="22">
        <f t="shared" si="42"/>
        <v>7219060.8044299996</v>
      </c>
      <c r="G370" s="21">
        <f t="shared" si="43"/>
        <v>8.0752224335742895</v>
      </c>
      <c r="H370" s="22">
        <f>'8.юрид-улут.вал.'!H370+'12.юрид-чет өл.вал.'!H370</f>
        <v>871685.37490000017</v>
      </c>
      <c r="I370" s="21">
        <f>('8.юрид-улут.вал.'!H370*'8.юрид-улут.вал.'!I370+'12.юрид-чет өл.вал.'!H370*'12.юрид-чет өл.вал.'!I370)/('8.юрид-улут.вал.'!H370+'12.юрид-чет өл.вал.'!H370)</f>
        <v>3.7833047163127287E-3</v>
      </c>
      <c r="J370" s="22">
        <f>'8.юрид-улут.вал.'!J370+'12.юрид-чет өл.вал.'!J370</f>
        <v>53068.827570000001</v>
      </c>
      <c r="K370" s="21">
        <f>('8.юрид-улут.вал.'!J370*'8.юрид-улут.вал.'!K370+'12.юрид-чет өл.вал.'!J370*'12.юрид-чет өл.вал.'!K370)/('8.юрид-улут.вал.'!J370+'12.юрид-чет өл.вал.'!J370)</f>
        <v>5.825094038345644</v>
      </c>
      <c r="L370" s="22">
        <f>'8.юрид-улут.вал.'!L370+'12.юрид-чет өл.вал.'!L370</f>
        <v>73712.283110000004</v>
      </c>
      <c r="M370" s="21">
        <f>('8.юрид-улут.вал.'!L370*'8.юрид-улут.вал.'!M370+'12.юрид-чет өл.вал.'!L370*'12.юрид-чет өл.вал.'!M370)/('8.юрид-улут.вал.'!L370+'12.юрид-чет өл.вал.'!L370)</f>
        <v>9.8487698713202949</v>
      </c>
      <c r="N370" s="22">
        <f>'8.юрид-улут.вал.'!N370+'12.юрид-чет өл.вал.'!N370</f>
        <v>1043745.90142</v>
      </c>
      <c r="O370" s="21">
        <f>('8.юрид-улут.вал.'!N370*'8.юрид-улут.вал.'!O370+'12.юрид-чет өл.вал.'!N370*'12.юрид-чет өл.вал.'!O370)/('8.юрид-улут.вал.'!N370+'12.юрид-чет өл.вал.'!N370)</f>
        <v>9.6634117122165026</v>
      </c>
      <c r="P370" s="22">
        <f>'8.юрид-улут.вал.'!P370+'12.юрид-чет өл.вал.'!P370</f>
        <v>5168103.4174299994</v>
      </c>
      <c r="Q370" s="21">
        <f>('8.юрид-улут.вал.'!P370*'8.юрид-улут.вал.'!Q370+'12.юрид-чет өл.вал.'!P370*'12.юрид-чет өл.вал.'!Q370)/('8.юрид-улут.вал.'!P370+'12.юрид-чет өл.вал.'!P370)</f>
        <v>9.1205588406781217</v>
      </c>
      <c r="R370" s="23">
        <f>'8.юрид-улут.вал.'!R370+'12.юрид-чет өл.вал.'!R370</f>
        <v>8745</v>
      </c>
      <c r="S370" s="24">
        <f>('8.юрид-улут.вал.'!R370*'8.юрид-улут.вал.'!S370+'12.юрид-чет өл.вал.'!R370*'12.юрид-чет өл.вал.'!S370)/('8.юрид-улут.вал.'!R370+'12.юрид-чет өл.вал.'!R370)</f>
        <v>4</v>
      </c>
    </row>
    <row r="371" spans="1:19" ht="14.25" customHeight="1" x14ac:dyDescent="0.2">
      <c r="A371" s="19" t="s">
        <v>12</v>
      </c>
      <c r="B371" s="20">
        <f>'8.юрид-улут.вал.'!B371+'12.юрид-чет өл.вал.'!B371</f>
        <v>15384093.7027523</v>
      </c>
      <c r="C371" s="21">
        <f>('8.юрид-улут.вал.'!B371*'8.юрид-улут.вал.'!C371+'12.юрид-чет өл.вал.'!B371*'12.юрид-чет өл.вал.'!C371)/('8.юрид-улут.вал.'!B371+'12.юрид-чет өл.вал.'!B371)</f>
        <v>4.3047775419227499</v>
      </c>
      <c r="D371" s="22">
        <f>'8.юрид-улут.вал.'!D371+'12.юрид-чет өл.вал.'!D371</f>
        <v>10387826.4919795</v>
      </c>
      <c r="E371" s="21">
        <f>('8.юрид-улут.вал.'!D371*'8.юрид-улут.вал.'!E371+'12.юрид-чет өл.вал.'!D371*'12.юрид-чет өл.вал.'!E371)/('8.юрид-улут.вал.'!D371+'12.юрид-чет өл.вал.'!D371)</f>
        <v>3.3245354482787555</v>
      </c>
      <c r="F371" s="22">
        <f t="shared" si="42"/>
        <v>4996267.2107727993</v>
      </c>
      <c r="G371" s="21">
        <f t="shared" si="43"/>
        <v>6.3428160133145823</v>
      </c>
      <c r="H371" s="22">
        <f>'8.юрид-улут.вал.'!H371+'12.юрид-чет өл.вал.'!H371</f>
        <v>1560408.6236627996</v>
      </c>
      <c r="I371" s="21">
        <f>('8.юрид-улут.вал.'!H371*'8.юрид-улут.вал.'!I371+'12.юрид-чет өл.вал.'!H371*'12.юрид-чет өл.вал.'!I371)/('8.юрид-улут.вал.'!H371+'12.юрид-чет өл.вал.'!H371)</f>
        <v>0.3640619487238631</v>
      </c>
      <c r="J371" s="22">
        <f>'8.юрид-улут.вал.'!J371+'12.юрид-чет өл.вал.'!J371</f>
        <v>107302</v>
      </c>
      <c r="K371" s="21">
        <f>('8.юрид-улут.вал.'!J371*'8.юрид-улут.вал.'!K371+'12.юрид-чет өл.вал.'!J371*'12.юрид-чет өл.вал.'!K371)/('8.юрид-улут.вал.'!J371+'12.юрид-чет өл.вал.'!J371)</f>
        <v>5.1725070394773622</v>
      </c>
      <c r="L371" s="22">
        <f>'8.юрид-улут.вал.'!L371+'12.юрид-чет өл.вал.'!L371</f>
        <v>42259.311699999998</v>
      </c>
      <c r="M371" s="21">
        <f>('8.юрид-улут.вал.'!L371*'8.юрид-улут.вал.'!M371+'12.юрид-чет өл.вал.'!L371*'12.юрид-чет өл.вал.'!M371)/('8.юрид-улут.вал.'!L371+'12.юрид-чет өл.вал.'!L371)</f>
        <v>10.034819715248698</v>
      </c>
      <c r="N371" s="22">
        <f>'8.юрид-улут.вал.'!N371+'12.юрид-чет өл.вал.'!N371</f>
        <v>1423669.6847699999</v>
      </c>
      <c r="O371" s="21">
        <f>('8.юрид-улут.вал.'!N371*'8.юрид-улут.вал.'!O371+'12.юрид-чет өл.вал.'!N371*'12.юрид-чет өл.вал.'!O371)/('8.юрид-улут.вал.'!N371+'12.юрид-чет өл.вал.'!N371)</f>
        <v>13.135321521310559</v>
      </c>
      <c r="P371" s="22">
        <f>'8.юрид-улут.вал.'!P371+'12.юрид-чет өл.вал.'!P371</f>
        <v>988123.0006400001</v>
      </c>
      <c r="Q371" s="21">
        <f>('8.юрид-улут.вал.'!P371*'8.юрид-улут.вал.'!Q371+'12.юрид-чет өл.вал.'!P371*'12.юрид-чет өл.вал.'!Q371)/('8.юрид-улут.вал.'!P371+'12.юрид-чет өл.вал.'!P371)</f>
        <v>11.49189516431708</v>
      </c>
      <c r="R371" s="23">
        <f>'8.юрид-улут.вал.'!R371+'12.юрид-чет өл.вал.'!R371</f>
        <v>874504.59</v>
      </c>
      <c r="S371" s="24">
        <f>('8.юрид-улут.вал.'!R371*'8.юрид-улут.вал.'!S371+'12.юрид-чет өл.вал.'!R371*'12.юрид-чет өл.вал.'!S371)/('8.юрид-улут.вал.'!R371+'12.юрид-чет өл.вал.'!R371)</f>
        <v>0.10002046987540683</v>
      </c>
    </row>
    <row r="372" spans="1:19" ht="14.25" customHeight="1" x14ac:dyDescent="0.2">
      <c r="A372" s="19" t="s">
        <v>80</v>
      </c>
      <c r="B372" s="20">
        <f>'8.юрид-улут.вал.'!B372+'12.юрид-чет өл.вал.'!B372</f>
        <v>29656103.462259289</v>
      </c>
      <c r="C372" s="21">
        <f>('8.юрид-улут.вал.'!B372*'8.юрид-улут.вал.'!C372+'12.юрид-чет өл.вал.'!B372*'12.юрид-чет өл.вал.'!C372)/('8.юрид-улут.вал.'!B372+'12.юрид-чет өл.вал.'!B372)</f>
        <v>4.3176256503689245</v>
      </c>
      <c r="D372" s="22">
        <f>'8.юрид-улут.вал.'!D372+'12.юрид-чет өл.вал.'!D372</f>
        <v>13622666.839879397</v>
      </c>
      <c r="E372" s="21">
        <f>('8.юрид-улут.вал.'!D372*'8.юрид-улут.вал.'!E372+'12.юрид-чет өл.вал.'!D372*'12.юрид-чет өл.вал.'!E372)/('8.юрид-улут.вал.'!D372+'12.юрид-чет өл.вал.'!D372)</f>
        <v>2.592268776283722</v>
      </c>
      <c r="F372" s="22">
        <f t="shared" si="42"/>
        <v>16033436.622379888</v>
      </c>
      <c r="G372" s="21">
        <f t="shared" si="43"/>
        <v>5.7835597747319456</v>
      </c>
      <c r="H372" s="22">
        <f>'8.юрид-улут.вал.'!H372+'12.юрид-чет өл.вал.'!H372</f>
        <v>1829293.7007298903</v>
      </c>
      <c r="I372" s="21">
        <f>('8.юрид-улут.вал.'!H372*'8.юрид-улут.вал.'!I372+'12.юрид-чет өл.вал.'!H372*'12.юрид-чет өл.вал.'!I372)/('8.юрид-улут.вал.'!H372+'12.юрид-чет өл.вал.'!H372)</f>
        <v>0.10199143784025355</v>
      </c>
      <c r="J372" s="22">
        <f>'8.юрид-улут.вал.'!J372+'12.юрид-чет өл.вал.'!J372</f>
        <v>4545765.2293999996</v>
      </c>
      <c r="K372" s="21">
        <f>('8.юрид-улут.вал.'!J372*'8.юрид-улут.вал.'!K372+'12.юрид-чет өл.вал.'!J372*'12.юрид-чет өл.вал.'!K372)/('8.юрид-улут.вал.'!J372+'12.юрид-чет өл.вал.'!J372)</f>
        <v>4.5229284481358398</v>
      </c>
      <c r="L372" s="22">
        <f>'8.юрид-улут.вал.'!L372+'12.юрид-чет өл.вал.'!L372</f>
        <v>4934881.7883799989</v>
      </c>
      <c r="M372" s="21">
        <f>('8.юрид-улут.вал.'!L372*'8.юрид-улут.вал.'!M372+'12.юрид-чет өл.вал.'!L372*'12.юрид-чет өл.вал.'!M372)/('8.юрид-улут.вал.'!L372+'12.юрид-чет өл.вал.'!L372)</f>
        <v>5.1406216677680163</v>
      </c>
      <c r="N372" s="22">
        <f>'8.юрид-улут.вал.'!N372+'12.юрид-чет өл.вал.'!N372</f>
        <v>4663586.2418400003</v>
      </c>
      <c r="O372" s="21">
        <f>('8.юрид-улут.вал.'!N372*'8.юрид-улут.вал.'!O372+'12.юрид-чет өл.вал.'!N372*'12.юрид-чет өл.вал.'!O372)/('8.юрид-улут.вал.'!N372+'12.юрид-чет өл.вал.'!N372)</f>
        <v>9.9408932784364143</v>
      </c>
      <c r="P372" s="22">
        <f>'8.юрид-улут.вал.'!P372+'12.юрид-чет өл.вал.'!P372</f>
        <v>59900.602029999995</v>
      </c>
      <c r="Q372" s="21">
        <f>('8.юрид-улут.вал.'!P372*'8.юрид-улут.вал.'!Q372+'12.юрид-чет өл.вал.'!P372*'12.юрид-чет өл.вал.'!Q372)/('8.юрид-улут.вал.'!P372+'12.юрид-чет өл.вал.'!P372)</f>
        <v>4.2568239343787448</v>
      </c>
      <c r="R372" s="23">
        <f>'8.юрид-улут.вал.'!R372+'12.юрид-чет өл.вал.'!R372</f>
        <v>9.06</v>
      </c>
      <c r="S372" s="24">
        <f>('8.юрид-улут.вал.'!R372*'8.юрид-улут.вал.'!S372+'12.юрид-чет өл.вал.'!R372*'12.юрид-чет өл.вал.'!S372)/('8.юрид-улут.вал.'!R372+'12.юрид-чет өл.вал.'!R372)</f>
        <v>4</v>
      </c>
    </row>
    <row r="373" spans="1:19" ht="14.25" customHeight="1" x14ac:dyDescent="0.2">
      <c r="A373" s="19" t="s">
        <v>83</v>
      </c>
      <c r="B373" s="20">
        <f>'8.юрид-улут.вал.'!B373+'12.юрид-чет өл.вал.'!B373</f>
        <v>13771328.230353279</v>
      </c>
      <c r="C373" s="21">
        <f>('8.юрид-улут.вал.'!B373*'8.юрид-улут.вал.'!C373+'12.юрид-чет өл.вал.'!B373*'12.юрид-чет өл.вал.'!C373)/('8.юрид-улут.вал.'!B373+'12.юрид-чет өл.вал.'!B373)</f>
        <v>2.2955270372605705</v>
      </c>
      <c r="D373" s="22">
        <f>'8.юрид-улут.вал.'!D373+'12.юрид-чет өл.вал.'!D373</f>
        <v>11295090.992401499</v>
      </c>
      <c r="E373" s="21">
        <f>('8.юрид-улут.вал.'!D373*'8.юрид-улут.вал.'!E373+'12.юрид-чет өл.вал.'!D373*'12.юрид-чет өл.вал.'!E373)/('8.юрид-улут.вал.'!D373+'12.юрид-чет өл.вал.'!D373)</f>
        <v>1.7236212801778701</v>
      </c>
      <c r="F373" s="22">
        <f t="shared" si="42"/>
        <v>2476237.2379517802</v>
      </c>
      <c r="G373" s="21">
        <f t="shared" si="43"/>
        <v>4.904213905514978</v>
      </c>
      <c r="H373" s="22">
        <f>'8.юрид-улут.вал.'!H373+'12.юрид-чет өл.вал.'!H373</f>
        <v>1405503.7307517801</v>
      </c>
      <c r="I373" s="21">
        <f>('8.юрид-улут.вал.'!H373*'8.юрид-улут.вал.'!I373+'12.юрид-чет өл.вал.'!H373*'12.юрид-чет өл.вал.'!I373)/('8.юрид-улут.вал.'!H373+'12.юрид-чет өл.вал.'!H373)</f>
        <v>9.5136267347791709E-2</v>
      </c>
      <c r="J373" s="22">
        <f>'8.юрид-улут.вал.'!J373+'12.юрид-чет өл.вал.'!J373</f>
        <v>52903.332000000002</v>
      </c>
      <c r="K373" s="21">
        <f>('8.юрид-улут.вал.'!J373*'8.юрид-улут.вал.'!K373+'12.юрид-чет өл.вал.'!J373*'12.юрид-чет өл.вал.'!K373)/('8.юрид-улут.вал.'!J373+'12.юрид-чет өл.вал.'!J373)</f>
        <v>4.1866082990765117</v>
      </c>
      <c r="L373" s="22">
        <f>'8.юрид-улут.вал.'!L373+'12.юрид-чет өл.вал.'!L373</f>
        <v>315581.74504000007</v>
      </c>
      <c r="M373" s="21">
        <f>('8.юрид-улут.вал.'!L373*'8.юрид-улут.вал.'!M373+'12.юрид-чет өл.вал.'!L373*'12.юрид-чет өл.вал.'!M373)/('8.юрид-улут.вал.'!L373+'12.юрид-чет өл.вал.'!L373)</f>
        <v>12.818911428470754</v>
      </c>
      <c r="N373" s="22">
        <f>'8.юрид-улут.вал.'!N373+'12.юрид-чет өл.вал.'!N373</f>
        <v>610967.64382</v>
      </c>
      <c r="O373" s="21">
        <f>('8.юрид-улут.вал.'!N373*'8.юрид-улут.вал.'!O373+'12.юрид-чет өл.вал.'!N373*'12.юрид-чет өл.вал.'!O373)/('8.юрид-улут.вал.'!N373+'12.юрид-чет өл.вал.'!N373)</f>
        <v>10.772390854005733</v>
      </c>
      <c r="P373" s="22">
        <f>'8.юрид-улут.вал.'!P373+'12.юрид-чет өл.вал.'!P373</f>
        <v>88271.93634</v>
      </c>
      <c r="Q373" s="21">
        <f>('8.юрид-улут.вал.'!P373*'8.юрид-улут.вал.'!Q373+'12.юрид-чет өл.вал.'!P373*'12.юрид-чет өл.вал.'!Q373)/('8.юрид-улут.вал.'!P373+'12.юрид-чет өл.вал.'!P373)</f>
        <v>12.838339553071144</v>
      </c>
      <c r="R373" s="23">
        <f>'8.юрид-улут.вал.'!R373+'12.юрид-чет өл.вал.'!R373</f>
        <v>3008.85</v>
      </c>
      <c r="S373" s="24">
        <f>('8.юрид-улут.вал.'!R373*'8.юрид-улут.вал.'!S373+'12.юрид-чет өл.вал.'!R373*'12.юрид-чет өл.вал.'!S373)/('8.юрид-улут.вал.'!R373+'12.юрид-чет өл.вал.'!R373)</f>
        <v>9.4838227229672469</v>
      </c>
    </row>
    <row r="374" spans="1:19" ht="14.25" customHeight="1" x14ac:dyDescent="0.2">
      <c r="A374" s="19" t="s">
        <v>86</v>
      </c>
      <c r="B374" s="20">
        <f>'8.юрид-улут.вал.'!B374+'12.юрид-чет өл.вал.'!B374</f>
        <v>0</v>
      </c>
      <c r="C374" s="21" t="e">
        <f>('8.юрид-улут.вал.'!B374*'8.юрид-улут.вал.'!C374+'12.юрид-чет өл.вал.'!B374*'12.юрид-чет өл.вал.'!C374)/('8.юрид-улут.вал.'!B374+'12.юрид-чет өл.вал.'!B374)</f>
        <v>#DIV/0!</v>
      </c>
      <c r="D374" s="22">
        <f>'8.юрид-улут.вал.'!D374+'12.юрид-чет өл.вал.'!D374</f>
        <v>0</v>
      </c>
      <c r="E374" s="21" t="e">
        <f>('8.юрид-улут.вал.'!D374*'8.юрид-улут.вал.'!E374+'12.юрид-чет өл.вал.'!D374*'12.юрид-чет өл.вал.'!E374)/('8.юрид-улут.вал.'!D374+'12.юрид-чет өл.вал.'!D374)</f>
        <v>#DIV/0!</v>
      </c>
      <c r="F374" s="22">
        <f t="shared" si="42"/>
        <v>0</v>
      </c>
      <c r="G374" s="21" t="e">
        <f t="shared" si="43"/>
        <v>#DIV/0!</v>
      </c>
      <c r="H374" s="22">
        <f>'8.юрид-улут.вал.'!H374+'12.юрид-чет өл.вал.'!H374</f>
        <v>0</v>
      </c>
      <c r="I374" s="21" t="e">
        <f>('8.юрид-улут.вал.'!H374*'8.юрид-улут.вал.'!I374+'12.юрид-чет өл.вал.'!H374*'12.юрид-чет өл.вал.'!I374)/('8.юрид-улут.вал.'!H374+'12.юрид-чет өл.вал.'!H374)</f>
        <v>#DIV/0!</v>
      </c>
      <c r="J374" s="22">
        <f>'8.юрид-улут.вал.'!J374+'12.юрид-чет өл.вал.'!J374</f>
        <v>0</v>
      </c>
      <c r="K374" s="21" t="e">
        <f>('8.юрид-улут.вал.'!J374*'8.юрид-улут.вал.'!K374+'12.юрид-чет өл.вал.'!J374*'12.юрид-чет өл.вал.'!K374)/('8.юрид-улут.вал.'!J374+'12.юрид-чет өл.вал.'!J374)</f>
        <v>#DIV/0!</v>
      </c>
      <c r="L374" s="22">
        <f>'8.юрид-улут.вал.'!L374+'12.юрид-чет өл.вал.'!L374</f>
        <v>0</v>
      </c>
      <c r="M374" s="21" t="e">
        <f>('8.юрид-улут.вал.'!L374*'8.юрид-улут.вал.'!M374+'12.юрид-чет өл.вал.'!L374*'12.юрид-чет өл.вал.'!M374)/('8.юрид-улут.вал.'!L374+'12.юрид-чет өл.вал.'!L374)</f>
        <v>#DIV/0!</v>
      </c>
      <c r="N374" s="22">
        <f>'8.юрид-улут.вал.'!N374+'12.юрид-чет өл.вал.'!N374</f>
        <v>0</v>
      </c>
      <c r="O374" s="21" t="e">
        <f>('8.юрид-улут.вал.'!N374*'8.юрид-улут.вал.'!O374+'12.юрид-чет өл.вал.'!N374*'12.юрид-чет өл.вал.'!O374)/('8.юрид-улут.вал.'!N374+'12.юрид-чет өл.вал.'!N374)</f>
        <v>#DIV/0!</v>
      </c>
      <c r="P374" s="22">
        <f>'8.юрид-улут.вал.'!P374+'12.юрид-чет өл.вал.'!P374</f>
        <v>0</v>
      </c>
      <c r="Q374" s="21" t="e">
        <f>('8.юрид-улут.вал.'!P374*'8.юрид-улут.вал.'!Q374+'12.юрид-чет өл.вал.'!P374*'12.юрид-чет өл.вал.'!Q374)/('8.юрид-улут.вал.'!P374+'12.юрид-чет өл.вал.'!P374)</f>
        <v>#DIV/0!</v>
      </c>
      <c r="R374" s="23">
        <f>'8.юрид-улут.вал.'!R374+'12.юрид-чет өл.вал.'!R374</f>
        <v>0</v>
      </c>
      <c r="S374" s="24" t="e">
        <f>('8.юрид-улут.вал.'!R374*'8.юрид-улут.вал.'!S374+'12.юрид-чет өл.вал.'!R374*'12.юрид-чет өл.вал.'!S374)/('8.юрид-улут.вал.'!R374+'12.юрид-чет өл.вал.'!R374)</f>
        <v>#DIV/0!</v>
      </c>
    </row>
    <row r="375" spans="1:19" ht="14.25" hidden="1" customHeight="1" x14ac:dyDescent="0.2">
      <c r="A375" s="19" t="s">
        <v>16</v>
      </c>
      <c r="B375" s="20">
        <f>'8.юрид-улут.вал.'!B375+'12.юрид-чет өл.вал.'!B375</f>
        <v>0</v>
      </c>
      <c r="C375" s="21" t="e">
        <f>('8.юрид-улут.вал.'!B375*'8.юрид-улут.вал.'!C375+'12.юрид-чет өл.вал.'!B375*'12.юрид-чет өл.вал.'!C375)/('8.юрид-улут.вал.'!B375+'12.юрид-чет өл.вал.'!B375)</f>
        <v>#DIV/0!</v>
      </c>
      <c r="D375" s="22">
        <f>'8.юрид-улут.вал.'!D375+'12.юрид-чет өл.вал.'!D375</f>
        <v>0</v>
      </c>
      <c r="E375" s="21" t="e">
        <f>('8.юрид-улут.вал.'!D375*'8.юрид-улут.вал.'!E375+'12.юрид-чет өл.вал.'!D375*'12.юрид-чет өл.вал.'!E375)/('8.юрид-улут.вал.'!D375+'12.юрид-чет өл.вал.'!D375)</f>
        <v>#DIV/0!</v>
      </c>
      <c r="F375" s="22">
        <f t="shared" si="42"/>
        <v>0</v>
      </c>
      <c r="G375" s="21" t="e">
        <f t="shared" si="43"/>
        <v>#DIV/0!</v>
      </c>
      <c r="H375" s="22">
        <f>'8.юрид-улут.вал.'!H375+'12.юрид-чет өл.вал.'!H375</f>
        <v>0</v>
      </c>
      <c r="I375" s="21" t="e">
        <f>('8.юрид-улут.вал.'!H375*'8.юрид-улут.вал.'!I375+'12.юрид-чет өл.вал.'!H375*'12.юрид-чет өл.вал.'!I375)/('8.юрид-улут.вал.'!H375+'12.юрид-чет өл.вал.'!H375)</f>
        <v>#DIV/0!</v>
      </c>
      <c r="J375" s="22">
        <f>'8.юрид-улут.вал.'!J375+'12.юрид-чет өл.вал.'!J375</f>
        <v>0</v>
      </c>
      <c r="K375" s="21" t="e">
        <f>('8.юрид-улут.вал.'!J375*'8.юрид-улут.вал.'!K375+'12.юрид-чет өл.вал.'!J375*'12.юрид-чет өл.вал.'!K375)/('8.юрид-улут.вал.'!J375+'12.юрид-чет өл.вал.'!J375)</f>
        <v>#DIV/0!</v>
      </c>
      <c r="L375" s="22">
        <f>'8.юрид-улут.вал.'!L375+'12.юрид-чет өл.вал.'!L375</f>
        <v>0</v>
      </c>
      <c r="M375" s="21" t="e">
        <f>('8.юрид-улут.вал.'!L375*'8.юрид-улут.вал.'!M375+'12.юрид-чет өл.вал.'!L375*'12.юрид-чет өл.вал.'!M375)/('8.юрид-улут.вал.'!L375+'12.юрид-чет өл.вал.'!L375)</f>
        <v>#DIV/0!</v>
      </c>
      <c r="N375" s="22">
        <f>'8.юрид-улут.вал.'!N375+'12.юрид-чет өл.вал.'!N375</f>
        <v>0</v>
      </c>
      <c r="O375" s="21" t="e">
        <f>('8.юрид-улут.вал.'!N375*'8.юрид-улут.вал.'!O375+'12.юрид-чет өл.вал.'!N375*'12.юрид-чет өл.вал.'!O375)/('8.юрид-улут.вал.'!N375+'12.юрид-чет өл.вал.'!N375)</f>
        <v>#DIV/0!</v>
      </c>
      <c r="P375" s="22">
        <f>'8.юрид-улут.вал.'!P375+'12.юрид-чет өл.вал.'!P375</f>
        <v>0</v>
      </c>
      <c r="Q375" s="21" t="e">
        <f>('8.юрид-улут.вал.'!P375*'8.юрид-улут.вал.'!Q375+'12.юрид-чет өл.вал.'!P375*'12.юрид-чет өл.вал.'!Q375)/('8.юрид-улут.вал.'!P375+'12.юрид-чет өл.вал.'!P375)</f>
        <v>#DIV/0!</v>
      </c>
      <c r="R375" s="23">
        <f>'8.юрид-улут.вал.'!R375+'12.юрид-чет өл.вал.'!R375</f>
        <v>0</v>
      </c>
      <c r="S375" s="24" t="e">
        <f>('8.юрид-улут.вал.'!R375*'8.юрид-улут.вал.'!S375+'12.юрид-чет өл.вал.'!R375*'12.юрид-чет өл.вал.'!S375)/('8.юрид-улут.вал.'!R375+'12.юрид-чет өл.вал.'!R375)</f>
        <v>#DIV/0!</v>
      </c>
    </row>
    <row r="376" spans="1:19" ht="14.25" hidden="1" customHeight="1" x14ac:dyDescent="0.2">
      <c r="A376" s="19" t="s">
        <v>17</v>
      </c>
      <c r="B376" s="20">
        <f>'8.юрид-улут.вал.'!B376+'12.юрид-чет өл.вал.'!B376</f>
        <v>0</v>
      </c>
      <c r="C376" s="21" t="e">
        <f>('8.юрид-улут.вал.'!B376*'8.юрид-улут.вал.'!C376+'12.юрид-чет өл.вал.'!B376*'12.юрид-чет өл.вал.'!C376)/('8.юрид-улут.вал.'!B376+'12.юрид-чет өл.вал.'!B376)</f>
        <v>#DIV/0!</v>
      </c>
      <c r="D376" s="22">
        <f>'8.юрид-улут.вал.'!D376+'12.юрид-чет өл.вал.'!D376</f>
        <v>0</v>
      </c>
      <c r="E376" s="21" t="e">
        <f>('8.юрид-улут.вал.'!D376*'8.юрид-улут.вал.'!E376+'12.юрид-чет өл.вал.'!D376*'12.юрид-чет өл.вал.'!E376)/('8.юрид-улут.вал.'!D376+'12.юрид-чет өл.вал.'!D376)</f>
        <v>#DIV/0!</v>
      </c>
      <c r="F376" s="22">
        <f t="shared" si="42"/>
        <v>0</v>
      </c>
      <c r="G376" s="21" t="e">
        <f t="shared" si="43"/>
        <v>#DIV/0!</v>
      </c>
      <c r="H376" s="22">
        <f>'8.юрид-улут.вал.'!H376+'12.юрид-чет өл.вал.'!H376</f>
        <v>0</v>
      </c>
      <c r="I376" s="21" t="e">
        <f>('8.юрид-улут.вал.'!H376*'8.юрид-улут.вал.'!I376+'12.юрид-чет өл.вал.'!H376*'12.юрид-чет өл.вал.'!I376)/('8.юрид-улут.вал.'!H376+'12.юрид-чет өл.вал.'!H376)</f>
        <v>#DIV/0!</v>
      </c>
      <c r="J376" s="22">
        <f>'8.юрид-улут.вал.'!J376+'12.юрид-чет өл.вал.'!J376</f>
        <v>0</v>
      </c>
      <c r="K376" s="21" t="e">
        <f>('8.юрид-улут.вал.'!J376*'8.юрид-улут.вал.'!K376+'12.юрид-чет өл.вал.'!J376*'12.юрид-чет өл.вал.'!K376)/('8.юрид-улут.вал.'!J376+'12.юрид-чет өл.вал.'!J376)</f>
        <v>#DIV/0!</v>
      </c>
      <c r="L376" s="22">
        <f>'8.юрид-улут.вал.'!L376+'12.юрид-чет өл.вал.'!L376</f>
        <v>0</v>
      </c>
      <c r="M376" s="21" t="e">
        <f>('8.юрид-улут.вал.'!L376*'8.юрид-улут.вал.'!M376+'12.юрид-чет өл.вал.'!L376*'12.юрид-чет өл.вал.'!M376)/('8.юрид-улут.вал.'!L376+'12.юрид-чет өл.вал.'!L376)</f>
        <v>#DIV/0!</v>
      </c>
      <c r="N376" s="22">
        <f>'8.юрид-улут.вал.'!N376+'12.юрид-чет өл.вал.'!N376</f>
        <v>0</v>
      </c>
      <c r="O376" s="21" t="e">
        <f>('8.юрид-улут.вал.'!N376*'8.юрид-улут.вал.'!O376+'12.юрид-чет өл.вал.'!N376*'12.юрид-чет өл.вал.'!O376)/('8.юрид-улут.вал.'!N376+'12.юрид-чет өл.вал.'!N376)</f>
        <v>#DIV/0!</v>
      </c>
      <c r="P376" s="22">
        <f>'8.юрид-улут.вал.'!P376+'12.юрид-чет өл.вал.'!P376</f>
        <v>0</v>
      </c>
      <c r="Q376" s="21" t="e">
        <f>('8.юрид-улут.вал.'!P376*'8.юрид-улут.вал.'!Q376+'12.юрид-чет өл.вал.'!P376*'12.юрид-чет өл.вал.'!Q376)/('8.юрид-улут.вал.'!P376+'12.юрид-чет өл.вал.'!P376)</f>
        <v>#DIV/0!</v>
      </c>
      <c r="R376" s="23">
        <f>'8.юрид-улут.вал.'!R376+'12.юрид-чет өл.вал.'!R376</f>
        <v>0</v>
      </c>
      <c r="S376" s="24" t="e">
        <f>('8.юрид-улут.вал.'!R376*'8.юрид-улут.вал.'!S376+'12.юрид-чет өл.вал.'!R376*'12.юрид-чет өл.вал.'!S376)/('8.юрид-улут.вал.'!R376+'12.юрид-чет өл.вал.'!R376)</f>
        <v>#DIV/0!</v>
      </c>
    </row>
    <row r="377" spans="1:19" ht="14.25" hidden="1" customHeight="1" x14ac:dyDescent="0.2">
      <c r="A377" s="19" t="s">
        <v>18</v>
      </c>
      <c r="B377" s="20">
        <f>'8.юрид-улут.вал.'!B377+'12.юрид-чет өл.вал.'!B377</f>
        <v>0</v>
      </c>
      <c r="C377" s="21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22">
        <f>'8.юрид-улут.вал.'!D377+'12.юрид-чет өл.вал.'!D377</f>
        <v>0</v>
      </c>
      <c r="E377" s="21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22">
        <f t="shared" si="42"/>
        <v>0</v>
      </c>
      <c r="G377" s="21" t="e">
        <f t="shared" si="43"/>
        <v>#DIV/0!</v>
      </c>
      <c r="H377" s="22">
        <f>'8.юрид-улут.вал.'!H377+'12.юрид-чет өл.вал.'!H377</f>
        <v>0</v>
      </c>
      <c r="I377" s="21" t="e">
        <f>('8.юрид-улут.вал.'!H377*'8.юрид-улут.вал.'!I377+'12.юрид-чет өл.вал.'!H377*'12.юрид-чет өл.вал.'!I377)/('8.юрид-улут.вал.'!H377+'12.юрид-чет өл.вал.'!H377)</f>
        <v>#DIV/0!</v>
      </c>
      <c r="J377" s="22">
        <f>'8.юрид-улут.вал.'!J377+'12.юрид-чет өл.вал.'!J377</f>
        <v>0</v>
      </c>
      <c r="K377" s="21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22">
        <f>'8.юрид-улут.вал.'!L377+'12.юрид-чет өл.вал.'!L377</f>
        <v>0</v>
      </c>
      <c r="M377" s="21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22">
        <f>'8.юрид-улут.вал.'!N377+'12.юрид-чет өл.вал.'!N377</f>
        <v>0</v>
      </c>
      <c r="O377" s="21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22">
        <f>'8.юрид-улут.вал.'!P377+'12.юрид-чет өл.вал.'!P377</f>
        <v>0</v>
      </c>
      <c r="Q377" s="21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23">
        <f>'8.юрид-улут.вал.'!R377+'12.юрид-чет өл.вал.'!R377</f>
        <v>0</v>
      </c>
      <c r="S377" s="24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</row>
    <row r="378" spans="1:19" ht="14.25" hidden="1" customHeight="1" x14ac:dyDescent="0.2">
      <c r="A378" s="19" t="s">
        <v>19</v>
      </c>
      <c r="B378" s="20">
        <f>'8.юрид-улут.вал.'!B378+'12.юрид-чет өл.вал.'!B378</f>
        <v>0</v>
      </c>
      <c r="C378" s="21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22">
        <f>'8.юрид-улут.вал.'!D378+'12.юрид-чет өл.вал.'!D378</f>
        <v>0</v>
      </c>
      <c r="E378" s="21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22">
        <f t="shared" si="42"/>
        <v>0</v>
      </c>
      <c r="G378" s="21" t="e">
        <f t="shared" si="43"/>
        <v>#DIV/0!</v>
      </c>
      <c r="H378" s="22">
        <f>'8.юрид-улут.вал.'!H378+'12.юрид-чет өл.вал.'!H378</f>
        <v>0</v>
      </c>
      <c r="I378" s="21" t="e">
        <f>('8.юрид-улут.вал.'!H378*'8.юрид-улут.вал.'!I378+'12.юрид-чет өл.вал.'!H378*'12.юрид-чет өл.вал.'!I378)/('8.юрид-улут.вал.'!H378+'12.юрид-чет өл.вал.'!H378)</f>
        <v>#DIV/0!</v>
      </c>
      <c r="J378" s="22">
        <f>'8.юрид-улут.вал.'!J378+'12.юрид-чет өл.вал.'!J378</f>
        <v>0</v>
      </c>
      <c r="K378" s="21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22">
        <f>'8.юрид-улут.вал.'!L378+'12.юрид-чет өл.вал.'!L378</f>
        <v>0</v>
      </c>
      <c r="M378" s="21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22">
        <f>'8.юрид-улут.вал.'!N378+'12.юрид-чет өл.вал.'!N378</f>
        <v>0</v>
      </c>
      <c r="O378" s="21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22">
        <f>'8.юрид-улут.вал.'!P378+'12.юрид-чет өл.вал.'!P378</f>
        <v>0</v>
      </c>
      <c r="Q378" s="21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23">
        <f>'8.юрид-улут.вал.'!R378+'12.юрид-чет өл.вал.'!R378</f>
        <v>0</v>
      </c>
      <c r="S378" s="24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</row>
    <row r="379" spans="1:19" ht="14.25" hidden="1" customHeight="1" x14ac:dyDescent="0.2">
      <c r="A379" s="19" t="s">
        <v>20</v>
      </c>
      <c r="B379" s="20">
        <f>'8.юрид-улут.вал.'!B379+'12.юрид-чет өл.вал.'!B379</f>
        <v>0</v>
      </c>
      <c r="C379" s="21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22">
        <f>'8.юрид-улут.вал.'!D379+'12.юрид-чет өл.вал.'!D379</f>
        <v>0</v>
      </c>
      <c r="E379" s="21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22">
        <f t="shared" si="42"/>
        <v>0</v>
      </c>
      <c r="G379" s="21" t="e">
        <f t="shared" si="43"/>
        <v>#DIV/0!</v>
      </c>
      <c r="H379" s="22">
        <f>'8.юрид-улут.вал.'!H379+'12.юрид-чет өл.вал.'!H379</f>
        <v>0</v>
      </c>
      <c r="I379" s="21" t="e">
        <f>('8.юрид-улут.вал.'!H379*'8.юрид-улут.вал.'!I379+'12.юрид-чет өл.вал.'!H379*'12.юрид-чет өл.вал.'!I379)/('8.юрид-улут.вал.'!H379+'12.юрид-чет өл.вал.'!H379)</f>
        <v>#DIV/0!</v>
      </c>
      <c r="J379" s="22">
        <f>'8.юрид-улут.вал.'!J379+'12.юрид-чет өл.вал.'!J379</f>
        <v>0</v>
      </c>
      <c r="K379" s="21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22">
        <f>'8.юрид-улут.вал.'!L379+'12.юрид-чет өл.вал.'!L379</f>
        <v>0</v>
      </c>
      <c r="M379" s="21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22">
        <f>'8.юрид-улут.вал.'!N379+'12.юрид-чет өл.вал.'!N379</f>
        <v>0</v>
      </c>
      <c r="O379" s="21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22">
        <f>'8.юрид-улут.вал.'!P379+'12.юрид-чет өл.вал.'!P379</f>
        <v>0</v>
      </c>
      <c r="Q379" s="21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23">
        <f>'8.юрид-улут.вал.'!R379+'12.юрид-чет өл.вал.'!R379</f>
        <v>0</v>
      </c>
      <c r="S379" s="24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</row>
    <row r="380" spans="1:19" ht="14.25" hidden="1" customHeight="1" thickBot="1" x14ac:dyDescent="0.25">
      <c r="A380" s="25" t="s">
        <v>21</v>
      </c>
      <c r="B380" s="26">
        <f>'8.юрид-улут.вал.'!B380+'12.юрид-чет өл.вал.'!B380</f>
        <v>0</v>
      </c>
      <c r="C380" s="27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28">
        <f>'8.юрид-улут.вал.'!D380+'12.юрид-чет өл.вал.'!D380</f>
        <v>0</v>
      </c>
      <c r="E380" s="27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28">
        <f t="shared" ref="F380" si="44">H380+J380+L380+N380+P380+R380</f>
        <v>0</v>
      </c>
      <c r="G380" s="27" t="e">
        <f t="shared" ref="G380" si="45">(H380*I380+J380*K380+L380*M380+N380*O380+P380*Q380+R380*S380)/(H380+J380+L380+N380+P380+R380)</f>
        <v>#DIV/0!</v>
      </c>
      <c r="H380" s="28">
        <f>'8.юрид-улут.вал.'!H380+'12.юрид-чет өл.вал.'!H380</f>
        <v>0</v>
      </c>
      <c r="I380" s="27" t="e">
        <f>('8.юрид-улут.вал.'!H380*'8.юрид-улут.вал.'!I380+'12.юрид-чет өл.вал.'!H380*'12.юрид-чет өл.вал.'!I380)/('8.юрид-улут.вал.'!H380+'12.юрид-чет өл.вал.'!H380)</f>
        <v>#DIV/0!</v>
      </c>
      <c r="J380" s="28">
        <f>'8.юрид-улут.вал.'!J380+'12.юрид-чет өл.вал.'!J380</f>
        <v>0</v>
      </c>
      <c r="K380" s="27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28">
        <f>'8.юрид-улут.вал.'!L380+'12.юрид-чет өл.вал.'!L380</f>
        <v>0</v>
      </c>
      <c r="M380" s="27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28">
        <f>'8.юрид-улут.вал.'!N380+'12.юрид-чет өл.вал.'!N380</f>
        <v>0</v>
      </c>
      <c r="O380" s="27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28">
        <f>'8.юрид-улут.вал.'!P380+'12.юрид-чет өл.вал.'!P380</f>
        <v>0</v>
      </c>
      <c r="Q380" s="27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28">
        <f>'8.юрид-улут.вал.'!R380+'12.юрид-чет өл.вал.'!R380</f>
        <v>0</v>
      </c>
      <c r="S380" s="39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</row>
    <row r="381" spans="1:19" ht="4.5" customHeight="1" x14ac:dyDescent="0.2">
      <c r="R381" s="5"/>
    </row>
    <row r="382" spans="1:19" x14ac:dyDescent="0.2">
      <c r="A382" s="8" t="s">
        <v>54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1:19" x14ac:dyDescent="0.2">
      <c r="A38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213" sqref="A21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60</v>
      </c>
    </row>
    <row r="5" spans="1:19" x14ac:dyDescent="0.2">
      <c r="A5" s="14" t="s">
        <v>0</v>
      </c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35</v>
      </c>
      <c r="B9" s="20">
        <f>'9.рез.эмес.-улут.вал.'!B9+'13.рез.эмес.-чет өл.вал.'!B9</f>
        <v>1000680.7000000001</v>
      </c>
      <c r="C9" s="21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1.9088130019895495</v>
      </c>
      <c r="D9" s="22">
        <f>'9.рез.эмес.-улут.вал.'!D9+'13.рез.эмес.-чет өл.вал.'!D9</f>
        <v>837701.60000000009</v>
      </c>
      <c r="E9" s="21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4.0113890196700067E-3</v>
      </c>
      <c r="F9" s="22">
        <f t="shared" ref="F9:F72" si="0">H9+J9+L9+N9+P9+R9</f>
        <v>162979.1</v>
      </c>
      <c r="G9" s="21">
        <f t="shared" ref="G9:G72" si="1">(H9*I9+J9*K9+L9*M9+N9*O9+P9*Q9+R9*S9)/(H9+J9+L9+N9+P9+R9)</f>
        <v>11.699365035148702</v>
      </c>
      <c r="H9" s="22">
        <f>'9.рез.эмес.-улут.вал.'!H9+'13.рез.эмес.-чет өл.вал.'!H9</f>
        <v>4363.2</v>
      </c>
      <c r="I9" s="21">
        <f>('9.рез.эмес.-улут.вал.'!H9*'9.рез.эмес.-улут.вал.'!I9+'13.рез.эмес.-чет өл.вал.'!H9*'13.рез.эмес.-чет өл.вал.'!I9)/('9.рез.эмес.-улут.вал.'!H9+'13.рез.эмес.-чет өл.вал.'!H9)</f>
        <v>5.5258273744041038</v>
      </c>
      <c r="J9" s="22">
        <f>'9.рез.эмес.-улут.вал.'!J9+'13.рез.эмес.-чет өл.вал.'!J9</f>
        <v>10654</v>
      </c>
      <c r="K9" s="21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3.6070368875539724</v>
      </c>
      <c r="L9" s="22">
        <f>'9.рез.эмес.-улут.вал.'!L9+'13.рез.эмес.-чет өл.вал.'!L9</f>
        <v>13793.8</v>
      </c>
      <c r="M9" s="21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9.7202285809566646</v>
      </c>
      <c r="N9" s="22">
        <f>'9.рез.эмес.-улут.вал.'!N9+'13.рез.эмес.-чет өл.вал.'!N9</f>
        <v>30683</v>
      </c>
      <c r="O9" s="21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11.132217384219301</v>
      </c>
      <c r="P9" s="22">
        <f>'9.рез.эмес.-улут.вал.'!P9+'13.рез.эмес.-чет өл.вал.'!P9</f>
        <v>103485.1</v>
      </c>
      <c r="Q9" s="21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13.224740643822182</v>
      </c>
      <c r="R9" s="23"/>
      <c r="S9" s="24"/>
    </row>
    <row r="10" spans="1:19" ht="14.25" customHeight="1" x14ac:dyDescent="0.2">
      <c r="A10" s="19" t="s">
        <v>11</v>
      </c>
      <c r="B10" s="20">
        <f>'9.рез.эмес.-улут.вал.'!B10+'13.рез.эмес.-чет өл.вал.'!B10</f>
        <v>878249.29999999993</v>
      </c>
      <c r="C10" s="21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0.69331309003035979</v>
      </c>
      <c r="D10" s="22">
        <f>'9.рез.эмес.-улут.вал.'!D10+'13.рез.эмес.-чет өл.вал.'!D10</f>
        <v>809529.1</v>
      </c>
      <c r="E10" s="21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4.1253180398332801E-3</v>
      </c>
      <c r="F10" s="22">
        <f t="shared" si="0"/>
        <v>68720.2</v>
      </c>
      <c r="G10" s="21">
        <f t="shared" si="1"/>
        <v>8.8119966327222627</v>
      </c>
      <c r="H10" s="22">
        <f>'9.рез.эмес.-улут.вал.'!H10+'13.рез.эмес.-чет өл.вал.'!H10</f>
        <v>769.09999999999991</v>
      </c>
      <c r="I10" s="21">
        <f>('9.рез.эмес.-улут.вал.'!H10*'9.рез.эмес.-улут.вал.'!I10+'13.рез.эмес.-чет өл.вал.'!H10*'13.рез.эмес.-чет өл.вал.'!I10)/('9.рез.эмес.-улут.вал.'!H10+'13.рез.эмес.-чет өл.вал.'!H10)</f>
        <v>1.804432453517097</v>
      </c>
      <c r="J10" s="22">
        <f>'9.рез.эмес.-улут.вал.'!J10+'13.рез.эмес.-чет өл.вал.'!J10</f>
        <v>1783.5</v>
      </c>
      <c r="K10" s="21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5.7176753574432331</v>
      </c>
      <c r="L10" s="22">
        <f>'9.рез.эмес.-улут.вал.'!L10+'13.рез.эмес.-чет өл.вал.'!L10</f>
        <v>21326.100000000002</v>
      </c>
      <c r="M10" s="21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6.6646963110929835</v>
      </c>
      <c r="N10" s="22">
        <f>'9.рез.эмес.-улут.вал.'!N10+'13.рез.эмес.-чет өл.вал.'!N10</f>
        <v>29196</v>
      </c>
      <c r="O10" s="21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10.170628373749835</v>
      </c>
      <c r="P10" s="22">
        <f>'9.рез.эмес.-улут.вал.'!P10+'13.рез.эмес.-чет өл.вал.'!P10</f>
        <v>15645.5</v>
      </c>
      <c r="Q10" s="21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9.9008188936115857</v>
      </c>
      <c r="R10" s="23"/>
      <c r="S10" s="24"/>
    </row>
    <row r="11" spans="1:19" ht="14.25" customHeight="1" x14ac:dyDescent="0.2">
      <c r="A11" s="19" t="s">
        <v>12</v>
      </c>
      <c r="B11" s="20">
        <f>'9.рез.эмес.-улут.вал.'!B11+'13.рез.эмес.-чет өл.вал.'!B11</f>
        <v>1518888.7999999998</v>
      </c>
      <c r="C11" s="21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0.71534640060549504</v>
      </c>
      <c r="D11" s="22">
        <f>'9.рез.эмес.-улут.вал.'!D11+'13.рез.эмес.-чет өл.вал.'!D11</f>
        <v>1410411.8</v>
      </c>
      <c r="E11" s="21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0.1249471204083801</v>
      </c>
      <c r="F11" s="22">
        <f t="shared" si="0"/>
        <v>108477</v>
      </c>
      <c r="G11" s="21">
        <f t="shared" si="1"/>
        <v>8.3916843478340972</v>
      </c>
      <c r="H11" s="22">
        <f>'9.рез.эмес.-улут.вал.'!H11+'13.рез.эмес.-чет өл.вал.'!H11</f>
        <v>1637.3000000000002</v>
      </c>
      <c r="I11" s="21">
        <f>('9.рез.эмес.-улут.вал.'!H11*'9.рез.эмес.-улут.вал.'!I11+'13.рез.эмес.-чет өл.вал.'!H11*'13.рез.эмес.-чет өл.вал.'!I11)/('9.рез.эмес.-улут.вал.'!H11+'13.рез.эмес.-чет өл.вал.'!H11)</f>
        <v>1.2491889085689871</v>
      </c>
      <c r="J11" s="22">
        <f>'9.рез.эмес.-улут.вал.'!J11+'13.рез.эмес.-чет өл.вал.'!J11</f>
        <v>8812.9</v>
      </c>
      <c r="K11" s="21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5.0833767545302901</v>
      </c>
      <c r="L11" s="22">
        <f>'9.рез.эмес.-улут.вал.'!L11+'13.рез.эмес.-чет өл.вал.'!L11</f>
        <v>6125</v>
      </c>
      <c r="M11" s="21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7.7019817142857141</v>
      </c>
      <c r="N11" s="22">
        <f>'9.рез.эмес.-улут.вал.'!N11+'13.рез.эмес.-чет өл.вал.'!N11</f>
        <v>23356.5</v>
      </c>
      <c r="O11" s="21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11.418550853081575</v>
      </c>
      <c r="P11" s="22">
        <f>'9.рез.эмес.-улут.вал.'!P11+'13.рез.эмес.-чет өл.вал.'!P11</f>
        <v>27818</v>
      </c>
      <c r="Q11" s="21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10.876744338198273</v>
      </c>
      <c r="R11" s="22">
        <f>'9.рез.эмес.-улут.вал.'!R11+'13.рез.эмес.-чет өл.вал.'!R11</f>
        <v>40727.300000000003</v>
      </c>
      <c r="S11" s="21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6.0651911617023471</v>
      </c>
    </row>
    <row r="12" spans="1:19" ht="14.25" customHeight="1" x14ac:dyDescent="0.2">
      <c r="A12" s="19" t="s">
        <v>13</v>
      </c>
      <c r="B12" s="20">
        <f>'9.рез.эмес.-улут.вал.'!B12+'13.рез.эмес.-чет өл.вал.'!B12</f>
        <v>677892.8</v>
      </c>
      <c r="C12" s="21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0.37594379819346013</v>
      </c>
      <c r="D12" s="22">
        <f>'9.рез.эмес.-улут.вал.'!D12+'13.рез.эмес.-чет өл.вал.'!D12</f>
        <v>649752.80000000005</v>
      </c>
      <c r="E12" s="21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1.0580331473754321E-3</v>
      </c>
      <c r="F12" s="22">
        <f t="shared" si="0"/>
        <v>28140.000000000004</v>
      </c>
      <c r="G12" s="21">
        <f t="shared" si="1"/>
        <v>9.0320587775408523</v>
      </c>
      <c r="H12" s="22">
        <f>'9.рез.эмес.-улут.вал.'!H12+'13.рез.эмес.-чет өл.вал.'!H12</f>
        <v>1327</v>
      </c>
      <c r="I12" s="21">
        <f>('9.рез.эмес.-улут.вал.'!H12*'9.рез.эмес.-улут.вал.'!I12+'13.рез.эмес.-чет өл.вал.'!H12*'13.рез.эмес.-чет өл.вал.'!I12)/('9.рез.эмес.-улут.вал.'!H12+'13.рез.эмес.-чет өл.вал.'!H12)</f>
        <v>0.72300602863601915</v>
      </c>
      <c r="J12" s="22">
        <f>'9.рез.эмес.-улут.вал.'!J12+'13.рез.эмес.-чет өл.вал.'!J12</f>
        <v>3807.7000000000003</v>
      </c>
      <c r="K12" s="21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3.3232258318670027</v>
      </c>
      <c r="L12" s="22">
        <f>'9.рез.эмес.-улут.вал.'!L12+'13.рез.эмес.-чет өл.вал.'!L12</f>
        <v>5630.2</v>
      </c>
      <c r="M12" s="21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7.4131336364605067</v>
      </c>
      <c r="N12" s="22">
        <f>'9.рез.эмес.-улут.вал.'!N12+'13.рез.эмес.-чет өл.вал.'!N12</f>
        <v>8583.9</v>
      </c>
      <c r="O12" s="21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9.7911815142301304</v>
      </c>
      <c r="P12" s="22">
        <f>'9.рез.эмес.-улут.вал.'!P12+'13.рез.эмес.-чет өл.вал.'!P12</f>
        <v>8791.2000000000007</v>
      </c>
      <c r="Q12" s="21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13.05452156702153</v>
      </c>
      <c r="R12" s="23"/>
      <c r="S12" s="24"/>
    </row>
    <row r="13" spans="1:19" ht="14.25" customHeight="1" x14ac:dyDescent="0.2">
      <c r="A13" s="19" t="s">
        <v>14</v>
      </c>
      <c r="B13" s="20">
        <f>'9.рез.эмес.-улут.вал.'!B13+'13.рез.эмес.-чет өл.вал.'!B13</f>
        <v>801515.3</v>
      </c>
      <c r="C13" s="21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0.52331427484915061</v>
      </c>
      <c r="D13" s="22">
        <f>'9.рез.эмес.-улут.вал.'!D13+'13.рез.эмес.-чет өл.вал.'!D13</f>
        <v>750823</v>
      </c>
      <c r="E13" s="21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6.0383472536137061E-4</v>
      </c>
      <c r="F13" s="22">
        <f t="shared" si="0"/>
        <v>50692.3</v>
      </c>
      <c r="G13" s="21">
        <f t="shared" si="1"/>
        <v>8.265378075171169</v>
      </c>
      <c r="H13" s="22">
        <f>'9.рез.эмес.-улут.вал.'!H13+'13.рез.эмес.-чет өл.вал.'!H13</f>
        <v>1631.7</v>
      </c>
      <c r="I13" s="21">
        <f>('9.рез.эмес.-улут.вал.'!H13*'9.рез.эмес.-улут.вал.'!I13+'13.рез.эмес.-чет өл.вал.'!H13*'13.рез.эмес.-чет өл.вал.'!I13)/('9.рез.эмес.-улут.вал.'!H13+'13.рез.эмес.-чет өл.вал.'!H13)</f>
        <v>1.2899479070907658</v>
      </c>
      <c r="J13" s="22">
        <f>'9.рез.эмес.-улут.вал.'!J13+'13.рез.эмес.-чет өл.вал.'!J13</f>
        <v>6868.7</v>
      </c>
      <c r="K13" s="21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3.3565906212238108</v>
      </c>
      <c r="L13" s="22">
        <f>'9.рез.эмес.-улут.вал.'!L13+'13.рез.эмес.-чет өл.вал.'!L13</f>
        <v>11863.9</v>
      </c>
      <c r="M13" s="21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5.9283975758393117</v>
      </c>
      <c r="N13" s="22">
        <f>'9.рез.эмес.-улут.вал.'!N13+'13.рез.эмес.-чет өл.вал.'!N13</f>
        <v>20461.800000000003</v>
      </c>
      <c r="O13" s="21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10.106861566431096</v>
      </c>
      <c r="P13" s="22">
        <f>'9.рез.эмес.-улут.вал.'!P13+'13.рез.эмес.-чет өл.вал.'!P13</f>
        <v>9866.1999999999989</v>
      </c>
      <c r="Q13" s="21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11.827482414708767</v>
      </c>
      <c r="R13" s="23"/>
      <c r="S13" s="24"/>
    </row>
    <row r="14" spans="1:19" ht="14.25" customHeight="1" x14ac:dyDescent="0.2">
      <c r="A14" s="19" t="s">
        <v>15</v>
      </c>
      <c r="B14" s="20">
        <f>'9.рез.эмес.-улут.вал.'!B14+'13.рез.эмес.-чет өл.вал.'!B14</f>
        <v>663411.4</v>
      </c>
      <c r="C14" s="21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0.87188598356916869</v>
      </c>
      <c r="D14" s="22">
        <f>'9.рез.эмес.-улут.вал.'!D14+'13.рез.эмес.-чет өл.вал.'!D14</f>
        <v>602075.30000000005</v>
      </c>
      <c r="E14" s="21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1.1777759360000355E-2</v>
      </c>
      <c r="F14" s="22">
        <f t="shared" si="0"/>
        <v>61336.1</v>
      </c>
      <c r="G14" s="21">
        <f t="shared" si="1"/>
        <v>9.3147103092632104</v>
      </c>
      <c r="H14" s="22">
        <f>'9.рез.эмес.-улут.вал.'!H14+'13.рез.эмес.-чет өл.вал.'!H14</f>
        <v>1898</v>
      </c>
      <c r="I14" s="21">
        <f>('9.рез.эмес.-улут.вал.'!H14*'9.рез.эмес.-улут.вал.'!I14+'13.рез.эмес.-чет өл.вал.'!H14*'13.рез.эмес.-чет өл.вал.'!I14)/('9.рез.эмес.-улут.вал.'!H14+'13.рез.эмес.-чет өл.вал.'!H14)</f>
        <v>1.4157760800843022</v>
      </c>
      <c r="J14" s="22">
        <f>'9.рез.эмес.-улут.вал.'!J14+'13.рез.эмес.-чет өл.вал.'!J14</f>
        <v>5522.7</v>
      </c>
      <c r="K14" s="21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5.4339936987343114</v>
      </c>
      <c r="L14" s="22">
        <f>'9.рез.эмес.-улут.вал.'!L14+'13.рез.эмес.-чет өл.вал.'!L14</f>
        <v>7737.0999999999995</v>
      </c>
      <c r="M14" s="21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5.6644494707319257</v>
      </c>
      <c r="N14" s="22">
        <f>'9.рез.эмес.-улут.вал.'!N14+'13.рез.эмес.-чет өл.вал.'!N14</f>
        <v>35521.9</v>
      </c>
      <c r="O14" s="21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10.598641232591705</v>
      </c>
      <c r="P14" s="22">
        <f>'9.рез.эмес.-улут.вал.'!P14+'13.рез.эмес.-чет өл.вал.'!P14</f>
        <v>10555.400000000001</v>
      </c>
      <c r="Q14" s="21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11.104198514504416</v>
      </c>
      <c r="R14" s="23">
        <f>'9.рез.эмес.-улут.вал.'!R14+'13.рез.эмес.-чет өл.вал.'!R14</f>
        <v>101</v>
      </c>
      <c r="S14" s="24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11</v>
      </c>
    </row>
    <row r="15" spans="1:19" ht="14.25" customHeight="1" x14ac:dyDescent="0.2">
      <c r="A15" s="19" t="s">
        <v>16</v>
      </c>
      <c r="B15" s="20">
        <f>'9.рез.эмес.-улут.вал.'!B15+'13.рез.эмес.-чет өл.вал.'!B15</f>
        <v>786822.1</v>
      </c>
      <c r="C15" s="21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0.51906238017462913</v>
      </c>
      <c r="D15" s="22">
        <f>'9.рез.эмес.-улут.вал.'!D15+'13.рез.эмес.-чет өл.вал.'!D15</f>
        <v>736847.8</v>
      </c>
      <c r="E15" s="21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5.9264056973502557E-3</v>
      </c>
      <c r="F15" s="22">
        <f t="shared" si="0"/>
        <v>49974.3</v>
      </c>
      <c r="G15" s="21">
        <f t="shared" si="1"/>
        <v>8.0850135569682813</v>
      </c>
      <c r="H15" s="22">
        <f>'9.рез.эмес.-улут.вал.'!H15+'13.рез.эмес.-чет өл.вал.'!H15</f>
        <v>1000.1</v>
      </c>
      <c r="I15" s="21">
        <f>('9.рез.эмес.-улут.вал.'!H15*'9.рез.эмес.-улут.вал.'!I15+'13.рез.эмес.-чет өл.вал.'!H15*'13.рез.эмес.-чет өл.вал.'!I15)/('9.рез.эмес.-улут.вал.'!H15+'13.рез.эмес.-чет өл.вал.'!H15)</f>
        <v>1.3670442955704427</v>
      </c>
      <c r="J15" s="22">
        <f>'9.рез.эмес.-улут.вал.'!J15+'13.рез.эмес.-чет өл.вал.'!J15</f>
        <v>7269.8</v>
      </c>
      <c r="K15" s="21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6.6421360972791534</v>
      </c>
      <c r="L15" s="22">
        <f>'9.рез.эмес.-улут.вал.'!L15+'13.рез.эмес.-чет өл.вал.'!L15</f>
        <v>7672.3</v>
      </c>
      <c r="M15" s="21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6.4234839617845996</v>
      </c>
      <c r="N15" s="22">
        <f>'9.рез.эмес.-улут.вал.'!N15+'13.рез.эмес.-чет өл.вал.'!N15</f>
        <v>10251.4</v>
      </c>
      <c r="O15" s="21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10.46860555631428</v>
      </c>
      <c r="P15" s="22">
        <f>'9.рез.эмес.-улут.вал.'!P15+'13.рез.эмес.-чет өл.вал.'!P15</f>
        <v>23780.7</v>
      </c>
      <c r="Q15" s="21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8.3171627412145082</v>
      </c>
      <c r="R15" s="23"/>
      <c r="S15" s="24"/>
    </row>
    <row r="16" spans="1:19" ht="14.25" customHeight="1" x14ac:dyDescent="0.2">
      <c r="A16" s="19" t="s">
        <v>17</v>
      </c>
      <c r="B16" s="20">
        <f>'9.рез.эмес.-улут.вал.'!B16+'13.рез.эмес.-чет өл.вал.'!B16</f>
        <v>1063952.4000000001</v>
      </c>
      <c r="C16" s="21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0.36593301166480774</v>
      </c>
      <c r="D16" s="22">
        <f>'9.рез.эмес.-улут.вал.'!D16+'13.рез.эмес.-чет өл.вал.'!D16</f>
        <v>1022452.1000000001</v>
      </c>
      <c r="E16" s="21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1.3064328392498809E-3</v>
      </c>
      <c r="F16" s="22">
        <f t="shared" si="0"/>
        <v>41500.300000000003</v>
      </c>
      <c r="G16" s="21">
        <f t="shared" si="1"/>
        <v>9.3493189446823326</v>
      </c>
      <c r="H16" s="22">
        <f>'9.рез.эмес.-улут.вал.'!H16+'13.рез.эмес.-чет өл.вал.'!H16</f>
        <v>4226.9000000000005</v>
      </c>
      <c r="I16" s="21">
        <f>('9.рез.эмес.-улут.вал.'!H16*'9.рез.эмес.-улут.вал.'!I16+'13.рез.эмес.-чет өл.вал.'!H16*'13.рез.эмес.-чет өл.вал.'!I16)/('9.рез.эмес.-улут.вал.'!H16+'13.рез.эмес.-чет өл.вал.'!H16)</f>
        <v>3.0582954411034105</v>
      </c>
      <c r="J16" s="22">
        <f>'9.рез.эмес.-улут.вал.'!J16+'13.рез.эмес.-чет өл.вал.'!J16</f>
        <v>6785.2</v>
      </c>
      <c r="K16" s="21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4.7249653657961481</v>
      </c>
      <c r="L16" s="22">
        <f>'9.рез.эмес.-улут.вал.'!L16+'13.рез.эмес.-чет өл.вал.'!L16</f>
        <v>2381.3000000000002</v>
      </c>
      <c r="M16" s="21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7.9839633813463253</v>
      </c>
      <c r="N16" s="22">
        <f>'9.рез.эмес.-улут.вал.'!N16+'13.рез.эмес.-чет өл.вал.'!N16</f>
        <v>15116.300000000001</v>
      </c>
      <c r="O16" s="21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10.679225736456658</v>
      </c>
      <c r="P16" s="22">
        <f>'9.рез.эмес.-улут.вал.'!P16+'13.рез.эмес.-чет өл.вал.'!P16</f>
        <v>12990.599999999999</v>
      </c>
      <c r="Q16" s="21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12.514433898357305</v>
      </c>
      <c r="R16" s="23"/>
      <c r="S16" s="24"/>
    </row>
    <row r="17" spans="1:19" ht="14.25" customHeight="1" x14ac:dyDescent="0.2">
      <c r="A17" s="19" t="s">
        <v>18</v>
      </c>
      <c r="B17" s="20">
        <f>'9.рез.эмес.-улут.вал.'!B17+'13.рез.эмес.-чет өл.вал.'!B17</f>
        <v>1265225.8999999999</v>
      </c>
      <c r="C17" s="21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0.42635573378635377</v>
      </c>
      <c r="D17" s="22">
        <f>'9.рез.эмес.-улут.вал.'!D17+'13.рез.эмес.-чет өл.вал.'!D17</f>
        <v>1210854.5</v>
      </c>
      <c r="E17" s="21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7.1961742719707598E-4</v>
      </c>
      <c r="F17" s="22">
        <f t="shared" si="0"/>
        <v>54371.4</v>
      </c>
      <c r="G17" s="21">
        <f t="shared" si="1"/>
        <v>9.9052988335779446</v>
      </c>
      <c r="H17" s="22">
        <f>'9.рез.эмес.-улут.вал.'!H17+'13.рез.эмес.-чет өл.вал.'!H17</f>
        <v>3361.6</v>
      </c>
      <c r="I17" s="21">
        <f>('9.рез.эмес.-улут.вал.'!H17*'9.рез.эмес.-улут.вал.'!I17+'13.рез.эмес.-чет өл.вал.'!H17*'13.рез.эмес.-чет өл.вал.'!I17)/('9.рез.эмес.-улут.вал.'!H17+'13.рез.эмес.-чет өл.вал.'!H17)</f>
        <v>4.356003986197055</v>
      </c>
      <c r="J17" s="22">
        <f>'9.рез.эмес.-улут.вал.'!J17+'13.рез.эмес.-чет өл.вал.'!J17</f>
        <v>8948.2000000000007</v>
      </c>
      <c r="K17" s="21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3.3197201671844638</v>
      </c>
      <c r="L17" s="22">
        <f>'9.рез.эмес.-улут.вал.'!L17+'13.рез.эмес.-чет өл.вал.'!L17</f>
        <v>5397.4</v>
      </c>
      <c r="M17" s="21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9.6078143180049675</v>
      </c>
      <c r="N17" s="22">
        <f>'9.рез.эмес.-улут.вал.'!N17+'13.рез.эмес.-чет өл.вал.'!N17</f>
        <v>16273.3</v>
      </c>
      <c r="O17" s="21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10.801831466266806</v>
      </c>
      <c r="P17" s="22">
        <f>'9.рез.эмес.-улут.вал.'!P17+'13.рез.эмес.-чет өл.вал.'!P17</f>
        <v>20390.900000000001</v>
      </c>
      <c r="Q17" s="21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13.07336316690289</v>
      </c>
      <c r="R17" s="23"/>
      <c r="S17" s="24"/>
    </row>
    <row r="18" spans="1:19" ht="14.25" customHeight="1" x14ac:dyDescent="0.2">
      <c r="A18" s="19" t="s">
        <v>19</v>
      </c>
      <c r="B18" s="20">
        <f>'9.рез.эмес.-улут.вал.'!B18+'13.рез.эмес.-чет өл.вал.'!B18</f>
        <v>1415488.4</v>
      </c>
      <c r="C18" s="21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0.25009829822695834</v>
      </c>
      <c r="D18" s="22">
        <f>'9.рез.эмес.-улут.вал.'!D18+'13.рез.эмес.-чет өл.вал.'!D18</f>
        <v>1370636.8</v>
      </c>
      <c r="E18" s="21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5.4777166350706479E-4</v>
      </c>
      <c r="F18" s="22">
        <f t="shared" si="0"/>
        <v>44851.6</v>
      </c>
      <c r="G18" s="21">
        <f t="shared" si="1"/>
        <v>7.8762060662272955</v>
      </c>
      <c r="H18" s="22">
        <f>'9.рез.эмес.-улут.вал.'!H18+'13.рез.эмес.-чет өл.вал.'!H18</f>
        <v>518.6</v>
      </c>
      <c r="I18" s="21">
        <f>('9.рез.эмес.-улут.вал.'!H18*'9.рез.эмес.-улут.вал.'!I18+'13.рез.эмес.-чет өл.вал.'!H18*'13.рез.эмес.-чет өл.вал.'!I18)/('9.рез.эмес.-улут.вал.'!H18+'13.рез.эмес.-чет өл.вал.'!H18)</f>
        <v>3.2727728499807198</v>
      </c>
      <c r="J18" s="22">
        <f>'9.рез.эмес.-улут.вал.'!J18+'13.рез.эмес.-чет өл.вал.'!J18</f>
        <v>9997.1</v>
      </c>
      <c r="K18" s="21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3.2863358373928477</v>
      </c>
      <c r="L18" s="22">
        <f>'9.рез.эмес.-улут.вал.'!L18+'13.рез.эмес.-чет өл.вал.'!L18</f>
        <v>10302.900000000001</v>
      </c>
      <c r="M18" s="21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7.1002613827174903</v>
      </c>
      <c r="N18" s="22">
        <f>'9.рез.эмес.-улут.вал.'!N18+'13.рез.эмес.-чет өл.вал.'!N18</f>
        <v>14863.3</v>
      </c>
      <c r="O18" s="21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8.9199494055828747</v>
      </c>
      <c r="P18" s="22">
        <f>'9.рез.эмес.-улут.вал.'!P18+'13.рез.эмес.-чет өл.вал.'!P18</f>
        <v>9123</v>
      </c>
      <c r="Q18" s="21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12.327358215499299</v>
      </c>
      <c r="R18" s="22">
        <f>'9.рез.эмес.-улут.вал.'!R18+'13.рез.эмес.-чет өл.вал.'!R18</f>
        <v>46.7</v>
      </c>
      <c r="S18" s="21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11</v>
      </c>
    </row>
    <row r="19" spans="1:19" ht="14.25" customHeight="1" x14ac:dyDescent="0.2">
      <c r="A19" s="19" t="s">
        <v>36</v>
      </c>
      <c r="B19" s="20">
        <f>'9.рез.эмес.-улут.вал.'!B19+'13.рез.эмес.-чет өл.вал.'!B19</f>
        <v>1680721.4000000001</v>
      </c>
      <c r="C19" s="21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0.19998782487091549</v>
      </c>
      <c r="D19" s="22">
        <f>'9.рез.эмес.-улут.вал.'!D19+'13.рез.эмес.-чет өл.вал.'!D19</f>
        <v>1639929.9</v>
      </c>
      <c r="E19" s="21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1.3658717973249954E-3</v>
      </c>
      <c r="F19" s="22">
        <f t="shared" si="0"/>
        <v>40791.5</v>
      </c>
      <c r="G19" s="21">
        <f t="shared" si="1"/>
        <v>8.1851337410980207</v>
      </c>
      <c r="H19" s="22">
        <f>'9.рез.эмес.-улут.вал.'!H19+'13.рез.эмес.-чет өл.вал.'!H19</f>
        <v>1535</v>
      </c>
      <c r="I19" s="21">
        <f>('9.рез.эмес.-улут.вал.'!H19*'9.рез.эмес.-улут.вал.'!I19+'13.рез.эмес.-чет өл.вал.'!H19*'13.рез.эмес.-чет өл.вал.'!I19)/('9.рез.эмес.-улут.вал.'!H19+'13.рез.эмес.-чет өл.вал.'!H19)</f>
        <v>2.1702052117263846</v>
      </c>
      <c r="J19" s="22">
        <f>'9.рез.эмес.-улут.вал.'!J19+'13.рез.эмес.-чет өл.вал.'!J19</f>
        <v>9908.6</v>
      </c>
      <c r="K19" s="21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4.6470734513452969</v>
      </c>
      <c r="L19" s="22">
        <f>'9.рез.эмес.-улут.вал.'!L19+'13.рез.эмес.-чет өл.вал.'!L19</f>
        <v>3371</v>
      </c>
      <c r="M19" s="21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5.5977428062889354</v>
      </c>
      <c r="N19" s="22">
        <f>'9.рез.эмес.-улут.вал.'!N19+'13.рез.эмес.-чет өл.вал.'!N19</f>
        <v>16769.5</v>
      </c>
      <c r="O19" s="21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8.5390033095798934</v>
      </c>
      <c r="P19" s="22">
        <f>'9.рез.эмес.-улут.вал.'!P19+'13.рез.эмес.-чет өл.вал.'!P19</f>
        <v>9207.4</v>
      </c>
      <c r="Q19" s="21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13.29819699372243</v>
      </c>
      <c r="R19" s="23"/>
      <c r="S19" s="24"/>
    </row>
    <row r="20" spans="1:19" ht="14.25" customHeight="1" thickBot="1" x14ac:dyDescent="0.25">
      <c r="A20" s="25" t="s">
        <v>21</v>
      </c>
      <c r="B20" s="26">
        <f>'9.рез.эмес.-улут.вал.'!B20+'13.рез.эмес.-чет өл.вал.'!B20</f>
        <v>1504741.0000000002</v>
      </c>
      <c r="C20" s="27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0.31415964674319358</v>
      </c>
      <c r="D20" s="28">
        <f>'9.рез.эмес.-улут.вал.'!D20+'13.рез.эмес.-чет өл.вал.'!D20</f>
        <v>1444586.9000000001</v>
      </c>
      <c r="E20" s="27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6.75237121422048E-3</v>
      </c>
      <c r="F20" s="28">
        <f t="shared" si="0"/>
        <v>60154.100000000006</v>
      </c>
      <c r="G20" s="27">
        <f t="shared" si="1"/>
        <v>7.6964747872547337</v>
      </c>
      <c r="H20" s="28">
        <f>'9.рез.эмес.-улут.вал.'!H20+'13.рез.эмес.-чет өл.вал.'!H20</f>
        <v>10702.5</v>
      </c>
      <c r="I20" s="27">
        <f>('9.рез.эмес.-улут.вал.'!H20*'9.рез.эмес.-улут.вал.'!I20+'13.рез.эмес.-чет өл.вал.'!H20*'13.рез.эмес.-чет өл.вал.'!I20)/('9.рез.эмес.-улут.вал.'!H20+'13.рез.эмес.-чет өл.вал.'!H20)</f>
        <v>1.2954433076384053</v>
      </c>
      <c r="J20" s="28">
        <f>'9.рез.эмес.-улут.вал.'!J20+'13.рез.эмес.-чет өл.вал.'!J20</f>
        <v>5572.6</v>
      </c>
      <c r="K20" s="27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6.2075621792341051</v>
      </c>
      <c r="L20" s="28">
        <f>'9.рез.эмес.-улут.вал.'!L20+'13.рез.эмес.-чет өл.вал.'!L20</f>
        <v>20159.2</v>
      </c>
      <c r="M20" s="27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7.5443077106234364</v>
      </c>
      <c r="N20" s="28">
        <f>'9.рез.эмес.-улут.вал.'!N20+'13.рез.эмес.-чет өл.вал.'!N20</f>
        <v>11337.8</v>
      </c>
      <c r="O20" s="27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9.2669433223376654</v>
      </c>
      <c r="P20" s="28">
        <f>'9.рез.эмес.-улут.вал.'!P20+'13.рез.эмес.-чет өл.вал.'!P20</f>
        <v>12358.400000000001</v>
      </c>
      <c r="Q20" s="27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12.712342455334026</v>
      </c>
      <c r="R20" s="28">
        <f>'9.рез.эмес.-улут.вал.'!R20+'13.рез.эмес.-чет өл.вал.'!R20</f>
        <v>23.6</v>
      </c>
      <c r="S20" s="27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11</v>
      </c>
    </row>
    <row r="21" spans="1:19" ht="14.25" customHeight="1" x14ac:dyDescent="0.2">
      <c r="A21" s="19" t="s">
        <v>37</v>
      </c>
      <c r="B21" s="20">
        <f>'9.рез.эмес.-улут.вал.'!B21+'13.рез.эмес.-чет өл.вал.'!B21</f>
        <v>1127448.1000000001</v>
      </c>
      <c r="C21" s="21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0.72261069933064126</v>
      </c>
      <c r="D21" s="22">
        <f>'9.рез.эмес.-улут.вал.'!D21+'13.рез.эмес.-чет өл.вал.'!D21</f>
        <v>1041268</v>
      </c>
      <c r="E21" s="21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9.2390239592497034E-5</v>
      </c>
      <c r="F21" s="22">
        <f t="shared" si="0"/>
        <v>86180.1</v>
      </c>
      <c r="G21" s="21">
        <f t="shared" si="1"/>
        <v>9.4524125291105801</v>
      </c>
      <c r="H21" s="22">
        <f>'9.рез.эмес.-улут.вал.'!H21+'13.рез.эмес.-чет өл.вал.'!H21</f>
        <v>4958.6000000000004</v>
      </c>
      <c r="I21" s="21">
        <f>('9.рез.эмес.-улут.вал.'!H21*'9.рез.эмес.-улут.вал.'!I21+'13.рез.эмес.-чет өл.вал.'!H21*'13.рез.эмес.-чет өл.вал.'!I21)/('9.рез.эмес.-улут.вал.'!H21+'13.рез.эмес.-чет өл.вал.'!H21)</f>
        <v>1.8826993506231577</v>
      </c>
      <c r="J21" s="22">
        <f>'9.рез.эмес.-улут.вал.'!J21+'13.рез.эмес.-чет өл.вал.'!J21</f>
        <v>4291.5999999999995</v>
      </c>
      <c r="K21" s="21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5.9297965793643428</v>
      </c>
      <c r="L21" s="22">
        <f>'9.рез.эмес.-улут.вал.'!L21+'13.рез.эмес.-чет өл.вал.'!L21</f>
        <v>4638</v>
      </c>
      <c r="M21" s="21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6.1221250539025389</v>
      </c>
      <c r="N21" s="22">
        <f>'9.рез.эмес.-улут.вал.'!N21+'13.рез.эмес.-чет өл.вал.'!N21</f>
        <v>20884.300000000003</v>
      </c>
      <c r="O21" s="21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10.017756448624105</v>
      </c>
      <c r="P21" s="22">
        <f>'9.рез.эмес.-улут.вал.'!P21+'13.рез.эмес.-чет өл.вал.'!P21</f>
        <v>51384</v>
      </c>
      <c r="Q21" s="21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10.547215903783323</v>
      </c>
      <c r="R21" s="23">
        <f>'9.рез.эмес.-улут.вал.'!R21+'13.рез.эмес.-чет өл.вал.'!R21</f>
        <v>23.6</v>
      </c>
      <c r="S21" s="24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</v>
      </c>
    </row>
    <row r="22" spans="1:19" ht="14.25" customHeight="1" x14ac:dyDescent="0.2">
      <c r="A22" s="19" t="s">
        <v>11</v>
      </c>
      <c r="B22" s="20">
        <f>'9.рез.эмес.-улут.вал.'!B22+'13.рез.эмес.-чет өл.вал.'!B22</f>
        <v>848888.09999999986</v>
      </c>
      <c r="C22" s="21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0.34467774374502397</v>
      </c>
      <c r="D22" s="22">
        <f>'9.рез.эмес.-улут.вал.'!D22+'13.рез.эмес.-чет өл.вал.'!D22</f>
        <v>817337.79999999993</v>
      </c>
      <c r="E22" s="21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1.2471073771456555E-3</v>
      </c>
      <c r="F22" s="22">
        <f t="shared" si="0"/>
        <v>31550.3</v>
      </c>
      <c r="G22" s="21">
        <f t="shared" si="1"/>
        <v>9.2415453101872327</v>
      </c>
      <c r="H22" s="22">
        <f>'9.рез.эмес.-улут.вал.'!H22+'13.рез.эмес.-чет өл.вал.'!H22</f>
        <v>2543.7999999999997</v>
      </c>
      <c r="I22" s="21">
        <f>('9.рез.эмес.-улут.вал.'!H22*'9.рез.эмес.-улут.вал.'!I22+'13.рез.эмес.-чет өл.вал.'!H22*'13.рез.эмес.-чет өл.вал.'!I22)/('9.рез.эмес.-улут.вал.'!H22+'13.рез.эмес.-чет өл.вал.'!H22)</f>
        <v>1.2269502319364731</v>
      </c>
      <c r="J22" s="22">
        <f>'9.рез.эмес.-улут.вал.'!J22+'13.рез.эмес.-чет өл.вал.'!J22</f>
        <v>5550.4</v>
      </c>
      <c r="K22" s="21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4.058416150187373</v>
      </c>
      <c r="L22" s="22">
        <f>'9.рез.эмес.-улут.вал.'!L22+'13.рез.эмес.-чет өл.вал.'!L22</f>
        <v>1192.2</v>
      </c>
      <c r="M22" s="21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8.5592677403120234</v>
      </c>
      <c r="N22" s="22">
        <f>'9.рез.эмес.-улут.вал.'!N22+'13.рез.эмес.-чет өл.вал.'!N22</f>
        <v>15198.4</v>
      </c>
      <c r="O22" s="21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11.138715720075808</v>
      </c>
      <c r="P22" s="22">
        <f>'9.рез.эмес.-улут.вал.'!P22+'13.рез.эмес.-чет өл.вал.'!P22</f>
        <v>7041.8</v>
      </c>
      <c r="Q22" s="21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12.237050470050285</v>
      </c>
      <c r="R22" s="23">
        <f>'9.рез.эмес.-улут.вал.'!R22+'13.рез.эмес.-чет өл.вал.'!R22</f>
        <v>23.7</v>
      </c>
      <c r="S22" s="24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</v>
      </c>
    </row>
    <row r="23" spans="1:19" ht="14.25" customHeight="1" x14ac:dyDescent="0.2">
      <c r="A23" s="19" t="s">
        <v>12</v>
      </c>
      <c r="B23" s="20">
        <f>'9.рез.эмес.-улут.вал.'!B23+'13.рез.эмес.-чет өл.вал.'!B23</f>
        <v>1297565.2000000002</v>
      </c>
      <c r="C23" s="21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0.43905272428699582</v>
      </c>
      <c r="D23" s="22">
        <f>'9.рез.эмес.-улут.вал.'!D23+'13.рез.эмес.-чет өл.вал.'!D23</f>
        <v>1234378.7</v>
      </c>
      <c r="E23" s="21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1.6202483079139322E-6</v>
      </c>
      <c r="F23" s="22">
        <f t="shared" si="0"/>
        <v>63186.5</v>
      </c>
      <c r="G23" s="21">
        <f t="shared" si="1"/>
        <v>9.0161274322838079</v>
      </c>
      <c r="H23" s="22">
        <f>'9.рез.эмес.-улут.вал.'!H23+'13.рез.эмес.-чет өл.вал.'!H23</f>
        <v>4485.1000000000004</v>
      </c>
      <c r="I23" s="21">
        <f>('9.рез.эмес.-улут.вал.'!H23*'9.рез.эмес.-улут.вал.'!I23+'13.рез.эмес.-чет өл.вал.'!H23*'13.рез.эмес.-чет өл.вал.'!I23)/('9.рез.эмес.-улут.вал.'!H23+'13.рез.эмес.-чет өл.вал.'!H23)</f>
        <v>3.341162961806869</v>
      </c>
      <c r="J23" s="22">
        <f>'9.рез.эмес.-улут.вал.'!J23+'13.рез.эмес.-чет өл.вал.'!J23</f>
        <v>4398</v>
      </c>
      <c r="K23" s="21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3.6279297407912647</v>
      </c>
      <c r="L23" s="22">
        <f>'9.рез.эмес.-улут.вал.'!L23+'13.рез.эмес.-чет өл.вал.'!L23</f>
        <v>12779.2</v>
      </c>
      <c r="M23" s="21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5.6306689777137837</v>
      </c>
      <c r="N23" s="22">
        <f>'9.рез.эмес.-улут.вал.'!N23+'13.рез.эмес.-чет өл.вал.'!N23</f>
        <v>25804.199999999997</v>
      </c>
      <c r="O23" s="21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10.22509382193598</v>
      </c>
      <c r="P23" s="22">
        <f>'9.рез.эмес.-улут.вал.'!P23+'13.рез.эмес.-чет өл.вал.'!P23</f>
        <v>15710</v>
      </c>
      <c r="Q23" s="21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12.909652450668387</v>
      </c>
      <c r="R23" s="22">
        <f>'9.рез.эмес.-улут.вал.'!R23+'13.рез.эмес.-чет өл.вал.'!R23</f>
        <v>10</v>
      </c>
      <c r="S23" s="21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14</v>
      </c>
    </row>
    <row r="24" spans="1:19" ht="14.25" customHeight="1" x14ac:dyDescent="0.2">
      <c r="A24" s="19" t="s">
        <v>13</v>
      </c>
      <c r="B24" s="20">
        <f>'9.рез.эмес.-улут.вал.'!B24+'13.рез.эмес.-чет өл.вал.'!B24</f>
        <v>914206.70000000007</v>
      </c>
      <c r="C24" s="21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0.51872988023386835</v>
      </c>
      <c r="D24" s="22">
        <f>'9.рез.эмес.-улут.вал.'!D24+'13.рез.эмес.-чет өл.вал.'!D24</f>
        <v>856542.9</v>
      </c>
      <c r="E24" s="21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6.5097731824056905E-4</v>
      </c>
      <c r="F24" s="22">
        <f t="shared" si="0"/>
        <v>57663.799999999996</v>
      </c>
      <c r="G24" s="21">
        <f t="shared" si="1"/>
        <v>8.2143171625872728</v>
      </c>
      <c r="H24" s="22">
        <f>'9.рез.эмес.-улут.вал.'!H24+'13.рез.эмес.-чет өл.вал.'!H24</f>
        <v>6346.2</v>
      </c>
      <c r="I24" s="21">
        <f>('9.рез.эмес.-улут.вал.'!H24*'9.рез.эмес.-улут.вал.'!I24+'13.рез.эмес.-чет өл.вал.'!H24*'13.рез.эмес.-чет өл.вал.'!I24)/('9.рез.эмес.-улут.вал.'!H24+'13.рез.эмес.-чет өл.вал.'!H24)</f>
        <v>2.1646591661151531</v>
      </c>
      <c r="J24" s="22">
        <f>'9.рез.эмес.-улут.вал.'!J24+'13.рез.эмес.-чет өл.вал.'!J24</f>
        <v>10696.9</v>
      </c>
      <c r="K24" s="21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4.8585544410062731</v>
      </c>
      <c r="L24" s="22">
        <f>'9.рез.эмес.-улут.вал.'!L24+'13.рез.эмес.-чет өл.вал.'!L24</f>
        <v>8933.1999999999989</v>
      </c>
      <c r="M24" s="21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9.4125732100479116</v>
      </c>
      <c r="N24" s="22">
        <f>'9.рез.эмес.-улут.вал.'!N24+'13.рез.эмес.-чет өл.вал.'!N24</f>
        <v>18665.900000000001</v>
      </c>
      <c r="O24" s="21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9.0113080001500077</v>
      </c>
      <c r="P24" s="22">
        <f>'9.рез.эмес.-улут.вал.'!P24+'13.рез.эмес.-чет өл.вал.'!P24</f>
        <v>12948.2</v>
      </c>
      <c r="Q24" s="21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11.930340742342564</v>
      </c>
      <c r="R24" s="23">
        <f>'9.рез.эмес.-улут.вал.'!R24+'13.рез.эмес.-чет өл.вал.'!R24</f>
        <v>73.400000000000006</v>
      </c>
      <c r="S24" s="24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16.279291553133515</v>
      </c>
    </row>
    <row r="25" spans="1:19" ht="14.25" customHeight="1" x14ac:dyDescent="0.2">
      <c r="A25" s="19" t="s">
        <v>14</v>
      </c>
      <c r="B25" s="20">
        <f>'9.рез.эмес.-улут.вал.'!B25+'13.рез.эмес.-чет өл.вал.'!B25</f>
        <v>983607.20000000007</v>
      </c>
      <c r="C25" s="21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0.40361034364124226</v>
      </c>
      <c r="D25" s="22">
        <f>'9.рез.эмес.-улут.вал.'!D25+'13.рез.эмес.-чет өл.вал.'!D25</f>
        <v>930608.20000000007</v>
      </c>
      <c r="E25" s="21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9.8061676224215385E-5</v>
      </c>
      <c r="F25" s="22">
        <f t="shared" si="0"/>
        <v>52999</v>
      </c>
      <c r="G25" s="21">
        <f t="shared" si="1"/>
        <v>7.4888730542085717</v>
      </c>
      <c r="H25" s="22">
        <f>'9.рез.эмес.-улут.вал.'!H25+'13.рез.эмес.-чет өл.вал.'!H25</f>
        <v>428.5</v>
      </c>
      <c r="I25" s="21">
        <f>('9.рез.эмес.-улут.вал.'!H25*'9.рез.эмес.-улут.вал.'!I25+'13.рез.эмес.-чет өл.вал.'!H25*'13.рез.эмес.-чет өл.вал.'!I25)/('9.рез.эмес.-улут.вал.'!H25+'13.рез.эмес.-чет өл.вал.'!H25)</f>
        <v>5.2420536756126026</v>
      </c>
      <c r="J25" s="22">
        <f>'9.рез.эмес.-улут.вал.'!J25+'13.рез.эмес.-чет өл.вал.'!J25</f>
        <v>4938.2000000000007</v>
      </c>
      <c r="K25" s="21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4.3860056295816277</v>
      </c>
      <c r="L25" s="22">
        <f>'9.рез.эмес.-улут.вал.'!L25+'13.рез.эмес.-чет өл.вал.'!L25</f>
        <v>15997.7</v>
      </c>
      <c r="M25" s="21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5.3033106634078653</v>
      </c>
      <c r="N25" s="22">
        <f>'9.рез.эмес.-улут.вал.'!N25+'13.рез.эмес.-чет өл.вал.'!N25</f>
        <v>14387.8</v>
      </c>
      <c r="O25" s="21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8.5238966346487999</v>
      </c>
      <c r="P25" s="22">
        <f>'9.рез.эмес.-улут.вал.'!P25+'13.рез.эмес.-чет өл.вал.'!P25</f>
        <v>17246.8</v>
      </c>
      <c r="Q25" s="21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9.5969511445601565</v>
      </c>
      <c r="R25" s="23"/>
      <c r="S25" s="24"/>
    </row>
    <row r="26" spans="1:19" ht="14.25" customHeight="1" x14ac:dyDescent="0.2">
      <c r="A26" s="19" t="s">
        <v>15</v>
      </c>
      <c r="B26" s="20">
        <f>'9.рез.эмес.-улут.вал.'!B26+'13.рез.эмес.-чет өл.вал.'!B26</f>
        <v>1319376.9999999998</v>
      </c>
      <c r="C26" s="21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0.5394254447364174</v>
      </c>
      <c r="D26" s="22">
        <f>'9.рез.эмес.-улут.вал.'!D26+'13.рез.эмес.-чет өл.вал.'!D26</f>
        <v>1238336.5</v>
      </c>
      <c r="E26" s="21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5.904915182585675E-3</v>
      </c>
      <c r="F26" s="22">
        <f t="shared" si="0"/>
        <v>81040.5</v>
      </c>
      <c r="G26" s="21">
        <f t="shared" si="1"/>
        <v>8.6918670664667665</v>
      </c>
      <c r="H26" s="22">
        <f>'9.рез.эмес.-улут.вал.'!H26+'13.рез.эмес.-чет өл.вал.'!H26</f>
        <v>3291.8</v>
      </c>
      <c r="I26" s="21">
        <f>('9.рез.эмес.-улут.вал.'!H26*'9.рез.эмес.-улут.вал.'!I26+'13.рез.эмес.-чет өл.вал.'!H26*'13.рез.эмес.-чет өл.вал.'!I26)/('9.рез.эмес.-улут.вал.'!H26+'13.рез.эмес.-чет өл.вал.'!H26)</f>
        <v>3.5762455191688445</v>
      </c>
      <c r="J26" s="22">
        <f>'9.рез.эмес.-улут.вал.'!J26+'13.рез.эмес.-чет өл.вал.'!J26</f>
        <v>8307.7999999999993</v>
      </c>
      <c r="K26" s="21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5.4517751992103776</v>
      </c>
      <c r="L26" s="22">
        <f>'9.рез.эмес.-улут.вал.'!L26+'13.рез.эмес.-чет өл.вал.'!L26</f>
        <v>14276.3</v>
      </c>
      <c r="M26" s="21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9.055329041838565</v>
      </c>
      <c r="N26" s="22">
        <f>'9.рез.эмес.-улут.вал.'!N26+'13.рез.эмес.-чет өл.вал.'!N26</f>
        <v>18927.2</v>
      </c>
      <c r="O26" s="21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8.5055565006974128</v>
      </c>
      <c r="P26" s="22">
        <f>'9.рез.эмес.-улут.вал.'!P26+'13.рез.эмес.-чет өл.вал.'!P26</f>
        <v>36231.300000000003</v>
      </c>
      <c r="Q26" s="21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9.853865304308707</v>
      </c>
      <c r="R26" s="23">
        <f>'9.рез.эмес.-улут.вал.'!R26+'13.рез.эмес.-чет өл.вал.'!R26</f>
        <v>6.1</v>
      </c>
      <c r="S26" s="24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7.7699999999999987</v>
      </c>
    </row>
    <row r="27" spans="1:19" ht="14.25" customHeight="1" x14ac:dyDescent="0.2">
      <c r="A27" s="19" t="s">
        <v>16</v>
      </c>
      <c r="B27" s="20">
        <f>'9.рез.эмес.-улут.вал.'!B27+'13.рез.эмес.-чет өл.вал.'!B27</f>
        <v>1295630.2</v>
      </c>
      <c r="C27" s="21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0.49388343448616751</v>
      </c>
      <c r="D27" s="22">
        <f>'9.рез.эмес.-улут.вал.'!D27+'13.рез.эмес.-чет өл.вал.'!D27</f>
        <v>1223540.4000000001</v>
      </c>
      <c r="E27" s="21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3.1544115748037391E-3</v>
      </c>
      <c r="F27" s="22">
        <f t="shared" si="0"/>
        <v>72089.8</v>
      </c>
      <c r="G27" s="21">
        <f t="shared" si="1"/>
        <v>8.822756381624032</v>
      </c>
      <c r="H27" s="22">
        <f>'9.рез.эмес.-улут.вал.'!H27+'13.рез.эмес.-чет өл.вал.'!H27</f>
        <v>6012.4</v>
      </c>
      <c r="I27" s="21">
        <f>('9.рез.эмес.-улут.вал.'!H27*'9.рез.эмес.-улут.вал.'!I27+'13.рез.эмес.-чет өл.вал.'!H27*'13.рез.эмес.-чет өл.вал.'!I27)/('9.рез.эмес.-улут.вал.'!H27+'13.рез.эмес.-чет өл.вал.'!H27)</f>
        <v>2.6238708336105412</v>
      </c>
      <c r="J27" s="22">
        <f>'9.рез.эмес.-улут.вал.'!J27+'13.рез.эмес.-чет өл.вал.'!J27</f>
        <v>4991.7000000000007</v>
      </c>
      <c r="K27" s="21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7.8806588937636306</v>
      </c>
      <c r="L27" s="22">
        <f>'9.рез.эмес.-улут.вал.'!L27+'13.рез.эмес.-чет өл.вал.'!L27</f>
        <v>6068.4</v>
      </c>
      <c r="M27" s="21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9.4052224639114108</v>
      </c>
      <c r="N27" s="22">
        <f>'9.рез.эмес.-улут.вал.'!N27+'13.рез.эмес.-чет өл.вал.'!N27</f>
        <v>19655.8</v>
      </c>
      <c r="O27" s="21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7.6721385036477825</v>
      </c>
      <c r="P27" s="22">
        <f>'9.рез.эмес.-улут.вал.'!P27+'13.рез.эмес.-чет өл.вал.'!P27</f>
        <v>35339.200000000004</v>
      </c>
      <c r="Q27" s="21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10.549053883506135</v>
      </c>
      <c r="R27" s="23">
        <f>'9.рез.эмес.-улут.вал.'!R27+'13.рез.эмес.-чет өл.вал.'!R27</f>
        <v>22.3</v>
      </c>
      <c r="S27" s="24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</v>
      </c>
    </row>
    <row r="28" spans="1:19" ht="14.25" customHeight="1" x14ac:dyDescent="0.2">
      <c r="A28" s="19" t="s">
        <v>17</v>
      </c>
      <c r="B28" s="20">
        <f>'9.рез.эмес.-улут.вал.'!B28+'13.рез.эмес.-чет өл.вал.'!B28</f>
        <v>1879342.7</v>
      </c>
      <c r="C28" s="21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0.30484522806830283</v>
      </c>
      <c r="D28" s="22">
        <f>'9.рез.эмес.-улут.вал.'!D28+'13.рез.эмес.-чет өл.вал.'!D28</f>
        <v>1806350.2</v>
      </c>
      <c r="E28" s="21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4.2865608230342045E-4</v>
      </c>
      <c r="F28" s="22">
        <f t="shared" si="0"/>
        <v>72992.5</v>
      </c>
      <c r="G28" s="21">
        <f t="shared" si="1"/>
        <v>7.8382621639209491</v>
      </c>
      <c r="H28" s="22">
        <f>'9.рез.эмес.-улут.вал.'!H28+'13.рез.эмес.-чет өл.вал.'!H28</f>
        <v>8983.2999999999993</v>
      </c>
      <c r="I28" s="21">
        <f>('9.рез.эмес.-улут.вал.'!H28*'9.рез.эмес.-улут.вал.'!I28+'13.рез.эмес.-чет өл.вал.'!H28*'13.рез.эмес.-чет өл.вал.'!I28)/('9.рез.эмес.-улут.вал.'!H28+'13.рез.эмес.-чет өл.вал.'!H28)</f>
        <v>1.3393142831698832</v>
      </c>
      <c r="J28" s="22">
        <f>'9.рез.эмес.-улут.вал.'!J28+'13.рез.эмес.-чет өл.вал.'!J28</f>
        <v>6079.5</v>
      </c>
      <c r="K28" s="21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4.9547008800065822</v>
      </c>
      <c r="L28" s="22">
        <f>'9.рез.эмес.-улут.вал.'!L28+'13.рез.эмес.-чет өл.вал.'!L28</f>
        <v>11153.500000000002</v>
      </c>
      <c r="M28" s="21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10.270233558972489</v>
      </c>
      <c r="N28" s="22">
        <f>'9.рез.эмес.-улут.вал.'!N28+'13.рез.эмес.-чет өл.вал.'!N28</f>
        <v>14938.7</v>
      </c>
      <c r="O28" s="21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8.4882691934371906</v>
      </c>
      <c r="P28" s="22">
        <f>'9.рез.эмес.-улут.вал.'!P28+'13.рез.эмес.-чет өл.вал.'!P28</f>
        <v>31837.5</v>
      </c>
      <c r="Q28" s="21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9.0656624420887333</v>
      </c>
      <c r="R28" s="23"/>
      <c r="S28" s="24"/>
    </row>
    <row r="29" spans="1:19" ht="14.25" customHeight="1" x14ac:dyDescent="0.2">
      <c r="A29" s="19" t="s">
        <v>18</v>
      </c>
      <c r="B29" s="20">
        <f>'9.рез.эмес.-улут.вал.'!B29+'13.рез.эмес.-чет өл.вал.'!B29</f>
        <v>1970874.8999999997</v>
      </c>
      <c r="C29" s="21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0.2619896554570767</v>
      </c>
      <c r="D29" s="22">
        <f>'9.рез.эмес.-улут.вал.'!D29+'13.рез.эмес.-чет өл.вал.'!D29</f>
        <v>1905022.6</v>
      </c>
      <c r="E29" s="21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5.9639712410760877E-4</v>
      </c>
      <c r="F29" s="22">
        <f t="shared" si="0"/>
        <v>65852.3</v>
      </c>
      <c r="G29" s="21">
        <f t="shared" si="1"/>
        <v>7.8237614479676534</v>
      </c>
      <c r="H29" s="22">
        <f>'9.рез.эмес.-улут.вал.'!H29+'13.рез.эмес.-чет өл.вал.'!H29</f>
        <v>2945.5</v>
      </c>
      <c r="I29" s="21">
        <f>('9.рез.эмес.-улут.вал.'!H29*'9.рез.эмес.-улут.вал.'!I29+'13.рез.эмес.-чет өл.вал.'!H29*'13.рез.эмес.-чет өл.вал.'!I29)/('9.рез.эмес.-улут.вал.'!H29+'13.рез.эмес.-чет өл.вал.'!H29)</f>
        <v>3.9327981666949579</v>
      </c>
      <c r="J29" s="22">
        <f>'9.рез.эмес.-улут.вал.'!J29+'13.рез.эмес.-чет өл.вал.'!J29</f>
        <v>2034.7</v>
      </c>
      <c r="K29" s="21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5.7572782228338353</v>
      </c>
      <c r="L29" s="22">
        <f>'9.рез.эмес.-улут.вал.'!L29+'13.рез.эмес.-чет өл.вал.'!L29</f>
        <v>20697</v>
      </c>
      <c r="M29" s="21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5.3311636469053516</v>
      </c>
      <c r="N29" s="22">
        <f>'9.рез.эмес.-улут.вал.'!N29+'13.рез.эмес.-чет өл.вал.'!N29</f>
        <v>22891.599999999999</v>
      </c>
      <c r="O29" s="21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8.4006589753446654</v>
      </c>
      <c r="P29" s="22">
        <f>'9.рез.эмес.-улут.вал.'!P29+'13.рез.эмес.-чет өл.вал.'!P29</f>
        <v>17283.5</v>
      </c>
      <c r="Q29" s="21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10.950946046807667</v>
      </c>
      <c r="R29" s="23"/>
      <c r="S29" s="24"/>
    </row>
    <row r="30" spans="1:19" ht="14.25" customHeight="1" x14ac:dyDescent="0.2">
      <c r="A30" s="19" t="s">
        <v>19</v>
      </c>
      <c r="B30" s="20">
        <f>'9.рез.эмес.-улут.вал.'!B30+'13.рез.эмес.-чет өл.вал.'!B30</f>
        <v>1700645.0999999999</v>
      </c>
      <c r="C30" s="21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0.32294414396043047</v>
      </c>
      <c r="D30" s="22">
        <f>'9.рез.эмес.-улут.вал.'!D30+'13.рез.эмес.-чет өл.вал.'!D30</f>
        <v>1642959.9</v>
      </c>
      <c r="E30" s="21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4.1558220623643992E-3</v>
      </c>
      <c r="F30" s="22">
        <f t="shared" si="0"/>
        <v>57685.2</v>
      </c>
      <c r="G30" s="21">
        <f t="shared" si="1"/>
        <v>9.4025075235935844</v>
      </c>
      <c r="H30" s="22">
        <f>'9.рез.эмес.-улут.вал.'!H30+'13.рез.эмес.-чет өл.вал.'!H30</f>
        <v>8393.7999999999993</v>
      </c>
      <c r="I30" s="21">
        <f>('9.рез.эмес.-улут.вал.'!H30*'9.рез.эмес.-улут.вал.'!I30+'13.рез.эмес.-чет өл.вал.'!H30*'13.рез.эмес.-чет өл.вал.'!I30)/('9.рез.эмес.-улут.вал.'!H30+'13.рез.эмес.-чет өл.вал.'!H30)</f>
        <v>1.4656820510376707</v>
      </c>
      <c r="J30" s="22">
        <f>'9.рез.эмес.-улут.вал.'!J30+'13.рез.эмес.-чет өл.вал.'!J30</f>
        <v>5391.3</v>
      </c>
      <c r="K30" s="21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7.4872450058427447</v>
      </c>
      <c r="L30" s="22">
        <f>'9.рез.эмес.-улут.вал.'!L30+'13.рез.эмес.-чет өл.вал.'!L30</f>
        <v>8362.6</v>
      </c>
      <c r="M30" s="21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5.3217498146509428</v>
      </c>
      <c r="N30" s="22">
        <f>'9.рез.эмес.-улут.вал.'!N30+'13.рез.эмес.-чет өл.вал.'!N30</f>
        <v>7041.5</v>
      </c>
      <c r="O30" s="21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7.9050977774621884</v>
      </c>
      <c r="P30" s="22">
        <f>'9.рез.эмес.-улут.вал.'!P30+'13.рез.эмес.-чет өл.вал.'!P30</f>
        <v>28496</v>
      </c>
      <c r="Q30" s="21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13.670321799550836</v>
      </c>
      <c r="R30" s="22"/>
      <c r="S30" s="21"/>
    </row>
    <row r="31" spans="1:19" ht="14.25" customHeight="1" x14ac:dyDescent="0.2">
      <c r="A31" s="19" t="s">
        <v>20</v>
      </c>
      <c r="B31" s="20">
        <f>'9.рез.эмес.-улут.вал.'!B31+'13.рез.эмес.-чет өл.вал.'!B31</f>
        <v>1990811.6</v>
      </c>
      <c r="C31" s="21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0.27925612800327265</v>
      </c>
      <c r="D31" s="22">
        <f>'9.рез.эмес.-улут.вал.'!D31+'13.рез.эмес.-чет өл.вал.'!D31</f>
        <v>1922603.2000000002</v>
      </c>
      <c r="E31" s="21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3.5118114855941146E-4</v>
      </c>
      <c r="F31" s="22">
        <f t="shared" si="0"/>
        <v>68208.399999999994</v>
      </c>
      <c r="G31" s="21">
        <f t="shared" si="1"/>
        <v>8.1408031415485507</v>
      </c>
      <c r="H31" s="22">
        <f>'9.рез.эмес.-улут.вал.'!H31+'13.рез.эмес.-чет өл.вал.'!H31</f>
        <v>147.30000000000001</v>
      </c>
      <c r="I31" s="21">
        <f>('9.рез.эмес.-улут.вал.'!H31*'9.рез.эмес.-улут.вал.'!I31+'13.рез.эмес.-чет өл.вал.'!H31*'13.рез.эмес.-чет өл.вал.'!I31)/('9.рез.эмес.-улут.вал.'!H31+'13.рез.эмес.-чет өл.вал.'!H31)</f>
        <v>10.475709436524106</v>
      </c>
      <c r="J31" s="22">
        <f>'9.рез.эмес.-улут.вал.'!J31+'13.рез.эмес.-чет өл.вал.'!J31</f>
        <v>6996.9000000000005</v>
      </c>
      <c r="K31" s="21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7.2239281681887713</v>
      </c>
      <c r="L31" s="22">
        <f>'9.рез.эмес.-улут.вал.'!L31+'13.рез.эмес.-чет өл.вал.'!L31</f>
        <v>8836.4</v>
      </c>
      <c r="M31" s="21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8.0611523923769841</v>
      </c>
      <c r="N31" s="22">
        <f>'9.рез.эмес.-улут.вал.'!N31+'13.рез.эмес.-чет өл.вал.'!N31</f>
        <v>23902.400000000001</v>
      </c>
      <c r="O31" s="21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8.0026775135551169</v>
      </c>
      <c r="P31" s="22">
        <f>'9.рез.эмес.-улут.вал.'!P31+'13.рез.эмес.-чет өл.вал.'!P31</f>
        <v>28325.4</v>
      </c>
      <c r="Q31" s="21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8.4965513637936354</v>
      </c>
      <c r="R31" s="23"/>
      <c r="S31" s="24"/>
    </row>
    <row r="32" spans="1:19" ht="14.25" customHeight="1" thickBot="1" x14ac:dyDescent="0.25">
      <c r="A32" s="25" t="s">
        <v>21</v>
      </c>
      <c r="B32" s="26">
        <f>'9.рез.эмес.-улут.вал.'!B32+'13.рез.эмес.-чет өл.вал.'!B32</f>
        <v>1916269.3177899998</v>
      </c>
      <c r="C32" s="27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0.36877162929007573</v>
      </c>
      <c r="D32" s="28">
        <f>'9.рез.эмес.-улут.вал.'!D32+'13.рез.эмес.-чет өл.вал.'!D32</f>
        <v>1832717.5999999999</v>
      </c>
      <c r="E32" s="27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4.5375348607990678E-4</v>
      </c>
      <c r="F32" s="28">
        <f t="shared" si="0"/>
        <v>83551.71779000001</v>
      </c>
      <c r="G32" s="27">
        <f t="shared" si="1"/>
        <v>8.4478712724261751</v>
      </c>
      <c r="H32" s="28">
        <f>'9.рез.эмес.-улут.вал.'!H32+'13.рез.эмес.-чет өл.вал.'!H32</f>
        <v>3390.9</v>
      </c>
      <c r="I32" s="27">
        <f>('9.рез.эмес.-улут.вал.'!H32*'9.рез.эмес.-улут.вал.'!I32+'13.рез.эмес.-чет өл.вал.'!H32*'13.рез.эмес.-чет өл.вал.'!I32)/('9.рез.эмес.-улут.вал.'!H32+'13.рез.эмес.-чет өл.вал.'!H32)</f>
        <v>6.4345981892712851</v>
      </c>
      <c r="J32" s="28">
        <f>'9.рез.эмес.-улут.вал.'!J32+'13.рез.эмес.-чет өл.вал.'!J32</f>
        <v>11466</v>
      </c>
      <c r="K32" s="27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3.9448020233734518</v>
      </c>
      <c r="L32" s="28">
        <f>'9.рез.эмес.-улут.вал.'!L32+'13.рез.эмес.-чет өл.вал.'!L32</f>
        <v>10502.91779</v>
      </c>
      <c r="M32" s="27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6.2032734886331049</v>
      </c>
      <c r="N32" s="28">
        <f>'9.рез.эмес.-улут.вал.'!N32+'13.рез.эмес.-чет өл.вал.'!N32</f>
        <v>44070.100000000006</v>
      </c>
      <c r="O32" s="27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8.9836065722564733</v>
      </c>
      <c r="P32" s="28">
        <f>'9.рез.эмес.-улут.вал.'!P32+'13.рез.эмес.-чет өл.вал.'!P32</f>
        <v>14061.800000000001</v>
      </c>
      <c r="Q32" s="27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12.553418907963415</v>
      </c>
      <c r="R32" s="28">
        <f>'9.рез.эмес.-улут.вал.'!R32+'13.рез.эмес.-чет өл.вал.'!R32</f>
        <v>60</v>
      </c>
      <c r="S32" s="27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19.989999999999998</v>
      </c>
    </row>
    <row r="33" spans="1:19" ht="14.25" customHeight="1" x14ac:dyDescent="0.2">
      <c r="A33" s="19" t="s">
        <v>38</v>
      </c>
      <c r="B33" s="20">
        <f>'9.рез.эмес.-улут.вал.'!B33+'13.рез.эмес.-чет өл.вал.'!B33</f>
        <v>1365901.0000000002</v>
      </c>
      <c r="C33" s="21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0.3369530148963944</v>
      </c>
      <c r="D33" s="22">
        <f>'9.рез.эмес.-улут.вал.'!D33+'13.рез.эмес.-чет өл.вал.'!D33</f>
        <v>1306450.7000000002</v>
      </c>
      <c r="E33" s="21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9.3626005175702388E-3</v>
      </c>
      <c r="F33" s="22">
        <f t="shared" si="0"/>
        <v>59450.3</v>
      </c>
      <c r="G33" s="21">
        <f t="shared" si="1"/>
        <v>7.5359196505316204</v>
      </c>
      <c r="H33" s="22">
        <f>'9.рез.эмес.-улут.вал.'!H33+'13.рез.эмес.-чет өл.вал.'!H33</f>
        <v>4327.1000000000004</v>
      </c>
      <c r="I33" s="21">
        <f>('9.рез.эмес.-улут.вал.'!H33*'9.рез.эмес.-улут.вал.'!I33+'13.рез.эмес.-чет өл.вал.'!H33*'13.рез.эмес.-чет өл.вал.'!I33)/('9.рез.эмес.-улут.вал.'!H33+'13.рез.эмес.-чет өл.вал.'!H33)</f>
        <v>2.3227001918143793</v>
      </c>
      <c r="J33" s="22">
        <f>'9.рез.эмес.-улут.вал.'!J33+'13.рез.эмес.-чет өл.вал.'!J33</f>
        <v>12576.3</v>
      </c>
      <c r="K33" s="21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3.8249152771482864</v>
      </c>
      <c r="L33" s="22">
        <f>'9.рез.эмес.-улут.вал.'!L33+'13.рез.эмес.-чет өл.вал.'!L33</f>
        <v>11097</v>
      </c>
      <c r="M33" s="21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9.1045671803190071</v>
      </c>
      <c r="N33" s="22">
        <f>'9.рез.эмес.-улут.вал.'!N33+'13.рез.эмес.-чет өл.вал.'!N33</f>
        <v>22486.399999999998</v>
      </c>
      <c r="O33" s="21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8.3632323982496075</v>
      </c>
      <c r="P33" s="22">
        <f>'9.рез.эмес.-улут.вал.'!P33+'13.рез.эмес.-чет өл.вал.'!P33</f>
        <v>8883.5</v>
      </c>
      <c r="Q33" s="21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11.163446276805313</v>
      </c>
      <c r="R33" s="23">
        <f>'9.рез.эмес.-улут.вал.'!R33+'13.рез.эмес.-чет өл.вал.'!R33</f>
        <v>80</v>
      </c>
      <c r="S33" s="24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19.95</v>
      </c>
    </row>
    <row r="34" spans="1:19" ht="14.25" customHeight="1" x14ac:dyDescent="0.2">
      <c r="A34" s="19" t="s">
        <v>11</v>
      </c>
      <c r="B34" s="20">
        <f>'9.рез.эмес.-улут.вал.'!B34+'13.рез.эмес.-чет өл.вал.'!B34</f>
        <v>1209838.2</v>
      </c>
      <c r="C34" s="21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0.35467742959347776</v>
      </c>
      <c r="D34" s="22">
        <f>'9.рез.эмес.-улут.вал.'!D34+'13.рез.эмес.-чет өл.вал.'!D34</f>
        <v>1155724.5</v>
      </c>
      <c r="E34" s="21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1.4280710498046864E-2</v>
      </c>
      <c r="F34" s="22">
        <f t="shared" si="0"/>
        <v>54113.7</v>
      </c>
      <c r="G34" s="21">
        <f t="shared" si="1"/>
        <v>7.6246447018037937</v>
      </c>
      <c r="H34" s="22">
        <f>'9.рез.эмес.-улут.вал.'!H34+'13.рез.эмес.-чет өл.вал.'!H34</f>
        <v>3166.4</v>
      </c>
      <c r="I34" s="21">
        <f>('9.рез.эмес.-улут.вал.'!H34*'9.рез.эмес.-улут.вал.'!I34+'13.рез.эмес.-чет өл.вал.'!H34*'13.рез.эмес.-чет өл.вал.'!I34)/('9.рез.эмес.-улут.вал.'!H34+'13.рез.эмес.-чет өл.вал.'!H34)</f>
        <v>3.279900202122279</v>
      </c>
      <c r="J34" s="22">
        <f>'9.рез.эмес.-улут.вал.'!J34+'13.рез.эмес.-чет өл.вал.'!J34</f>
        <v>6537.7999999999993</v>
      </c>
      <c r="K34" s="21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3.7218960506592458</v>
      </c>
      <c r="L34" s="22">
        <f>'9.рез.эмес.-улут.вал.'!L34+'13.рез.эмес.-чет өл.вал.'!L34</f>
        <v>5251.5</v>
      </c>
      <c r="M34" s="21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7.8309014567266493</v>
      </c>
      <c r="N34" s="22">
        <f>'9.рез.эмес.-улут.вал.'!N34+'13.рез.эмес.-чет өл.вал.'!N34</f>
        <v>11755.8</v>
      </c>
      <c r="O34" s="21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9.4246059817281633</v>
      </c>
      <c r="P34" s="22">
        <f>'9.рез.эмес.-улут.вал.'!P34+'13.рез.эмес.-чет өл.вал.'!P34</f>
        <v>27397.5</v>
      </c>
      <c r="Q34" s="21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8.244576585454876</v>
      </c>
      <c r="R34" s="23">
        <f>'9.рез.эмес.-улут.вал.'!R34+'13.рез.эмес.-чет өл.вал.'!R34</f>
        <v>4.7</v>
      </c>
      <c r="S34" s="24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17.170000000000002</v>
      </c>
    </row>
    <row r="35" spans="1:19" ht="14.25" customHeight="1" x14ac:dyDescent="0.2">
      <c r="A35" s="19" t="s">
        <v>12</v>
      </c>
      <c r="B35" s="20">
        <f>'9.рез.эмес.-улут.вал.'!B35+'13.рез.эмес.-чет өл.вал.'!B35</f>
        <v>1323084.2</v>
      </c>
      <c r="C35" s="21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0.65426654176657839</v>
      </c>
      <c r="D35" s="22">
        <f>'9.рез.эмес.-улут.вал.'!D35+'13.рез.эмес.-чет өл.вал.'!D35</f>
        <v>1214288.9000000001</v>
      </c>
      <c r="E35" s="21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1.3549312688273769E-2</v>
      </c>
      <c r="F35" s="22">
        <f t="shared" si="0"/>
        <v>108795.29999999999</v>
      </c>
      <c r="G35" s="21">
        <f t="shared" si="1"/>
        <v>7.805456154815511</v>
      </c>
      <c r="H35" s="22">
        <f>'9.рез.эмес.-улут.вал.'!H35+'13.рез.эмес.-чет өл.вал.'!H35</f>
        <v>5832.8</v>
      </c>
      <c r="I35" s="21">
        <f>('9.рез.эмес.-улут.вал.'!H35*'9.рез.эмес.-улут.вал.'!I35+'13.рез.эмес.-чет өл.вал.'!H35*'13.рез.эмес.-чет өл.вал.'!I35)/('9.рез.эмес.-улут.вал.'!H35+'13.рез.эмес.-чет өл.вал.'!H35)</f>
        <v>2.0779725003428884</v>
      </c>
      <c r="J35" s="22">
        <f>'9.рез.эмес.-улут.вал.'!J35+'13.рез.эмес.-чет өл.вал.'!J35</f>
        <v>9650.4000000000015</v>
      </c>
      <c r="K35" s="21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6.0564226353311765</v>
      </c>
      <c r="L35" s="22">
        <f>'9.рез.эмес.-улут.вал.'!L35+'13.рез.эмес.-чет өл.вал.'!L35</f>
        <v>11970.699999999999</v>
      </c>
      <c r="M35" s="21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6.3590572815290658</v>
      </c>
      <c r="N35" s="22">
        <f>'9.рез.эмес.-улут.вал.'!N35+'13.рез.эмес.-чет өл.вал.'!N35</f>
        <v>23306.1</v>
      </c>
      <c r="O35" s="21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9.3100131725170687</v>
      </c>
      <c r="P35" s="22">
        <f>'9.рез.эмес.-улут.вал.'!P35+'13.рез.эмес.-чет өл.вал.'!P35</f>
        <v>58035.299999999996</v>
      </c>
      <c r="Q35" s="21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8.3660665146901962</v>
      </c>
      <c r="R35" s="22"/>
      <c r="S35" s="21"/>
    </row>
    <row r="36" spans="1:19" ht="14.25" customHeight="1" x14ac:dyDescent="0.2">
      <c r="A36" s="19" t="s">
        <v>13</v>
      </c>
      <c r="B36" s="20">
        <f>'9.рез.эмес.-улут.вал.'!B36+'13.рез.эмес.-чет өл.вал.'!B36</f>
        <v>1568793.5999999999</v>
      </c>
      <c r="C36" s="21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0.32949105287018005</v>
      </c>
      <c r="D36" s="22">
        <f>'9.рез.эмес.-улут.вал.'!D36+'13.рез.эмес.-чет өл.вал.'!D36</f>
        <v>1495141.0999999996</v>
      </c>
      <c r="E36" s="21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1.8427146441228864E-2</v>
      </c>
      <c r="F36" s="22">
        <f t="shared" si="0"/>
        <v>73652.5</v>
      </c>
      <c r="G36" s="21">
        <f t="shared" si="1"/>
        <v>6.6440687145718078</v>
      </c>
      <c r="H36" s="22">
        <f>'9.рез.эмес.-улут.вал.'!H36+'13.рез.эмес.-чет өл.вал.'!H36</f>
        <v>4103.5</v>
      </c>
      <c r="I36" s="21">
        <f>('9.рез.эмес.-улут.вал.'!H36*'9.рез.эмес.-улут.вал.'!I36+'13.рез.эмес.-чет өл.вал.'!H36*'13.рез.эмес.-чет өл.вал.'!I36)/('9.рез.эмес.-улут.вал.'!H36+'13.рез.эмес.-чет өл.вал.'!H36)</f>
        <v>1.208691117338857</v>
      </c>
      <c r="J36" s="22">
        <f>'9.рез.эмес.-улут.вал.'!J36+'13.рез.эмес.-чет өл.вал.'!J36</f>
        <v>3197.6000000000004</v>
      </c>
      <c r="K36" s="21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5.3039479609707278</v>
      </c>
      <c r="L36" s="22">
        <f>'9.рез.эмес.-улут.вал.'!L36+'13.рез.эмес.-чет өл.вал.'!L36</f>
        <v>12275</v>
      </c>
      <c r="M36" s="21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4.8109026476578416</v>
      </c>
      <c r="N36" s="22">
        <f>'9.рез.эмес.-улут.вал.'!N36+'13.рез.эмес.-чет өл.вал.'!N36</f>
        <v>38541</v>
      </c>
      <c r="O36" s="21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6.4459393373290794</v>
      </c>
      <c r="P36" s="22">
        <f>'9.рез.эмес.-улут.вал.'!P36+'13.рез.эмес.-чет өл.вал.'!P36</f>
        <v>15535.400000000001</v>
      </c>
      <c r="Q36" s="21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10.295565289596663</v>
      </c>
      <c r="R36" s="23"/>
      <c r="S36" s="24"/>
    </row>
    <row r="37" spans="1:19" ht="14.25" customHeight="1" x14ac:dyDescent="0.2">
      <c r="A37" s="19" t="s">
        <v>14</v>
      </c>
      <c r="B37" s="20">
        <f>'9.рез.эмес.-улут.вал.'!B37+'13.рез.эмес.-чет өл.вал.'!B37</f>
        <v>1592650.2999999996</v>
      </c>
      <c r="C37" s="21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0.34005938591792573</v>
      </c>
      <c r="D37" s="22">
        <f>'9.рез.эмес.-улут.вал.'!D37+'13.рез.эмес.-чет өл.вал.'!D37</f>
        <v>1525843.9999999998</v>
      </c>
      <c r="E37" s="21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2.4778597287796161E-2</v>
      </c>
      <c r="F37" s="22">
        <f t="shared" si="0"/>
        <v>66806.299999999988</v>
      </c>
      <c r="G37" s="21">
        <f t="shared" si="1"/>
        <v>7.5410164759910394</v>
      </c>
      <c r="H37" s="22">
        <f>'9.рез.эмес.-улут.вал.'!H37+'13.рез.эмес.-чет өл.вал.'!H37</f>
        <v>8008.7</v>
      </c>
      <c r="I37" s="21">
        <f>('9.рез.эмес.-улут.вал.'!H37*'9.рез.эмес.-улут.вал.'!I37+'13.рез.эмес.-чет өл.вал.'!H37*'13.рез.эмес.-чет өл.вал.'!I37)/('9.рез.эмес.-улут.вал.'!H37+'13.рез.эмес.-чет өл.вал.'!H37)</f>
        <v>1.6306386804350255</v>
      </c>
      <c r="J37" s="22">
        <f>'9.рез.эмес.-улут.вал.'!J37+'13.рез.эмес.-чет өл.вал.'!J37</f>
        <v>12490.899999999998</v>
      </c>
      <c r="K37" s="21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5.565053438903524</v>
      </c>
      <c r="L37" s="22">
        <f>'9.рез.эмес.-улут.вал.'!L37+'13.рез.эмес.-чет өл.вал.'!L37</f>
        <v>13119.3</v>
      </c>
      <c r="M37" s="21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7.4781637739818443</v>
      </c>
      <c r="N37" s="22">
        <f>'9.рез.эмес.-улут.вал.'!N37+'13.рез.эмес.-чет өл.вал.'!N37</f>
        <v>16923.7</v>
      </c>
      <c r="O37" s="21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10.153170937797299</v>
      </c>
      <c r="P37" s="22">
        <f>'9.рез.эмес.-улут.вал.'!P37+'13.рез.эмес.-чет өл.вал.'!P37</f>
        <v>16263.7</v>
      </c>
      <c r="Q37" s="21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9.3015792224401537</v>
      </c>
      <c r="R37" s="23"/>
      <c r="S37" s="24"/>
    </row>
    <row r="38" spans="1:19" ht="14.25" customHeight="1" x14ac:dyDescent="0.2">
      <c r="A38" s="19" t="s">
        <v>15</v>
      </c>
      <c r="B38" s="20">
        <f>'9.рез.эмес.-улут.вал.'!B38+'13.рез.эмес.-чет өл.вал.'!B38</f>
        <v>1756212.3000000005</v>
      </c>
      <c r="C38" s="21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0.40579601623334416</v>
      </c>
      <c r="D38" s="22">
        <f>'9.рез.эмес.-улут.вал.'!D38+'13.рез.эмес.-чет өл.вал.'!D38</f>
        <v>1670839.8000000003</v>
      </c>
      <c r="E38" s="21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4.5679858715359817E-2</v>
      </c>
      <c r="F38" s="22">
        <f t="shared" si="0"/>
        <v>85372.5</v>
      </c>
      <c r="G38" s="21">
        <f t="shared" si="1"/>
        <v>7.4536909309203629</v>
      </c>
      <c r="H38" s="22">
        <f>'9.рез.эмес.-улут.вал.'!H38+'13.рез.эмес.-чет өл.вал.'!H38</f>
        <v>9992.6</v>
      </c>
      <c r="I38" s="21">
        <f>('9.рез.эмес.-улут.вал.'!H38*'9.рез.эмес.-улут.вал.'!I38+'13.рез.эмес.-чет өл.вал.'!H38*'13.рез.эмес.-чет өл.вал.'!I38)/('9.рез.эмес.-улут.вал.'!H38+'13.рез.эмес.-чет өл.вал.'!H38)</f>
        <v>0.76439415167223745</v>
      </c>
      <c r="J38" s="22">
        <f>'9.рез.эмес.-улут.вал.'!J38+'13.рез.эмес.-чет өл.вал.'!J38</f>
        <v>13289.199999999999</v>
      </c>
      <c r="K38" s="21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4.557797610089394</v>
      </c>
      <c r="L38" s="22">
        <f>'9.рез.эмес.-улут.вал.'!L38+'13.рез.эмес.-чет өл.вал.'!L38</f>
        <v>12803.800000000001</v>
      </c>
      <c r="M38" s="21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7.6502357893750279</v>
      </c>
      <c r="N38" s="22">
        <f>'9.рез.эмес.-улут.вал.'!N38+'13.рез.эмес.-чет өл.вал.'!N38</f>
        <v>26180.699999999997</v>
      </c>
      <c r="O38" s="21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6.9550567402705017</v>
      </c>
      <c r="P38" s="22">
        <f>'9.рез.эмес.-улут.вал.'!P38+'13.рез.эмес.-чет өл.вал.'!P38</f>
        <v>23106.2</v>
      </c>
      <c r="Q38" s="21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12.468173780197473</v>
      </c>
      <c r="R38" s="23"/>
      <c r="S38" s="24"/>
    </row>
    <row r="39" spans="1:19" ht="14.25" customHeight="1" x14ac:dyDescent="0.2">
      <c r="A39" s="19" t="s">
        <v>16</v>
      </c>
      <c r="B39" s="20">
        <f>'9.рез.эмес.-улут.вал.'!B39+'13.рез.эмес.-чет өл.вал.'!B39</f>
        <v>1467603.9999999998</v>
      </c>
      <c r="C39" s="21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0.36469251923543411</v>
      </c>
      <c r="D39" s="22">
        <f>'9.рез.эмес.-улут.вал.'!D39+'13.рез.эмес.-чет өл.вал.'!D39</f>
        <v>1389026.9</v>
      </c>
      <c r="E39" s="21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2.5517926974632385E-2</v>
      </c>
      <c r="F39" s="22">
        <f t="shared" si="0"/>
        <v>78577.099999999991</v>
      </c>
      <c r="G39" s="21">
        <f t="shared" si="1"/>
        <v>6.3603659717653116</v>
      </c>
      <c r="H39" s="22">
        <f>'9.рез.эмес.-улут.вал.'!H39+'13.рез.эмес.-чет өл.вал.'!H39</f>
        <v>11548</v>
      </c>
      <c r="I39" s="21">
        <f>('9.рез.эмес.-улут.вал.'!H39*'9.рез.эмес.-улут.вал.'!I39+'13.рез.эмес.-чет өл.вал.'!H39*'13.рез.эмес.-чет өл.вал.'!I39)/('9.рез.эмес.-улут.вал.'!H39+'13.рез.эмес.-чет өл.вал.'!H39)</f>
        <v>1.7699759265673711</v>
      </c>
      <c r="J39" s="22">
        <f>'9.рез.эмес.-улут.вал.'!J39+'13.рез.эмес.-чет өл.вал.'!J39</f>
        <v>10079.1</v>
      </c>
      <c r="K39" s="21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3.4165265747933842</v>
      </c>
      <c r="L39" s="22">
        <f>'9.рез.эмес.-улут.вал.'!L39+'13.рез.эмес.-чет өл.вал.'!L39</f>
        <v>7952</v>
      </c>
      <c r="M39" s="21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6.0469867957746484</v>
      </c>
      <c r="N39" s="22">
        <f>'9.рез.эмес.-улут.вал.'!N39+'13.рез.эмес.-чет өл.вал.'!N39</f>
        <v>22951.499999999996</v>
      </c>
      <c r="O39" s="21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7.6364751323442928</v>
      </c>
      <c r="P39" s="22">
        <f>'9.рез.эмес.-улут.вал.'!P39+'13.рез.эмес.-чет өл.вал.'!P39</f>
        <v>26046.5</v>
      </c>
      <c r="Q39" s="21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8.5059305472904221</v>
      </c>
      <c r="R39" s="23"/>
      <c r="S39" s="24"/>
    </row>
    <row r="40" spans="1:19" ht="14.25" customHeight="1" x14ac:dyDescent="0.2">
      <c r="A40" s="19" t="s">
        <v>17</v>
      </c>
      <c r="B40" s="20">
        <f>'9.рез.эмес.-улут.вал.'!B40+'13.рез.эмес.-чет өл.вал.'!B40</f>
        <v>1229388.2999999998</v>
      </c>
      <c r="C40" s="21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0.47460878308342463</v>
      </c>
      <c r="D40" s="22">
        <f>'9.рез.эмес.-улут.вал.'!D40+'13.рез.эмес.-чет өл.вал.'!D40</f>
        <v>1161998.8999999999</v>
      </c>
      <c r="E40" s="21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4.7988183981929729E-2</v>
      </c>
      <c r="F40" s="22">
        <f t="shared" si="0"/>
        <v>67389.399999999994</v>
      </c>
      <c r="G40" s="21">
        <f t="shared" si="1"/>
        <v>7.8308497775614594</v>
      </c>
      <c r="H40" s="22">
        <f>'9.рез.эмес.-улут.вал.'!H40+'13.рез.эмес.-чет өл.вал.'!H40</f>
        <v>7577</v>
      </c>
      <c r="I40" s="21">
        <f>('9.рез.эмес.-улут.вал.'!H40*'9.рез.эмес.-улут.вал.'!I40+'13.рез.эмес.-чет өл.вал.'!H40*'13.рез.эмес.-чет өл.вал.'!I40)/('9.рез.эмес.-улут.вал.'!H40+'13.рез.эмес.-чет өл.вал.'!H40)</f>
        <v>1.0595020456645075</v>
      </c>
      <c r="J40" s="22">
        <f>'9.рез.эмес.-улут.вал.'!J40+'13.рез.эмес.-чет өл.вал.'!J40</f>
        <v>10719.7</v>
      </c>
      <c r="K40" s="21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4.4530512047911808</v>
      </c>
      <c r="L40" s="22">
        <f>'9.рез.эмес.-улут.вал.'!L40+'13.рез.эмес.-чет өл.вал.'!L40</f>
        <v>7020.8</v>
      </c>
      <c r="M40" s="21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9.3269893744302674</v>
      </c>
      <c r="N40" s="22">
        <f>'9.рез.эмес.-улут.вал.'!N40+'13.рез.эмес.-чет өл.вал.'!N40</f>
        <v>22738.6</v>
      </c>
      <c r="O40" s="21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9.5001520322271471</v>
      </c>
      <c r="P40" s="22">
        <f>'9.рез.эмес.-улут.вал.'!P40+'13.рез.эмес.-чет өл.вал.'!P40</f>
        <v>18813.3</v>
      </c>
      <c r="Q40" s="21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9.57201362865632</v>
      </c>
      <c r="R40" s="23">
        <f>'9.рез.эмес.-улут.вал.'!R40+'13.рез.эмес.-чет өл.вал.'!R40</f>
        <v>520</v>
      </c>
      <c r="S40" s="24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19.940000000000001</v>
      </c>
    </row>
    <row r="41" spans="1:19" ht="14.25" customHeight="1" x14ac:dyDescent="0.2">
      <c r="A41" s="19" t="s">
        <v>18</v>
      </c>
      <c r="B41" s="20">
        <f>'9.рез.эмес.-улут.вал.'!B41+'13.рез.эмес.-чет өл.вал.'!B41</f>
        <v>1266285.0999999996</v>
      </c>
      <c r="C41" s="21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0.45194372104670605</v>
      </c>
      <c r="D41" s="22">
        <f>'9.рез.эмес.-улут.вал.'!D41+'13.рез.эмес.-чет өл.вал.'!D41</f>
        <v>1182836.0999999999</v>
      </c>
      <c r="E41" s="21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1.9428297800515255E-2</v>
      </c>
      <c r="F41" s="22">
        <f t="shared" si="0"/>
        <v>83449</v>
      </c>
      <c r="G41" s="21">
        <f t="shared" si="1"/>
        <v>6.5825726851130648</v>
      </c>
      <c r="H41" s="22">
        <f>'9.рез.эмес.-улут.вал.'!H41+'13.рез.эмес.-чет өл.вал.'!H41</f>
        <v>18760.900000000001</v>
      </c>
      <c r="I41" s="21">
        <f>('9.рез.эмес.-улут.вал.'!H41*'9.рез.эмес.-улут.вал.'!I41+'13.рез.эмес.-чет өл.вал.'!H41*'13.рез.эмес.-чет өл.вал.'!I41)/('9.рез.эмес.-улут.вал.'!H41+'13.рез.эмес.-чет өл.вал.'!H41)</f>
        <v>1.1990663560916588</v>
      </c>
      <c r="J41" s="22">
        <f>'9.рез.эмес.-улут.вал.'!J41+'13.рез.эмес.-чет өл.вал.'!J41</f>
        <v>8158.5999999999995</v>
      </c>
      <c r="K41" s="21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5.5483361115877745</v>
      </c>
      <c r="L41" s="22">
        <f>'9.рез.эмес.-улут.вал.'!L41+'13.рез.эмес.-чет өл.вал.'!L41</f>
        <v>12607.099999999999</v>
      </c>
      <c r="M41" s="21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5.8750508840256712</v>
      </c>
      <c r="N41" s="22">
        <f>'9.рез.эмес.-улут.вал.'!N41+'13.рез.эмес.-чет өл.вал.'!N41</f>
        <v>24280.100000000002</v>
      </c>
      <c r="O41" s="21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8.2152291794514909</v>
      </c>
      <c r="P41" s="22">
        <f>'9.рез.эмес.-улут.вал.'!P41+'13.рез.эмес.-чет өл.вал.'!P41</f>
        <v>19442.600000000002</v>
      </c>
      <c r="Q41" s="21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10.499561221235835</v>
      </c>
      <c r="R41" s="23">
        <f>'9.рез.эмес.-улут.вал.'!R41+'13.рез.эмес.-чет өл.вал.'!R41</f>
        <v>199.7</v>
      </c>
      <c r="S41" s="24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19.400000000000002</v>
      </c>
    </row>
    <row r="42" spans="1:19" ht="14.25" customHeight="1" x14ac:dyDescent="0.2">
      <c r="A42" s="19" t="s">
        <v>19</v>
      </c>
      <c r="B42" s="20">
        <f>'9.рез.эмес.-улут.вал.'!B42+'13.рез.эмес.-чет өл.вал.'!B42</f>
        <v>1255723.7999999998</v>
      </c>
      <c r="C42" s="21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0.44044906212656015</v>
      </c>
      <c r="D42" s="22">
        <f>'9.рез.эмес.-улут.вал.'!D42+'13.рез.эмес.-чет өл.вал.'!D42</f>
        <v>1180205.9999999998</v>
      </c>
      <c r="E42" s="21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4.4372041829985626E-3</v>
      </c>
      <c r="F42" s="22">
        <f t="shared" si="0"/>
        <v>75517.799999999988</v>
      </c>
      <c r="G42" s="21">
        <f t="shared" si="1"/>
        <v>7.2545221788770347</v>
      </c>
      <c r="H42" s="22">
        <f>'9.рез.эмес.-улут.вал.'!H42+'13.рез.эмес.-чет өл.вал.'!H42</f>
        <v>8378.6</v>
      </c>
      <c r="I42" s="21">
        <f>('9.рез.эмес.-улут.вал.'!H42*'9.рез.эмес.-улут.вал.'!I42+'13.рез.эмес.-чет өл.вал.'!H42*'13.рез.эмес.-чет өл.вал.'!I42)/('9.рез.эмес.-улут.вал.'!H42+'13.рез.эмес.-чет өл.вал.'!H42)</f>
        <v>1.8804680972954906</v>
      </c>
      <c r="J42" s="22">
        <f>'9.рез.эмес.-улут.вал.'!J42+'13.рез.эмес.-чет өл.вал.'!J42</f>
        <v>6344.9</v>
      </c>
      <c r="K42" s="21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5.0739527809736966</v>
      </c>
      <c r="L42" s="22">
        <f>'9.рез.эмес.-улут.вал.'!L42+'13.рез.эмес.-чет өл.вал.'!L42</f>
        <v>13992.800000000001</v>
      </c>
      <c r="M42" s="21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5.923811817506146</v>
      </c>
      <c r="N42" s="22">
        <f>'9.рез.эмес.-улут.вал.'!N42+'13.рез.эмес.-чет өл.вал.'!N42</f>
        <v>15807.000000000004</v>
      </c>
      <c r="O42" s="21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7.6977475801859923</v>
      </c>
      <c r="P42" s="22">
        <f>'9.рез.эмес.-улут.вал.'!P42+'13.рез.эмес.-чет өл.вал.'!P42</f>
        <v>30984.6</v>
      </c>
      <c r="Q42" s="21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9.5257840023753744</v>
      </c>
      <c r="R42" s="22">
        <f>'9.рез.эмес.-улут.вал.'!R42+'13.рез.эмес.-чет өл.вал.'!R42</f>
        <v>9.9</v>
      </c>
      <c r="S42" s="21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17.628787878787879</v>
      </c>
    </row>
    <row r="43" spans="1:19" ht="14.25" customHeight="1" x14ac:dyDescent="0.2">
      <c r="A43" s="19" t="s">
        <v>20</v>
      </c>
      <c r="B43" s="20">
        <f>'9.рез.эмес.-улут.вал.'!B43+'13.рез.эмес.-чет өл.вал.'!B43</f>
        <v>1614978.4</v>
      </c>
      <c r="C43" s="21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0.35846408905530813</v>
      </c>
      <c r="D43" s="22">
        <f>'9.рез.эмес.-улут.вал.'!D43+'13.рез.эмес.-чет өл.вал.'!D43</f>
        <v>1551333</v>
      </c>
      <c r="E43" s="21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8.6989047483679947E-3</v>
      </c>
      <c r="F43" s="22">
        <f t="shared" si="0"/>
        <v>63645.399999999994</v>
      </c>
      <c r="G43" s="21">
        <f t="shared" si="1"/>
        <v>8.8838606246484293</v>
      </c>
      <c r="H43" s="22">
        <f>'9.рез.эмес.-улут.вал.'!H43+'13.рез.эмес.-чет өл.вал.'!H43</f>
        <v>2189.1999999999998</v>
      </c>
      <c r="I43" s="21">
        <f>('9.рез.эмес.-улут.вал.'!H43*'9.рез.эмес.-улут.вал.'!I43+'13.рез.эмес.-чет өл.вал.'!H43*'13.рез.эмес.-чет өл.вал.'!I43)/('9.рез.эмес.-улут.вал.'!H43+'13.рез.эмес.-чет өл.вал.'!H43)</f>
        <v>2.3016051525671513</v>
      </c>
      <c r="J43" s="22">
        <f>'9.рез.эмес.-улут.вал.'!J43+'13.рез.эмес.-чет өл.вал.'!J43</f>
        <v>8946.5</v>
      </c>
      <c r="K43" s="21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4.8560993684681151</v>
      </c>
      <c r="L43" s="22">
        <f>'9.рез.эмес.-улут.вал.'!L43+'13.рез.эмес.-чет өл.вал.'!L43</f>
        <v>6003.4</v>
      </c>
      <c r="M43" s="21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8.1695524202951635</v>
      </c>
      <c r="N43" s="22">
        <f>'9.рез.эмес.-улут.вал.'!N43+'13.рез.эмес.-чет өл.вал.'!N43</f>
        <v>25381.1</v>
      </c>
      <c r="O43" s="21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10.717050915838923</v>
      </c>
      <c r="P43" s="22">
        <f>'9.рез.эмес.-улут.вал.'!P43+'13.рез.эмес.-чет өл.вал.'!P43</f>
        <v>20805.099999999999</v>
      </c>
      <c r="Q43" s="21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9.1930456474614299</v>
      </c>
      <c r="R43" s="23">
        <f>'9.рез.эмес.-улут.вал.'!R43+'13.рез.эмес.-чет өл.вал.'!R43</f>
        <v>320.10000000000002</v>
      </c>
      <c r="S43" s="24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14.418088097469559</v>
      </c>
    </row>
    <row r="44" spans="1:19" ht="14.25" customHeight="1" thickBot="1" x14ac:dyDescent="0.25">
      <c r="A44" s="25" t="s">
        <v>21</v>
      </c>
      <c r="B44" s="26">
        <f>'9.рез.эмес.-улут.вал.'!B44+'13.рез.эмес.-чет өл.вал.'!B44</f>
        <v>1188865.1000000001</v>
      </c>
      <c r="C44" s="27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0.85101804065070064</v>
      </c>
      <c r="D44" s="28">
        <f>'9.рез.эмес.-улут.вал.'!D44+'13.рез.эмес.-чет өл.вал.'!D44</f>
        <v>1078955.8999999999</v>
      </c>
      <c r="E44" s="27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4.3403850889549803E-2</v>
      </c>
      <c r="F44" s="28">
        <f t="shared" si="0"/>
        <v>109909.2</v>
      </c>
      <c r="G44" s="27">
        <f t="shared" si="1"/>
        <v>8.7791996211418102</v>
      </c>
      <c r="H44" s="28">
        <f>'9.рез.эмес.-улут.вал.'!H44+'13.рез.эмес.-чет өл.вал.'!H44</f>
        <v>1789.6000000000001</v>
      </c>
      <c r="I44" s="27">
        <f>('9.рез.эмес.-улут.вал.'!H44*'9.рез.эмес.-улут.вал.'!I44+'13.рез.эмес.-чет өл.вал.'!H44*'13.рез.эмес.-чет өл.вал.'!I44)/('9.рез.эмес.-улут.вал.'!H44+'13.рез.эмес.-чет өл.вал.'!H44)</f>
        <v>2.8454520563254375</v>
      </c>
      <c r="J44" s="28">
        <f>'9.рез.эмес.-улут.вал.'!J44+'13.рез.эмес.-чет өл.вал.'!J44</f>
        <v>11584</v>
      </c>
      <c r="K44" s="27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4.2201206837016576</v>
      </c>
      <c r="L44" s="28">
        <f>'9.рез.эмес.-улут.вал.'!L44+'13.рез.эмес.-чет өл.вал.'!L44</f>
        <v>17033.099999999999</v>
      </c>
      <c r="M44" s="27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8.4153783515625484</v>
      </c>
      <c r="N44" s="28">
        <f>'9.рез.эмес.-улут.вал.'!N44+'13.рез.эмес.-чет өл.вал.'!N44</f>
        <v>35914.799999999996</v>
      </c>
      <c r="O44" s="27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9.2305048058182102</v>
      </c>
      <c r="P44" s="28">
        <f>'9.рез.эмес.-улут.вал.'!P44+'13.рез.эмес.-чет өл.вал.'!P44</f>
        <v>43539.4</v>
      </c>
      <c r="Q44" s="27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10.004500222786707</v>
      </c>
      <c r="R44" s="28">
        <f>'9.рез.эмес.-улут.вал.'!R44+'13.рез.эмес.-чет өл.вал.'!R44</f>
        <v>48.3</v>
      </c>
      <c r="S44" s="27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10.249606625258799</v>
      </c>
    </row>
    <row r="45" spans="1:19" ht="14.25" customHeight="1" x14ac:dyDescent="0.2">
      <c r="A45" s="19" t="s">
        <v>39</v>
      </c>
      <c r="B45" s="20">
        <f>'9.рез.эмес.-улут.вал.'!B45+'13.рез.эмес.-чет өл.вал.'!B45</f>
        <v>866533.40000000014</v>
      </c>
      <c r="C45" s="21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0.73746916968232223</v>
      </c>
      <c r="D45" s="22">
        <f>'9.рез.эмес.-улут.вал.'!D45+'13.рез.эмес.-чет өл.вал.'!D45</f>
        <v>781682.5</v>
      </c>
      <c r="E45" s="21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1.2705040729452144E-2</v>
      </c>
      <c r="F45" s="22">
        <f t="shared" si="0"/>
        <v>84850.9</v>
      </c>
      <c r="G45" s="21">
        <f t="shared" si="1"/>
        <v>7.4143039024924855</v>
      </c>
      <c r="H45" s="22">
        <f>'9.рез.эмес.-улут.вал.'!H45+'13.рез.эмес.-чет өл.вал.'!H45</f>
        <v>5083.6000000000004</v>
      </c>
      <c r="I45" s="21">
        <f>('9.рез.эмес.-улут.вал.'!H45*'9.рез.эмес.-улут.вал.'!I45+'13.рез.эмес.-чет өл.вал.'!H45*'13.рез.эмес.-чет өл.вал.'!I45)/('9.рез.эмес.-улут.вал.'!H45+'13.рез.эмес.-чет өл.вал.'!H45)</f>
        <v>0.74948324022346446</v>
      </c>
      <c r="J45" s="22">
        <f>'9.рез.эмес.-улут.вал.'!J45+'13.рез.эмес.-чет өл.вал.'!J45</f>
        <v>7531</v>
      </c>
      <c r="K45" s="21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3.6332975700438155</v>
      </c>
      <c r="L45" s="22">
        <f>'9.рез.эмес.-улут.вал.'!L45+'13.рез.эмес.-чет өл.вал.'!L45</f>
        <v>13186.900000000001</v>
      </c>
      <c r="M45" s="21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5.8061062114674398</v>
      </c>
      <c r="N45" s="22">
        <f>'9.рез.эмес.-улут.вал.'!N45+'13.рез.эмес.-чет өл.вал.'!N45</f>
        <v>26120.400000000001</v>
      </c>
      <c r="O45" s="21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8.3524575810477568</v>
      </c>
      <c r="P45" s="22">
        <f>'9.рез.эмес.-улут.вал.'!P45+'13.рез.эмес.-чет өл.вал.'!P45</f>
        <v>32919.799999999996</v>
      </c>
      <c r="Q45" s="21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9.2061003712051654</v>
      </c>
      <c r="R45" s="23">
        <f>'9.рез.эмес.-улут.вал.'!R45+'13.рез.эмес.-чет өл.вал.'!R45</f>
        <v>9.1999999999999993</v>
      </c>
      <c r="S45" s="24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15.311304347826095</v>
      </c>
    </row>
    <row r="46" spans="1:19" ht="14.25" customHeight="1" x14ac:dyDescent="0.2">
      <c r="A46" s="19" t="s">
        <v>11</v>
      </c>
      <c r="B46" s="20">
        <f>'9.рез.эмес.-улут.вал.'!B46+'13.рез.эмес.-чет өл.вал.'!B46</f>
        <v>740987.3</v>
      </c>
      <c r="C46" s="21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0.70119251841428309</v>
      </c>
      <c r="D46" s="22">
        <f>'9.рез.эмес.-улут.вал.'!D46+'13.рез.эмес.-чет өл.вал.'!D46</f>
        <v>673442.6</v>
      </c>
      <c r="E46" s="21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1.5733254771824679E-2</v>
      </c>
      <c r="F46" s="22">
        <f t="shared" si="0"/>
        <v>67544.7</v>
      </c>
      <c r="G46" s="21">
        <f t="shared" si="1"/>
        <v>7.5354440392806543</v>
      </c>
      <c r="H46" s="22">
        <f>'9.рез.эмес.-улут.вал.'!H46+'13.рез.эмес.-чет өл.вал.'!H46</f>
        <v>2323.1</v>
      </c>
      <c r="I46" s="21">
        <f>('9.рез.эмес.-улут.вал.'!H46*'9.рез.эмес.-улут.вал.'!I46+'13.рез.эмес.-чет өл.вал.'!H46*'13.рез.эмес.-чет өл.вал.'!I46)/('9.рез.эмес.-улут.вал.'!H46+'13.рез.эмес.-чет өл.вал.'!H46)</f>
        <v>1.4200568206276134</v>
      </c>
      <c r="J46" s="22">
        <f>'9.рез.эмес.-улут.вал.'!J46+'13.рез.эмес.-чет өл.вал.'!J46</f>
        <v>5228.6000000000004</v>
      </c>
      <c r="K46" s="21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4.1560431090540453</v>
      </c>
      <c r="L46" s="22">
        <f>'9.рез.эмес.-улут.вал.'!L46+'13.рез.эмес.-чет өл.вал.'!L46</f>
        <v>20054.300000000003</v>
      </c>
      <c r="M46" s="21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6.3596043242596352</v>
      </c>
      <c r="N46" s="22">
        <f>'9.рез.эмес.-улут.вал.'!N46+'13.рез.эмес.-чет өл.вал.'!N46</f>
        <v>17255.2</v>
      </c>
      <c r="O46" s="21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7.7859422666790357</v>
      </c>
      <c r="P46" s="22">
        <f>'9.рез.эмес.-улут.вал.'!P46+'13.рез.эмес.-чет өл.вал.'!P46</f>
        <v>22672.600000000002</v>
      </c>
      <c r="Q46" s="21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9.7877022044229509</v>
      </c>
      <c r="R46" s="23">
        <f>'9.рез.эмес.-улут.вал.'!R46+'13.рез.эмес.-чет өл.вал.'!R46</f>
        <v>10.9</v>
      </c>
      <c r="S46" s="24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13.947247706422019</v>
      </c>
    </row>
    <row r="47" spans="1:19" ht="14.25" customHeight="1" x14ac:dyDescent="0.2">
      <c r="A47" s="19" t="s">
        <v>12</v>
      </c>
      <c r="B47" s="20">
        <f>'9.рез.эмес.-улут.вал.'!B47+'13.рез.эмес.-чет өл.вал.'!B47</f>
        <v>796943.20000000007</v>
      </c>
      <c r="C47" s="21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0.76088985890086025</v>
      </c>
      <c r="D47" s="22">
        <f>'9.рез.эмес.-улут.вал.'!D47+'13.рез.эмес.-чет өл.вал.'!D47</f>
        <v>727253.60000000009</v>
      </c>
      <c r="E47" s="21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3.075126475826314E-2</v>
      </c>
      <c r="F47" s="22">
        <f t="shared" si="0"/>
        <v>69689.600000000006</v>
      </c>
      <c r="G47" s="21">
        <f t="shared" si="1"/>
        <v>8.38033266082744</v>
      </c>
      <c r="H47" s="22">
        <f>'9.рез.эмес.-улут.вал.'!H47+'13.рез.эмес.-чет өл.вал.'!H47</f>
        <v>2591.4</v>
      </c>
      <c r="I47" s="21">
        <f>('9.рез.эмес.-улут.вал.'!H47*'9.рез.эмес.-улут.вал.'!I47+'13.рез.эмес.-чет өл.вал.'!H47*'13.рез.эмес.-чет өл.вал.'!I47)/('9.рез.эмес.-улут.вал.'!H47+'13.рез.эмес.-чет өл.вал.'!H47)</f>
        <v>2.6871737284865325</v>
      </c>
      <c r="J47" s="22">
        <f>'9.рез.эмес.-улут.вал.'!J47+'13.рез.эмес.-чет өл.вал.'!J47</f>
        <v>3453.0999999999995</v>
      </c>
      <c r="K47" s="21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6.3328693058411298</v>
      </c>
      <c r="L47" s="22">
        <f>'9.рез.эмес.-улут.вал.'!L47+'13.рез.эмес.-чет өл.вал.'!L47</f>
        <v>6153.1</v>
      </c>
      <c r="M47" s="21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6.7194784742650056</v>
      </c>
      <c r="N47" s="22">
        <f>'9.рез.эмес.-улут.вал.'!N47+'13.рез.эмес.-чет өл.вал.'!N47</f>
        <v>27727.5</v>
      </c>
      <c r="O47" s="21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9.0168088359931495</v>
      </c>
      <c r="P47" s="22">
        <f>'9.рез.эмес.-улут.вал.'!P47+'13.рез.эмес.-чет өл.вал.'!P47</f>
        <v>29764.5</v>
      </c>
      <c r="Q47" s="21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8.8639576676913769</v>
      </c>
      <c r="R47" s="22"/>
      <c r="S47" s="21"/>
    </row>
    <row r="48" spans="1:19" ht="14.25" customHeight="1" x14ac:dyDescent="0.2">
      <c r="A48" s="19" t="s">
        <v>13</v>
      </c>
      <c r="B48" s="20">
        <f>'9.рез.эмес.-улут.вал.'!B48+'13.рез.эмес.-чет өл.вал.'!B48</f>
        <v>941978.89999999991</v>
      </c>
      <c r="C48" s="21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0.79046479066569364</v>
      </c>
      <c r="D48" s="22">
        <f>'9.рез.эмес.-улут.вал.'!D48+'13.рез.эмес.-чет өл.вал.'!D48</f>
        <v>851082.5</v>
      </c>
      <c r="E48" s="21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3.2245513214053868E-2</v>
      </c>
      <c r="F48" s="22">
        <f t="shared" si="0"/>
        <v>90896.400000000009</v>
      </c>
      <c r="G48" s="21">
        <f t="shared" si="1"/>
        <v>7.8898346029105682</v>
      </c>
      <c r="H48" s="22">
        <f>'9.рез.эмес.-улут.вал.'!H48+'13.рез.эмес.-чет өл.вал.'!H48</f>
        <v>1909.5</v>
      </c>
      <c r="I48" s="21">
        <f>('9.рез.эмес.-улут.вал.'!H48*'9.рез.эмес.-улут.вал.'!I48+'13.рез.эмес.-чет өл.вал.'!H48*'13.рез.эмес.-чет өл.вал.'!I48)/('9.рез.эмес.-улут.вал.'!H48+'13.рез.эмес.-чет өл.вал.'!H48)</f>
        <v>3.4702424718512797</v>
      </c>
      <c r="J48" s="22">
        <f>'9.рез.эмес.-улут.вал.'!J48+'13.рез.эмес.-чет өл.вал.'!J48</f>
        <v>16380.7</v>
      </c>
      <c r="K48" s="21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3.7902603063361124</v>
      </c>
      <c r="L48" s="22">
        <f>'9.рез.эмес.-улут.вал.'!L48+'13.рез.эмес.-чет өл.вал.'!L48</f>
        <v>11566.5</v>
      </c>
      <c r="M48" s="21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6.9995229326070971</v>
      </c>
      <c r="N48" s="22">
        <f>'9.рез.эмес.-улут.вал.'!N48+'13.рез.эмес.-чет өл.вал.'!N48</f>
        <v>20103.900000000001</v>
      </c>
      <c r="O48" s="21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8.6211764384025056</v>
      </c>
      <c r="P48" s="22">
        <f>'9.рез.эмес.-улут.вал.'!P48+'13.рез.эмес.-чет өл.вал.'!P48</f>
        <v>40436.600000000006</v>
      </c>
      <c r="Q48" s="21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9.6191422127478603</v>
      </c>
      <c r="R48" s="23">
        <f>'9.рез.эмес.-улут.вал.'!R48+'13.рез.эмес.-чет өл.вал.'!R48</f>
        <v>499.2</v>
      </c>
      <c r="S48" s="24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10.415384615384614</v>
      </c>
    </row>
    <row r="49" spans="1:19" ht="14.25" customHeight="1" x14ac:dyDescent="0.2">
      <c r="A49" s="19" t="s">
        <v>14</v>
      </c>
      <c r="B49" s="20">
        <f>'9.рез.эмес.-улут.вал.'!B49+'13.рез.эмес.-чет өл.вал.'!B49</f>
        <v>1047191.8</v>
      </c>
      <c r="C49" s="21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0.72471173189094906</v>
      </c>
      <c r="D49" s="22">
        <f>'9.рез.эмес.-улут.вал.'!D49+'13.рез.эмес.-чет өл.вал.'!D49</f>
        <v>955750.8</v>
      </c>
      <c r="E49" s="21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0.11695546684344961</v>
      </c>
      <c r="F49" s="22">
        <f t="shared" si="0"/>
        <v>91441</v>
      </c>
      <c r="G49" s="21">
        <f t="shared" si="1"/>
        <v>7.0770431425728066</v>
      </c>
      <c r="H49" s="22">
        <f>'9.рез.эмес.-улут.вал.'!H49+'13.рез.эмес.-чет өл.вал.'!H49</f>
        <v>3454</v>
      </c>
      <c r="I49" s="21">
        <f>('9.рез.эмес.-улут.вал.'!H49*'9.рез.эмес.-улут.вал.'!I49+'13.рез.эмес.-чет өл.вал.'!H49*'13.рез.эмес.-чет өл.вал.'!I49)/('9.рез.эмес.-улут.вал.'!H49+'13.рез.эмес.-чет өл.вал.'!H49)</f>
        <v>2.9477452229299339</v>
      </c>
      <c r="J49" s="22">
        <f>'9.рез.эмес.-улут.вал.'!J49+'13.рез.эмес.-чет өл.вал.'!J49</f>
        <v>11563.099999999999</v>
      </c>
      <c r="K49" s="21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3.7247933512639384</v>
      </c>
      <c r="L49" s="22">
        <f>'9.рез.эмес.-улут.вал.'!L49+'13.рез.эмес.-чет өл.вал.'!L49</f>
        <v>29533.800000000003</v>
      </c>
      <c r="M49" s="21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5.8284597308846111</v>
      </c>
      <c r="N49" s="22">
        <f>'9.рез.эмес.-улут.вал.'!N49+'13.рез.эмес.-чет өл.вал.'!N49</f>
        <v>19656.8</v>
      </c>
      <c r="O49" s="21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7.8671550811932853</v>
      </c>
      <c r="P49" s="22">
        <f>'9.рез.эмес.-улут.вал.'!P49+'13.рез.эмес.-чет өл.вал.'!P49</f>
        <v>27230.199999999997</v>
      </c>
      <c r="Q49" s="21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9.8073115144214835</v>
      </c>
      <c r="R49" s="23">
        <f>'9.рез.эмес.-улут.вал.'!R49+'13.рез.эмес.-чет өл.вал.'!R49</f>
        <v>3.1</v>
      </c>
      <c r="S49" s="24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14.683870967741933</v>
      </c>
    </row>
    <row r="50" spans="1:19" ht="14.25" customHeight="1" x14ac:dyDescent="0.2">
      <c r="A50" s="19" t="s">
        <v>15</v>
      </c>
      <c r="B50" s="20">
        <f>'9.рез.эмес.-улут.вал.'!B50+'13.рез.эмес.-чет өл.вал.'!B50</f>
        <v>1010355</v>
      </c>
      <c r="C50" s="21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0.83280241103374575</v>
      </c>
      <c r="D50" s="22">
        <f>'9.рез.эмес.-улут.вал.'!D50+'13.рез.эмес.-чет өл.вал.'!D50</f>
        <v>885220.29999999993</v>
      </c>
      <c r="E50" s="21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8.3855207568104773E-2</v>
      </c>
      <c r="F50" s="22">
        <f t="shared" si="0"/>
        <v>125134.70000000001</v>
      </c>
      <c r="G50" s="21">
        <f t="shared" si="1"/>
        <v>6.1309592622989477</v>
      </c>
      <c r="H50" s="22">
        <f>'9.рез.эмес.-улут.вал.'!H50+'13.рез.эмес.-чет өл.вал.'!H50</f>
        <v>8677.7999999999993</v>
      </c>
      <c r="I50" s="21">
        <f>('9.рез.эмес.-улут.вал.'!H50*'9.рез.эмес.-улут.вал.'!I50+'13.рез.эмес.-чет өл.вал.'!H50*'13.рез.эмес.-чет өл.вал.'!I50)/('9.рез.эмес.-улут.вал.'!H50+'13.рез.эмес.-чет өл.вал.'!H50)</f>
        <v>1.1634520270114512</v>
      </c>
      <c r="J50" s="22">
        <f>'9.рез.эмес.-улут.вал.'!J50+'13.рез.эмес.-чет өл.вал.'!J50</f>
        <v>17323.900000000001</v>
      </c>
      <c r="K50" s="21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2.9790567366470624</v>
      </c>
      <c r="L50" s="22">
        <f>'9.рез.эмес.-улут.вал.'!L50+'13.рез.эмес.-чет өл.вал.'!L50</f>
        <v>36263.9</v>
      </c>
      <c r="M50" s="21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5.1171421165401414</v>
      </c>
      <c r="N50" s="22">
        <f>'9.рез.эмес.-улут.вал.'!N50+'13.рез.эмес.-чет өл.вал.'!N50</f>
        <v>29210.5</v>
      </c>
      <c r="O50" s="21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7.4729039557693282</v>
      </c>
      <c r="P50" s="22">
        <f>'9.рез.эмес.-улут.вал.'!P50+'13.рез.эмес.-чет өл.вал.'!P50</f>
        <v>33235.599999999999</v>
      </c>
      <c r="Q50" s="21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8.8614009375488987</v>
      </c>
      <c r="R50" s="23">
        <f>'9.рез.эмес.-улут.вал.'!R50+'13.рез.эмес.-чет өл.вал.'!R50</f>
        <v>423</v>
      </c>
      <c r="S50" s="24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16.836631205673761</v>
      </c>
    </row>
    <row r="51" spans="1:19" ht="14.25" customHeight="1" x14ac:dyDescent="0.2">
      <c r="A51" s="19" t="s">
        <v>16</v>
      </c>
      <c r="B51" s="20">
        <f>'9.рез.эмес.-улут.вал.'!B51+'13.рез.эмес.-чет өл.вал.'!B51</f>
        <v>1356861.9999999998</v>
      </c>
      <c r="C51" s="21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0.63095391867411721</v>
      </c>
      <c r="D51" s="22">
        <f>'9.рез.эмес.-улут.вал.'!D51+'13.рез.эмес.-чет өл.вал.'!D51</f>
        <v>1246047.3999999999</v>
      </c>
      <c r="E51" s="21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6.0970986336474832E-2</v>
      </c>
      <c r="F51" s="22">
        <f t="shared" si="0"/>
        <v>110814.6</v>
      </c>
      <c r="G51" s="21">
        <f t="shared" si="1"/>
        <v>7.0400890947582706</v>
      </c>
      <c r="H51" s="22">
        <f>'9.рез.эмес.-улут.вал.'!H51+'13.рез.эмес.-чет өл.вал.'!H51</f>
        <v>5896.2999999999993</v>
      </c>
      <c r="I51" s="21">
        <f>('9.рез.эмес.-улут.вал.'!H51*'9.рез.эмес.-улут.вал.'!I51+'13.рез.эмес.-чет өл.вал.'!H51*'13.рез.эмес.-чет өл.вал.'!I51)/('9.рез.эмес.-улут.вал.'!H51+'13.рез.эмес.-чет өл.вал.'!H51)</f>
        <v>0.87603022234282502</v>
      </c>
      <c r="J51" s="22">
        <f>'9.рез.эмес.-улут.вал.'!J51+'13.рез.эмес.-чет өл.вал.'!J51</f>
        <v>11759.7</v>
      </c>
      <c r="K51" s="21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4.8454517547216343</v>
      </c>
      <c r="L51" s="22">
        <f>'9.рез.эмес.-улут.вал.'!L51+'13.рез.эмес.-чет өл.вал.'!L51</f>
        <v>8938.9</v>
      </c>
      <c r="M51" s="21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4.9261566859456982</v>
      </c>
      <c r="N51" s="22">
        <f>'9.рез.эмес.-улут.вал.'!N51+'13.рез.эмес.-чет өл.вал.'!N51</f>
        <v>31999.399999999998</v>
      </c>
      <c r="O51" s="21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6.6553619442864544</v>
      </c>
      <c r="P51" s="22">
        <f>'9.рез.эмес.-улут.вал.'!P51+'13.рез.эмес.-чет өл.вал.'!P51</f>
        <v>52217.3</v>
      </c>
      <c r="Q51" s="21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8.8275736202369721</v>
      </c>
      <c r="R51" s="23">
        <f>'9.рез.эмес.-улут.вал.'!R51+'13.рез.эмес.-чет өл.вал.'!R51</f>
        <v>3</v>
      </c>
      <c r="S51" s="24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14.729999999999999</v>
      </c>
    </row>
    <row r="52" spans="1:19" ht="14.25" customHeight="1" x14ac:dyDescent="0.2">
      <c r="A52" s="19" t="s">
        <v>17</v>
      </c>
      <c r="B52" s="20">
        <f>'9.рез.эмес.-улут.вал.'!B52+'13.рез.эмес.-чет өл.вал.'!B52</f>
        <v>1771229.0999999999</v>
      </c>
      <c r="C52" s="21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0.77627936273178866</v>
      </c>
      <c r="D52" s="22">
        <f>'9.рез.эмес.-улут.вал.'!D52+'13.рез.эмес.-чет өл.вал.'!D52</f>
        <v>1610379.4</v>
      </c>
      <c r="E52" s="21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1.9597369414934167E-2</v>
      </c>
      <c r="F52" s="22">
        <f t="shared" si="0"/>
        <v>160849.69999999998</v>
      </c>
      <c r="G52" s="21">
        <f t="shared" si="1"/>
        <v>8.3519546321814673</v>
      </c>
      <c r="H52" s="22">
        <f>'9.рез.эмес.-улут.вал.'!H52+'13.рез.эмес.-чет өл.вал.'!H52</f>
        <v>8056.7000000000007</v>
      </c>
      <c r="I52" s="21">
        <f>('9.рез.эмес.-улут.вал.'!H52*'9.рез.эмес.-улут.вал.'!I52+'13.рез.эмес.-чет өл.вал.'!H52*'13.рез.эмес.-чет өл.вал.'!I52)/('9.рез.эмес.-улут.вал.'!H52+'13.рез.эмес.-чет өл.вал.'!H52)</f>
        <v>2.1488042250549282</v>
      </c>
      <c r="J52" s="22">
        <f>'9.рез.эмес.-улут.вал.'!J52+'13.рез.эмес.-чет өл.вал.'!J52</f>
        <v>10640.5</v>
      </c>
      <c r="K52" s="21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4.3205369108594516</v>
      </c>
      <c r="L52" s="22">
        <f>'9.рез.эмес.-улут.вал.'!L52+'13.рез.эмес.-чет өл.вал.'!L52</f>
        <v>12119.4</v>
      </c>
      <c r="M52" s="21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5.2360131689687615</v>
      </c>
      <c r="N52" s="22">
        <f>'9.рез.эмес.-улут.вал.'!N52+'13.рез.эмес.-чет өл.вал.'!N52</f>
        <v>38946.300000000003</v>
      </c>
      <c r="O52" s="21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8.3542839499515971</v>
      </c>
      <c r="P52" s="22">
        <f>'9.рез.эмес.-улут.вал.'!P52+'13.рез.эмес.-чет өл.вал.'!P52</f>
        <v>89102.7</v>
      </c>
      <c r="Q52" s="21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9.7927439123617948</v>
      </c>
      <c r="R52" s="23">
        <f>'9.рез.эмес.-улут.вал.'!R52+'13.рез.эмес.-чет өл.вал.'!R52</f>
        <v>1984.1000000000001</v>
      </c>
      <c r="S52" s="24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9.4444549165868654</v>
      </c>
    </row>
    <row r="53" spans="1:19" ht="14.25" customHeight="1" x14ac:dyDescent="0.2">
      <c r="A53" s="19" t="s">
        <v>18</v>
      </c>
      <c r="B53" s="20">
        <f>'9.рез.эмес.-улут.вал.'!B53+'13.рез.эмес.-чет өл.вал.'!B53</f>
        <v>2286966.4</v>
      </c>
      <c r="C53" s="21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0.21838132208676084</v>
      </c>
      <c r="D53" s="22">
        <f>'9.рез.эмес.-улут.вал.'!D53+'13.рез.эмес.-чет өл.вал.'!D53</f>
        <v>2209403.3000000003</v>
      </c>
      <c r="E53" s="21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6.5058298772342534E-3</v>
      </c>
      <c r="F53" s="22">
        <f t="shared" si="0"/>
        <v>77563.099999999991</v>
      </c>
      <c r="G53" s="21">
        <f t="shared" si="1"/>
        <v>6.2537049705336694</v>
      </c>
      <c r="H53" s="22">
        <f>'9.рез.эмес.-улут.вал.'!H53+'13.рез.эмес.-чет өл.вал.'!H53</f>
        <v>14205.699999999999</v>
      </c>
      <c r="I53" s="21">
        <f>('9.рез.эмес.-улут.вал.'!H53*'9.рез.эмес.-улут.вал.'!I53+'13.рез.эмес.-чет өл.вал.'!H53*'13.рез.эмес.-чет өл.вал.'!I53)/('9.рез.эмес.-улут.вал.'!H53+'13.рез.эмес.-чет өл.вал.'!H53)</f>
        <v>1.4243850003871636</v>
      </c>
      <c r="J53" s="22">
        <f>'9.рез.эмес.-улут.вал.'!J53+'13.рез.эмес.-чет өл.вал.'!J53</f>
        <v>13515.5</v>
      </c>
      <c r="K53" s="21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2.3853839665569132</v>
      </c>
      <c r="L53" s="22">
        <f>'9.рез.эмес.-улут.вал.'!L53+'13.рез.эмес.-чет өл.вал.'!L53</f>
        <v>7297.1</v>
      </c>
      <c r="M53" s="21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6.6302446177248493</v>
      </c>
      <c r="N53" s="22">
        <f>'9.рез.эмес.-улут.вал.'!N53+'13.рез.эмес.-чет өл.вал.'!N53</f>
        <v>22300</v>
      </c>
      <c r="O53" s="21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7.9534106278026915</v>
      </c>
      <c r="P53" s="22">
        <f>'9.рез.эмес.-улут.вал.'!P53+'13.рез.эмес.-чет өл.вал.'!P53</f>
        <v>19925.8</v>
      </c>
      <c r="Q53" s="21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10.235568760099975</v>
      </c>
      <c r="R53" s="23">
        <f>'9.рез.эмес.-улут.вал.'!R53+'13.рез.эмес.-чет өл.вал.'!R53</f>
        <v>319</v>
      </c>
      <c r="S53" s="24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9.0538871473354199</v>
      </c>
    </row>
    <row r="54" spans="1:19" ht="14.25" customHeight="1" x14ac:dyDescent="0.2">
      <c r="A54" s="19" t="s">
        <v>19</v>
      </c>
      <c r="B54" s="20">
        <f>'9.рез.эмес.-улут.вал.'!B54+'13.рез.эмес.-чет өл.вал.'!B54</f>
        <v>1916749.3000000003</v>
      </c>
      <c r="C54" s="21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0.57434183646238834</v>
      </c>
      <c r="D54" s="22">
        <f>'9.рез.эмес.-улут.вал.'!D54+'13.рез.эмес.-чет өл.вал.'!D54</f>
        <v>1782382.9000000001</v>
      </c>
      <c r="E54" s="21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3.2223842587358748E-2</v>
      </c>
      <c r="F54" s="22">
        <f t="shared" si="0"/>
        <v>134366.39999999999</v>
      </c>
      <c r="G54" s="21">
        <f t="shared" si="1"/>
        <v>7.7655878776241494</v>
      </c>
      <c r="H54" s="22">
        <f>'9.рез.эмес.-улут.вал.'!H54+'13.рез.эмес.-чет өл.вал.'!H54</f>
        <v>20664.500000000004</v>
      </c>
      <c r="I54" s="21">
        <f>('9.рез.эмес.-улут.вал.'!H54*'9.рез.эмес.-улут.вал.'!I54+'13.рез.эмес.-чет өл.вал.'!H54*'13.рез.эмес.-чет өл.вал.'!I54)/('9.рез.эмес.-улут.вал.'!H54+'13.рез.эмес.-чет өл.вал.'!H54)</f>
        <v>1.1175671804302059</v>
      </c>
      <c r="J54" s="22">
        <f>'9.рез.эмес.-улут.вал.'!J54+'13.рез.эмес.-чет өл.вал.'!J54</f>
        <v>6855.6</v>
      </c>
      <c r="K54" s="21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3.7913686621156395</v>
      </c>
      <c r="L54" s="22">
        <f>'9.рез.эмес.-улут.вал.'!L54+'13.рез.эмес.-чет өл.вал.'!L54</f>
        <v>33158.800000000003</v>
      </c>
      <c r="M54" s="21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4.6967524458062391</v>
      </c>
      <c r="N54" s="22">
        <f>'9.рез.эмес.-улут.вал.'!N54+'13.рез.эмес.-чет өл.вал.'!N54</f>
        <v>21167.200000000001</v>
      </c>
      <c r="O54" s="21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9.5693203635813759</v>
      </c>
      <c r="P54" s="22">
        <f>'9.рез.эмес.-улут.вал.'!P54+'13.рез.эмес.-чет өл.вал.'!P54</f>
        <v>51368.7</v>
      </c>
      <c r="Q54" s="21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12.179052185474772</v>
      </c>
      <c r="R54" s="22">
        <f>'9.рез.эмес.-улут.вал.'!R54+'13.рез.эмес.-чет өл.вал.'!R54</f>
        <v>1151.6000000000001</v>
      </c>
      <c r="S54" s="21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9.0583032302882902</v>
      </c>
    </row>
    <row r="55" spans="1:19" ht="14.25" customHeight="1" x14ac:dyDescent="0.2">
      <c r="A55" s="19" t="s">
        <v>20</v>
      </c>
      <c r="B55" s="20">
        <f>'9.рез.эмес.-улут.вал.'!B55+'13.рез.эмес.-чет өл.вал.'!B55</f>
        <v>2057626.4000000004</v>
      </c>
      <c r="C55" s="21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0.29763300033475426</v>
      </c>
      <c r="D55" s="22">
        <f>'9.рез.эмес.-улут.вал.'!D55+'13.рез.эмес.-чет өл.вал.'!D55</f>
        <v>1962518.5</v>
      </c>
      <c r="E55" s="21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1.3582291326170918E-2</v>
      </c>
      <c r="F55" s="22">
        <f t="shared" si="0"/>
        <v>95107.900000000009</v>
      </c>
      <c r="G55" s="21">
        <f t="shared" si="1"/>
        <v>6.158920773142917</v>
      </c>
      <c r="H55" s="22">
        <f>'9.рез.эмес.-улут.вал.'!H55+'13.рез.эмес.-чет өл.вал.'!H55</f>
        <v>8565.5</v>
      </c>
      <c r="I55" s="21">
        <f>('9.рез.эмес.-улут.вал.'!H55*'9.рез.эмес.-улут.вал.'!I55+'13.рез.эмес.-чет өл.вал.'!H55*'13.рез.эмес.-чет өл.вал.'!I55)/('9.рез.эмес.-улут.вал.'!H55+'13.рез.эмес.-чет өл.вал.'!H55)</f>
        <v>1.2597871694588723</v>
      </c>
      <c r="J55" s="22">
        <f>'9.рез.эмес.-улут.вал.'!J55+'13.рез.эмес.-чет өл.вал.'!J55</f>
        <v>29847.8</v>
      </c>
      <c r="K55" s="21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2.0789047769014788</v>
      </c>
      <c r="L55" s="22">
        <f>'9.рез.эмес.-улут.вал.'!L55+'13.рез.эмес.-чет өл.вал.'!L55</f>
        <v>10585.5</v>
      </c>
      <c r="M55" s="21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5.7773062207736992</v>
      </c>
      <c r="N55" s="22">
        <f>'9.рез.эмес.-улут.вал.'!N55+'13.рез.эмес.-чет өл.вал.'!N55</f>
        <v>18771.3</v>
      </c>
      <c r="O55" s="21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8.5612319871292737</v>
      </c>
      <c r="P55" s="22">
        <f>'9.рез.эмес.-улут.вал.'!P55+'13.рез.эмес.-чет өл.вал.'!P55</f>
        <v>27261.300000000003</v>
      </c>
      <c r="Q55" s="21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10.650767424884345</v>
      </c>
      <c r="R55" s="23">
        <f>'9.рез.эмес.-улут.вал.'!R55+'13.рез.эмес.-чет өл.вал.'!R55</f>
        <v>76.5</v>
      </c>
      <c r="S55" s="24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9.224640522875811</v>
      </c>
    </row>
    <row r="56" spans="1:19" ht="14.25" customHeight="1" thickBot="1" x14ac:dyDescent="0.25">
      <c r="A56" s="25" t="s">
        <v>21</v>
      </c>
      <c r="B56" s="26">
        <f>'9.рез.эмес.-улут.вал.'!B56+'13.рез.эмес.-чет өл.вал.'!B56</f>
        <v>2317685.1999999997</v>
      </c>
      <c r="C56" s="27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0.40622213059823653</v>
      </c>
      <c r="D56" s="28">
        <f>'9.рез.эмес.-улут.вал.'!D56+'13.рез.эмес.-чет өл.вал.'!D56</f>
        <v>2179213</v>
      </c>
      <c r="E56" s="27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5.9278784129867014E-2</v>
      </c>
      <c r="F56" s="28">
        <f t="shared" si="0"/>
        <v>138472.20000000001</v>
      </c>
      <c r="G56" s="27">
        <f t="shared" si="1"/>
        <v>5.8662599640938753</v>
      </c>
      <c r="H56" s="28">
        <f>'9.рез.эмес.-улут.вал.'!H56+'13.рез.эмес.-чет өл.вал.'!H56</f>
        <v>12661.8</v>
      </c>
      <c r="I56" s="27">
        <f>('9.рез.эмес.-улут.вал.'!H56*'9.рез.эмес.-улут.вал.'!I56+'13.рез.эмес.-чет өл.вал.'!H56*'13.рез.эмес.-чет өл.вал.'!I56)/('9.рез.эмес.-улут.вал.'!H56+'13.рез.эмес.-чет өл.вал.'!H56)</f>
        <v>0.9287805841191612</v>
      </c>
      <c r="J56" s="28">
        <f>'9.рез.эмес.-улут.вал.'!J56+'13.рез.эмес.-чет өл.вал.'!J56</f>
        <v>27613.7</v>
      </c>
      <c r="K56" s="27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2.4266828422123843</v>
      </c>
      <c r="L56" s="28">
        <f>'9.рез.эмес.-улут.вал.'!L56+'13.рез.эмес.-чет өл.вал.'!L56</f>
        <v>34256.199999999997</v>
      </c>
      <c r="M56" s="27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4.6501548624774465</v>
      </c>
      <c r="N56" s="28">
        <f>'9.рез.эмес.-улут.вал.'!N56+'13.рез.эмес.-чет өл.вал.'!N56</f>
        <v>23245.100000000002</v>
      </c>
      <c r="O56" s="27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8.3725454827038792</v>
      </c>
      <c r="P56" s="28">
        <f>'9.рез.эмес.-улут.вал.'!P56+'13.рез.эмес.-чет өл.вал.'!P56</f>
        <v>39267.800000000003</v>
      </c>
      <c r="Q56" s="27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9.3366152165387426</v>
      </c>
      <c r="R56" s="28">
        <f>'9.рез.эмес.-улут.вал.'!R56+'13.рез.эмес.-чет өл.вал.'!R56</f>
        <v>1427.6</v>
      </c>
      <c r="S56" s="27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9.1051877276548048</v>
      </c>
    </row>
    <row r="57" spans="1:19" ht="14.25" customHeight="1" x14ac:dyDescent="0.2">
      <c r="A57" s="19" t="s">
        <v>40</v>
      </c>
      <c r="B57" s="20">
        <f>'9.рез.эмес.-улут.вал.'!B57+'13.рез.эмес.-чет өл.вал.'!B57</f>
        <v>1766444.6</v>
      </c>
      <c r="C57" s="21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0.42713061592760898</v>
      </c>
      <c r="D57" s="22">
        <f>'9.рез.эмес.-улут.вал.'!D57+'13.рез.эмес.-чет өл.вал.'!D57</f>
        <v>1685845</v>
      </c>
      <c r="E57" s="21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2.397453324593898E-2</v>
      </c>
      <c r="F57" s="22">
        <f t="shared" si="0"/>
        <v>80599.600000000006</v>
      </c>
      <c r="G57" s="21">
        <f t="shared" si="1"/>
        <v>8.8596621199112509</v>
      </c>
      <c r="H57" s="22">
        <f>'9.рез.эмес.-улут.вал.'!H57+'13.рез.эмес.-чет өл.вал.'!H57</f>
        <v>7105.1</v>
      </c>
      <c r="I57" s="21">
        <f>('9.рез.эмес.-улут.вал.'!H57*'9.рез.эмес.-улут.вал.'!I57+'13.рез.эмес.-чет өл.вал.'!H57*'13.рез.эмес.-чет өл.вал.'!I57)/('9.рез.эмес.-улут.вал.'!H57+'13.рез.эмес.-чет өл.вал.'!H57)</f>
        <v>1.1299745253409479</v>
      </c>
      <c r="J57" s="22">
        <f>'9.рез.эмес.-улут.вал.'!J57+'13.рез.эмес.-чет өл.вал.'!J57</f>
        <v>8009</v>
      </c>
      <c r="K57" s="21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4.3721288550380848</v>
      </c>
      <c r="L57" s="22">
        <f>'9.рез.эмес.-улут.вал.'!L57+'13.рез.эмес.-чет өл.вал.'!L57</f>
        <v>6935.2000000000007</v>
      </c>
      <c r="M57" s="21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7.265061137386092</v>
      </c>
      <c r="N57" s="22">
        <f>'9.рез.эмес.-улут.вал.'!N57+'13.рез.эмес.-чет өл.вал.'!N57</f>
        <v>28503.8</v>
      </c>
      <c r="O57" s="21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9.0934798167261839</v>
      </c>
      <c r="P57" s="22">
        <f>'9.рез.эмес.-улут.вал.'!P57+'13.рез.эмес.-чет өл.вал.'!P57</f>
        <v>29547</v>
      </c>
      <c r="Q57" s="21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12.077580092733584</v>
      </c>
      <c r="R57" s="23">
        <f>'9.рез.эмес.-улут.вал.'!R57+'13.рез.эмес.-чет өл.вал.'!R57</f>
        <v>499.5</v>
      </c>
      <c r="S57" s="24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9.2104504504504519</v>
      </c>
    </row>
    <row r="58" spans="1:19" ht="14.25" customHeight="1" x14ac:dyDescent="0.2">
      <c r="A58" s="19" t="s">
        <v>11</v>
      </c>
      <c r="B58" s="20">
        <f>'9.рез.эмес.-улут.вал.'!B58+'13.рез.эмес.-чет өл.вал.'!B58</f>
        <v>1814094.6</v>
      </c>
      <c r="C58" s="21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0.35851238628900589</v>
      </c>
      <c r="D58" s="22">
        <f>'9.рез.эмес.-улут.вал.'!D58+'13.рез.эмес.-чет өл.вал.'!D58</f>
        <v>1718822.4</v>
      </c>
      <c r="E58" s="21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1.1170690468078592E-2</v>
      </c>
      <c r="F58" s="22">
        <f t="shared" si="0"/>
        <v>95272.2</v>
      </c>
      <c r="G58" s="21">
        <f t="shared" si="1"/>
        <v>6.6249645856818642</v>
      </c>
      <c r="H58" s="22">
        <f>'9.рез.эмес.-улут.вал.'!H58+'13.рез.эмес.-чет өл.вал.'!H58</f>
        <v>8965.8000000000011</v>
      </c>
      <c r="I58" s="21">
        <f>('9.рез.эмес.-улут.вал.'!H58*'9.рез.эмес.-улут.вал.'!I58+'13.рез.эмес.-чет өл.вал.'!H58*'13.рез.эмес.-чет өл.вал.'!I58)/('9.рез.эмес.-улут.вал.'!H58+'13.рез.эмес.-чет өл.вал.'!H58)</f>
        <v>0.98327310446362792</v>
      </c>
      <c r="J58" s="22">
        <f>'9.рез.эмес.-улут.вал.'!J58+'13.рез.эмес.-чет өл.вал.'!J58</f>
        <v>19095.599999999999</v>
      </c>
      <c r="K58" s="21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3.2331563815748119</v>
      </c>
      <c r="L58" s="22">
        <f>'9.рез.эмес.-улут.вал.'!L58+'13.рез.эмес.-чет өл.вал.'!L58</f>
        <v>16710.600000000002</v>
      </c>
      <c r="M58" s="21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6.0537464842674718</v>
      </c>
      <c r="N58" s="22">
        <f>'9.рез.эмес.-улут.вал.'!N58+'13.рез.эмес.-чет өл.вал.'!N58</f>
        <v>23847.4</v>
      </c>
      <c r="O58" s="21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9.3801154423542776</v>
      </c>
      <c r="P58" s="22">
        <f>'9.рез.эмес.-улут.вал.'!P58+'13.рез.эмес.-чет өл.вал.'!P58</f>
        <v>26145.5</v>
      </c>
      <c r="Q58" s="21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8.8418067736321824</v>
      </c>
      <c r="R58" s="23">
        <f>'9.рез.эмес.-улут.вал.'!R58+'13.рез.эмес.-чет өл.вал.'!R58</f>
        <v>507.3</v>
      </c>
      <c r="S58" s="24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9.0547999211511936</v>
      </c>
    </row>
    <row r="59" spans="1:19" ht="14.25" customHeight="1" x14ac:dyDescent="0.2">
      <c r="A59" s="19" t="s">
        <v>12</v>
      </c>
      <c r="B59" s="20">
        <f>'9.рез.эмес.-улут.вал.'!B59+'13.рез.эмес.-чет өл.вал.'!B59</f>
        <v>2943906.6</v>
      </c>
      <c r="C59" s="21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0.21946995091488308</v>
      </c>
      <c r="D59" s="22">
        <f>'9.рез.эмес.-улут.вал.'!D59+'13.рез.эмес.-чет өл.вал.'!D59</f>
        <v>2839223</v>
      </c>
      <c r="E59" s="21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1.5881647901556169E-2</v>
      </c>
      <c r="F59" s="22">
        <f t="shared" si="0"/>
        <v>104683.6</v>
      </c>
      <c r="G59" s="21">
        <f t="shared" si="1"/>
        <v>5.7411810159375518</v>
      </c>
      <c r="H59" s="22">
        <f>'9.рез.эмес.-улут.вал.'!H59+'13.рез.эмес.-чет өл.вал.'!H59</f>
        <v>22026.6</v>
      </c>
      <c r="I59" s="21">
        <f>('9.рез.эмес.-улут.вал.'!H59*'9.рез.эмес.-улут.вал.'!I59+'13.рез.эмес.-чет өл.вал.'!H59*'13.рез.эмес.-чет өл.вал.'!I59)/('9.рез.эмес.-улут.вал.'!H59+'13.рез.эмес.-чет өл.вал.'!H59)</f>
        <v>1.2342346526472556</v>
      </c>
      <c r="J59" s="22">
        <f>'9.рез.эмес.-улут.вал.'!J59+'13.рез.эмес.-чет өл.вал.'!J59</f>
        <v>12360.8</v>
      </c>
      <c r="K59" s="21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2.4040131706685659</v>
      </c>
      <c r="L59" s="22">
        <f>'9.рез.эмес.-улут.вал.'!L59+'13.рез.эмес.-чет өл.вал.'!L59</f>
        <v>24896.1</v>
      </c>
      <c r="M59" s="21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6.6796133129285309</v>
      </c>
      <c r="N59" s="22">
        <f>'9.рез.эмес.-улут.вал.'!N59+'13.рез.эмес.-чет өл.вал.'!N59</f>
        <v>14110.7</v>
      </c>
      <c r="O59" s="21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8.1757458524382365</v>
      </c>
      <c r="P59" s="22">
        <f>'9.рез.эмес.-улут.вал.'!P59+'13.рез.эмес.-чет өл.вал.'!P59</f>
        <v>30771.8</v>
      </c>
      <c r="Q59" s="21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8.3773376923026941</v>
      </c>
      <c r="R59" s="22">
        <f>'9.рез.эмес.-улут.вал.'!R59+'13.рез.эмес.-чет өл.вал.'!R59</f>
        <v>517.6</v>
      </c>
      <c r="S59" s="21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9</v>
      </c>
    </row>
    <row r="60" spans="1:19" ht="14.25" customHeight="1" x14ac:dyDescent="0.2">
      <c r="A60" s="19" t="s">
        <v>13</v>
      </c>
      <c r="B60" s="20">
        <f>'9.рез.эмес.-улут.вал.'!B60+'13.рез.эмес.-чет өл.вал.'!B60</f>
        <v>2532458.6999999997</v>
      </c>
      <c r="C60" s="21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0.51462682728053966</v>
      </c>
      <c r="D60" s="22">
        <f>'9.рез.эмес.-улут.вал.'!D60+'13.рез.эмес.-чет өл.вал.'!D60</f>
        <v>2356850.7999999998</v>
      </c>
      <c r="E60" s="21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8.3723500868192419E-4</v>
      </c>
      <c r="F60" s="22">
        <f t="shared" si="0"/>
        <v>175607.90000000002</v>
      </c>
      <c r="G60" s="21">
        <f t="shared" si="1"/>
        <v>7.4102471927515783</v>
      </c>
      <c r="H60" s="22">
        <f>'9.рез.эмес.-улут.вал.'!H60+'13.рез.эмес.-чет өл.вал.'!H60</f>
        <v>4419.3999999999996</v>
      </c>
      <c r="I60" s="21">
        <f>('9.рез.эмес.-улут.вал.'!H60*'9.рез.эмес.-улут.вал.'!I60+'13.рез.эмес.-чет өл.вал.'!H60*'13.рез.эмес.-чет өл.вал.'!I60)/('9.рез.эмес.-улут.вал.'!H60+'13.рез.эмес.-чет өл.вал.'!H60)</f>
        <v>2.0890688781282525</v>
      </c>
      <c r="J60" s="22">
        <f>'9.рез.эмес.-улут.вал.'!J60+'13.рез.эмес.-чет өл.вал.'!J60</f>
        <v>20242.7</v>
      </c>
      <c r="K60" s="21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3.1538189075567975</v>
      </c>
      <c r="L60" s="22">
        <f>'9.рез.эмес.-улут.вал.'!L60+'13.рез.эмес.-чет өл.вал.'!L60</f>
        <v>32196.000000000004</v>
      </c>
      <c r="M60" s="21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6.7497458690520551</v>
      </c>
      <c r="N60" s="22">
        <f>'9.рез.эмес.-улут.вал.'!N60+'13.рез.эмес.-чет өл.вал.'!N60</f>
        <v>41317.399999999987</v>
      </c>
      <c r="O60" s="21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6.9248940640020935</v>
      </c>
      <c r="P60" s="22">
        <f>'9.рез.эмес.-улут.вал.'!P60+'13.рез.эмес.-чет өл.вал.'!P60</f>
        <v>76825.7</v>
      </c>
      <c r="Q60" s="21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9.3591125365600316</v>
      </c>
      <c r="R60" s="23">
        <f>'9.рез.эмес.-улут.вал.'!R60+'13.рез.эмес.-чет өл.вал.'!R60</f>
        <v>606.70000000000005</v>
      </c>
      <c r="S60" s="24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9.51029998351739</v>
      </c>
    </row>
    <row r="61" spans="1:19" ht="14.25" customHeight="1" x14ac:dyDescent="0.2">
      <c r="A61" s="19" t="s">
        <v>14</v>
      </c>
      <c r="B61" s="20">
        <f>'9.рез.эмес.-улут.вал.'!B61+'13.рез.эмес.-чет өл.вал.'!B61</f>
        <v>2007491.2</v>
      </c>
      <c r="C61" s="21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0.5574966923889878</v>
      </c>
      <c r="D61" s="22">
        <f>'9.рез.эмес.-улут.вал.'!D61+'13.рез.эмес.-чет өл.вал.'!D61</f>
        <v>1857526.0000000002</v>
      </c>
      <c r="E61" s="21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1.5612163705918514E-6</v>
      </c>
      <c r="F61" s="22">
        <f t="shared" si="0"/>
        <v>149965.20000000001</v>
      </c>
      <c r="G61" s="21">
        <f t="shared" si="1"/>
        <v>7.462843406336936</v>
      </c>
      <c r="H61" s="22">
        <f>'9.рез.эмес.-улут.вал.'!H61+'13.рез.эмес.-чет өл.вал.'!H61</f>
        <v>7444.5</v>
      </c>
      <c r="I61" s="21">
        <f>('9.рез.эмес.-улут.вал.'!H61*'9.рез.эмес.-улут.вал.'!I61+'13.рез.эмес.-чет өл.вал.'!H61*'13.рез.эмес.-чет өл.вал.'!I61)/('9.рез.эмес.-улут.вал.'!H61+'13.рез.эмес.-чет өл.вал.'!H61)</f>
        <v>6.9967327557257031</v>
      </c>
      <c r="J61" s="22">
        <f>'9.рез.эмес.-улут.вал.'!J61+'13.рез.эмес.-чет өл.вал.'!J61</f>
        <v>17091.899999999998</v>
      </c>
      <c r="K61" s="21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3.7036500915638406</v>
      </c>
      <c r="L61" s="22">
        <f>'9.рез.эмес.-улут.вал.'!L61+'13.рез.эмес.-чет өл.вал.'!L61</f>
        <v>27394.799999999999</v>
      </c>
      <c r="M61" s="21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6.2663673032838343</v>
      </c>
      <c r="N61" s="22">
        <f>'9.рез.эмес.-улут.вал.'!N61+'13.рез.эмес.-чет өл.вал.'!N61</f>
        <v>29013.300000000003</v>
      </c>
      <c r="O61" s="21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8.1376567298445881</v>
      </c>
      <c r="P61" s="22">
        <f>'9.рез.эмес.-улут.вал.'!P61+'13.рез.эмес.-чет өл.вал.'!P61</f>
        <v>68520.400000000009</v>
      </c>
      <c r="Q61" s="21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8.6324241393803884</v>
      </c>
      <c r="R61" s="23">
        <f>'9.рез.эмес.-улут.вал.'!R61+'13.рез.эмес.-чет өл.вал.'!R61</f>
        <v>500.3</v>
      </c>
      <c r="S61" s="24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9.0223865680591633</v>
      </c>
    </row>
    <row r="62" spans="1:19" ht="14.25" customHeight="1" x14ac:dyDescent="0.2">
      <c r="A62" s="19" t="s">
        <v>15</v>
      </c>
      <c r="B62" s="20">
        <f>'9.рез.эмес.-улут.вал.'!B62+'13.рез.эмес.-чет өл.вал.'!B62</f>
        <v>1987956.8</v>
      </c>
      <c r="C62" s="21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0.57888204411685396</v>
      </c>
      <c r="D62" s="22">
        <f>'9.рез.эмес.-улут.вал.'!D62+'13.рез.эмес.-чет өл.вал.'!D62</f>
        <v>1835968.7</v>
      </c>
      <c r="E62" s="21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1.5795476251855493E-6</v>
      </c>
      <c r="F62" s="22">
        <f t="shared" si="0"/>
        <v>151988.1</v>
      </c>
      <c r="G62" s="21">
        <f t="shared" si="1"/>
        <v>7.5715769589856023</v>
      </c>
      <c r="H62" s="22">
        <f>'9.рез.эмес.-улут.вал.'!H62+'13.рез.эмес.-чет өл.вал.'!H62</f>
        <v>3039.9999999999995</v>
      </c>
      <c r="I62" s="21">
        <f>('9.рез.эмес.-улут.вал.'!H62*'9.рез.эмес.-улут.вал.'!I62+'13.рез.эмес.-чет өл.вал.'!H62*'13.рез.эмес.-чет өл.вал.'!I62)/('9.рез.эмес.-улут.вал.'!H62+'13.рез.эмес.-чет өл.вал.'!H62)</f>
        <v>1.3525309210526317</v>
      </c>
      <c r="J62" s="22">
        <f>'9.рез.эмес.-улут.вал.'!J62+'13.рез.эмес.-чет өл.вал.'!J62</f>
        <v>7422.5999999999995</v>
      </c>
      <c r="K62" s="21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5.822072184948671</v>
      </c>
      <c r="L62" s="22">
        <f>'9.рез.эмес.-улут.вал.'!L62+'13.рез.эмес.-чет өл.вал.'!L62</f>
        <v>26251.300000000003</v>
      </c>
      <c r="M62" s="21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3.9088606659479717</v>
      </c>
      <c r="N62" s="22">
        <f>'9.рез.эмес.-улут.вал.'!N62+'13.рез.эмес.-чет өл.вал.'!N62</f>
        <v>25730.2</v>
      </c>
      <c r="O62" s="21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8.3002039626586654</v>
      </c>
      <c r="P62" s="22">
        <f>'9.рез.эмес.-улут.вал.'!P62+'13.рез.эмес.-чет өл.вал.'!P62</f>
        <v>88836.4</v>
      </c>
      <c r="Q62" s="21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8.7721383014169856</v>
      </c>
      <c r="R62" s="23">
        <f>'9.рез.эмес.-улут.вал.'!R62+'13.рез.эмес.-чет өл.вал.'!R62</f>
        <v>707.59999999999991</v>
      </c>
      <c r="S62" s="24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11.304720180893163</v>
      </c>
    </row>
    <row r="63" spans="1:19" ht="14.25" customHeight="1" x14ac:dyDescent="0.2">
      <c r="A63" s="19" t="s">
        <v>16</v>
      </c>
      <c r="B63" s="20">
        <f>'9.рез.эмес.-улут.вал.'!B63+'13.рез.эмес.-чет өл.вал.'!B63</f>
        <v>2198375.7999999998</v>
      </c>
      <c r="C63" s="21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0.79511418975772941</v>
      </c>
      <c r="D63" s="22">
        <f>'9.рез.эмес.-улут.вал.'!D63+'13.рез.эмес.-чет өл.вал.'!D63</f>
        <v>1958986.1</v>
      </c>
      <c r="E63" s="21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1.5314044341611205E-6</v>
      </c>
      <c r="F63" s="22">
        <f t="shared" si="0"/>
        <v>239389.7</v>
      </c>
      <c r="G63" s="21">
        <f t="shared" si="1"/>
        <v>7.3017209721220242</v>
      </c>
      <c r="H63" s="22">
        <f>'9.рез.эмес.-улут.вал.'!H63+'13.рез.эмес.-чет өл.вал.'!H63</f>
        <v>4979.8999999999996</v>
      </c>
      <c r="I63" s="21">
        <f>('9.рез.эмес.-улут.вал.'!H63*'9.рез.эмес.-улут.вал.'!I63+'13.рез.эмес.-чет өл.вал.'!H63*'13.рез.эмес.-чет өл.вал.'!I63)/('9.рез.эмес.-улут.вал.'!H63+'13.рез.эмес.-чет өл.вал.'!H63)</f>
        <v>1.0242627361995222</v>
      </c>
      <c r="J63" s="22">
        <f>'9.рез.эмес.-улут.вал.'!J63+'13.рез.эмес.-чет өл.вал.'!J63</f>
        <v>26181.9</v>
      </c>
      <c r="K63" s="21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5.8191720998094105</v>
      </c>
      <c r="L63" s="22">
        <f>'9.рез.эмес.-улут.вал.'!L63+'13.рез.эмес.-чет өл.вал.'!L63</f>
        <v>54456.5</v>
      </c>
      <c r="M63" s="21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6.2895496221754961</v>
      </c>
      <c r="N63" s="22">
        <f>'9.рез.эмес.-улут.вал.'!N63+'13.рез.эмес.-чет өл.вал.'!N63</f>
        <v>44537.3</v>
      </c>
      <c r="O63" s="21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7.4665624094859799</v>
      </c>
      <c r="P63" s="22">
        <f>'9.рез.эмес.-улут.вал.'!P63+'13.рез.эмес.-чет өл.вал.'!P63</f>
        <v>108339.9</v>
      </c>
      <c r="Q63" s="21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8.3459459903507387</v>
      </c>
      <c r="R63" s="23">
        <f>'9.рез.эмес.-улут.вал.'!R63+'13.рез.эмес.-чет өл.вал.'!R63</f>
        <v>894.2</v>
      </c>
      <c r="S63" s="24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12.584144486692015</v>
      </c>
    </row>
    <row r="64" spans="1:19" ht="14.25" customHeight="1" x14ac:dyDescent="0.2">
      <c r="A64" s="19" t="s">
        <v>17</v>
      </c>
      <c r="B64" s="20">
        <f>'9.рез.эмес.-улут.вал.'!B64+'13.рез.эмес.-чет өл.вал.'!B64</f>
        <v>2026387.7999999998</v>
      </c>
      <c r="C64" s="21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0.7643608488957544</v>
      </c>
      <c r="D64" s="22">
        <f>'9.рез.эмес.-улут.вал.'!D64+'13.рез.эмес.-чет өл.вал.'!D64</f>
        <v>1834638.5999999999</v>
      </c>
      <c r="E64" s="21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0</v>
      </c>
      <c r="F64" s="22">
        <f t="shared" si="0"/>
        <v>191749.2</v>
      </c>
      <c r="G64" s="21">
        <f t="shared" si="1"/>
        <v>8.0776947126767666</v>
      </c>
      <c r="H64" s="22">
        <f>'9.рез.эмес.-улут.вал.'!H64+'13.рез.эмес.-чет өл.вал.'!H64</f>
        <v>3893.2</v>
      </c>
      <c r="I64" s="21">
        <f>('9.рез.эмес.-улут.вал.'!H64*'9.рез.эмес.-улут.вал.'!I64+'13.рез.эмес.-чет өл.вал.'!H64*'13.рез.эмес.-чет өл.вал.'!I64)/('9.рез.эмес.-улут.вал.'!H64+'13.рез.эмес.-чет өл.вал.'!H64)</f>
        <v>1.0159585944724137</v>
      </c>
      <c r="J64" s="22">
        <f>'9.рез.эмес.-улут.вал.'!J64+'13.рез.эмес.-чет өл.вал.'!J64</f>
        <v>17044.8</v>
      </c>
      <c r="K64" s="21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2.9877211818267133</v>
      </c>
      <c r="L64" s="22">
        <f>'9.рез.эмес.-улут.вал.'!L64+'13.рез.эмес.-чет өл.вал.'!L64</f>
        <v>10949.9</v>
      </c>
      <c r="M64" s="21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4.6816901524214796</v>
      </c>
      <c r="N64" s="22">
        <f>'9.рез.эмес.-улут.вал.'!N64+'13.рез.эмес.-чет өл.вал.'!N64</f>
        <v>48428.2</v>
      </c>
      <c r="O64" s="21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7.762586261723543</v>
      </c>
      <c r="P64" s="22">
        <f>'9.рез.эмес.-улут.вал.'!P64+'13.рез.эмес.-чет өл.вал.'!P64</f>
        <v>95879.1</v>
      </c>
      <c r="Q64" s="21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9.8144727057304451</v>
      </c>
      <c r="R64" s="23">
        <f>'9.рез.эмес.-улут.вал.'!R64+'13.рез.эмес.-чет өл.вал.'!R64</f>
        <v>15554</v>
      </c>
      <c r="S64" s="24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8.0889886845827483</v>
      </c>
    </row>
    <row r="65" spans="1:19" ht="14.25" customHeight="1" x14ac:dyDescent="0.2">
      <c r="A65" s="19" t="s">
        <v>18</v>
      </c>
      <c r="B65" s="20">
        <f>'9.рез.эмес.-улут.вал.'!B65+'13.рез.эмес.-чет өл.вал.'!B65</f>
        <v>3136881.4</v>
      </c>
      <c r="C65" s="21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0.48567029438856052</v>
      </c>
      <c r="D65" s="22">
        <f>'9.рез.эмес.-улут.вал.'!D65+'13.рез.эмес.-чет өл.вал.'!D65</f>
        <v>2944693.6999999997</v>
      </c>
      <c r="E65" s="21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1.9696445847661495E-6</v>
      </c>
      <c r="F65" s="22">
        <f t="shared" si="0"/>
        <v>192187.7</v>
      </c>
      <c r="G65" s="21">
        <f t="shared" si="1"/>
        <v>7.9270645988270827</v>
      </c>
      <c r="H65" s="22">
        <f>'9.рез.эмес.-улут.вал.'!H65+'13.рез.эмес.-чет өл.вал.'!H65</f>
        <v>1649.8</v>
      </c>
      <c r="I65" s="21">
        <f>('9.рез.эмес.-улут.вал.'!H65*'9.рез.эмес.-улут.вал.'!I65+'13.рез.эмес.-чет өл.вал.'!H65*'13.рез.эмес.-чет өл.вал.'!I65)/('9.рез.эмес.-улут.вал.'!H65+'13.рез.эмес.-чет өл.вал.'!H65)</f>
        <v>1.5037816705055125</v>
      </c>
      <c r="J65" s="22">
        <f>'9.рез.эмес.-улут.вал.'!J65+'13.рез.эмес.-чет өл.вал.'!J65</f>
        <v>15038.599999999999</v>
      </c>
      <c r="K65" s="21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4.6458390408681689</v>
      </c>
      <c r="L65" s="22">
        <f>'9.рез.эмес.-улут.вал.'!L65+'13.рез.эмес.-чет өл.вал.'!L65</f>
        <v>21045.3</v>
      </c>
      <c r="M65" s="21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5.5965093868939872</v>
      </c>
      <c r="N65" s="22">
        <f>'9.рез.эмес.-улут.вал.'!N65+'13.рез.эмес.-чет өл.вал.'!N65</f>
        <v>56257.4</v>
      </c>
      <c r="O65" s="21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9.2053273702659553</v>
      </c>
      <c r="P65" s="22">
        <f>'9.рез.эмес.-улут.вал.'!P65+'13.рез.эмес.-чет өл.вал.'!P65</f>
        <v>97575.9</v>
      </c>
      <c r="Q65" s="21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8.2931845773392805</v>
      </c>
      <c r="R65" s="23">
        <f>'9.рез.эмес.-улут.вал.'!R65+'13.рез.эмес.-чет өл.вал.'!R65</f>
        <v>620.70000000000005</v>
      </c>
      <c r="S65" s="24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10.10714838086032</v>
      </c>
    </row>
    <row r="66" spans="1:19" ht="14.25" customHeight="1" x14ac:dyDescent="0.2">
      <c r="A66" s="19" t="s">
        <v>19</v>
      </c>
      <c r="B66" s="20">
        <f>'9.рез.эмес.-улут.вал.'!B66+'13.рез.эмес.-чет өл.вал.'!B66</f>
        <v>2641744.4999999991</v>
      </c>
      <c r="C66" s="21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0.56990373255248561</v>
      </c>
      <c r="D66" s="22">
        <f>'9.рез.эмес.-улут.вал.'!D66+'13.рез.эмес.-чет өл.вал.'!D66</f>
        <v>2428967.6</v>
      </c>
      <c r="E66" s="21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6.9988582803657041E-5</v>
      </c>
      <c r="F66" s="22">
        <f t="shared" si="0"/>
        <v>212776.9</v>
      </c>
      <c r="G66" s="21">
        <f t="shared" si="1"/>
        <v>7.0748753788592618</v>
      </c>
      <c r="H66" s="22">
        <f>'9.рез.эмес.-улут.вал.'!H66+'13.рез.эмес.-чет өл.вал.'!H66</f>
        <v>3558.4</v>
      </c>
      <c r="I66" s="21">
        <f>('9.рез.эмес.-улут.вал.'!H66*'9.рез.эмес.-улут.вал.'!I66+'13.рез.эмес.-чет өл.вал.'!H66*'13.рез.эмес.-чет өл.вал.'!I66)/('9.рез.эмес.-улут.вал.'!H66+'13.рез.эмес.-чет өл.вал.'!H66)</f>
        <v>1.1446267985611525</v>
      </c>
      <c r="J66" s="22">
        <f>'9.рез.эмес.-улут.вал.'!J66+'13.рез.эмес.-чет өл.вал.'!J66</f>
        <v>12965</v>
      </c>
      <c r="K66" s="21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1.8916883146934051</v>
      </c>
      <c r="L66" s="22">
        <f>'9.рез.эмес.-улут.вал.'!L66+'13.рез.эмес.-чет өл.вал.'!L66</f>
        <v>86800.7</v>
      </c>
      <c r="M66" s="21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5.6231229356445258</v>
      </c>
      <c r="N66" s="22">
        <f>'9.рез.эмес.-улут.вал.'!N66+'13.рез.эмес.-чет өл.вал.'!N66</f>
        <v>34816</v>
      </c>
      <c r="O66" s="21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8.8912653377757316</v>
      </c>
      <c r="P66" s="22">
        <f>'9.рез.эмес.-улут.вал.'!P66+'13.рез.эмес.-чет өл.вал.'!P66</f>
        <v>73916</v>
      </c>
      <c r="Q66" s="21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9.0998912684669033</v>
      </c>
      <c r="R66" s="22">
        <f>'9.рез.эмес.-улут.вал.'!R66+'13.рез.эмес.-чет өл.вал.'!R66</f>
        <v>720.8</v>
      </c>
      <c r="S66" s="21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9.01</v>
      </c>
    </row>
    <row r="67" spans="1:19" ht="14.25" customHeight="1" x14ac:dyDescent="0.2">
      <c r="A67" s="19" t="s">
        <v>20</v>
      </c>
      <c r="B67" s="20">
        <f>'9.рез.эмес.-улут.вал.'!B67+'13.рез.эмес.-чет өл.вал.'!B67</f>
        <v>2528532.3000000007</v>
      </c>
      <c r="C67" s="21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0.59637060993842117</v>
      </c>
      <c r="D67" s="22">
        <f>'9.рез.эмес.-улут.вал.'!D67+'13.рез.эмес.-чет өл.вал.'!D67</f>
        <v>2329277.5</v>
      </c>
      <c r="E67" s="21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1.2879530240600356E-6</v>
      </c>
      <c r="F67" s="22">
        <f t="shared" si="0"/>
        <v>199254.80000000002</v>
      </c>
      <c r="G67" s="21">
        <f t="shared" si="1"/>
        <v>7.5678947257481353</v>
      </c>
      <c r="H67" s="22">
        <f>'9.рез.эмес.-улут.вал.'!H67+'13.рез.эмес.-чет өл.вал.'!H67</f>
        <v>3679</v>
      </c>
      <c r="I67" s="21">
        <f>('9.рез.эмес.-улут.вал.'!H67*'9.рез.эмес.-улут.вал.'!I67+'13.рез.эмес.-чет өл.вал.'!H67*'13.рез.эмес.-чет өл.вал.'!I67)/('9.рез.эмес.-улут.вал.'!H67+'13.рез.эмес.-чет өл.вал.'!H67)</f>
        <v>1.3955903778200578</v>
      </c>
      <c r="J67" s="22">
        <f>'9.рез.эмес.-улут.вал.'!J67+'13.рез.эмес.-чет өл.вал.'!J67</f>
        <v>13675.4</v>
      </c>
      <c r="K67" s="21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2.984333109086386</v>
      </c>
      <c r="L67" s="22">
        <f>'9.рез.эмес.-улут.вал.'!L67+'13.рез.эмес.-чет өл.вал.'!L67</f>
        <v>14202.4</v>
      </c>
      <c r="M67" s="21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5.5108085253196641</v>
      </c>
      <c r="N67" s="22">
        <f>'9.рез.эмес.-улут.вал.'!N67+'13.рез.эмес.-чет өл.вал.'!N67</f>
        <v>28404.400000000001</v>
      </c>
      <c r="O67" s="21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8.3507703383982737</v>
      </c>
      <c r="P67" s="22">
        <f>'9.рез.эмес.-улут.вал.'!P67+'13.рез.эмес.-чет өл.вал.'!P67</f>
        <v>138854</v>
      </c>
      <c r="Q67" s="21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8.2071420052717237</v>
      </c>
      <c r="R67" s="23">
        <f>'9.рез.эмес.-улут.вал.'!R67+'13.рез.эмес.-чет өл.вал.'!R67</f>
        <v>439.59999999999997</v>
      </c>
      <c r="S67" s="24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15.771610555050048</v>
      </c>
    </row>
    <row r="68" spans="1:19" ht="14.25" customHeight="1" thickBot="1" x14ac:dyDescent="0.25">
      <c r="A68" s="25" t="s">
        <v>21</v>
      </c>
      <c r="B68" s="26">
        <f>'9.рез.эмес.-улут.вал.'!B68+'13.рез.эмес.-чет өл.вал.'!B68</f>
        <v>1971217.3999999997</v>
      </c>
      <c r="C68" s="27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1.1325536670891803</v>
      </c>
      <c r="D68" s="28">
        <f>'9.рез.эмес.-улут.вал.'!D68+'13.рез.эмес.-чет өл.вал.'!D68</f>
        <v>1642063.5</v>
      </c>
      <c r="E68" s="27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28">
        <f t="shared" si="0"/>
        <v>329153.90000000002</v>
      </c>
      <c r="G68" s="27">
        <f t="shared" si="1"/>
        <v>6.782570387286917</v>
      </c>
      <c r="H68" s="28">
        <f>'9.рез.эмес.-улут.вал.'!H68+'13.рез.эмес.-чет өл.вал.'!H68</f>
        <v>27781.5</v>
      </c>
      <c r="I68" s="27">
        <f>('9.рез.эмес.-улут.вал.'!H68*'9.рез.эмес.-улут.вал.'!I68+'13.рез.эмес.-чет өл.вал.'!H68*'13.рез.эмес.-чет өл.вал.'!I68)/('9.рез.эмес.-улут.вал.'!H68+'13.рез.эмес.-чет өл.вал.'!H68)</f>
        <v>1.0527429404459803</v>
      </c>
      <c r="J68" s="28">
        <f>'9.рез.эмес.-улут.вал.'!J68+'13.рез.эмес.-чет өл.вал.'!J68</f>
        <v>39748.6</v>
      </c>
      <c r="K68" s="27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3.3239392833961432</v>
      </c>
      <c r="L68" s="28">
        <f>'9.рез.эмес.-улут.вал.'!L68+'13.рез.эмес.-чет өл.вал.'!L68</f>
        <v>28105.7</v>
      </c>
      <c r="M68" s="27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7.1061990984035246</v>
      </c>
      <c r="N68" s="28">
        <f>'9.рез.эмес.-улут.вал.'!N68+'13.рез.эмес.-чет өл.вал.'!N68</f>
        <v>136071.6</v>
      </c>
      <c r="O68" s="27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7.2464692264954609</v>
      </c>
      <c r="P68" s="28">
        <f>'9.рез.эмес.-улут.вал.'!P68+'13.рез.эмес.-чет өл.вал.'!P68</f>
        <v>92619.5</v>
      </c>
      <c r="Q68" s="27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8.8160935224223813</v>
      </c>
      <c r="R68" s="28">
        <f>'9.рез.эмес.-улут.вал.'!R68+'13.рез.эмес.-чет өл.вал.'!R68</f>
        <v>4827</v>
      </c>
      <c r="S68" s="27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14.260461570333497</v>
      </c>
    </row>
    <row r="69" spans="1:19" ht="14.25" customHeight="1" x14ac:dyDescent="0.2">
      <c r="A69" s="19" t="s">
        <v>41</v>
      </c>
      <c r="B69" s="20">
        <f>'9.рез.эмес.-улут.вал.'!B69+'13.рез.эмес.-чет өл.вал.'!B69</f>
        <v>1566983.0999999999</v>
      </c>
      <c r="C69" s="21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1.3185460513262717</v>
      </c>
      <c r="D69" s="22">
        <f>'9.рез.эмес.-улут.вал.'!D69+'13.рез.эмес.-чет өл.вал.'!D69</f>
        <v>1232687</v>
      </c>
      <c r="E69" s="21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9.1669661479353218E-5</v>
      </c>
      <c r="F69" s="22">
        <f t="shared" si="0"/>
        <v>334296.09999999998</v>
      </c>
      <c r="G69" s="21">
        <f t="shared" si="1"/>
        <v>6.1802287822083484</v>
      </c>
      <c r="H69" s="22">
        <f>'9.рез.эмес.-улут.вал.'!H69+'13.рез.эмес.-чет өл.вал.'!H69</f>
        <v>6490.0999999999995</v>
      </c>
      <c r="I69" s="21">
        <f>('9.рез.эмес.-улут.вал.'!H69*'9.рез.эмес.-улут.вал.'!I69+'13.рез.эмес.-чет өл.вал.'!H69*'13.рез.эмес.-чет өл.вал.'!I69)/('9.рез.эмес.-улут.вал.'!H69+'13.рез.эмес.-чет өл.вал.'!H69)</f>
        <v>0.43451348977673648</v>
      </c>
      <c r="J69" s="22">
        <f>'9.рез.эмес.-улут.вал.'!J69+'13.рез.эмес.-чет өл.вал.'!J69</f>
        <v>21400.699999999997</v>
      </c>
      <c r="K69" s="21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2.6229512586036892</v>
      </c>
      <c r="L69" s="22">
        <f>'9.рез.эмес.-улут.вал.'!L69+'13.рез.эмес.-чет өл.вал.'!L69</f>
        <v>14918.4</v>
      </c>
      <c r="M69" s="21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4.4093425568425557</v>
      </c>
      <c r="N69" s="22">
        <f>'9.рез.эмес.-улут.вал.'!N69+'13.рез.эмес.-чет өл.вал.'!N69</f>
        <v>198299.6</v>
      </c>
      <c r="O69" s="21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5.7574327835255339</v>
      </c>
      <c r="P69" s="22">
        <f>'9.рез.эмес.-улут.вал.'!P69+'13.рез.эмес.-чет өл.вал.'!P69</f>
        <v>85059.8</v>
      </c>
      <c r="Q69" s="21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9.0847090282366061</v>
      </c>
      <c r="R69" s="23">
        <f>'9.рез.эмес.-улут.вал.'!R69+'13.рез.эмес.-чет өл.вал.'!R69</f>
        <v>8127.5</v>
      </c>
      <c r="S69" s="24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3.3039511534912371</v>
      </c>
    </row>
    <row r="70" spans="1:19" ht="14.25" customHeight="1" x14ac:dyDescent="0.2">
      <c r="A70" s="19" t="s">
        <v>11</v>
      </c>
      <c r="B70" s="20">
        <f>'9.рез.эмес.-улут.вал.'!B70+'13.рез.эмес.-чет өл.вал.'!B70</f>
        <v>1639071.1</v>
      </c>
      <c r="C70" s="21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1.7403547143256934</v>
      </c>
      <c r="D70" s="22">
        <f>'9.рез.эмес.-улут.вал.'!D70+'13.рез.эмес.-чет өл.вал.'!D70</f>
        <v>1303009.3</v>
      </c>
      <c r="E70" s="21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1.7505631003554628E-3</v>
      </c>
      <c r="F70" s="22">
        <f t="shared" si="0"/>
        <v>336061.8</v>
      </c>
      <c r="G70" s="21">
        <f t="shared" si="1"/>
        <v>8.4814284634552344</v>
      </c>
      <c r="H70" s="22">
        <f>'9.рез.эмес.-улут.вал.'!H70+'13.рез.эмес.-чет өл.вал.'!H70</f>
        <v>12283.2</v>
      </c>
      <c r="I70" s="21">
        <f>('9.рез.эмес.-улут.вал.'!H70*'9.рез.эмес.-улут.вал.'!I70+'13.рез.эмес.-чет өл.вал.'!H70*'13.рез.эмес.-чет өл.вал.'!I70)/('9.рез.эмес.-улут.вал.'!H70+'13.рез.эмес.-чет өл.вал.'!H70)</f>
        <v>2.9423753582128409</v>
      </c>
      <c r="J70" s="22">
        <f>'9.рез.эмес.-улут.вал.'!J70+'13.рез.эмес.-чет өл.вал.'!J70</f>
        <v>7750.2</v>
      </c>
      <c r="K70" s="21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2.8540327991535723</v>
      </c>
      <c r="L70" s="22">
        <f>'9.рез.эмес.-улут.вал.'!L70+'13.рез.эмес.-чет өл.вал.'!L70</f>
        <v>38477.799999999996</v>
      </c>
      <c r="M70" s="21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5.0466312523065255</v>
      </c>
      <c r="N70" s="22">
        <f>'9.рез.эмес.-улут.вал.'!N70+'13.рез.эмес.-чет өл.вал.'!N70</f>
        <v>56840.4</v>
      </c>
      <c r="O70" s="21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10.482895616498134</v>
      </c>
      <c r="P70" s="22">
        <f>'9.рез.эмес.-улут.вал.'!P70+'13.рез.эмес.-чет өл.вал.'!P70</f>
        <v>215363.4</v>
      </c>
      <c r="Q70" s="21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9.070664551172575</v>
      </c>
      <c r="R70" s="23">
        <f>'9.рез.эмес.-улут.вал.'!R70+'13.рез.эмес.-чет өл.вал.'!R70</f>
        <v>5346.7999999999993</v>
      </c>
      <c r="S70" s="24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9.0705842747063627</v>
      </c>
    </row>
    <row r="71" spans="1:19" ht="14.25" customHeight="1" x14ac:dyDescent="0.2">
      <c r="A71" s="19" t="s">
        <v>12</v>
      </c>
      <c r="B71" s="20">
        <f>'9.рез.эмес.-улут.вал.'!B71+'13.рез.эмес.-чет өл.вал.'!B71</f>
        <v>2246569.5000000005</v>
      </c>
      <c r="C71" s="21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0.79977531342787245</v>
      </c>
      <c r="D71" s="22">
        <f>'9.рез.эмес.-улут.вал.'!D71+'13.рез.эмес.-чет өл.вал.'!D71</f>
        <v>2008076.6</v>
      </c>
      <c r="E71" s="21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2.0063975647144133E-4</v>
      </c>
      <c r="F71" s="22">
        <f t="shared" si="0"/>
        <v>238492.90000000002</v>
      </c>
      <c r="G71" s="21">
        <f t="shared" si="1"/>
        <v>7.5320813575582299</v>
      </c>
      <c r="H71" s="22">
        <f>'9.рез.эмес.-улут.вал.'!H71+'13.рез.эмес.-чет өл.вал.'!H71</f>
        <v>1111.8</v>
      </c>
      <c r="I71" s="21">
        <f>('9.рез.эмес.-улут.вал.'!H71*'9.рез.эмес.-улут.вал.'!I71+'13.рез.эмес.-чет өл.вал.'!H71*'13.рез.эмес.-чет өл.вал.'!I71)/('9.рез.эмес.-улут.вал.'!H71+'13.рез.эмес.-чет өл.вал.'!H71)</f>
        <v>1.9410478503327953</v>
      </c>
      <c r="J71" s="22">
        <f>'9.рез.эмес.-улут.вал.'!J71+'13.рез.эмес.-чет өл.вал.'!J71</f>
        <v>12053.099999999999</v>
      </c>
      <c r="K71" s="21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2.4223522579253438</v>
      </c>
      <c r="L71" s="22">
        <f>'9.рез.эмес.-улут.вал.'!L71+'13.рез.эмес.-чет өл.вал.'!L71</f>
        <v>43428</v>
      </c>
      <c r="M71" s="21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5.7829986644561107</v>
      </c>
      <c r="N71" s="22">
        <f>'9.рез.эмес.-улут.вал.'!N71+'13.рез.эмес.-чет өл.вал.'!N71</f>
        <v>26030.3</v>
      </c>
      <c r="O71" s="21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6.7847995220954074</v>
      </c>
      <c r="P71" s="22">
        <f>'9.рез.эмес.-улут.вал.'!P71+'13.рез.эмес.-чет өл.вал.'!P71</f>
        <v>154962.70000000001</v>
      </c>
      <c r="Q71" s="21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8.5750804290322709</v>
      </c>
      <c r="R71" s="22">
        <f>'9.рез.эмес.-улут.вал.'!R71+'13.рез.эмес.-чет өл.вал.'!R71</f>
        <v>907</v>
      </c>
      <c r="S71" s="21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9.2844167585446513</v>
      </c>
    </row>
    <row r="72" spans="1:19" ht="14.25" customHeight="1" x14ac:dyDescent="0.2">
      <c r="A72" s="19" t="s">
        <v>13</v>
      </c>
      <c r="B72" s="20">
        <f>'9.рез.эмес.-улут.вал.'!B72+'13.рез.эмес.-чет өл.вал.'!B72</f>
        <v>1920317.6</v>
      </c>
      <c r="C72" s="21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1.2102494707125528</v>
      </c>
      <c r="D72" s="22">
        <f>'9.рез.эмес.-улут.вал.'!D72+'13.рез.эмес.-чет өл.вал.'!D72</f>
        <v>1614561.5999999999</v>
      </c>
      <c r="E72" s="21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6.0304295605692669E-4</v>
      </c>
      <c r="F72" s="22">
        <f t="shared" si="0"/>
        <v>305756</v>
      </c>
      <c r="G72" s="21">
        <f t="shared" si="1"/>
        <v>7.5978548548515787</v>
      </c>
      <c r="H72" s="22">
        <f>'9.рез.эмес.-улут.вал.'!H72+'13.рез.эмес.-чет өл.вал.'!H72</f>
        <v>19831</v>
      </c>
      <c r="I72" s="21">
        <f>('9.рез.эмес.-улут.вал.'!H72*'9.рез.эмес.-улут.вал.'!I72+'13.рез.эмес.-чет өл.вал.'!H72*'13.рез.эмес.-чет өл.вал.'!I72)/('9.рез.эмес.-улут.вал.'!H72+'13.рез.эмес.-чет өл.вал.'!H72)</f>
        <v>1.5649119056023406</v>
      </c>
      <c r="J72" s="22">
        <f>'9.рез.эмес.-улут.вал.'!J72+'13.рез.эмес.-чет өл.вал.'!J72</f>
        <v>25636.699999999997</v>
      </c>
      <c r="K72" s="21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3.6371878595919145</v>
      </c>
      <c r="L72" s="22">
        <f>'9.рез.эмес.-улут.вал.'!L72+'13.рез.эмес.-чет өл.вал.'!L72</f>
        <v>51373.8</v>
      </c>
      <c r="M72" s="21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8.1042595252833181</v>
      </c>
      <c r="N72" s="22">
        <f>'9.рез.эмес.-улут.вал.'!N72+'13.рез.эмес.-чет өл.вал.'!N72</f>
        <v>27260.300000000003</v>
      </c>
      <c r="O72" s="21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7.351392757966706</v>
      </c>
      <c r="P72" s="22">
        <f>'9.рез.эмес.-улут.вал.'!P72+'13.рез.эмес.-чет өл.вал.'!P72</f>
        <v>171911.40000000002</v>
      </c>
      <c r="Q72" s="21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8.6957667321655165</v>
      </c>
      <c r="R72" s="23">
        <f>'9.рез.эмес.-улут.вал.'!R72+'13.рез.эмес.-чет өл.вал.'!R72</f>
        <v>9742.8000000000011</v>
      </c>
      <c r="S72" s="24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8.9462201831095829</v>
      </c>
    </row>
    <row r="73" spans="1:19" ht="14.25" customHeight="1" x14ac:dyDescent="0.2">
      <c r="A73" s="19" t="s">
        <v>14</v>
      </c>
      <c r="B73" s="20">
        <f>'9.рез.эмес.-улут.вал.'!B73+'13.рез.эмес.-чет өл.вал.'!B73</f>
        <v>1305799.8999999999</v>
      </c>
      <c r="C73" s="21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1.4500180333908745</v>
      </c>
      <c r="D73" s="22">
        <f>'9.рез.эмес.-улут.вал.'!D73+'13.рез.эмес.-чет өл.вал.'!D73</f>
        <v>1053508.2</v>
      </c>
      <c r="E73" s="21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1.0701387991094899E-3</v>
      </c>
      <c r="F73" s="22">
        <f t="shared" ref="F73:F88" si="2">H73+J73+L73+N73+P73+R73</f>
        <v>252291.7</v>
      </c>
      <c r="G73" s="21">
        <f t="shared" ref="G73:G88" si="3">(H73*I73+J73*K73+L73*M73+N73*O73+P73*Q73+R73*S73)/(H73+J73+L73+N73+P73+R73)</f>
        <v>7.5004687153798555</v>
      </c>
      <c r="H73" s="22">
        <f>'9.рез.эмес.-улут.вал.'!H73+'13.рез.эмес.-чет өл.вал.'!H73</f>
        <v>9497.1</v>
      </c>
      <c r="I73" s="21">
        <f>('9.рез.эмес.-улут.вал.'!H73*'9.рез.эмес.-улут.вал.'!I73+'13.рез.эмес.-чет өл.вал.'!H73*'13.рез.эмес.-чет өл.вал.'!I73)/('9.рез.эмес.-улут.вал.'!H73+'13.рез.эмес.-чет өл.вал.'!H73)</f>
        <v>3.7985736698571166</v>
      </c>
      <c r="J73" s="22">
        <f>'9.рез.эмес.-улут.вал.'!J73+'13.рез.эмес.-чет өл.вал.'!J73</f>
        <v>21809.9</v>
      </c>
      <c r="K73" s="21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2.0852736601268225</v>
      </c>
      <c r="L73" s="22">
        <f>'9.рез.эмес.-улут.вал.'!L73+'13.рез.эмес.-чет өл.вал.'!L73</f>
        <v>68494.400000000009</v>
      </c>
      <c r="M73" s="21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5.3294090903781957</v>
      </c>
      <c r="N73" s="22">
        <f>'9.рез.эмес.-улут.вал.'!N73+'13.рез.эмес.-чет өл.вал.'!N73</f>
        <v>106509.3</v>
      </c>
      <c r="O73" s="21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9.8538711549132323</v>
      </c>
      <c r="P73" s="22">
        <f>'9.рез.эмес.-улут.вал.'!P73+'13.рез.эмес.-чет өл.вал.'!P73</f>
        <v>45339.7</v>
      </c>
      <c r="Q73" s="21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8.6102873199425645</v>
      </c>
      <c r="R73" s="23">
        <f>'9.рез.эмес.-улут.вал.'!R73+'13.рез.эмес.-чет өл.вал.'!R73</f>
        <v>641.29999999999995</v>
      </c>
      <c r="S73" s="24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9.0433775144238293</v>
      </c>
    </row>
    <row r="74" spans="1:19" ht="14.25" customHeight="1" x14ac:dyDescent="0.2">
      <c r="A74" s="19" t="s">
        <v>15</v>
      </c>
      <c r="B74" s="20">
        <f>'9.рез.эмес.-улут.вал.'!B74+'13.рез.эмес.-чет өл.вал.'!B74</f>
        <v>1778531.3000000003</v>
      </c>
      <c r="C74" s="21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1.1247917183127454</v>
      </c>
      <c r="D74" s="22">
        <f>'9.рез.эмес.-улут.вал.'!D74+'13.рез.эмес.-чет өл.вал.'!D74</f>
        <v>1506138.8</v>
      </c>
      <c r="E74" s="21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4.3661314614562818E-4</v>
      </c>
      <c r="F74" s="22">
        <f t="shared" si="2"/>
        <v>272392.5</v>
      </c>
      <c r="G74" s="21">
        <f t="shared" si="3"/>
        <v>7.3416840661912541</v>
      </c>
      <c r="H74" s="22">
        <f>'9.рез.эмес.-улут.вал.'!H74+'13.рез.эмес.-чет өл.вал.'!H74</f>
        <v>9798.1</v>
      </c>
      <c r="I74" s="21">
        <f>('9.рез.эмес.-улут.вал.'!H74*'9.рез.эмес.-улут.вал.'!I74+'13.рез.эмес.-чет өл.вал.'!H74*'13.рез.эмес.-чет өл.вал.'!I74)/('9.рез.эмес.-улут.вал.'!H74+'13.рез.эмес.-чет өл.вал.'!H74)</f>
        <v>3.113349629009706</v>
      </c>
      <c r="J74" s="22">
        <f>'9.рез.эмес.-улут.вал.'!J74+'13.рез.эмес.-чет өл.вал.'!J74</f>
        <v>13732.099999999999</v>
      </c>
      <c r="K74" s="21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2.2409383124212603</v>
      </c>
      <c r="L74" s="22">
        <f>'9.рез.эмес.-улут.вал.'!L74+'13.рез.эмес.-чет өл.вал.'!L74</f>
        <v>17041.099999999999</v>
      </c>
      <c r="M74" s="21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5.5102419444754238</v>
      </c>
      <c r="N74" s="22">
        <f>'9.рез.эмес.-улут.вал.'!N74+'13.рез.эмес.-чет өл.вал.'!N74</f>
        <v>21989.599999999999</v>
      </c>
      <c r="O74" s="21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7.2344652926838142</v>
      </c>
      <c r="P74" s="22">
        <f>'9.рез.эмес.-улут.вал.'!P74+'13.рез.эмес.-чет өл.вал.'!P74</f>
        <v>209063.80000000002</v>
      </c>
      <c r="Q74" s="21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8.0268500572552526</v>
      </c>
      <c r="R74" s="23">
        <f>'9.рез.эмес.-улут.вал.'!R74+'13.рез.эмес.-чет өл.вал.'!R74</f>
        <v>767.8</v>
      </c>
      <c r="S74" s="24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9.6830164105235728</v>
      </c>
    </row>
    <row r="75" spans="1:19" ht="14.25" customHeight="1" x14ac:dyDescent="0.2">
      <c r="A75" s="19" t="s">
        <v>16</v>
      </c>
      <c r="B75" s="20">
        <f>'9.рез.эмес.-улут.вал.'!B75+'13.рез.эмес.-чет өл.вал.'!B75</f>
        <v>2092461.3000000003</v>
      </c>
      <c r="C75" s="21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0.97809981288542769</v>
      </c>
      <c r="D75" s="22">
        <f>'9.рез.эмес.-улут.вал.'!D75+'13.рез.эмес.-чет өл.вал.'!D75</f>
        <v>1834950.5</v>
      </c>
      <c r="E75" s="21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2.5868109248723621E-4</v>
      </c>
      <c r="F75" s="22">
        <f t="shared" si="2"/>
        <v>257510.8</v>
      </c>
      <c r="G75" s="21">
        <f t="shared" si="3"/>
        <v>7.9459243612306718</v>
      </c>
      <c r="H75" s="22">
        <f>'9.рез.эмес.-улут.вал.'!H75+'13.рез.эмес.-чет өл.вал.'!H75</f>
        <v>6036.4000000000005</v>
      </c>
      <c r="I75" s="21">
        <f>('9.рез.эмес.-улут.вал.'!H75*'9.рез.эмес.-улут.вал.'!I75+'13.рез.эмес.-чет өл.вал.'!H75*'13.рез.эмес.-чет өл.вал.'!I75)/('9.рез.эмес.-улут.вал.'!H75+'13.рез.эмес.-чет өл.вал.'!H75)</f>
        <v>0.90056374660393557</v>
      </c>
      <c r="J75" s="22">
        <f>'9.рез.эмес.-улут.вал.'!J75+'13.рез.эмес.-чет өл.вал.'!J75</f>
        <v>4185.3</v>
      </c>
      <c r="K75" s="21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2.4686314003775096</v>
      </c>
      <c r="L75" s="22">
        <f>'9.рез.эмес.-улут.вал.'!L75+'13.рез.эмес.-чет өл.вал.'!L75</f>
        <v>19325.5</v>
      </c>
      <c r="M75" s="21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6.2792282217795101</v>
      </c>
      <c r="N75" s="22">
        <f>'9.рез.эмес.-улут.вал.'!N75+'13.рез.эмес.-чет өл.вал.'!N75</f>
        <v>24289</v>
      </c>
      <c r="O75" s="21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8.5386544526328638</v>
      </c>
      <c r="P75" s="22">
        <f>'9.рез.эмес.-улут.вал.'!P75+'13.рез.эмес.-чет өл.вал.'!P75</f>
        <v>201624.9</v>
      </c>
      <c r="Q75" s="21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8.3444251826039331</v>
      </c>
      <c r="R75" s="23">
        <f>'9.рез.эмес.-улут.вал.'!R75+'13.рез.эмес.-чет өл.вал.'!R75</f>
        <v>2049.6999999999998</v>
      </c>
      <c r="S75" s="24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9.3695257842611159</v>
      </c>
    </row>
    <row r="76" spans="1:19" ht="14.25" customHeight="1" x14ac:dyDescent="0.2">
      <c r="A76" s="19" t="s">
        <v>17</v>
      </c>
      <c r="B76" s="20">
        <f>'9.рез.эмес.-улут.вал.'!B76+'13.рез.эмес.-чет өл.вал.'!B76</f>
        <v>3409861.6999999997</v>
      </c>
      <c r="C76" s="21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0.61430514029351979</v>
      </c>
      <c r="D76" s="22">
        <f>'9.рез.эмес.-улут.вал.'!D76+'13.рез.эмес.-чет өл.вал.'!D76</f>
        <v>3118476.8</v>
      </c>
      <c r="E76" s="21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7.2035552741646163E-4</v>
      </c>
      <c r="F76" s="22">
        <f t="shared" si="2"/>
        <v>291384.89999999997</v>
      </c>
      <c r="G76" s="21">
        <f t="shared" si="3"/>
        <v>7.1810487022491545</v>
      </c>
      <c r="H76" s="22">
        <f>'9.рез.эмес.-улут.вал.'!H76+'13.рез.эмес.-чет өл.вал.'!H76</f>
        <v>1808.9</v>
      </c>
      <c r="I76" s="21">
        <f>('9.рез.эмес.-улут.вал.'!H76*'9.рез.эмес.-улут.вал.'!I76+'13.рез.эмес.-чет өл.вал.'!H76*'13.рез.эмес.-чет өл.вал.'!I76)/('9.рез.эмес.-улут.вал.'!H76+'13.рез.эмес.-чет өл.вал.'!H76)</f>
        <v>10.05369285200951</v>
      </c>
      <c r="J76" s="22">
        <f>'9.рез.эмес.-улут.вал.'!J76+'13.рез.эмес.-чет өл.вал.'!J76</f>
        <v>8674.4</v>
      </c>
      <c r="K76" s="21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2.7950493405883954</v>
      </c>
      <c r="L76" s="22">
        <f>'9.рез.эмес.-улут.вал.'!L76+'13.рез.эмес.-чет өл.вал.'!L76</f>
        <v>12639.5</v>
      </c>
      <c r="M76" s="21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5.3903874362118778</v>
      </c>
      <c r="N76" s="22">
        <f>'9.рез.эмес.-улут.вал.'!N76+'13.рез.эмес.-чет өл.вал.'!N76</f>
        <v>27469.599999999999</v>
      </c>
      <c r="O76" s="21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8.4224884599702907</v>
      </c>
      <c r="P76" s="22">
        <f>'9.рез.эмес.-улут.вал.'!P76+'13.рез.эмес.-чет өл.вал.'!P76</f>
        <v>240385.19999999998</v>
      </c>
      <c r="Q76" s="21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7.265756136401075</v>
      </c>
      <c r="R76" s="23">
        <f>'9.рез.эмес.-улут.вал.'!R76+'13.рез.эмес.-чет өл.вал.'!R76</f>
        <v>407.29999999999995</v>
      </c>
      <c r="S76" s="24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9.6813749079302749</v>
      </c>
    </row>
    <row r="77" spans="1:19" ht="14.25" customHeight="1" x14ac:dyDescent="0.2">
      <c r="A77" s="19" t="s">
        <v>18</v>
      </c>
      <c r="B77" s="20">
        <f>'9.рез.эмес.-улут.вал.'!B77+'13.рез.эмес.-чет өл.вал.'!B77</f>
        <v>1467057.8</v>
      </c>
      <c r="C77" s="21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0.98370759011676268</v>
      </c>
      <c r="D77" s="22">
        <f>'9.рез.эмес.-улут.вал.'!D77+'13.рез.эмес.-чет өл.вал.'!D77</f>
        <v>1263610.5999999999</v>
      </c>
      <c r="E77" s="21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3.6653791919757572E-3</v>
      </c>
      <c r="F77" s="22">
        <f t="shared" si="2"/>
        <v>203447.19999999998</v>
      </c>
      <c r="G77" s="21">
        <f t="shared" si="3"/>
        <v>7.0707499587116454</v>
      </c>
      <c r="H77" s="22">
        <f>'9.рез.эмес.-улут.вал.'!H77+'13.рез.эмес.-чет өл.вал.'!H77</f>
        <v>20760.400000000001</v>
      </c>
      <c r="I77" s="21">
        <f>('9.рез.эмес.-улут.вал.'!H77*'9.рез.эмес.-улут.вал.'!I77+'13.рез.эмес.-чет өл.вал.'!H77*'13.рез.эмес.-чет өл.вал.'!I77)/('9.рез.эмес.-улут.вал.'!H77+'13.рез.эмес.-чет өл.вал.'!H77)</f>
        <v>1.0447043409568195</v>
      </c>
      <c r="J77" s="22">
        <f>'9.рез.эмес.-улут.вал.'!J77+'13.рез.эмес.-чет өл.вал.'!J77</f>
        <v>10709</v>
      </c>
      <c r="K77" s="21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3.4829208142683705</v>
      </c>
      <c r="L77" s="22">
        <f>'9.рез.эмес.-улут.вал.'!L77+'13.рез.эмес.-чет өл.вал.'!L77</f>
        <v>30310</v>
      </c>
      <c r="M77" s="21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4.5897784889475473</v>
      </c>
      <c r="N77" s="22">
        <f>'9.рез.эмес.-улут.вал.'!N77+'13.рез.эмес.-чет өл.вал.'!N77</f>
        <v>46026</v>
      </c>
      <c r="O77" s="21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7.9430505149263482</v>
      </c>
      <c r="P77" s="22">
        <f>'9.рез.эмес.-улут.вал.'!P77+'13.рез.эмес.-чет өл.вал.'!P77</f>
        <v>95321.7</v>
      </c>
      <c r="Q77" s="21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9.1472777657133637</v>
      </c>
      <c r="R77" s="23">
        <f>'9.рез.эмес.-улут.вал.'!R77+'13.рез.эмес.-чет өл.вал.'!R77</f>
        <v>320.10000000000002</v>
      </c>
      <c r="S77" s="24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</v>
      </c>
    </row>
    <row r="78" spans="1:19" ht="14.25" customHeight="1" x14ac:dyDescent="0.2">
      <c r="A78" s="19" t="s">
        <v>19</v>
      </c>
      <c r="B78" s="20">
        <f>'9.рез.эмес.-улут.вал.'!B78+'13.рез.эмес.-чет өл.вал.'!B78</f>
        <v>1671049.0000000002</v>
      </c>
      <c r="C78" s="21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1.4712975232922547</v>
      </c>
      <c r="D78" s="22">
        <f>'9.рез.эмес.-улут.вал.'!D78+'13.рез.эмес.-чет өл.вал.'!D78</f>
        <v>1375806.6</v>
      </c>
      <c r="E78" s="21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2.3405179187249115E-3</v>
      </c>
      <c r="F78" s="22">
        <f t="shared" si="2"/>
        <v>295242.40000000002</v>
      </c>
      <c r="G78" s="21">
        <f t="shared" si="3"/>
        <v>8.3165228131189792</v>
      </c>
      <c r="H78" s="22">
        <f>'9.рез.эмес.-улут.вал.'!H78+'13.рез.эмес.-чет өл.вал.'!H78</f>
        <v>4573.3</v>
      </c>
      <c r="I78" s="21">
        <f>('9.рез.эмес.-улут.вал.'!H78*'9.рез.эмес.-улут.вал.'!I78+'13.рез.эмес.-чет өл.вал.'!H78*'13.рез.эмес.-чет өл.вал.'!I78)/('9.рез.эмес.-улут.вал.'!H78+'13.рез.эмес.-чет өл.вал.'!H78)</f>
        <v>1.5863199440229179</v>
      </c>
      <c r="J78" s="22">
        <f>'9.рез.эмес.-улут.вал.'!J78+'13.рез.эмес.-чет өл.вал.'!J78</f>
        <v>17401.400000000001</v>
      </c>
      <c r="K78" s="21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2.1502735412093288</v>
      </c>
      <c r="L78" s="22">
        <f>'9.рез.эмес.-улут.вал.'!L78+'13.рез.эмес.-чет өл.вал.'!L78</f>
        <v>30092.400000000001</v>
      </c>
      <c r="M78" s="21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4.0047186997381363</v>
      </c>
      <c r="N78" s="22">
        <f>'9.рез.эмес.-улут.вал.'!N78+'13.рез.эмес.-чет өл.вал.'!N78</f>
        <v>45388.1</v>
      </c>
      <c r="O78" s="21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7.511060035559983</v>
      </c>
      <c r="P78" s="22">
        <f>'9.рез.эмес.-улут.вал.'!P78+'13.рез.эмес.-чет өл.вал.'!P78</f>
        <v>197539.6</v>
      </c>
      <c r="Q78" s="21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9.8546220352779859</v>
      </c>
      <c r="R78" s="22">
        <f>'9.рез.эмес.-улут.вал.'!R78+'13.рез.эмес.-чет өл.вал.'!R78</f>
        <v>247.6</v>
      </c>
      <c r="S78" s="21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10.562326332794798</v>
      </c>
    </row>
    <row r="79" spans="1:19" ht="14.25" customHeight="1" x14ac:dyDescent="0.2">
      <c r="A79" s="19" t="s">
        <v>20</v>
      </c>
      <c r="B79" s="20">
        <f>'9.рез.эмес.-улут.вал.'!B79+'13.рез.эмес.-чет өл.вал.'!B79</f>
        <v>1870563</v>
      </c>
      <c r="C79" s="21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0.71305381267564882</v>
      </c>
      <c r="D79" s="22">
        <f>'9.рез.эмес.-улут.вал.'!D79+'13.рез.эмес.-чет өл.вал.'!D79</f>
        <v>1696331.3</v>
      </c>
      <c r="E79" s="21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8.7482910914866703E-5</v>
      </c>
      <c r="F79" s="22">
        <f t="shared" si="2"/>
        <v>174231.7</v>
      </c>
      <c r="G79" s="21">
        <f t="shared" si="3"/>
        <v>7.6545409302669931</v>
      </c>
      <c r="H79" s="22">
        <f>'9.рез.эмес.-улут.вал.'!H79+'13.рез.эмес.-чет өл.вал.'!H79</f>
        <v>2615.9</v>
      </c>
      <c r="I79" s="21">
        <f>('9.рез.эмес.-улут.вал.'!H79*'9.рез.эмес.-улут.вал.'!I79+'13.рез.эмес.-чет өл.вал.'!H79*'13.рез.эмес.-чет өл.вал.'!I79)/('9.рез.эмес.-улут.вал.'!H79+'13.рез.эмес.-чет өл.вал.'!H79)</f>
        <v>1.5804854925646976</v>
      </c>
      <c r="J79" s="22">
        <f>'9.рез.эмес.-улут.вал.'!J79+'13.рез.эмес.-чет өл.вал.'!J79</f>
        <v>10171</v>
      </c>
      <c r="K79" s="21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2.8637380788516333</v>
      </c>
      <c r="L79" s="22">
        <f>'9.рез.эмес.-улут.вал.'!L79+'13.рез.эмес.-чет өл.вал.'!L79</f>
        <v>17739.8</v>
      </c>
      <c r="M79" s="21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3.0172805217646177</v>
      </c>
      <c r="N79" s="22">
        <f>'9.рез.эмес.-улут.вал.'!N79+'13.рез.эмес.-чет өл.вал.'!N79</f>
        <v>32525.4</v>
      </c>
      <c r="O79" s="21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6.7983279529229463</v>
      </c>
      <c r="P79" s="22">
        <f>'9.рез.эмес.-улут.вал.'!P79+'13.рез.эмес.-чет өл.вал.'!P79</f>
        <v>111116.20000000001</v>
      </c>
      <c r="Q79" s="21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9.2260365095278605</v>
      </c>
      <c r="R79" s="23">
        <f>'9.рез.эмес.-улут.вал.'!R79+'13.рез.эмес.-чет өл.вал.'!R79</f>
        <v>63.4</v>
      </c>
      <c r="S79" s="24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9.3974763406940003</v>
      </c>
    </row>
    <row r="80" spans="1:19" ht="14.25" customHeight="1" thickBot="1" x14ac:dyDescent="0.25">
      <c r="A80" s="25" t="s">
        <v>21</v>
      </c>
      <c r="B80" s="26">
        <f>'9.рез.эмес.-улут.вал.'!B80+'13.рез.эмес.-чет өл.вал.'!B80</f>
        <v>2115333.2999999998</v>
      </c>
      <c r="C80" s="27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0.66996392672492788</v>
      </c>
      <c r="D80" s="28">
        <f>'9.рез.эмес.-улут.вал.'!D80+'13.рез.эмес.-чет өл.вал.'!D80</f>
        <v>1915789.9</v>
      </c>
      <c r="E80" s="27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9.7324499936031303E-2</v>
      </c>
      <c r="F80" s="28">
        <f t="shared" si="2"/>
        <v>199543.40000000002</v>
      </c>
      <c r="G80" s="27">
        <f t="shared" si="3"/>
        <v>6.1677996365702903</v>
      </c>
      <c r="H80" s="28">
        <f>'9.рез.эмес.-улут.вал.'!H80+'13.рез.эмес.-чет өл.вал.'!H80</f>
        <v>680.4</v>
      </c>
      <c r="I80" s="27">
        <f>('9.рез.эмес.-улут.вал.'!H80*'9.рез.эмес.-улут.вал.'!I80+'13.рез.эмес.-чет өл.вал.'!H80*'13.рез.эмес.-чет өл.вал.'!I80)/('9.рез.эмес.-улут.вал.'!H80+'13.рез.эмес.-чет өл.вал.'!H80)</f>
        <v>6.1968371546149301</v>
      </c>
      <c r="J80" s="28">
        <f>'9.рез.эмес.-улут.вал.'!J80+'13.рез.эмес.-чет өл.вал.'!J80</f>
        <v>13014.2</v>
      </c>
      <c r="K80" s="27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4.4713977808854946</v>
      </c>
      <c r="L80" s="28">
        <f>'9.рез.эмес.-улут.вал.'!L80+'13.рез.эмес.-чет өл.вал.'!L80</f>
        <v>37594</v>
      </c>
      <c r="M80" s="27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2.7717217375113052</v>
      </c>
      <c r="N80" s="28">
        <f>'9.рез.эмес.-улут.вал.'!N80+'13.рез.эмес.-чет өл.вал.'!N80</f>
        <v>31201.5</v>
      </c>
      <c r="O80" s="27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8.4830013941637503</v>
      </c>
      <c r="P80" s="28">
        <f>'9.рез.эмес.-улут.вал.'!P80+'13.рез.эмес.-чет өл.вал.'!P80</f>
        <v>116072.6</v>
      </c>
      <c r="Q80" s="27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6.8171242997916819</v>
      </c>
      <c r="R80" s="28">
        <f>'9.рез.эмес.-улут.вал.'!R80+'13.рез.эмес.-чет өл.вал.'!R80</f>
        <v>980.7</v>
      </c>
      <c r="S80" s="27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8.3327215254410145</v>
      </c>
    </row>
    <row r="81" spans="1:19" ht="14.25" customHeight="1" x14ac:dyDescent="0.2">
      <c r="A81" s="19" t="s">
        <v>42</v>
      </c>
      <c r="B81" s="20">
        <f>'9.рез.эмес.-улут.вал.'!B81+'13.рез.эмес.-чет өл.вал.'!B81</f>
        <v>1818198.5999999999</v>
      </c>
      <c r="C81" s="21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1.0644075163186248</v>
      </c>
      <c r="D81" s="22">
        <f>'9.рез.эмес.-улут.вал.'!D81+'13.рез.эмес.-чет өл.вал.'!D81</f>
        <v>1570833.9</v>
      </c>
      <c r="E81" s="21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0.29606000481655009</v>
      </c>
      <c r="F81" s="22">
        <f t="shared" si="2"/>
        <v>247364.70000000004</v>
      </c>
      <c r="G81" s="21">
        <f t="shared" si="3"/>
        <v>5.9436256021978879</v>
      </c>
      <c r="H81" s="22">
        <f>'9.рез.эмес.-улут.вал.'!H81+'13.рез.эмес.-чет өл.вал.'!H81</f>
        <v>153259.20000000001</v>
      </c>
      <c r="I81" s="21">
        <f>('9.рез.эмес.-улут.вал.'!H81*'9.рез.эмес.-улут.вал.'!I81+'13.рез.эмес.-чет өл.вал.'!H81*'13.рез.эмес.-чет өл.вал.'!I81)/('9.рез.эмес.-улут.вал.'!H81+'13.рез.эмес.-чет өл.вал.'!H81)</f>
        <v>5.722191679194462</v>
      </c>
      <c r="J81" s="22">
        <f>'9.рез.эмес.-улут.вал.'!J81+'13.рез.эмес.-чет өл.вал.'!J81</f>
        <v>5958.8</v>
      </c>
      <c r="K81" s="21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5.8647031281466067</v>
      </c>
      <c r="L81" s="22">
        <f>'9.рез.эмес.-улут.вал.'!L81+'13.рез.эмес.-чет өл.вал.'!L81</f>
        <v>16936.099999999999</v>
      </c>
      <c r="M81" s="21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3.6908340172767051</v>
      </c>
      <c r="N81" s="22">
        <f>'9.рез.эмес.-улут.вал.'!N81+'13.рез.эмес.-чет өл.вал.'!N81</f>
        <v>8194.2000000000007</v>
      </c>
      <c r="O81" s="21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8.4443119523565446</v>
      </c>
      <c r="P81" s="22">
        <f>'9.рез.эмес.-улут.вал.'!P81+'13.рез.эмес.-чет өл.вал.'!P81</f>
        <v>62894.700000000004</v>
      </c>
      <c r="Q81" s="21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6.7679441510969927</v>
      </c>
      <c r="R81" s="23">
        <f>'9.рез.эмес.-улут.вал.'!R81+'13.рез.эмес.-чет өл.вал.'!R81</f>
        <v>121.69999999999999</v>
      </c>
      <c r="S81" s="24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7.7857025472473298</v>
      </c>
    </row>
    <row r="82" spans="1:19" ht="14.25" customHeight="1" x14ac:dyDescent="0.2">
      <c r="A82" s="19" t="s">
        <v>11</v>
      </c>
      <c r="B82" s="20">
        <f>'9.рез.эмес.-улут.вал.'!B82+'13.рез.эмес.-чет өл.вал.'!B82</f>
        <v>1251323.2</v>
      </c>
      <c r="C82" s="21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1.2962318815794354</v>
      </c>
      <c r="D82" s="22">
        <f>'9.рез.эмес.-улут.вал.'!D82+'13.рез.эмес.-чет өл.вал.'!D82</f>
        <v>1075641.5</v>
      </c>
      <c r="E82" s="21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0.36683890961812093</v>
      </c>
      <c r="F82" s="22">
        <f t="shared" si="2"/>
        <v>175681.69999999998</v>
      </c>
      <c r="G82" s="21">
        <f t="shared" si="3"/>
        <v>6.9866006021116611</v>
      </c>
      <c r="H82" s="22">
        <f>'9.рез.эмес.-улут.вал.'!H82+'13.рез.эмес.-чет өл.вал.'!H82</f>
        <v>1392.3</v>
      </c>
      <c r="I82" s="21">
        <f>('9.рез.эмес.-улут.вал.'!H82*'9.рез.эмес.-улут.вал.'!I82+'13.рез.эмес.-чет өл.вал.'!H82*'13.рез.эмес.-чет өл.вал.'!I82)/('9.рез.эмес.-улут.вал.'!H82+'13.рез.эмес.-чет өл.вал.'!H82)</f>
        <v>10.255552682611508</v>
      </c>
      <c r="J82" s="22">
        <f>'9.рез.эмес.-улут.вал.'!J82+'13.рез.эмес.-чет өл.вал.'!J82</f>
        <v>7648.6</v>
      </c>
      <c r="K82" s="21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2.8534693930915465</v>
      </c>
      <c r="L82" s="22">
        <f>'9.рез.эмес.-улут.вал.'!L82+'13.рез.эмес.-чет өл.вал.'!L82</f>
        <v>15905.300000000001</v>
      </c>
      <c r="M82" s="21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4.5752159343112044</v>
      </c>
      <c r="N82" s="22">
        <f>'9.рез.эмес.-улут.вал.'!N82+'13.рез.эмес.-чет өл.вал.'!N82</f>
        <v>46732.7</v>
      </c>
      <c r="O82" s="21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6.3549255018434634</v>
      </c>
      <c r="P82" s="22">
        <f>'9.рез.эмес.-улут.вал.'!P82+'13.рез.эмес.-чет өл.вал.'!P82</f>
        <v>103695.4</v>
      </c>
      <c r="Q82" s="21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7.8998790592446726</v>
      </c>
      <c r="R82" s="23">
        <f>'9.рез.эмес.-улут.вал.'!R82+'13.рез.эмес.-чет өл.вал.'!R82</f>
        <v>307.39999999999998</v>
      </c>
      <c r="S82" s="24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7.7420006506180883</v>
      </c>
    </row>
    <row r="83" spans="1:19" ht="14.25" customHeight="1" x14ac:dyDescent="0.2">
      <c r="A83" s="19" t="s">
        <v>12</v>
      </c>
      <c r="B83" s="20">
        <f>'9.рез.эмес.-улут.вал.'!B83+'13.рез.эмес.-чет өл.вал.'!B83</f>
        <v>1216210.9000000001</v>
      </c>
      <c r="C83" s="21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0.6721046300440161</v>
      </c>
      <c r="D83" s="22">
        <f>'9.рез.эмес.-улут.вал.'!D83+'13.рез.эмес.-чет өл.вал.'!D83</f>
        <v>1086203.3</v>
      </c>
      <c r="E83" s="21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2.4429386285237761E-2</v>
      </c>
      <c r="F83" s="22">
        <f t="shared" si="2"/>
        <v>130007.60000000002</v>
      </c>
      <c r="G83" s="21">
        <f t="shared" si="3"/>
        <v>6.083380486986913</v>
      </c>
      <c r="H83" s="22">
        <f>'9.рез.эмес.-улут.вал.'!H83+'13.рез.эмес.-чет өл.вал.'!H83</f>
        <v>5236.8</v>
      </c>
      <c r="I83" s="21">
        <f>('9.рез.эмес.-улут.вал.'!H83*'9.рез.эмес.-улут.вал.'!I83+'13.рез.эмес.-чет өл.вал.'!H83*'13.рез.эмес.-чет өл.вал.'!I83)/('9.рез.эмес.-улут.вал.'!H83+'13.рез.эмес.-чет өл.вал.'!H83)</f>
        <v>6.2474490146654453</v>
      </c>
      <c r="J83" s="22">
        <f>'9.рез.эмес.-улут.вал.'!J83+'13.рез.эмес.-чет өл.вал.'!J83</f>
        <v>6398.2000000000007</v>
      </c>
      <c r="K83" s="21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2.7963481916789097</v>
      </c>
      <c r="L83" s="22">
        <f>'9.рез.эмес.-улут.вал.'!L83+'13.рез.эмес.-чет өл.вал.'!L83</f>
        <v>28581.8</v>
      </c>
      <c r="M83" s="21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3.197080379822125</v>
      </c>
      <c r="N83" s="22">
        <f>'9.рез.эмес.-улут.вал.'!N83+'13.рез.эмес.-чет өл.вал.'!N83</f>
        <v>28375.9</v>
      </c>
      <c r="O83" s="21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6.6983024679393415</v>
      </c>
      <c r="P83" s="22">
        <f>'9.рез.эмес.-улут.вал.'!P83+'13.рез.эмес.-чет өл.вал.'!P83</f>
        <v>61275.3</v>
      </c>
      <c r="Q83" s="21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7.4677423529546161</v>
      </c>
      <c r="R83" s="22">
        <f>'9.рез.эмес.-улут.вал.'!R83+'13.рез.эмес.-чет өл.вал.'!R83</f>
        <v>139.6</v>
      </c>
      <c r="S83" s="21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8.8870702005730671</v>
      </c>
    </row>
    <row r="84" spans="1:19" ht="14.25" customHeight="1" x14ac:dyDescent="0.2">
      <c r="A84" s="19" t="s">
        <v>13</v>
      </c>
      <c r="B84" s="20">
        <f>'9.рез.эмес.-улут.вал.'!B84+'13.рез.эмес.-чет өл.вал.'!B84</f>
        <v>1299167.8999999999</v>
      </c>
      <c r="C84" s="21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0.78916819219440393</v>
      </c>
      <c r="D84" s="22">
        <f>'9.рез.эмес.-улут.вал.'!D84+'13.рез.эмес.-чет өл.вал.'!D84</f>
        <v>1164811.7</v>
      </c>
      <c r="E84" s="21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0.12315699524652783</v>
      </c>
      <c r="F84" s="22">
        <f t="shared" si="2"/>
        <v>134356.19999999998</v>
      </c>
      <c r="G84" s="21">
        <f t="shared" si="3"/>
        <v>6.5632049283918414</v>
      </c>
      <c r="H84" s="22">
        <f>'9.рез.эмес.-улут.вал.'!H84+'13.рез.эмес.-чет өл.вал.'!H84</f>
        <v>2162.1</v>
      </c>
      <c r="I84" s="21">
        <f>('9.рез.эмес.-улут.вал.'!H84*'9.рез.эмес.-улут.вал.'!I84+'13.рез.эмес.-чет өл.вал.'!H84*'13.рез.эмес.-чет өл.вал.'!I84)/('9.рез.эмес.-улут.вал.'!H84+'13.рез.эмес.-чет өл.вал.'!H84)</f>
        <v>3.3687202257064892</v>
      </c>
      <c r="J84" s="22">
        <f>'9.рез.эмес.-улут.вал.'!J84+'13.рез.эмес.-чет өл.вал.'!J84</f>
        <v>3036.4000000000005</v>
      </c>
      <c r="K84" s="21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4.1810789092346194</v>
      </c>
      <c r="L84" s="22">
        <f>'9.рез.эмес.-улут.вал.'!L84+'13.рез.эмес.-чет өл.вал.'!L84</f>
        <v>10466.299999999999</v>
      </c>
      <c r="M84" s="21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5.039096242225046</v>
      </c>
      <c r="N84" s="22">
        <f>'9.рез.эмес.-улут.вал.'!N84+'13.рез.эмес.-чет өл.вал.'!N84</f>
        <v>33391.199999999997</v>
      </c>
      <c r="O84" s="21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5.4108893361125086</v>
      </c>
      <c r="P84" s="22">
        <f>'9.рез.эмес.-улут.вал.'!P84+'13.рез.эмес.-чет өл.вал.'!P84</f>
        <v>85103.3</v>
      </c>
      <c r="Q84" s="21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7.3651787768511907</v>
      </c>
      <c r="R84" s="23">
        <f>'9.рез.эмес.-улут.вал.'!R84+'13.рез.эмес.-чет өл.вал.'!R84</f>
        <v>196.9</v>
      </c>
      <c r="S84" s="24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8.1794616556627737</v>
      </c>
    </row>
    <row r="85" spans="1:19" ht="14.25" customHeight="1" x14ac:dyDescent="0.2">
      <c r="A85" s="19" t="s">
        <v>14</v>
      </c>
      <c r="B85" s="20">
        <f>'9.рез.эмес.-улут.вал.'!B85+'13.рез.эмес.-чет өл.вал.'!B85</f>
        <v>2962949.7000000007</v>
      </c>
      <c r="C85" s="21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0.56027706275270195</v>
      </c>
      <c r="D85" s="22">
        <f>'9.рез.эмес.-улут.вал.'!D85+'13.рез.эмес.-чет өл.вал.'!D85</f>
        <v>2772532.4</v>
      </c>
      <c r="E85" s="21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6.3886649259716502E-2</v>
      </c>
      <c r="F85" s="22">
        <f t="shared" si="2"/>
        <v>190417.3</v>
      </c>
      <c r="G85" s="21">
        <f t="shared" si="3"/>
        <v>7.7878688018368081</v>
      </c>
      <c r="H85" s="22">
        <f>'9.рез.эмес.-улут.вал.'!H85+'13.рез.эмес.-чет өл.вал.'!H85</f>
        <v>3339.1</v>
      </c>
      <c r="I85" s="21">
        <f>('9.рез.эмес.-улут.вал.'!H85*'9.рез.эмес.-улут.вал.'!I85+'13.рез.эмес.-чет өл.вал.'!H85*'13.рез.эмес.-чет өл.вал.'!I85)/('9.рез.эмес.-улут.вал.'!H85+'13.рез.эмес.-чет өл.вал.'!H85)</f>
        <v>4.1129726573028655</v>
      </c>
      <c r="J85" s="22">
        <f>'9.рез.эмес.-улут.вал.'!J85+'13.рез.эмес.-чет өл.вал.'!J85</f>
        <v>6131.5</v>
      </c>
      <c r="K85" s="21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3.4641591780151675</v>
      </c>
      <c r="L85" s="22">
        <f>'9.рез.эмес.-улут.вал.'!L85+'13.рез.эмес.-чет өл.вал.'!L85</f>
        <v>26278.400000000001</v>
      </c>
      <c r="M85" s="21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4.4866254794812468</v>
      </c>
      <c r="N85" s="22">
        <f>'9.рез.эмес.-улут.вал.'!N85+'13.рез.эмес.-чет өл.вал.'!N85</f>
        <v>79261.899999999994</v>
      </c>
      <c r="O85" s="21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5.9855552289309237</v>
      </c>
      <c r="P85" s="22">
        <f>'9.рез.эмес.-улут.вал.'!P85+'13.рез.эмес.-чет өл.вал.'!P85</f>
        <v>75176.799999999988</v>
      </c>
      <c r="Q85" s="21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11.357900216556173</v>
      </c>
      <c r="R85" s="23">
        <f>'9.рез.эмес.-улут.вал.'!R85+'13.рез.эмес.-чет өл.вал.'!R85</f>
        <v>229.6</v>
      </c>
      <c r="S85" s="24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7.8067029616724746</v>
      </c>
    </row>
    <row r="86" spans="1:19" ht="14.25" customHeight="1" x14ac:dyDescent="0.2">
      <c r="A86" s="19" t="s">
        <v>15</v>
      </c>
      <c r="B86" s="20">
        <f>'9.рез.эмес.-улут.вал.'!B86+'13.рез.эмес.-чет өл.вал.'!B86</f>
        <v>1449099.3</v>
      </c>
      <c r="C86" s="21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1.2109233100864791</v>
      </c>
      <c r="D86" s="22">
        <f>'9.рез.эмес.-улут.вал.'!D86+'13.рез.эмес.-чет өл.вал.'!D86</f>
        <v>1229022</v>
      </c>
      <c r="E86" s="21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0.11227259642219586</v>
      </c>
      <c r="F86" s="22">
        <f t="shared" si="2"/>
        <v>220077.3</v>
      </c>
      <c r="G86" s="21">
        <f t="shared" si="3"/>
        <v>7.3463398087853689</v>
      </c>
      <c r="H86" s="22">
        <f>'9.рез.эмес.-улут.вал.'!H86+'13.рез.эмес.-чет өл.вал.'!H86</f>
        <v>185.1</v>
      </c>
      <c r="I86" s="21">
        <f>('9.рез.эмес.-улут.вал.'!H86*'9.рез.эмес.-улут.вал.'!I86+'13.рез.эмес.-чет өл.вал.'!H86*'13.рез.эмес.-чет өл.вал.'!I86)/('9.рез.эмес.-улут.вал.'!H86+'13.рез.эмес.-чет өл.вал.'!H86)</f>
        <v>2.4209724473257701</v>
      </c>
      <c r="J86" s="22">
        <f>'9.рез.эмес.-улут.вал.'!J86+'13.рез.эмес.-чет өл.вал.'!J86</f>
        <v>19095</v>
      </c>
      <c r="K86" s="21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4.6309765383608283</v>
      </c>
      <c r="L86" s="22">
        <f>'9.рез.эмес.-улут.вал.'!L86+'13.рез.эмес.-чет өл.вал.'!L86</f>
        <v>37769.1</v>
      </c>
      <c r="M86" s="21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1.5967420457463908</v>
      </c>
      <c r="N86" s="22">
        <f>'9.рез.эмес.-улут.вал.'!N86+'13.рез.эмес.-чет өл.вал.'!N86</f>
        <v>30116.1</v>
      </c>
      <c r="O86" s="21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6.5027299019461351</v>
      </c>
      <c r="P86" s="22">
        <f>'9.рез.эмес.-улут.вал.'!P86+'13.рез.эмес.-чет өл.вал.'!P86</f>
        <v>132441.60000000001</v>
      </c>
      <c r="Q86" s="21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9.5572361101043768</v>
      </c>
      <c r="R86" s="23">
        <f>'9.рез.эмес.-улут.вал.'!R86+'13.рез.эмес.-чет өл.вал.'!R86</f>
        <v>470.4</v>
      </c>
      <c r="S86" s="24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12.682812500000002</v>
      </c>
    </row>
    <row r="87" spans="1:19" ht="14.25" customHeight="1" x14ac:dyDescent="0.2">
      <c r="A87" s="19" t="s">
        <v>16</v>
      </c>
      <c r="B87" s="20">
        <f>'9.рез.эмес.-улут.вал.'!B87+'13.рез.эмес.-чет өл.вал.'!B87</f>
        <v>2288132.8000000003</v>
      </c>
      <c r="C87" s="21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0.38149441369836573</v>
      </c>
      <c r="D87" s="22">
        <f>'9.рез.эмес.-улут.вал.'!D87+'13.рез.эмес.-чет өл.вал.'!D87</f>
        <v>2143673.4</v>
      </c>
      <c r="E87" s="21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6.4223869177086406E-4</v>
      </c>
      <c r="F87" s="22">
        <f t="shared" si="2"/>
        <v>144459.39999999997</v>
      </c>
      <c r="G87" s="21">
        <f t="shared" si="3"/>
        <v>6.0330662525249323</v>
      </c>
      <c r="H87" s="22">
        <f>'9.рез.эмес.-улут.вал.'!H87+'13.рез.эмес.-чет өл.вал.'!H87</f>
        <v>2839.8</v>
      </c>
      <c r="I87" s="21">
        <f>('9.рез.эмес.-улут.вал.'!H87*'9.рез.эмес.-улут.вал.'!I87+'13.рез.эмес.-чет өл.вал.'!H87*'13.рез.эмес.-чет өл.вал.'!I87)/('9.рез.эмес.-улут.вал.'!H87+'13.рез.эмес.-чет өл.вал.'!H87)</f>
        <v>3.4142256496936412</v>
      </c>
      <c r="J87" s="22">
        <f>'9.рез.эмес.-улут.вал.'!J87+'13.рез.эмес.-чет өл.вал.'!J87</f>
        <v>3107</v>
      </c>
      <c r="K87" s="21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3.874582877373673</v>
      </c>
      <c r="L87" s="22">
        <f>'9.рез.эмес.-улут.вал.'!L87+'13.рез.эмес.-чет өл.вал.'!L87</f>
        <v>28076.6</v>
      </c>
      <c r="M87" s="21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2.8662158879636421</v>
      </c>
      <c r="N87" s="22">
        <f>'9.рез.эмес.-улут.вал.'!N87+'13.рез.эмес.-чет өл.вал.'!N87</f>
        <v>37156</v>
      </c>
      <c r="O87" s="21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7.2335898374421363</v>
      </c>
      <c r="P87" s="22">
        <f>'9.рез.эмес.-улут.вал.'!P87+'13.рез.эмес.-чет өл.вал.'!P87</f>
        <v>72679.199999999997</v>
      </c>
      <c r="Q87" s="21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6.7733556093077514</v>
      </c>
      <c r="R87" s="23">
        <f>'9.рез.эмес.-улут.вал.'!R87+'13.рез.эмес.-чет өл.вал.'!R87</f>
        <v>600.79999999999995</v>
      </c>
      <c r="S87" s="24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13.768568575233022</v>
      </c>
    </row>
    <row r="88" spans="1:19" ht="14.25" customHeight="1" x14ac:dyDescent="0.2">
      <c r="A88" s="19" t="s">
        <v>17</v>
      </c>
      <c r="B88" s="20">
        <f>'9.рез.эмес.-улут.вал.'!B88+'13.рез.эмес.-чет өл.вал.'!B88</f>
        <v>1596058.5000000002</v>
      </c>
      <c r="C88" s="21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0.95695437416610962</v>
      </c>
      <c r="D88" s="22">
        <f>'9.рез.эмес.-улут.вал.'!D88+'13.рез.эмес.-чет өл.вал.'!D88</f>
        <v>1353796.2</v>
      </c>
      <c r="E88" s="21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1.8230506186972605E-2</v>
      </c>
      <c r="F88" s="22">
        <f t="shared" si="2"/>
        <v>242262.3</v>
      </c>
      <c r="G88" s="21">
        <f t="shared" si="3"/>
        <v>6.2026769043305547</v>
      </c>
      <c r="H88" s="22">
        <f>'9.рез.эмес.-улут.вал.'!H88+'13.рез.эмес.-чет өл.вал.'!H88</f>
        <v>2195.6999999999998</v>
      </c>
      <c r="I88" s="21">
        <f>('9.рез.эмес.-улут.вал.'!H88*'9.рез.эмес.-улут.вал.'!I88+'13.рез.эмес.-чет өл.вал.'!H88*'13.рез.эмес.-чет өл.вал.'!I88)/('9.рез.эмес.-улут.вал.'!H88+'13.рез.эмес.-чет өл.вал.'!H88)</f>
        <v>7.970873980962792</v>
      </c>
      <c r="J88" s="22">
        <f>'9.рез.эмес.-улут.вал.'!J88+'13.рез.эмес.-чет өл.вал.'!J88</f>
        <v>1606.2</v>
      </c>
      <c r="K88" s="21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5.3913709376167347</v>
      </c>
      <c r="L88" s="22">
        <f>'9.рез.эмес.-улут.вал.'!L88+'13.рез.эмес.-чет өл.вал.'!L88</f>
        <v>10682.4</v>
      </c>
      <c r="M88" s="21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4.4121085149404609</v>
      </c>
      <c r="N88" s="22">
        <f>'9.рез.эмес.-улут.вал.'!N88+'13.рез.эмес.-чет өл.вал.'!N88</f>
        <v>131696.70000000001</v>
      </c>
      <c r="O88" s="21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5.2800386797846857</v>
      </c>
      <c r="P88" s="22">
        <f>'9.рез.эмес.-улут.вал.'!P88+'13.рез.эмес.-чет өл.вал.'!P88</f>
        <v>95782.3</v>
      </c>
      <c r="Q88" s="21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7.6335474403934755</v>
      </c>
      <c r="R88" s="23">
        <f>'9.рез.эмес.-улут.вал.'!R88+'13.рез.эмес.-чет өл.вал.'!R88</f>
        <v>299</v>
      </c>
      <c r="S88" s="24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9.5625284280936445</v>
      </c>
    </row>
    <row r="89" spans="1:19" ht="14.25" customHeight="1" x14ac:dyDescent="0.2">
      <c r="A89" s="19" t="s">
        <v>18</v>
      </c>
      <c r="B89" s="20">
        <f>'9.рез.эмес.-улут.вал.'!B89+'13.рез.эмес.-чет өл.вал.'!B89</f>
        <v>1742462.0999999999</v>
      </c>
      <c r="C89" s="21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0.77738740658979055</v>
      </c>
      <c r="D89" s="22">
        <f>'9.рез.эмес.-улут.вал.'!D89+'13.рез.эмес.-чет өл.вал.'!D89</f>
        <v>1545296.3</v>
      </c>
      <c r="E89" s="21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4.2971142168657238E-2</v>
      </c>
      <c r="F89" s="22">
        <f t="shared" ref="F89:F116" si="4">H89+J89+L89+N89+P89+R89</f>
        <v>197165.8</v>
      </c>
      <c r="G89" s="21">
        <f t="shared" ref="G89:G116" si="5">(H89*I89+J89*K89+L89*M89+N89*O89+P89*Q89+R89*S89)/(H89+J89+L89+N89+P89+R89)</f>
        <v>6.5334096785548006</v>
      </c>
      <c r="H89" s="22">
        <f>'9.рез.эмес.-улут.вал.'!H89+'13.рез.эмес.-чет өл.вал.'!H89</f>
        <v>118.4</v>
      </c>
      <c r="I89" s="21">
        <f>('9.рез.эмес.-улут.вал.'!H89*'9.рез.эмес.-улут.вал.'!I89+'13.рез.эмес.-чет өл.вал.'!H89*'13.рез.эмес.-чет өл.вал.'!I89)/('9.рез.эмес.-улут.вал.'!H89+'13.рез.эмес.-чет өл.вал.'!H89)</f>
        <v>8.4895945945945925</v>
      </c>
      <c r="J89" s="22">
        <f>'9.рез.эмес.-улут.вал.'!J89+'13.рез.эмес.-чет өл.вал.'!J89</f>
        <v>12131.1</v>
      </c>
      <c r="K89" s="21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6.1852388489090018</v>
      </c>
      <c r="L89" s="22">
        <f>'9.рез.эмес.-улут.вал.'!L89+'13.рез.эмес.-чет өл.вал.'!L89</f>
        <v>22617.5</v>
      </c>
      <c r="M89" s="21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3.3325026196529235</v>
      </c>
      <c r="N89" s="22">
        <f>'9.рез.эмес.-улут.вал.'!N89+'13.рез.эмес.-чет өл.вал.'!N89</f>
        <v>53721.4</v>
      </c>
      <c r="O89" s="21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7.5206924614771768</v>
      </c>
      <c r="P89" s="22">
        <f>'9.рез.эмес.-улут.вал.'!P89+'13.рез.эмес.-чет өл.вал.'!P89</f>
        <v>108333.09999999999</v>
      </c>
      <c r="Q89" s="21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6.7478805185118862</v>
      </c>
      <c r="R89" s="23">
        <f>'9.рез.эмес.-улут.вал.'!R89+'13.рез.эмес.-чет өл.вал.'!R89</f>
        <v>244.3</v>
      </c>
      <c r="S89" s="24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7.0086205485059354</v>
      </c>
    </row>
    <row r="90" spans="1:19" ht="14.25" customHeight="1" x14ac:dyDescent="0.2">
      <c r="A90" s="19" t="s">
        <v>19</v>
      </c>
      <c r="B90" s="20">
        <f>'9.рез.эмес.-улут.вал.'!B90+'13.рез.эмес.-чет өл.вал.'!B90</f>
        <v>2197941.2999999998</v>
      </c>
      <c r="C90" s="21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0.95307589743183796</v>
      </c>
      <c r="D90" s="22">
        <f>'9.рез.эмес.-улут.вал.'!D90+'13.рез.эмес.-чет өл.вал.'!D90</f>
        <v>1969700.4</v>
      </c>
      <c r="E90" s="21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7.3586247431335253E-2</v>
      </c>
      <c r="F90" s="22">
        <f t="shared" si="4"/>
        <v>228240.90000000002</v>
      </c>
      <c r="G90" s="21">
        <f t="shared" si="5"/>
        <v>8.54300003198375</v>
      </c>
      <c r="H90" s="22">
        <f>'9.рез.эмес.-улут.вал.'!H90+'13.рез.эмес.-чет өл.вал.'!H90</f>
        <v>181.10000000000002</v>
      </c>
      <c r="I90" s="21">
        <f>('9.рез.эмес.-улут.вал.'!H90*'9.рез.эмес.-улут.вал.'!I90+'13.рез.эмес.-чет өл.вал.'!H90*'13.рез.эмес.-чет өл.вал.'!I90)/('9.рез.эмес.-улут.вал.'!H90+'13.рез.эмес.-чет өл.вал.'!H90)</f>
        <v>8.1892932081722805</v>
      </c>
      <c r="J90" s="22">
        <f>'9.рез.эмес.-улут.вал.'!J90+'13.рез.эмес.-чет өл.вал.'!J90</f>
        <v>9748.7999999999993</v>
      </c>
      <c r="K90" s="21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4.0903419908091259</v>
      </c>
      <c r="L90" s="22">
        <f>'9.рез.эмес.-улут.вал.'!L90+'13.рез.эмес.-чет өл.вал.'!L90</f>
        <v>17832.5</v>
      </c>
      <c r="M90" s="21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4.0435619234543667</v>
      </c>
      <c r="N90" s="22">
        <f>'9.рез.эмес.-улут.вал.'!N90+'13.рез.эмес.-чет өл.вал.'!N90</f>
        <v>45848.2</v>
      </c>
      <c r="O90" s="21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9.1697358020598418</v>
      </c>
      <c r="P90" s="22">
        <f>'9.рез.эмес.-улут.вал.'!P90+'13.рез.эмес.-чет өл.вал.'!P90</f>
        <v>154186.6</v>
      </c>
      <c r="Q90" s="21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9.1558483876030738</v>
      </c>
      <c r="R90" s="22">
        <f>'9.рез.эмес.-улут.вал.'!R90+'13.рез.эмес.-чет өл.вал.'!R90</f>
        <v>443.70000000000005</v>
      </c>
      <c r="S90" s="21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9.6262722560288463</v>
      </c>
    </row>
    <row r="91" spans="1:19" ht="14.25" customHeight="1" x14ac:dyDescent="0.2">
      <c r="A91" s="19" t="s">
        <v>20</v>
      </c>
      <c r="B91" s="20">
        <f>'9.рез.эмес.-улут.вал.'!B91+'13.рез.эмес.-чет өл.вал.'!B91</f>
        <v>2610661.0999999996</v>
      </c>
      <c r="C91" s="21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0.59206303031825935</v>
      </c>
      <c r="D91" s="22">
        <f>'9.рез.эмес.-улут.вал.'!D91+'13.рез.эмес.-чет өл.вал.'!D91</f>
        <v>2326102.9</v>
      </c>
      <c r="E91" s="21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5.6018644746971422E-2</v>
      </c>
      <c r="F91" s="22">
        <f t="shared" si="4"/>
        <v>284558.2</v>
      </c>
      <c r="G91" s="21">
        <f t="shared" si="5"/>
        <v>4.9739237526804709</v>
      </c>
      <c r="H91" s="22">
        <f>'9.рез.эмес.-улут.вал.'!H91+'13.рез.эмес.-чет өл.вал.'!H91</f>
        <v>766.7</v>
      </c>
      <c r="I91" s="21">
        <f>('9.рез.эмес.-улут.вал.'!H91*'9.рез.эмес.-улут.вал.'!I91+'13.рез.эмес.-чет өл.вал.'!H91*'13.рез.эмес.-чет өл.вал.'!I91)/('9.рез.эмес.-улут.вал.'!H91+'13.рез.эмес.-чет өл.вал.'!H91)</f>
        <v>1.8568383983305072</v>
      </c>
      <c r="J91" s="22">
        <f>'9.рез.эмес.-улут.вал.'!J91+'13.рез.эмес.-чет өл.вал.'!J91</f>
        <v>14015.5</v>
      </c>
      <c r="K91" s="21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7.6515194605971963</v>
      </c>
      <c r="L91" s="22">
        <f>'9.рез.эмес.-улут.вал.'!L91+'13.рез.эмес.-чет өл.вал.'!L91</f>
        <v>52320.6</v>
      </c>
      <c r="M91" s="21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2.4108898789386974</v>
      </c>
      <c r="N91" s="22">
        <f>'9.рез.эмес.-улут.вал.'!N91+'13.рез.эмес.-чет өл.вал.'!N91</f>
        <v>33190.9</v>
      </c>
      <c r="O91" s="21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10.142859368079804</v>
      </c>
      <c r="P91" s="22">
        <f>'9.рез.эмес.-улут.вал.'!P91+'13.рез.эмес.-чет өл.вал.'!P91</f>
        <v>183547</v>
      </c>
      <c r="Q91" s="21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4.555602515976835</v>
      </c>
      <c r="R91" s="23">
        <f>'9.рез.эмес.-улут.вал.'!R91+'13.рез.эмес.-чет өл.вал.'!R91</f>
        <v>717.5</v>
      </c>
      <c r="S91" s="24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10.801770034843207</v>
      </c>
    </row>
    <row r="92" spans="1:19" ht="14.25" customHeight="1" thickBot="1" x14ac:dyDescent="0.25">
      <c r="A92" s="25" t="s">
        <v>21</v>
      </c>
      <c r="B92" s="26">
        <f>'9.рез.эмес.-улут.вал.'!B92+'13.рез.эмес.-чет өл.вал.'!B92</f>
        <v>2090364.3</v>
      </c>
      <c r="C92" s="27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1.064199034110944</v>
      </c>
      <c r="D92" s="28">
        <f>'9.рез.эмес.-улут.вал.'!D92+'13.рез.эмес.-чет өл.вал.'!D92</f>
        <v>1774658.1</v>
      </c>
      <c r="E92" s="27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7.5229741999318062E-2</v>
      </c>
      <c r="F92" s="28">
        <f t="shared" si="4"/>
        <v>315706.2</v>
      </c>
      <c r="G92" s="27">
        <f t="shared" si="5"/>
        <v>6.6234258243898907</v>
      </c>
      <c r="H92" s="28">
        <f>'9.рез.эмес.-улут.вал.'!H92+'13.рез.эмес.-чет өл.вал.'!H92</f>
        <v>1292.2</v>
      </c>
      <c r="I92" s="27">
        <f>('9.рез.эмес.-улут.вал.'!H92*'9.рез.эмес.-улут.вал.'!I92+'13.рез.эмес.-чет өл.вал.'!H92*'13.рез.эмес.-чет өл.вал.'!I92)/('9.рез.эмес.-улут.вал.'!H92+'13.рез.эмес.-чет өл.вал.'!H92)</f>
        <v>3.2419416498993958</v>
      </c>
      <c r="J92" s="28">
        <f>'9.рез.эмес.-улут.вал.'!J92+'13.рез.эмес.-чет өл.вал.'!J92</f>
        <v>3875</v>
      </c>
      <c r="K92" s="27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7.8532823225806467</v>
      </c>
      <c r="L92" s="28">
        <f>'9.рез.эмес.-улут.вал.'!L92+'13.рез.эмес.-чет өл.вал.'!L92</f>
        <v>134997.1</v>
      </c>
      <c r="M92" s="27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3.9002881098927311</v>
      </c>
      <c r="N92" s="28">
        <f>'9.рез.эмес.-улут.вал.'!N92+'13.рез.эмес.-чет өл.вал.'!N92</f>
        <v>68979.7</v>
      </c>
      <c r="O92" s="27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10.51146518468477</v>
      </c>
      <c r="P92" s="28">
        <f>'9.рез.эмес.-улут.вал.'!P92+'13.рез.эмес.-чет өл.вал.'!P92</f>
        <v>106368.9</v>
      </c>
      <c r="Q92" s="27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7.5452205578886309</v>
      </c>
      <c r="R92" s="28">
        <f>'9.рез.эмес.-улут.вал.'!R92+'13.рез.эмес.-чет өл.вал.'!R92</f>
        <v>193.3</v>
      </c>
      <c r="S92" s="27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11.659503362648733</v>
      </c>
    </row>
    <row r="93" spans="1:19" ht="14.25" customHeight="1" x14ac:dyDescent="0.2">
      <c r="A93" s="19" t="s">
        <v>43</v>
      </c>
      <c r="B93" s="20">
        <f>'9.рез.эмес.-улут.вал.'!B93+'13.рез.эмес.-чет өл.вал.'!B93</f>
        <v>1508420.9000000004</v>
      </c>
      <c r="C93" s="21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1.0223522473071009</v>
      </c>
      <c r="D93" s="22">
        <f>'9.рез.эмес.-улут.вал.'!D93+'13.рез.эмес.-чет өл.вал.'!D93</f>
        <v>1259128.3999999999</v>
      </c>
      <c r="E93" s="21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0.1054197911825355</v>
      </c>
      <c r="F93" s="22">
        <f t="shared" si="4"/>
        <v>249292.5</v>
      </c>
      <c r="G93" s="21">
        <f t="shared" si="5"/>
        <v>5.6536014681548785</v>
      </c>
      <c r="H93" s="22">
        <f>'9.рез.эмес.-улут.вал.'!H93+'13.рез.эмес.-чет өл.вал.'!H93</f>
        <v>1246.7</v>
      </c>
      <c r="I93" s="21">
        <f>('9.рез.эмес.-улут.вал.'!H93*'9.рез.эмес.-улут.вал.'!I93+'13.рез.эмес.-чет өл.вал.'!H93*'13.рез.эмес.-чет өл.вал.'!I93)/('9.рез.эмес.-улут.вал.'!H93+'13.рез.эмес.-чет өл.вал.'!H93)</f>
        <v>2.0862468917943371</v>
      </c>
      <c r="J93" s="22">
        <f>'9.рез.эмес.-улут.вал.'!J93+'13.рез.эмес.-чет өл.вал.'!J93</f>
        <v>2249.8000000000002</v>
      </c>
      <c r="K93" s="21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4.959861765490265</v>
      </c>
      <c r="L93" s="22">
        <f>'9.рез.эмес.-улут.вал.'!L93+'13.рез.эмес.-чет өл.вал.'!L93</f>
        <v>15567.300000000001</v>
      </c>
      <c r="M93" s="21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6.0982258323537168</v>
      </c>
      <c r="N93" s="22">
        <f>'9.рез.эмес.-улут.вал.'!N93+'13.рез.эмес.-чет өл.вал.'!N93</f>
        <v>18501.3</v>
      </c>
      <c r="O93" s="21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7.621531081599672</v>
      </c>
      <c r="P93" s="22">
        <f>'9.рез.эмес.-улут.вал.'!P93+'13.рез.эмес.-чет өл.вал.'!P93</f>
        <v>211033.4</v>
      </c>
      <c r="Q93" s="21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5.4560327512137903</v>
      </c>
      <c r="R93" s="23">
        <f>'9.рез.эмес.-улут.вал.'!R93+'13.рез.эмес.-чет өл.вал.'!R93</f>
        <v>694</v>
      </c>
      <c r="S93" s="24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11.951782420749277</v>
      </c>
    </row>
    <row r="94" spans="1:19" ht="14.25" customHeight="1" x14ac:dyDescent="0.2">
      <c r="A94" s="19" t="s">
        <v>11</v>
      </c>
      <c r="B94" s="20">
        <f>'9.рез.эмес.-улут.вал.'!B94+'13.рез.эмес.-чет өл.вал.'!B94</f>
        <v>1305982</v>
      </c>
      <c r="C94" s="21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0.94511820530451407</v>
      </c>
      <c r="D94" s="22">
        <f>'9.рез.эмес.-улут.вал.'!D94+'13.рез.эмес.-чет өл.вал.'!D94</f>
        <v>1157580.5</v>
      </c>
      <c r="E94" s="21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0.1543762416523084</v>
      </c>
      <c r="F94" s="22">
        <f t="shared" si="4"/>
        <v>148401.5</v>
      </c>
      <c r="G94" s="21">
        <f t="shared" si="5"/>
        <v>7.11316554751805</v>
      </c>
      <c r="H94" s="22">
        <f>'9.рез.эмес.-улут.вал.'!H94+'13.рез.эмес.-чет өл.вал.'!H94</f>
        <v>1205.9000000000001</v>
      </c>
      <c r="I94" s="21">
        <f>('9.рез.эмес.-улут.вал.'!H94*'9.рез.эмес.-улут.вал.'!I94+'13.рез.эмес.-чет өл.вал.'!H94*'13.рез.эмес.-чет өл.вал.'!I94)/('9.рез.эмес.-улут.вал.'!H94+'13.рез.эмес.-чет өл.вал.'!H94)</f>
        <v>10.885352848494897</v>
      </c>
      <c r="J94" s="22">
        <f>'9.рез.эмес.-улут.вал.'!J94+'13.рез.эмес.-чет өл.вал.'!J94</f>
        <v>2435.1999999999998</v>
      </c>
      <c r="K94" s="21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8.1340395039421818</v>
      </c>
      <c r="L94" s="22">
        <f>'9.рез.эмес.-улут.вал.'!L94+'13.рез.эмес.-чет өл.вал.'!L94</f>
        <v>26515.500000000004</v>
      </c>
      <c r="M94" s="21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4.0173647489204436</v>
      </c>
      <c r="N94" s="22">
        <f>'9.рез.эмес.-улут.вал.'!N94+'13.рез.эмес.-чет өл.вал.'!N94</f>
        <v>36122.199999999997</v>
      </c>
      <c r="O94" s="21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9.4513023293154905</v>
      </c>
      <c r="P94" s="22">
        <f>'9.рез.эмес.-улут.вал.'!P94+'13.рез.эмес.-чет өл.вал.'!P94</f>
        <v>81079</v>
      </c>
      <c r="Q94" s="21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6.9080738292282824</v>
      </c>
      <c r="R94" s="23">
        <f>'9.рез.эмес.-улут.вал.'!R94+'13.рез.эмес.-чет өл.вал.'!R94</f>
        <v>1043.7</v>
      </c>
      <c r="S94" s="24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14.032567787678451</v>
      </c>
    </row>
    <row r="95" spans="1:19" ht="14.25" customHeight="1" x14ac:dyDescent="0.2">
      <c r="A95" s="19" t="s">
        <v>12</v>
      </c>
      <c r="B95" s="20">
        <f>'9.рез.эмес.-улут.вал.'!B95+'13.рез.эмес.-чет өл.вал.'!B95</f>
        <v>1839433.7999999998</v>
      </c>
      <c r="C95" s="21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1.1113698421764353</v>
      </c>
      <c r="D95" s="22">
        <f>'9.рез.эмес.-улут.вал.'!D95+'13.рез.эмес.-чет өл.вал.'!D95</f>
        <v>1611466.4</v>
      </c>
      <c r="E95" s="21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0.24686873272691259</v>
      </c>
      <c r="F95" s="22">
        <f t="shared" si="4"/>
        <v>227967.4</v>
      </c>
      <c r="G95" s="21">
        <f t="shared" si="5"/>
        <v>7.2223948862863727</v>
      </c>
      <c r="H95" s="22">
        <f>'9.рез.эмес.-улут.вал.'!H95+'13.рез.эмес.-чет өл.вал.'!H95</f>
        <v>3410.1000000000004</v>
      </c>
      <c r="I95" s="21">
        <f>('9.рез.эмес.-улут.вал.'!H95*'9.рез.эмес.-улут.вал.'!I95+'13.рез.эмес.-чет өл.вал.'!H95*'13.рез.эмес.-чет өл.вал.'!I95)/('9.рез.эмес.-улут.вал.'!H95+'13.рез.эмес.-чет өл.вал.'!H95)</f>
        <v>6.4843294918037584</v>
      </c>
      <c r="J95" s="22">
        <f>'9.рез.эмес.-улут.вал.'!J95+'13.рез.эмес.-чет өл.вал.'!J95</f>
        <v>5361.4</v>
      </c>
      <c r="K95" s="21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6.7178597008244125</v>
      </c>
      <c r="L95" s="22">
        <f>'9.рез.эмес.-улут.вал.'!L95+'13.рез.эмес.-чет өл.вал.'!L95</f>
        <v>20325.599999999999</v>
      </c>
      <c r="M95" s="21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8.3692857775416254</v>
      </c>
      <c r="N95" s="22">
        <f>'9.рез.эмес.-улут.вал.'!N95+'13.рез.эмес.-чет өл.вал.'!N95</f>
        <v>51285.4</v>
      </c>
      <c r="O95" s="21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10.064782335713478</v>
      </c>
      <c r="P95" s="22">
        <f>'9.рез.эмес.-улут.вал.'!P95+'13.рез.эмес.-чет өл.вал.'!P95</f>
        <v>147406.6</v>
      </c>
      <c r="Q95" s="21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6.1069880656632742</v>
      </c>
      <c r="R95" s="22">
        <f>'9.рез.эмес.-улут.вал.'!R95+'13.рез.эмес.-чет өл.вал.'!R95</f>
        <v>178.3</v>
      </c>
      <c r="S95" s="21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10.340712282669656</v>
      </c>
    </row>
    <row r="96" spans="1:19" ht="14.25" customHeight="1" x14ac:dyDescent="0.2">
      <c r="A96" s="19" t="s">
        <v>13</v>
      </c>
      <c r="B96" s="20">
        <f>'9.рез.эмес.-улут.вал.'!B96+'13.рез.эмес.-чет өл.вал.'!B96</f>
        <v>1635156.1</v>
      </c>
      <c r="C96" s="21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0.74692605128036416</v>
      </c>
      <c r="D96" s="22">
        <f>'9.рез.эмес.-улут.вал.'!D96+'13.рез.эмес.-чет өл.вал.'!D96</f>
        <v>1487841.3</v>
      </c>
      <c r="E96" s="21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0.11510831430744668</v>
      </c>
      <c r="F96" s="22">
        <f t="shared" si="4"/>
        <v>147314.80000000002</v>
      </c>
      <c r="G96" s="21">
        <f t="shared" si="5"/>
        <v>7.128121444688519</v>
      </c>
      <c r="H96" s="22">
        <f>'9.рез.эмес.-улут.вал.'!H96+'13.рез.эмес.-чет өл.вал.'!H96</f>
        <v>2369.3000000000002</v>
      </c>
      <c r="I96" s="21">
        <f>('9.рез.эмес.-улут.вал.'!H96*'9.рез.эмес.-улут.вал.'!I96+'13.рез.эмес.-чет өл.вал.'!H96*'13.рез.эмес.-чет өл.вал.'!I96)/('9.рез.эмес.-улут.вал.'!H96+'13.рез.эмес.-чет өл.вал.'!H96)</f>
        <v>4.226391339214115</v>
      </c>
      <c r="J96" s="22">
        <f>'9.рез.эмес.-улут.вал.'!J96+'13.рез.эмес.-чет өл.вал.'!J96</f>
        <v>5871.2999999999993</v>
      </c>
      <c r="K96" s="21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4.0654648885255433</v>
      </c>
      <c r="L96" s="22">
        <f>'9.рез.эмес.-улут.вал.'!L96+'13.рез.эмес.-чет өл.вал.'!L96</f>
        <v>12532.1</v>
      </c>
      <c r="M96" s="21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5.3121538289672143</v>
      </c>
      <c r="N96" s="22">
        <f>'9.рез.эмес.-улут.вал.'!N96+'13.рез.эмес.-чет өл.вал.'!N96</f>
        <v>53788.600000000006</v>
      </c>
      <c r="O96" s="21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6.5486975121122164</v>
      </c>
      <c r="P96" s="22">
        <f>'9.рез.эмес.-улут.вал.'!P96+'13.рез.эмес.-чет өл.вал.'!P96</f>
        <v>72361.899999999994</v>
      </c>
      <c r="Q96" s="21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8.1986120043835395</v>
      </c>
      <c r="R96" s="23">
        <f>'9.рез.эмес.-улут.вал.'!R96+'13.рез.эмес.-чет өл.вал.'!R96</f>
        <v>391.6</v>
      </c>
      <c r="S96" s="24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10.494831460674147</v>
      </c>
    </row>
    <row r="97" spans="1:19" ht="14.25" customHeight="1" x14ac:dyDescent="0.2">
      <c r="A97" s="19" t="s">
        <v>14</v>
      </c>
      <c r="B97" s="20">
        <f>'9.рез.эмес.-улут.вал.'!B97+'13.рез.эмес.-чет өл.вал.'!B97</f>
        <v>2052991.0000000002</v>
      </c>
      <c r="C97" s="21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0.68089203118766706</v>
      </c>
      <c r="D97" s="22">
        <f>'9.рез.эмес.-улут.вал.'!D97+'13.рез.эмес.-чет өл.вал.'!D97</f>
        <v>1855942.1</v>
      </c>
      <c r="E97" s="21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8.7996899256717095E-2</v>
      </c>
      <c r="F97" s="22">
        <f t="shared" si="4"/>
        <v>197048.9</v>
      </c>
      <c r="G97" s="21">
        <f t="shared" si="5"/>
        <v>6.2651862659471833</v>
      </c>
      <c r="H97" s="22">
        <f>'9.рез.эмес.-улут.вал.'!H97+'13.рез.эмес.-чет өл.вал.'!H97</f>
        <v>3096.5</v>
      </c>
      <c r="I97" s="21">
        <f>('9.рез.эмес.-улут.вал.'!H97*'9.рез.эмес.-улут.вал.'!I97+'13.рез.эмес.-чет өл.вал.'!H97*'13.рез.эмес.-чет өл.вал.'!I97)/('9.рез.эмес.-улут.вал.'!H97+'13.рез.эмес.-чет өл.вал.'!H97)</f>
        <v>0.84696560632972739</v>
      </c>
      <c r="J97" s="22">
        <f>'9.рез.эмес.-улут.вал.'!J97+'13.рез.эмес.-чет өл.вал.'!J97</f>
        <v>5956.0999999999995</v>
      </c>
      <c r="K97" s="21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8.1590282231661693</v>
      </c>
      <c r="L97" s="22">
        <f>'9.рез.эмес.-улут.вал.'!L97+'13.рез.эмес.-чет өл.вал.'!L97</f>
        <v>29777.600000000002</v>
      </c>
      <c r="M97" s="21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4.0653754500026835</v>
      </c>
      <c r="N97" s="22">
        <f>'9.рез.эмес.-улут.вал.'!N97+'13.рез.эмес.-чет өл.вал.'!N97</f>
        <v>50224.800000000003</v>
      </c>
      <c r="O97" s="21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6.3022849269683245</v>
      </c>
      <c r="P97" s="22">
        <f>'9.рез.эмес.-улут.вал.'!P97+'13.рез.эмес.-чет өл.вал.'!P97</f>
        <v>96942.1</v>
      </c>
      <c r="Q97" s="21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6.6595041576363734</v>
      </c>
      <c r="R97" s="23">
        <f>'9.рез.эмес.-улут.вал.'!R97+'13.рез.эмес.-чет өл.вал.'!R97</f>
        <v>11051.8</v>
      </c>
      <c r="S97" s="24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9.0623249606398968</v>
      </c>
    </row>
    <row r="98" spans="1:19" ht="14.25" customHeight="1" x14ac:dyDescent="0.2">
      <c r="A98" s="19" t="s">
        <v>15</v>
      </c>
      <c r="B98" s="20">
        <f>'9.рез.эмес.-улут.вал.'!B98+'13.рез.эмес.-чет өл.вал.'!B98</f>
        <v>2105674.5</v>
      </c>
      <c r="C98" s="21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1.7795988648767882</v>
      </c>
      <c r="D98" s="22">
        <f>'9.рез.эмес.-улут.вал.'!D98+'13.рез.эмес.-чет өл.вал.'!D98</f>
        <v>1694145.4</v>
      </c>
      <c r="E98" s="21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0.16249456510639562</v>
      </c>
      <c r="F98" s="22">
        <f t="shared" si="4"/>
        <v>411529.10000000003</v>
      </c>
      <c r="G98" s="21">
        <f t="shared" si="5"/>
        <v>8.4367461013085041</v>
      </c>
      <c r="H98" s="22">
        <f>'9.рез.эмес.-улут.вал.'!H98+'13.рез.эмес.-чет өл.вал.'!H98</f>
        <v>7455.4000000000005</v>
      </c>
      <c r="I98" s="21">
        <f>('9.рез.эмес.-улут.вал.'!H98*'9.рез.эмес.-улут.вал.'!I98+'13.рез.эмес.-чет өл.вал.'!H98*'13.рез.эмес.-чет өл.вал.'!I98)/('9.рез.эмес.-улут.вал.'!H98+'13.рез.эмес.-чет өл.вал.'!H98)</f>
        <v>2.7471247686240887</v>
      </c>
      <c r="J98" s="22">
        <f>'9.рез.эмес.-улут.вал.'!J98+'13.рез.эмес.-чет өл.вал.'!J98</f>
        <v>21499.8</v>
      </c>
      <c r="K98" s="21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2.4226326291407334</v>
      </c>
      <c r="L98" s="22">
        <f>'9.рез.эмес.-улут.вал.'!L98+'13.рез.эмес.-чет өл.вал.'!L98</f>
        <v>15552.599999999999</v>
      </c>
      <c r="M98" s="21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7.3426044519887386</v>
      </c>
      <c r="N98" s="22">
        <f>'9.рез.эмес.-улут.вал.'!N98+'13.рез.эмес.-чет өл.вал.'!N98</f>
        <v>74411.600000000006</v>
      </c>
      <c r="O98" s="21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7.9336489606459173</v>
      </c>
      <c r="P98" s="22">
        <f>'9.рез.эмес.-улут.вал.'!P98+'13.рез.эмес.-чет өл.вал.'!P98</f>
        <v>292213.60000000003</v>
      </c>
      <c r="Q98" s="21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9.2084025863272529</v>
      </c>
      <c r="R98" s="23">
        <f>'9.рез.эмес.-улут.вал.'!R98+'13.рез.эмес.-чет өл.вал.'!R98</f>
        <v>396.1</v>
      </c>
      <c r="S98" s="24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10.166437768240352</v>
      </c>
    </row>
    <row r="99" spans="1:19" ht="14.25" customHeight="1" x14ac:dyDescent="0.2">
      <c r="A99" s="19" t="s">
        <v>16</v>
      </c>
      <c r="B99" s="20">
        <f>'9.рез.эмес.-улут.вал.'!B99+'13.рез.эмес.-чет өл.вал.'!B99</f>
        <v>1872346.7</v>
      </c>
      <c r="C99" s="21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1.39942053466914</v>
      </c>
      <c r="D99" s="22">
        <f>'9.рез.эмес.-улут.вал.'!D99+'13.рез.эмес.-чет өл.вал.'!D99</f>
        <v>1422923.3</v>
      </c>
      <c r="E99" s="21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6.3615525165692285E-2</v>
      </c>
      <c r="F99" s="22">
        <f t="shared" si="4"/>
        <v>449423.4</v>
      </c>
      <c r="G99" s="21">
        <f t="shared" si="5"/>
        <v>5.628724287609411</v>
      </c>
      <c r="H99" s="22">
        <f>'9.рез.эмес.-улут.вал.'!H99+'13.рез.эмес.-чет өл.вал.'!H99</f>
        <v>1353.4</v>
      </c>
      <c r="I99" s="21">
        <f>('9.рез.эмес.-улут.вал.'!H99*'9.рез.эмес.-улут.вал.'!I99+'13.рез.эмес.-чет өл.вал.'!H99*'13.рез.эмес.-чет өл.вал.'!I99)/('9.рез.эмес.-улут.вал.'!H99+'13.рез.эмес.-чет өл.вал.'!H99)</f>
        <v>1.9013019063100307</v>
      </c>
      <c r="J99" s="22">
        <f>'9.рез.эмес.-улут.вал.'!J99+'13.рез.эмес.-чет өл.вал.'!J99</f>
        <v>18436.7</v>
      </c>
      <c r="K99" s="21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3.9272025904852819</v>
      </c>
      <c r="L99" s="22">
        <f>'9.рез.эмес.-улут.вал.'!L99+'13.рез.эмес.-чет өл.вал.'!L99</f>
        <v>10803.4</v>
      </c>
      <c r="M99" s="21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4.8120651831830745</v>
      </c>
      <c r="N99" s="22">
        <f>'9.рез.эмес.-улут.вал.'!N99+'13.рез.эмес.-чет өл.вал.'!N99</f>
        <v>69312</v>
      </c>
      <c r="O99" s="21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4.2616646612419098</v>
      </c>
      <c r="P99" s="22">
        <f>'9.рез.эмес.-улут.вал.'!P99+'13.рез.эмес.-чет өл.вал.'!P99</f>
        <v>349138.9</v>
      </c>
      <c r="Q99" s="21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6.0243644721341569</v>
      </c>
      <c r="R99" s="23">
        <f>'9.рез.эмес.-улут.вал.'!R99+'13.рез.эмес.-чет өл.вал.'!R99</f>
        <v>379</v>
      </c>
      <c r="S99" s="24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10.531340369393149</v>
      </c>
    </row>
    <row r="100" spans="1:19" ht="14.25" customHeight="1" x14ac:dyDescent="0.2">
      <c r="A100" s="19" t="s">
        <v>17</v>
      </c>
      <c r="B100" s="20">
        <f>'9.рез.эмес.-улут.вал.'!B100+'13.рез.эмес.-чет өл.вал.'!B100</f>
        <v>1829688.2999999998</v>
      </c>
      <c r="C100" s="21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1.16790386646731</v>
      </c>
      <c r="D100" s="22">
        <f>'9.рез.эмес.-улут.вал.'!D100+'13.рез.эмес.-чет өл.вал.'!D100</f>
        <v>1478653</v>
      </c>
      <c r="E100" s="21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0.1540291008099938</v>
      </c>
      <c r="F100" s="22">
        <f t="shared" si="4"/>
        <v>351035.3</v>
      </c>
      <c r="G100" s="21">
        <f t="shared" si="5"/>
        <v>5.4386110114851691</v>
      </c>
      <c r="H100" s="22">
        <f>'9.рез.эмес.-улут.вал.'!H100+'13.рез.эмес.-чет өл.вал.'!H100</f>
        <v>7460</v>
      </c>
      <c r="I100" s="21">
        <f>('9.рез.эмес.-улут.вал.'!H100*'9.рез.эмес.-улут.вал.'!I100+'13.рез.эмес.-чет өл.вал.'!H100*'13.рез.эмес.-чет өл.вал.'!I100)/('9.рез.эмес.-улут.вал.'!H100+'13.рез.эмес.-чет өл.вал.'!H100)</f>
        <v>3.0666911528150145</v>
      </c>
      <c r="J100" s="22">
        <f>'9.рез.эмес.-улут.вал.'!J100+'13.рез.эмес.-чет өл.вал.'!J100</f>
        <v>4319.7</v>
      </c>
      <c r="K100" s="21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8.5965557793365441</v>
      </c>
      <c r="L100" s="22">
        <f>'9.рез.эмес.-улут.вал.'!L100+'13.рез.эмес.-чет өл.вал.'!L100</f>
        <v>13178.8</v>
      </c>
      <c r="M100" s="21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4.4073463441284497</v>
      </c>
      <c r="N100" s="22">
        <f>'9.рез.эмес.-улут.вал.'!N100+'13.рез.эмес.-чет өл.вал.'!N100</f>
        <v>79997</v>
      </c>
      <c r="O100" s="21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4.0048605322699551</v>
      </c>
      <c r="P100" s="22">
        <f>'9.рез.эмес.-улут.вал.'!P100+'13.рез.эмес.-чет өл.вал.'!P100</f>
        <v>245769.2</v>
      </c>
      <c r="Q100" s="21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5.9736390035854772</v>
      </c>
      <c r="R100" s="23">
        <f>'9.рез.эмес.-улут.вал.'!R100+'13.рез.эмес.-чет өл.вал.'!R100</f>
        <v>310.60000000000002</v>
      </c>
      <c r="S100" s="24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8.1633837733419217</v>
      </c>
    </row>
    <row r="101" spans="1:19" ht="14.25" customHeight="1" x14ac:dyDescent="0.2">
      <c r="A101" s="19" t="s">
        <v>18</v>
      </c>
      <c r="B101" s="20">
        <f>'9.рез.эмес.-улут.вал.'!B101+'13.рез.эмес.-чет өл.вал.'!B101</f>
        <v>1875474.5</v>
      </c>
      <c r="C101" s="21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1.005089892717816</v>
      </c>
      <c r="D101" s="22">
        <f>'9.рез.эмес.-улут.вал.'!D101+'13.рез.эмес.-чет өл.вал.'!D101</f>
        <v>1604093.9</v>
      </c>
      <c r="E101" s="21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9.1511366635082927E-2</v>
      </c>
      <c r="F101" s="22">
        <f t="shared" si="4"/>
        <v>271380.60000000003</v>
      </c>
      <c r="G101" s="21">
        <f t="shared" si="5"/>
        <v>6.4051285869365726</v>
      </c>
      <c r="H101" s="22">
        <f>'9.рез.эмес.-улут.вал.'!H101+'13.рез.эмес.-чет өл.вал.'!H101</f>
        <v>2007.6</v>
      </c>
      <c r="I101" s="21">
        <f>('9.рез.эмес.-улут.вал.'!H101*'9.рез.эмес.-улут.вал.'!I101+'13.рез.эмес.-чет өл.вал.'!H101*'13.рез.эмес.-чет өл.вал.'!I101)/('9.рез.эмес.-улут.вал.'!H101+'13.рез.эмес.-чет өл.вал.'!H101)</f>
        <v>6.7254084478979852</v>
      </c>
      <c r="J101" s="22">
        <f>'9.рез.эмес.-улут.вал.'!J101+'13.рез.эмес.-чет өл.вал.'!J101</f>
        <v>4453.7</v>
      </c>
      <c r="K101" s="21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4.9827388463524755</v>
      </c>
      <c r="L101" s="22">
        <f>'9.рез.эмес.-улут.вал.'!L101+'13.рез.эмес.-чет өл.вал.'!L101</f>
        <v>16221.4</v>
      </c>
      <c r="M101" s="21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5.1088536747752968</v>
      </c>
      <c r="N101" s="22">
        <f>'9.рез.эмес.-улут.вал.'!N101+'13.рез.эмес.-чет өл.вал.'!N101</f>
        <v>50296.9</v>
      </c>
      <c r="O101" s="21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6.7598742069590738</v>
      </c>
      <c r="P101" s="22">
        <f>'9.рез.эмес.-улут.вал.'!P101+'13.рез.эмес.-чет өл.вал.'!P101</f>
        <v>110450.8</v>
      </c>
      <c r="Q101" s="21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5.3107030370083308</v>
      </c>
      <c r="R101" s="23">
        <f>'9.рез.эмес.-улут.вал.'!R101+'13.рез.эмес.-чет өл.вал.'!R101</f>
        <v>87950.2</v>
      </c>
      <c r="S101" s="24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7.8804733815272732</v>
      </c>
    </row>
    <row r="102" spans="1:19" ht="14.25" customHeight="1" x14ac:dyDescent="0.2">
      <c r="A102" s="19" t="s">
        <v>19</v>
      </c>
      <c r="B102" s="20">
        <f>'9.рез.эмес.-улут.вал.'!B102+'13.рез.эмес.-чет өл.вал.'!B102</f>
        <v>1932726.7999999998</v>
      </c>
      <c r="C102" s="21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1.2780059685621383</v>
      </c>
      <c r="D102" s="22">
        <f>'9.рез.эмес.-улут.вал.'!D102+'13.рез.эмес.-чет өл.вал.'!D102</f>
        <v>1662425</v>
      </c>
      <c r="E102" s="21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7.0629665699204439E-2</v>
      </c>
      <c r="F102" s="22">
        <f t="shared" si="4"/>
        <v>270301.8</v>
      </c>
      <c r="G102" s="21">
        <f t="shared" si="5"/>
        <v>8.7036781257098639</v>
      </c>
      <c r="H102" s="22">
        <f>'9.рез.эмес.-улут.вал.'!H102+'13.рез.эмес.-чет өл.вал.'!H102</f>
        <v>1569</v>
      </c>
      <c r="I102" s="21">
        <f>('9.рез.эмес.-улут.вал.'!H102*'9.рез.эмес.-улут.вал.'!I102+'13.рез.эмес.-чет өл.вал.'!H102*'13.рез.эмес.-чет өл.вал.'!I102)/('9.рез.эмес.-улут.вал.'!H102+'13.рез.эмес.-чет өл.вал.'!H102)</f>
        <v>2.8907578075207159</v>
      </c>
      <c r="J102" s="22">
        <f>'9.рез.эмес.-улут.вал.'!J102+'13.рез.эмес.-чет өл.вал.'!J102</f>
        <v>4594.8</v>
      </c>
      <c r="K102" s="21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4.880840515365195</v>
      </c>
      <c r="L102" s="22">
        <f>'9.рез.эмес.-улут.вал.'!L102+'13.рез.эмес.-чет өл.вал.'!L102</f>
        <v>15557</v>
      </c>
      <c r="M102" s="21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5.0742162370637018</v>
      </c>
      <c r="N102" s="22">
        <f>'9.рез.эмес.-улут.вал.'!N102+'13.рез.эмес.-чет өл.вал.'!N102</f>
        <v>63939.5</v>
      </c>
      <c r="O102" s="21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8.2567406845533693</v>
      </c>
      <c r="P102" s="22">
        <f>'9.рез.эмес.-улут.вал.'!P102+'13.рез.эмес.-чет өл.вал.'!P102</f>
        <v>165120.20000000001</v>
      </c>
      <c r="Q102" s="21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9.3320570772080078</v>
      </c>
      <c r="R102" s="22">
        <f>'9.рез.эмес.-улут.вал.'!R102+'13.рез.эмес.-чет өл.вал.'!R102</f>
        <v>19521.3</v>
      </c>
      <c r="S102" s="21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9.1118519258451105</v>
      </c>
    </row>
    <row r="103" spans="1:19" ht="14.25" customHeight="1" x14ac:dyDescent="0.2">
      <c r="A103" s="19" t="s">
        <v>20</v>
      </c>
      <c r="B103" s="20">
        <f>'9.рез.эмес.-улут.вал.'!B103+'13.рез.эмес.-чет өл.вал.'!B103</f>
        <v>2173878.9</v>
      </c>
      <c r="C103" s="21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2.0304078603458549</v>
      </c>
      <c r="D103" s="22">
        <f>'9.рез.эмес.-улут.вал.'!D103+'13.рез.эмес.-чет өл.вал.'!D103</f>
        <v>1581147.0999999999</v>
      </c>
      <c r="E103" s="21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0.16984141513461951</v>
      </c>
      <c r="F103" s="22">
        <f t="shared" si="4"/>
        <v>592731.80000000005</v>
      </c>
      <c r="G103" s="21">
        <f t="shared" si="5"/>
        <v>6.9935787906098534</v>
      </c>
      <c r="H103" s="22">
        <f>'9.рез.эмес.-улут.вал.'!H103+'13.рез.эмес.-чет өл.вал.'!H103</f>
        <v>765.4</v>
      </c>
      <c r="I103" s="21">
        <f>('9.рез.эмес.-улут.вал.'!H103*'9.рез.эмес.-улут.вал.'!I103+'13.рез.эмес.-чет өл.вал.'!H103*'13.рез.эмес.-чет өл.вал.'!I103)/('9.рез.эмес.-улут.вал.'!H103+'13.рез.эмес.-чет өл.вал.'!H103)</f>
        <v>6.7330036582179265</v>
      </c>
      <c r="J103" s="22">
        <f>'9.рез.эмес.-улут.вал.'!J103+'13.рез.эмес.-чет өл.вал.'!J103</f>
        <v>7192.2</v>
      </c>
      <c r="K103" s="21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3.1657936375517934</v>
      </c>
      <c r="L103" s="22">
        <f>'9.рез.эмес.-улут.вал.'!L103+'13.рез.эмес.-чет өл.вал.'!L103</f>
        <v>20121.599999999999</v>
      </c>
      <c r="M103" s="21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4.6813519302639941</v>
      </c>
      <c r="N103" s="22">
        <f>'9.рез.эмес.-улут.вал.'!N103+'13.рез.эмес.-чет өл.вал.'!N103</f>
        <v>48734.7</v>
      </c>
      <c r="O103" s="21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8.3621160282098863</v>
      </c>
      <c r="P103" s="22">
        <f>'9.рез.эмес.-улут.вал.'!P103+'13.рез.эмес.-чет өл.вал.'!P103</f>
        <v>480294.5</v>
      </c>
      <c r="Q103" s="21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6.9475546836368132</v>
      </c>
      <c r="R103" s="23">
        <f>'9.рез.эмес.-улут.вал.'!R103+'13.рез.эмес.-чет өл.вал.'!R103</f>
        <v>35623.4</v>
      </c>
      <c r="S103" s="24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7.8263240735022475</v>
      </c>
    </row>
    <row r="104" spans="1:19" ht="14.25" customHeight="1" thickBot="1" x14ac:dyDescent="0.25">
      <c r="A104" s="25" t="s">
        <v>21</v>
      </c>
      <c r="B104" s="26">
        <f>'9.рез.эмес.-улут.вал.'!B104+'13.рез.эмес.-чет өл.вал.'!B104</f>
        <v>2167228.4999999995</v>
      </c>
      <c r="C104" s="27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0.82411419285045473</v>
      </c>
      <c r="D104" s="28">
        <f>'9.рез.эмес.-улут.вал.'!D104+'13.рез.эмес.-чет өл.вал.'!D104</f>
        <v>1928168.2999999998</v>
      </c>
      <c r="E104" s="27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6.3565857295755812E-2</v>
      </c>
      <c r="F104" s="28">
        <f t="shared" si="4"/>
        <v>239060.2</v>
      </c>
      <c r="G104" s="27">
        <f t="shared" si="5"/>
        <v>6.958406690030384</v>
      </c>
      <c r="H104" s="28">
        <f>'9.рез.эмес.-улут.вал.'!H104+'13.рез.эмес.-чет өл.вал.'!H104</f>
        <v>2659</v>
      </c>
      <c r="I104" s="27">
        <f>('9.рез.эмес.-улут.вал.'!H104*'9.рез.эмес.-улут.вал.'!I104+'13.рез.эмес.-чет өл.вал.'!H104*'13.рез.эмес.-чет өл.вал.'!I104)/('9.рез.эмес.-улут.вал.'!H104+'13.рез.эмес.-чет өл.вал.'!H104)</f>
        <v>3.0399717939074833</v>
      </c>
      <c r="J104" s="28">
        <f>'9.рез.эмес.-улут.вал.'!J104+'13.рез.эмес.-чет өл.вал.'!J104</f>
        <v>4455.7</v>
      </c>
      <c r="K104" s="27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4.2710261013982063</v>
      </c>
      <c r="L104" s="28">
        <f>'9.рез.эмес.-улут.вал.'!L104+'13.рез.эмес.-чет өл.вал.'!L104</f>
        <v>29583.7</v>
      </c>
      <c r="M104" s="27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3.1192238631408489</v>
      </c>
      <c r="N104" s="28">
        <f>'9.рез.эмес.-улут.вал.'!N104+'13.рез.эмес.-чет өл.вал.'!N104</f>
        <v>38338.600000000006</v>
      </c>
      <c r="O104" s="27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6.6672302848825957</v>
      </c>
      <c r="P104" s="28">
        <f>'9.рез.эмес.-улут.вал.'!P104+'13.рез.эмес.-чет өл.вал.'!P104</f>
        <v>97441.200000000012</v>
      </c>
      <c r="Q104" s="27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8.2755322697175462</v>
      </c>
      <c r="R104" s="28">
        <f>'9.рез.эмес.-улут.вал.'!R104+'13.рез.эмес.-чет өл.вал.'!R104</f>
        <v>66582</v>
      </c>
      <c r="S104" s="27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7.2406378000060094</v>
      </c>
    </row>
    <row r="105" spans="1:19" ht="14.25" customHeight="1" x14ac:dyDescent="0.2">
      <c r="A105" s="19" t="s">
        <v>70</v>
      </c>
      <c r="B105" s="20">
        <f>'9.рез.эмес.-улут.вал.'!B105+'13.рез.эмес.-чет өл.вал.'!B105</f>
        <v>2110891.8000000003</v>
      </c>
      <c r="C105" s="21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1.7551672468479915</v>
      </c>
      <c r="D105" s="22">
        <f>'9.рез.эмес.-улут.вал.'!D105+'13.рез.эмес.-чет өл.вал.'!D105</f>
        <v>1497859.5</v>
      </c>
      <c r="E105" s="21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0.13980810015892708</v>
      </c>
      <c r="F105" s="22">
        <f t="shared" si="4"/>
        <v>613032.30000000005</v>
      </c>
      <c r="G105" s="21">
        <f t="shared" si="5"/>
        <v>5.7020735416388355</v>
      </c>
      <c r="H105" s="22">
        <f>'9.рез.эмес.-улут.вал.'!H105+'13.рез.эмес.-чет өл.вал.'!H105</f>
        <v>9906</v>
      </c>
      <c r="I105" s="21">
        <f>('9.рез.эмес.-улут.вал.'!H105*'9.рез.эмес.-улут.вал.'!I105+'13.рез.эмес.-чет өл.вал.'!H105*'13.рез.эмес.-чет өл.вал.'!I105)/('9.рез.эмес.-улут.вал.'!H105+'13.рез.эмес.-чет өл.вал.'!H105)</f>
        <v>4.0957110841913993</v>
      </c>
      <c r="J105" s="22">
        <f>'9.рез.эмес.-улут.вал.'!J105+'13.рез.эмес.-чет өл.вал.'!J105</f>
        <v>44901.599999999999</v>
      </c>
      <c r="K105" s="21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2.5163737595096816</v>
      </c>
      <c r="L105" s="22">
        <f>'9.рез.эмес.-улут.вал.'!L105+'13.рез.эмес.-чет өл.вал.'!L105</f>
        <v>31445.5</v>
      </c>
      <c r="M105" s="21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5.5781533446757088</v>
      </c>
      <c r="N105" s="22">
        <f>'9.рез.эмес.-улут.вал.'!N105+'13.рез.эмес.-чет өл.вал.'!N105</f>
        <v>90415</v>
      </c>
      <c r="O105" s="21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8.3836990211801048</v>
      </c>
      <c r="P105" s="22">
        <f>'9.рез.эмес.-улут.вал.'!P105+'13.рез.эмес.-чет өл.вал.'!P105</f>
        <v>422243.9</v>
      </c>
      <c r="Q105" s="21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5.303223407135075</v>
      </c>
      <c r="R105" s="23">
        <f>'9.рез.эмес.-улут.вал.'!R105+'13.рез.эмес.-чет өл.вал.'!R105</f>
        <v>14120.300000000001</v>
      </c>
      <c r="S105" s="24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11.991263216787186</v>
      </c>
    </row>
    <row r="106" spans="1:19" ht="14.25" customHeight="1" x14ac:dyDescent="0.2">
      <c r="A106" s="19" t="s">
        <v>11</v>
      </c>
      <c r="B106" s="20">
        <f>'9.рез.эмес.-улут.вал.'!B106+'13.рез.эмес.-чет өл.вал.'!B106</f>
        <v>2325104.5</v>
      </c>
      <c r="C106" s="21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1.3697303084657042</v>
      </c>
      <c r="D106" s="22">
        <f>'9.рез.эмес.-улут.вал.'!D106+'13.рез.эмес.-чет өл.вал.'!D106</f>
        <v>1847887.6</v>
      </c>
      <c r="E106" s="21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6.8677501272263575E-2</v>
      </c>
      <c r="F106" s="22">
        <f t="shared" si="4"/>
        <v>477216.9</v>
      </c>
      <c r="G106" s="21">
        <f t="shared" si="5"/>
        <v>6.4076896710908544</v>
      </c>
      <c r="H106" s="22">
        <f>'9.рез.эмес.-улут.вал.'!H106+'13.рез.эмес.-чет өл.вал.'!H106</f>
        <v>2215</v>
      </c>
      <c r="I106" s="21">
        <f>('9.рез.эмес.-улут.вал.'!H106*'9.рез.эмес.-улут.вал.'!I106+'13.рез.эмес.-чет өл.вал.'!H106*'13.рез.эмес.-чет өл.вал.'!I106)/('9.рез.эмес.-улут.вал.'!H106+'13.рез.эмес.-чет өл.вал.'!H106)</f>
        <v>9.7861945823927812</v>
      </c>
      <c r="J106" s="22">
        <f>'9.рез.эмес.-улут.вал.'!J106+'13.рез.эмес.-чет өл.вал.'!J106</f>
        <v>5433.8</v>
      </c>
      <c r="K106" s="21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3.8408014649048527</v>
      </c>
      <c r="L106" s="22">
        <f>'9.рез.эмес.-улут.вал.'!L106+'13.рез.эмес.-чет өл.вал.'!L106</f>
        <v>11042.3</v>
      </c>
      <c r="M106" s="21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5.1356790704835067</v>
      </c>
      <c r="N106" s="22">
        <f>'9.рез.эмес.-улут.вал.'!N106+'13.рез.эмес.-чет өл.вал.'!N106</f>
        <v>48551.7</v>
      </c>
      <c r="O106" s="21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8.4752933470918705</v>
      </c>
      <c r="P106" s="22">
        <f>'9.рез.эмес.-улут.вал.'!P106+'13.рез.эмес.-чет өл.вал.'!P106</f>
        <v>409123.9</v>
      </c>
      <c r="Q106" s="21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6.2051245722872626</v>
      </c>
      <c r="R106" s="23">
        <f>'9.рез.эмес.-улут.вал.'!R106+'13.рез.эмес.-чет өл.вал.'!R106</f>
        <v>850.2</v>
      </c>
      <c r="S106" s="24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9.9351434956480862</v>
      </c>
    </row>
    <row r="107" spans="1:19" ht="14.25" customHeight="1" x14ac:dyDescent="0.2">
      <c r="A107" s="19" t="s">
        <v>12</v>
      </c>
      <c r="B107" s="20">
        <f>'9.рез.эмес.-улут.вал.'!B107+'13.рез.эмес.-чет өл.вал.'!B107</f>
        <v>2449781.6000000006</v>
      </c>
      <c r="C107" s="21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0.79562581497060758</v>
      </c>
      <c r="D107" s="22">
        <f>'9.рез.эмес.-улут.вал.'!D107+'13.рез.эмес.-чет өл.вал.'!D107</f>
        <v>2199217</v>
      </c>
      <c r="E107" s="21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4.0969507783906706E-2</v>
      </c>
      <c r="F107" s="22">
        <f t="shared" si="4"/>
        <v>250564.60000000003</v>
      </c>
      <c r="G107" s="21">
        <f t="shared" si="5"/>
        <v>7.4192788765851159</v>
      </c>
      <c r="H107" s="22">
        <f>'9.рез.эмес.-улут.вал.'!H107+'13.рез.эмес.-чет өл.вал.'!H107</f>
        <v>11188.800000000001</v>
      </c>
      <c r="I107" s="21">
        <f>('9.рез.эмес.-улут.вал.'!H107*'9.рез.эмес.-улут.вал.'!I107+'13.рез.эмес.-чет өл.вал.'!H107*'13.рез.эмес.-чет өл.вал.'!I107)/('9.рез.эмес.-улут.вал.'!H107+'13.рез.эмес.-чет өл.вал.'!H107)</f>
        <v>3.1571530459030503</v>
      </c>
      <c r="J107" s="22">
        <f>'9.рез.эмес.-улут.вал.'!J107+'13.рез.эмес.-чет өл.вал.'!J107</f>
        <v>5474.4</v>
      </c>
      <c r="K107" s="21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5.8870802279701886</v>
      </c>
      <c r="L107" s="22">
        <f>'9.рез.эмес.-улут.вал.'!L107+'13.рез.эмес.-чет өл.вал.'!L107</f>
        <v>34162.800000000003</v>
      </c>
      <c r="M107" s="21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7.3510472209537721</v>
      </c>
      <c r="N107" s="22">
        <f>'9.рез.эмес.-улут.вал.'!N107+'13.рез.эмес.-чет өл.вал.'!N107</f>
        <v>45236.800000000003</v>
      </c>
      <c r="O107" s="21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8.4452561189120292</v>
      </c>
      <c r="P107" s="22">
        <f>'9.рез.эмес.-улут.вал.'!P107+'13.рез.эмес.-чет өл.вал.'!P107</f>
        <v>153984.1</v>
      </c>
      <c r="Q107" s="21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7.497086738176213</v>
      </c>
      <c r="R107" s="22">
        <f>'9.рез.эмес.-улут.вал.'!R107+'13.рез.эмес.-чет өл.вал.'!R107</f>
        <v>517.70000000000005</v>
      </c>
      <c r="S107" s="21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7.445984160710835</v>
      </c>
    </row>
    <row r="108" spans="1:19" ht="14.25" customHeight="1" x14ac:dyDescent="0.2">
      <c r="A108" s="19" t="s">
        <v>13</v>
      </c>
      <c r="B108" s="20">
        <f>'9.рез.эмес.-улут.вал.'!B108+'13.рез.эмес.-чет өл.вал.'!B108</f>
        <v>2265394.3000000003</v>
      </c>
      <c r="C108" s="21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0.75265311517734468</v>
      </c>
      <c r="D108" s="22">
        <f>'9.рез.эмес.-улут.вал.'!D108+'13.рез.эмес.-чет өл.вал.'!D108</f>
        <v>2020351.8</v>
      </c>
      <c r="E108" s="21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3.9900260934753996E-2</v>
      </c>
      <c r="F108" s="22">
        <f t="shared" si="4"/>
        <v>245042.5</v>
      </c>
      <c r="G108" s="21">
        <f t="shared" si="5"/>
        <v>6.6292317169470616</v>
      </c>
      <c r="H108" s="22">
        <f>'9.рез.эмес.-улут.вал.'!H108+'13.рез.эмес.-чет өл.вал.'!H108</f>
        <v>3413.9</v>
      </c>
      <c r="I108" s="21">
        <f>('9.рез.эмес.-улут.вал.'!H108*'9.рез.эмес.-улут.вал.'!I108+'13.рез.эмес.-чет өл.вал.'!H108*'13.рез.эмес.-чет өл.вал.'!I108)/('9.рез.эмес.-улут.вал.'!H108+'13.рез.эмес.-чет өл.вал.'!H108)</f>
        <v>3.5605348721403649</v>
      </c>
      <c r="J108" s="22">
        <f>'9.рез.эмес.-улут.вал.'!J108+'13.рез.эмес.-чет өл.вал.'!J108</f>
        <v>10045.299999999999</v>
      </c>
      <c r="K108" s="21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3.0526166465909439</v>
      </c>
      <c r="L108" s="22">
        <f>'9.рез.эмес.-улут.вал.'!L108+'13.рез.эмес.-чет өл.вал.'!L108</f>
        <v>14981.1</v>
      </c>
      <c r="M108" s="21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5.6682101447824227</v>
      </c>
      <c r="N108" s="22">
        <f>'9.рез.эмес.-улут.вал.'!N108+'13.рез.эмес.-чет өл.вал.'!N108</f>
        <v>98280.7</v>
      </c>
      <c r="O108" s="21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8.2905754639517237</v>
      </c>
      <c r="P108" s="22">
        <f>'9.рез.эмес.-улут.вал.'!P108+'13.рез.эмес.-чет өл.вал.'!P108</f>
        <v>117783.6</v>
      </c>
      <c r="Q108" s="21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5.750774454168492</v>
      </c>
      <c r="R108" s="23">
        <f>'9.рез.эмес.-улут.вал.'!R108+'13.рез.эмес.-чет өл.вал.'!R108</f>
        <v>537.9</v>
      </c>
      <c r="S108" s="24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8.4723034021193531</v>
      </c>
    </row>
    <row r="109" spans="1:19" ht="14.25" customHeight="1" x14ac:dyDescent="0.2">
      <c r="A109" s="19" t="s">
        <v>14</v>
      </c>
      <c r="B109" s="20">
        <f>'9.рез.эмес.-улут.вал.'!B109+'13.рез.эмес.-чет өл.вал.'!B109</f>
        <v>2463662.2999999998</v>
      </c>
      <c r="C109" s="21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1.9403573200758866</v>
      </c>
      <c r="D109" s="22">
        <f>'9.рез.эмес.-улут.вал.'!D109+'13.рез.эмес.-чет өл.вал.'!D109</f>
        <v>1914710</v>
      </c>
      <c r="E109" s="21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0.21681731593818393</v>
      </c>
      <c r="F109" s="22">
        <f t="shared" si="4"/>
        <v>548952.29999999993</v>
      </c>
      <c r="G109" s="21">
        <f t="shared" si="5"/>
        <v>7.9519530112179044</v>
      </c>
      <c r="H109" s="22">
        <f>'9.рез.эмес.-улут.вал.'!H109+'13.рез.эмес.-чет өл.вал.'!H109</f>
        <v>30364.5</v>
      </c>
      <c r="I109" s="21">
        <f>('9.рез.эмес.-улут.вал.'!H109*'9.рез.эмес.-улут.вал.'!I109+'13.рез.эмес.-чет өл.вал.'!H109*'13.рез.эмес.-чет өл.вал.'!I109)/('9.рез.эмес.-улут.вал.'!H109+'13.рез.эмес.-чет өл.вал.'!H109)</f>
        <v>5.7636574618386582</v>
      </c>
      <c r="J109" s="22">
        <f>'9.рез.эмес.-улут.вал.'!J109+'13.рез.эмес.-чет өл.вал.'!J109</f>
        <v>34815.800000000003</v>
      </c>
      <c r="K109" s="21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4.2528843513577179</v>
      </c>
      <c r="L109" s="22">
        <f>'9.рез.эмес.-улут.вал.'!L109+'13.рез.эмес.-чет өл.вал.'!L109</f>
        <v>31603.3</v>
      </c>
      <c r="M109" s="21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7.039397404701405</v>
      </c>
      <c r="N109" s="22">
        <f>'9.рез.эмес.-улут.вал.'!N109+'13.рез.эмес.-чет өл.вал.'!N109</f>
        <v>137622.09999999998</v>
      </c>
      <c r="O109" s="21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9.7466140757916016</v>
      </c>
      <c r="P109" s="22">
        <f>'9.рез.эмес.-улут.вал.'!P109+'13.рез.эмес.-чет өл.вал.'!P109</f>
        <v>312458.5</v>
      </c>
      <c r="Q109" s="21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7.8824890697484484</v>
      </c>
      <c r="R109" s="23">
        <f>'9.рез.эмес.-улут.вал.'!R109+'13.рез.эмес.-чет өл.вал.'!R109</f>
        <v>2088.1</v>
      </c>
      <c r="S109" s="24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7.3733781906996727</v>
      </c>
    </row>
    <row r="110" spans="1:19" ht="14.25" customHeight="1" x14ac:dyDescent="0.2">
      <c r="A110" s="19" t="s">
        <v>15</v>
      </c>
      <c r="B110" s="20">
        <f>'9.рез.эмес.-улут.вал.'!B110+'13.рез.эмес.-чет өл.вал.'!B110</f>
        <v>2177983.4</v>
      </c>
      <c r="C110" s="21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0.77868156616804252</v>
      </c>
      <c r="D110" s="22">
        <f>'9.рез.эмес.-улут.вал.'!D110+'13.рез.эмес.-чет өл.вал.'!D110</f>
        <v>1946658.7000000002</v>
      </c>
      <c r="E110" s="21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0.11330112772208065</v>
      </c>
      <c r="F110" s="22">
        <f t="shared" si="4"/>
        <v>231324.69999999998</v>
      </c>
      <c r="G110" s="21">
        <f t="shared" si="5"/>
        <v>6.3780344208811197</v>
      </c>
      <c r="H110" s="22">
        <f>'9.рез.эмес.-улут.вал.'!H110+'13.рез.эмес.-чет өл.вал.'!H110</f>
        <v>20135.8</v>
      </c>
      <c r="I110" s="21">
        <f>('9.рез.эмес.-улут.вал.'!H110*'9.рез.эмес.-улут.вал.'!I110+'13.рез.эмес.-чет өл.вал.'!H110*'13.рез.эмес.-чет өл.вал.'!I110)/('9.рез.эмес.-улут.вал.'!H110+'13.рез.эмес.-чет өл.вал.'!H110)</f>
        <v>0.51704883838735116</v>
      </c>
      <c r="J110" s="22">
        <f>'9.рез.эмес.-улут.вал.'!J110+'13.рез.эмес.-чет өл.вал.'!J110</f>
        <v>27553.9</v>
      </c>
      <c r="K110" s="21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2.838102301307615</v>
      </c>
      <c r="L110" s="22">
        <f>'9.рез.эмес.-улут.вал.'!L110+'13.рез.эмес.-чет өл.вал.'!L110</f>
        <v>11235.1</v>
      </c>
      <c r="M110" s="21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4.8711347473542714</v>
      </c>
      <c r="N110" s="22">
        <f>'9.рез.эмес.-улут.вал.'!N110+'13.рез.эмес.-чет өл.вал.'!N110</f>
        <v>76911.899999999994</v>
      </c>
      <c r="O110" s="21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8.260226258875413</v>
      </c>
      <c r="P110" s="22">
        <f>'9.рез.эмес.-улут.вал.'!P110+'13.рез.эмес.-чет өл.вал.'!P110</f>
        <v>94232.5</v>
      </c>
      <c r="Q110" s="21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7.2444699121852745</v>
      </c>
      <c r="R110" s="23">
        <f>'9.рез.эмес.-улут.вал.'!R110+'13.рез.эмес.-чет өл.вал.'!R110</f>
        <v>1255.5</v>
      </c>
      <c r="S110" s="24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11.217066507367591</v>
      </c>
    </row>
    <row r="111" spans="1:19" ht="14.25" customHeight="1" x14ac:dyDescent="0.2">
      <c r="A111" s="19" t="s">
        <v>16</v>
      </c>
      <c r="B111" s="20">
        <f>'9.рез.эмес.-улут.вал.'!B111+'13.рез.эмес.-чет өл.вал.'!B111</f>
        <v>2672999.2999999998</v>
      </c>
      <c r="C111" s="21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0.88442028997164357</v>
      </c>
      <c r="D111" s="22">
        <f>'9.рез.эмес.-улут.вал.'!D111+'13.рез.эмес.-чет өл.вал.'!D111</f>
        <v>2392330.3000000003</v>
      </c>
      <c r="E111" s="21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4.2450606423368828E-2</v>
      </c>
      <c r="F111" s="22">
        <f t="shared" si="4"/>
        <v>280669</v>
      </c>
      <c r="G111" s="21">
        <f t="shared" si="5"/>
        <v>8.0610931168030682</v>
      </c>
      <c r="H111" s="22">
        <f>'9.рез.эмес.-улут.вал.'!H111+'13.рез.эмес.-чет өл.вал.'!H111</f>
        <v>7342.2</v>
      </c>
      <c r="I111" s="21">
        <f>('9.рез.эмес.-улут.вал.'!H111*'9.рез.эмес.-улут.вал.'!I111+'13.рез.эмес.-чет өл.вал.'!H111*'13.рез.эмес.-чет өл.вал.'!I111)/('9.рез.эмес.-улут.вал.'!H111+'13.рез.эмес.-чет өл.вал.'!H111)</f>
        <v>5.9271275639454091</v>
      </c>
      <c r="J111" s="22">
        <f>'9.рез.эмес.-улут.вал.'!J111+'13.рез.эмес.-чет өл.вал.'!J111</f>
        <v>6519.7</v>
      </c>
      <c r="K111" s="21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5.9757686703375938</v>
      </c>
      <c r="L111" s="22">
        <f>'9.рез.эмес.-улут.вал.'!L111+'13.рез.эмес.-чет өл.вал.'!L111</f>
        <v>10503.9</v>
      </c>
      <c r="M111" s="21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4.8187834042593716</v>
      </c>
      <c r="N111" s="22">
        <f>'9.рез.эмес.-улут.вал.'!N111+'13.рез.эмес.-чет өл.вал.'!N111</f>
        <v>77020.899999999994</v>
      </c>
      <c r="O111" s="21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9.9632003910627258</v>
      </c>
      <c r="P111" s="22">
        <f>'9.рез.эмес.-улут.вал.'!P111+'13.рез.эмес.-чет өл.вал.'!P111</f>
        <v>177879.3</v>
      </c>
      <c r="Q111" s="21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7.6020802532953384</v>
      </c>
      <c r="R111" s="23">
        <f>'9.рез.эмес.-улут.вал.'!R111+'13.рез.эмес.-чет өл.вал.'!R111</f>
        <v>1403.0000000000002</v>
      </c>
      <c r="S111" s="24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6.9687633642195328</v>
      </c>
    </row>
    <row r="112" spans="1:19" ht="14.25" customHeight="1" x14ac:dyDescent="0.2">
      <c r="A112" s="19" t="s">
        <v>17</v>
      </c>
      <c r="B112" s="20">
        <f>'9.рез.эмес.-улут.вал.'!B112+'13.рез.эмес.-чет өл.вал.'!B112</f>
        <v>2078283.2000000004</v>
      </c>
      <c r="C112" s="21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1.2227215468036303</v>
      </c>
      <c r="D112" s="22">
        <f>'9.рез.эмес.-улут.вал.'!D112+'13.рез.эмес.-чет өл.вал.'!D112</f>
        <v>1631616.9</v>
      </c>
      <c r="E112" s="21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5.5802379222720737E-2</v>
      </c>
      <c r="F112" s="22">
        <f t="shared" si="4"/>
        <v>446666.30000000005</v>
      </c>
      <c r="G112" s="21">
        <f t="shared" si="5"/>
        <v>5.4853333327363156</v>
      </c>
      <c r="H112" s="22">
        <f>'9.рез.эмес.-улут.вал.'!H112+'13.рез.эмес.-чет өл.вал.'!H112</f>
        <v>264215</v>
      </c>
      <c r="I112" s="21">
        <f>('9.рез.эмес.-улут.вал.'!H112*'9.рез.эмес.-улут.вал.'!I112+'13.рез.эмес.-чет өл.вал.'!H112*'13.рез.эмес.-чет өл.вал.'!I112)/('9.рез.эмес.-улут.вал.'!H112+'13.рез.эмес.-чет өл.вал.'!H112)</f>
        <v>3.9798174024941795</v>
      </c>
      <c r="J112" s="22">
        <f>'9.рез.эмес.-улут.вал.'!J112+'13.рез.эмес.-чет өл.вал.'!J112</f>
        <v>8746.7000000000007</v>
      </c>
      <c r="K112" s="21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4.4139712119999519</v>
      </c>
      <c r="L112" s="22">
        <f>'9.рез.эмес.-улут.вал.'!L112+'13.рез.эмес.-чет өл.вал.'!L112</f>
        <v>10700.5</v>
      </c>
      <c r="M112" s="21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5.8162327928601485</v>
      </c>
      <c r="N112" s="22">
        <f>'9.рез.эмес.-улут.вал.'!N112+'13.рез.эмес.-чет өл.вал.'!N112</f>
        <v>45651.199999999997</v>
      </c>
      <c r="O112" s="21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8.0527466528809502</v>
      </c>
      <c r="P112" s="22">
        <f>'9.рез.эмес.-улут.вал.'!P112+'13.рез.эмес.-чет өл.вал.'!P112</f>
        <v>103681.9</v>
      </c>
      <c r="Q112" s="21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8.1998449681188408</v>
      </c>
      <c r="R112" s="23">
        <f>'9.рез.эмес.-улут.вал.'!R112+'13.рез.эмес.-чет өл.вал.'!R112</f>
        <v>13671</v>
      </c>
      <c r="S112" s="24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5.8480545680637892</v>
      </c>
    </row>
    <row r="113" spans="1:19" ht="14.25" customHeight="1" x14ac:dyDescent="0.2">
      <c r="A113" s="19" t="s">
        <v>18</v>
      </c>
      <c r="B113" s="20">
        <f>'9.рез.эмес.-улут.вал.'!B113+'13.рез.эмес.-чет өл.вал.'!B113</f>
        <v>1986415.9</v>
      </c>
      <c r="C113" s="21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0.69299022827998902</v>
      </c>
      <c r="D113" s="22">
        <f>'9.рез.эмес.-улут.вал.'!D113+'13.рез.эмес.-чет өл.вал.'!D113</f>
        <v>1768098.7</v>
      </c>
      <c r="E113" s="21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2.5473994749275024E-2</v>
      </c>
      <c r="F113" s="22">
        <f t="shared" si="4"/>
        <v>218317.19999999998</v>
      </c>
      <c r="G113" s="21">
        <f t="shared" si="5"/>
        <v>6.0990442851044255</v>
      </c>
      <c r="H113" s="22">
        <f>'9.рез.эмес.-улут.вал.'!H113+'13.рез.эмес.-чет өл.вал.'!H113</f>
        <v>7203.7</v>
      </c>
      <c r="I113" s="21">
        <f>('9.рез.эмес.-улут.вал.'!H113*'9.рез.эмес.-улут.вал.'!I113+'13.рез.эмес.-чет өл.вал.'!H113*'13.рез.эмес.-чет өл.вал.'!I113)/('9.рез.эмес.-улут.вал.'!H113+'13.рез.эмес.-чет өл.вал.'!H113)</f>
        <v>8.0065803684217798</v>
      </c>
      <c r="J113" s="22">
        <f>'9.рез.эмес.-улут.вал.'!J113+'13.рез.эмес.-чет өл.вал.'!J113</f>
        <v>23473.599999999999</v>
      </c>
      <c r="K113" s="21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4.4351739400858827</v>
      </c>
      <c r="L113" s="22">
        <f>'9.рез.эмес.-улут.вал.'!L113+'13.рез.эмес.-чет өл.вал.'!L113</f>
        <v>19632.900000000001</v>
      </c>
      <c r="M113" s="21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5.1090518975800814</v>
      </c>
      <c r="N113" s="22">
        <f>'9.рез.эмес.-улут.вал.'!N113+'13.рез.эмес.-чет өл.вал.'!N113</f>
        <v>49984.899999999994</v>
      </c>
      <c r="O113" s="21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7.7105871573215179</v>
      </c>
      <c r="P113" s="22">
        <f>'9.рез.эмес.-улут.вал.'!P113+'13.рез.эмес.-чет өл.вал.'!P113</f>
        <v>114811.2</v>
      </c>
      <c r="Q113" s="21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5.8499923613724052</v>
      </c>
      <c r="R113" s="23">
        <f>'9.рез.эмес.-улут.вал.'!R113+'13.рез.эмес.-чет өл.вал.'!R113</f>
        <v>3210.8999999999996</v>
      </c>
      <c r="S113" s="24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3.8545868759537836</v>
      </c>
    </row>
    <row r="114" spans="1:19" ht="14.25" customHeight="1" x14ac:dyDescent="0.2">
      <c r="A114" s="19" t="s">
        <v>19</v>
      </c>
      <c r="B114" s="20">
        <f>'9.рез.эмес.-улут.вал.'!B114+'13.рез.эмес.-чет өл.вал.'!B114</f>
        <v>2411078.7000000002</v>
      </c>
      <c r="C114" s="21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1.0364869039737261</v>
      </c>
      <c r="D114" s="22">
        <f>'9.рез.эмес.-улут.вал.'!D114+'13.рез.эмес.-чет өл.вал.'!D114</f>
        <v>2057120.1</v>
      </c>
      <c r="E114" s="21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4.3334404734074586E-2</v>
      </c>
      <c r="F114" s="22">
        <f t="shared" si="4"/>
        <v>353958.6</v>
      </c>
      <c r="G114" s="21">
        <f t="shared" si="5"/>
        <v>6.8084443265398757</v>
      </c>
      <c r="H114" s="22">
        <f>'9.рез.эмес.-улут.вал.'!H114+'13.рез.эмес.-чет өл.вал.'!H114</f>
        <v>2090.6999999999998</v>
      </c>
      <c r="I114" s="21">
        <f>('9.рез.эмес.-улут.вал.'!H114*'9.рез.эмес.-улут.вал.'!I114+'13.рез.эмес.-чет өл.вал.'!H114*'13.рез.эмес.-чет өл.вал.'!I114)/('9.рез.эмес.-улут.вал.'!H114+'13.рез.эмес.-чет өл.вал.'!H114)</f>
        <v>2.7653594489883773</v>
      </c>
      <c r="J114" s="22">
        <f>'9.рез.эмес.-улут.вал.'!J114+'13.рез.эмес.-чет өл.вал.'!J114</f>
        <v>16496.099999999999</v>
      </c>
      <c r="K114" s="21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12.972848976424734</v>
      </c>
      <c r="L114" s="22">
        <f>'9.рез.эмес.-улут.вал.'!L114+'13.рез.эмес.-чет өл.вал.'!L114</f>
        <v>21092.300000000003</v>
      </c>
      <c r="M114" s="21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4.9837223536551205</v>
      </c>
      <c r="N114" s="22">
        <f>'9.рез.эмес.-улут.вал.'!N114+'13.рез.эмес.-чет өл.вал.'!N114</f>
        <v>62552</v>
      </c>
      <c r="O114" s="21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8.1922398484460768</v>
      </c>
      <c r="P114" s="22">
        <f>'9.рез.эмес.-улут.вал.'!P114+'13.рез.эмес.-чет өл.вал.'!P114</f>
        <v>247735.9</v>
      </c>
      <c r="Q114" s="21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6.2014910555958904</v>
      </c>
      <c r="R114" s="22">
        <f>'9.рез.эмес.-улут.вал.'!R114+'13.рез.эмес.-чет өл.вал.'!R114</f>
        <v>3991.6000000000004</v>
      </c>
      <c r="S114" s="21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9.0773997895580578</v>
      </c>
    </row>
    <row r="115" spans="1:19" ht="14.25" customHeight="1" x14ac:dyDescent="0.2">
      <c r="A115" s="19" t="s">
        <v>20</v>
      </c>
      <c r="B115" s="20">
        <f>'9.рез.эмес.-улут.вал.'!B115+'13.рез.эмес.-чет өл.вал.'!B115</f>
        <v>2231153.5</v>
      </c>
      <c r="C115" s="21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0.59310681672058851</v>
      </c>
      <c r="D115" s="22">
        <f>'9.рез.эмес.-улут.вал.'!D115+'13.рез.эмес.-чет өл.вал.'!D115</f>
        <v>1972999.2000000002</v>
      </c>
      <c r="E115" s="21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2.2890398536400784E-2</v>
      </c>
      <c r="F115" s="22">
        <f t="shared" si="4"/>
        <v>258154.3</v>
      </c>
      <c r="G115" s="21">
        <f t="shared" si="5"/>
        <v>4.9511071944182214</v>
      </c>
      <c r="H115" s="22">
        <f>'9.рез.эмес.-улут.вал.'!H115+'13.рез.эмес.-чет өл.вал.'!H115</f>
        <v>18745.2</v>
      </c>
      <c r="I115" s="21">
        <f>('9.рез.эмес.-улут.вал.'!H115*'9.рез.эмес.-улут.вал.'!I115+'13.рез.эмес.-чет өл.вал.'!H115*'13.рез.эмес.-чет өл.вал.'!I115)/('9.рез.эмес.-улут.вал.'!H115+'13.рез.эмес.-чет өл.вал.'!H115)</f>
        <v>0.19825950109894769</v>
      </c>
      <c r="J115" s="22">
        <f>'9.рез.эмес.-улут.вал.'!J115+'13.рез.эмес.-чет өл.вал.'!J115</f>
        <v>4304.1000000000004</v>
      </c>
      <c r="K115" s="21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7.8964794033595922</v>
      </c>
      <c r="L115" s="22">
        <f>'9.рез.эмес.-улут.вал.'!L115+'13.рез.эмес.-чет өл.вал.'!L115</f>
        <v>26681.800000000003</v>
      </c>
      <c r="M115" s="21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3.4711616532617775</v>
      </c>
      <c r="N115" s="22">
        <f>'9.рез.эмес.-улут.вал.'!N115+'13.рез.эмес.-чет өл.вал.'!N115</f>
        <v>53456.800000000003</v>
      </c>
      <c r="O115" s="21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8.1756033844150764</v>
      </c>
      <c r="P115" s="22">
        <f>'9.рез.эмес.-улут.вал.'!P115+'13.рез.эмес.-чет өл.вал.'!P115</f>
        <v>153953.4</v>
      </c>
      <c r="Q115" s="21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4.5882073341673504</v>
      </c>
      <c r="R115" s="23">
        <f>'9.рез.эмес.-улут.вал.'!R115+'13.рез.эмес.-чет өл.вал.'!R115</f>
        <v>1013</v>
      </c>
      <c r="S115" s="24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4.3607166831194482</v>
      </c>
    </row>
    <row r="116" spans="1:19" ht="14.25" customHeight="1" thickBot="1" x14ac:dyDescent="0.25">
      <c r="A116" s="25" t="s">
        <v>21</v>
      </c>
      <c r="B116" s="26">
        <f>'9.рез.эмес.-улут.вал.'!B116+'13.рез.эмес.-чет өл.вал.'!B116</f>
        <v>2622440.4</v>
      </c>
      <c r="C116" s="27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0.73274077687332695</v>
      </c>
      <c r="D116" s="28">
        <f>'9.рез.эмес.-улут.вал.'!D116+'13.рез.эмес.-чет өл.вал.'!D116</f>
        <v>2323817.9</v>
      </c>
      <c r="E116" s="27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3.0091829054247322E-2</v>
      </c>
      <c r="F116" s="28">
        <f t="shared" si="4"/>
        <v>298622.49999999994</v>
      </c>
      <c r="G116" s="27">
        <f t="shared" si="5"/>
        <v>6.2006080754129336</v>
      </c>
      <c r="H116" s="28">
        <f>'9.рез.эмес.-улут.вал.'!H116+'13.рез.эмес.-чет өл.вал.'!H116</f>
        <v>34175</v>
      </c>
      <c r="I116" s="27">
        <f>('9.рез.эмес.-улут.вал.'!H116*'9.рез.эмес.-улут.вал.'!I116+'13.рез.эмес.-чет өл.вал.'!H116*'13.рез.эмес.-чет өл.вал.'!I116)/('9.рез.эмес.-улут.вал.'!H116+'13.рез.эмес.-чет өл.вал.'!H116)</f>
        <v>0.15405120702267747</v>
      </c>
      <c r="J116" s="28">
        <f>'9.рез.эмес.-улут.вал.'!J116+'13.рез.эмес.-чет өл.вал.'!J116</f>
        <v>24449.7</v>
      </c>
      <c r="K116" s="27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4.5039731775850003</v>
      </c>
      <c r="L116" s="28">
        <f>'9.рез.эмес.-улут.вал.'!L116+'13.рез.эмес.-чет өл.вал.'!L116</f>
        <v>21709.1</v>
      </c>
      <c r="M116" s="27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6.9778463409353666</v>
      </c>
      <c r="N116" s="28">
        <f>'9.рез.эмес.-улут.вал.'!N116+'13.рез.эмес.-чет өл.вал.'!N116</f>
        <v>125351.29999999999</v>
      </c>
      <c r="O116" s="27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7.206147339517023</v>
      </c>
      <c r="P116" s="28">
        <f>'9.рез.эмес.-улут.вал.'!P116+'13.рез.эмес.-чет өл.вал.'!P116</f>
        <v>84440.6</v>
      </c>
      <c r="Q116" s="27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7.9952522601686633</v>
      </c>
      <c r="R116" s="28">
        <f>'9.рез.эмес.-улут.вал.'!R116+'13.рез.эмес.-чет өл.вал.'!R116</f>
        <v>8496.7999999999993</v>
      </c>
      <c r="S116" s="27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0.747221659919029</v>
      </c>
    </row>
    <row r="117" spans="1:19" ht="14.25" customHeight="1" x14ac:dyDescent="0.2">
      <c r="A117" s="19" t="s">
        <v>71</v>
      </c>
      <c r="B117" s="20">
        <f>'9.рез.эмес.-улут.вал.'!B117+'13.рез.эмес.-чет өл.вал.'!B117</f>
        <v>1956981</v>
      </c>
      <c r="C117" s="21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1.5108930015161099</v>
      </c>
      <c r="D117" s="22">
        <f>'9.рез.эмес.-улут.вал.'!D117+'13.рез.эмес.-чет өл.вал.'!D117</f>
        <v>1470607.2</v>
      </c>
      <c r="E117" s="21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4.7196959868005511E-2</v>
      </c>
      <c r="F117" s="22">
        <f t="shared" ref="F117:F128" si="6">H117+J117+L117+N117+P117+R117</f>
        <v>486373.8</v>
      </c>
      <c r="G117" s="21">
        <f t="shared" ref="G117:G128" si="7">(H117*I117+J117*K117+L117*M117+N117*O117+P117*Q117+R117*S117)/(H117+J117+L117+N117+P117+R117)</f>
        <v>5.9365465574009102</v>
      </c>
      <c r="H117" s="22">
        <f>'9.рез.эмес.-улут.вал.'!H117+'13.рез.эмес.-чет өл.вал.'!H117</f>
        <v>1302.1999999999998</v>
      </c>
      <c r="I117" s="21">
        <f>('9.рез.эмес.-улут.вал.'!H117*'9.рез.эмес.-улут.вал.'!I117+'13.рез.эмес.-чет өл.вал.'!H117*'13.рез.эмес.-чет өл.вал.'!I117)/('9.рез.эмес.-улут.вал.'!H117+'13.рез.эмес.-чет өл.вал.'!H117)</f>
        <v>6.7181208723698402</v>
      </c>
      <c r="J117" s="22">
        <f>'9.рез.эмес.-улут.вал.'!J117+'13.рез.эмес.-чет өл.вал.'!J117</f>
        <v>5767.4</v>
      </c>
      <c r="K117" s="21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3.3697669660505638</v>
      </c>
      <c r="L117" s="22">
        <f>'9.рез.эмес.-улут.вал.'!L117+'13.рез.эмес.-чет өл.вал.'!L117</f>
        <v>37531.100000000006</v>
      </c>
      <c r="M117" s="21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4.7379795156550157</v>
      </c>
      <c r="N117" s="22">
        <f>'9.рез.эмес.-улут.вал.'!N117+'13.рез.эмес.-чет өл.вал.'!N117</f>
        <v>62178.399999999994</v>
      </c>
      <c r="O117" s="21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6.9463342736384321</v>
      </c>
      <c r="P117" s="22">
        <f>'9.рез.эмес.-улут.вал.'!P117+'13.рез.эмес.-чет өл.вал.'!P117</f>
        <v>344235.4</v>
      </c>
      <c r="Q117" s="21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5.712336950238118</v>
      </c>
      <c r="R117" s="22">
        <f>'9.рез.эмес.-улут.вал.'!R117+'13.рез.эмес.-чет өл.вал.'!R117</f>
        <v>35359.300000000003</v>
      </c>
      <c r="S117" s="21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8.0056858591657587</v>
      </c>
    </row>
    <row r="118" spans="1:19" ht="14.25" customHeight="1" x14ac:dyDescent="0.2">
      <c r="A118" s="19" t="s">
        <v>11</v>
      </c>
      <c r="B118" s="20">
        <f>'9.рез.эмес.-улут.вал.'!B118+'13.рез.эмес.-чет өл.вал.'!B118</f>
        <v>1241446</v>
      </c>
      <c r="C118" s="21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1.1474223558656631</v>
      </c>
      <c r="D118" s="22">
        <f>'9.рез.эмес.-улут.вал.'!D118+'13.рез.эмес.-чет өл.вал.'!D118</f>
        <v>1063760</v>
      </c>
      <c r="E118" s="21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7.0865738512446513E-2</v>
      </c>
      <c r="F118" s="22">
        <f t="shared" si="6"/>
        <v>177686</v>
      </c>
      <c r="G118" s="21">
        <f t="shared" si="7"/>
        <v>7.592487624236032</v>
      </c>
      <c r="H118" s="22">
        <f>'9.рез.эмес.-улут.вал.'!H118+'13.рез.эмес.-чет өл.вал.'!H118</f>
        <v>1521.4</v>
      </c>
      <c r="I118" s="21">
        <f>('9.рез.эмес.-улут.вал.'!H118*'9.рез.эмес.-улут.вал.'!I118+'13.рез.эмес.-чет өл.вал.'!H118*'13.рез.эмес.-чет өл.вал.'!I118)/('9.рез.эмес.-улут.вал.'!H118+'13.рез.эмес.-чет өл.вал.'!H118)</f>
        <v>2.7456743788615725</v>
      </c>
      <c r="J118" s="22">
        <f>'9.рез.эмес.-улут.вал.'!J118+'13.рез.эмес.-чет өл.вал.'!J118</f>
        <v>5713.3000000000011</v>
      </c>
      <c r="K118" s="21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4.282546339243515</v>
      </c>
      <c r="L118" s="22">
        <f>'9.рез.эмес.-улут.вал.'!L118+'13.рез.эмес.-чет өл.вал.'!L118</f>
        <v>20278.5</v>
      </c>
      <c r="M118" s="21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4.8279021623887397</v>
      </c>
      <c r="N118" s="22">
        <f>'9.рез.эмес.-улут.вал.'!N118+'13.рез.эмес.-чет өл.вал.'!N118</f>
        <v>46256.3</v>
      </c>
      <c r="O118" s="21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8.5906662227632005</v>
      </c>
      <c r="P118" s="22">
        <f>'9.рез.эмес.-улут.вал.'!P118+'13.рез.эмес.-чет өл.вал.'!P118</f>
        <v>102829</v>
      </c>
      <c r="Q118" s="21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7.9103648289879525</v>
      </c>
      <c r="R118" s="22">
        <f>'9.рез.эмес.-улут.вал.'!R118+'13.рез.эмес.-чет өл.вал.'!R118</f>
        <v>1087.5</v>
      </c>
      <c r="S118" s="21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10.799137471264368</v>
      </c>
    </row>
    <row r="119" spans="1:19" ht="14.25" customHeight="1" x14ac:dyDescent="0.2">
      <c r="A119" s="19" t="s">
        <v>12</v>
      </c>
      <c r="B119" s="20">
        <f>'9.рез.эмес.-улут.вал.'!B119+'13.рез.эмес.-чет өл.вал.'!B119</f>
        <v>1730014.7000000002</v>
      </c>
      <c r="C119" s="21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0.97937511282418599</v>
      </c>
      <c r="D119" s="22">
        <f>'9.рез.эмес.-улут.вал.'!D119+'13.рез.эмес.-чет өл.вал.'!D119</f>
        <v>1516811.2999999998</v>
      </c>
      <c r="E119" s="21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0.10193656125847701</v>
      </c>
      <c r="F119" s="22">
        <f t="shared" si="6"/>
        <v>213203.39999999997</v>
      </c>
      <c r="G119" s="21">
        <f t="shared" si="7"/>
        <v>7.2218117253289602</v>
      </c>
      <c r="H119" s="22">
        <f>'9.рез.эмес.-улут.вал.'!H119+'13.рез.эмес.-чет өл.вал.'!H119</f>
        <v>13206.7</v>
      </c>
      <c r="I119" s="21">
        <f>('9.рез.эмес.-улут.вал.'!H119*'9.рез.эмес.-улут.вал.'!I119+'13.рез.эмес.-чет өл.вал.'!H119*'13.рез.эмес.-чет өл.вал.'!I119)/('9.рез.эмес.-улут.вал.'!H119+'13.рез.эмес.-чет өл.вал.'!H119)</f>
        <v>2.4156832516828559</v>
      </c>
      <c r="J119" s="22">
        <f>'9.рез.эмес.-улут.вал.'!J119+'13.рез.эмес.-чет өл.вал.'!J119</f>
        <v>34018.5</v>
      </c>
      <c r="K119" s="21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7.0587798697767328</v>
      </c>
      <c r="L119" s="22">
        <f>'9.рез.эмес.-улут.вал.'!L119+'13.рез.эмес.-чет өл.вал.'!L119</f>
        <v>8596.7000000000007</v>
      </c>
      <c r="M119" s="21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4.688360301045746</v>
      </c>
      <c r="N119" s="22">
        <f>'9.рез.эмес.-улут.вал.'!N119+'13.рез.эмес.-чет өл.вал.'!N119</f>
        <v>62163.9</v>
      </c>
      <c r="O119" s="21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6.6531135916504587</v>
      </c>
      <c r="P119" s="22">
        <f>'9.рез.эмес.-улут.вал.'!P119+'13.рез.эмес.-чет өл.вал.'!P119</f>
        <v>94776.3</v>
      </c>
      <c r="Q119" s="21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8.5344046665674949</v>
      </c>
      <c r="R119" s="22">
        <f>'9.рез.эмес.-улут.вал.'!R119+'13.рез.эмес.-чет өл.вал.'!R119</f>
        <v>441.3</v>
      </c>
      <c r="S119" s="21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11.183537276229364</v>
      </c>
    </row>
    <row r="120" spans="1:19" ht="14.25" customHeight="1" x14ac:dyDescent="0.2">
      <c r="A120" s="19" t="s">
        <v>13</v>
      </c>
      <c r="B120" s="20">
        <f>'9.рез.эмес.-улут.вал.'!B120+'13.рез.эмес.-чет өл.вал.'!B120</f>
        <v>1893814.4000000004</v>
      </c>
      <c r="C120" s="21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0.72978247974035826</v>
      </c>
      <c r="D120" s="22">
        <f>'9.рез.эмес.-улут.вал.'!D120+'13.рез.эмес.-чет өл.вал.'!D120</f>
        <v>1662386.4</v>
      </c>
      <c r="E120" s="21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5.2414561981498312E-2</v>
      </c>
      <c r="F120" s="22">
        <f t="shared" si="6"/>
        <v>231428</v>
      </c>
      <c r="G120" s="21">
        <f t="shared" si="7"/>
        <v>5.5954306047669204</v>
      </c>
      <c r="H120" s="22">
        <f>'9.рез.эмес.-улут.вал.'!H120+'13.рез.эмес.-чет өл.вал.'!H120</f>
        <v>11068.300000000001</v>
      </c>
      <c r="I120" s="21">
        <f>('9.рез.эмес.-улут.вал.'!H120*'9.рез.эмес.-улут.вал.'!I120+'13.рез.эмес.-чет өл.вал.'!H120*'13.рез.эмес.-чет өл.вал.'!I120)/('9.рез.эмес.-улут.вал.'!H120+'13.рез.эмес.-чет өл.вал.'!H120)</f>
        <v>2.9628205776858292</v>
      </c>
      <c r="J120" s="22">
        <f>'9.рез.эмес.-улут.вал.'!J120+'13.рез.эмес.-чет өл.вал.'!J120</f>
        <v>17551.3</v>
      </c>
      <c r="K120" s="21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3.1550012249804871</v>
      </c>
      <c r="L120" s="22">
        <f>'9.рез.эмес.-улут.вал.'!L120+'13.рез.эмес.-чет өл.вал.'!L120</f>
        <v>15991.7</v>
      </c>
      <c r="M120" s="21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3.8325796506937984</v>
      </c>
      <c r="N120" s="22">
        <f>'9.рез.эмес.-улут.вал.'!N120+'13.рез.эмес.-чет өл.вал.'!N120</f>
        <v>48657.100000000006</v>
      </c>
      <c r="O120" s="21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6.1369221963495715</v>
      </c>
      <c r="P120" s="22">
        <f>'9.рез.эмес.-улут.вал.'!P120+'13.рез.эмес.-чет өл.вал.'!P120</f>
        <v>126016.8</v>
      </c>
      <c r="Q120" s="21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6.0964215406199669</v>
      </c>
      <c r="R120" s="22">
        <f>'9.рез.эмес.-улут.вал.'!R120+'13.рез.эмес.-чет өл.вал.'!R120</f>
        <v>12142.8</v>
      </c>
      <c r="S120" s="21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6.4750896827749669</v>
      </c>
    </row>
    <row r="121" spans="1:19" ht="14.25" customHeight="1" x14ac:dyDescent="0.2">
      <c r="A121" s="19" t="s">
        <v>14</v>
      </c>
      <c r="B121" s="20">
        <f>'9.рез.эмес.-улут.вал.'!B121+'13.рез.эмес.-чет өл.вал.'!B121</f>
        <v>2039220</v>
      </c>
      <c r="C121" s="21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0.7271556501995855</v>
      </c>
      <c r="D121" s="22">
        <f>'9.рез.эмес.-улут.вал.'!D121+'13.рез.эмес.-чет өл.вал.'!D121</f>
        <v>1816644.9</v>
      </c>
      <c r="E121" s="21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4.804969754958708E-2</v>
      </c>
      <c r="F121" s="22">
        <f t="shared" si="6"/>
        <v>222575.10000000003</v>
      </c>
      <c r="G121" s="21">
        <f t="shared" si="7"/>
        <v>6.2699785690313012</v>
      </c>
      <c r="H121" s="22">
        <f>'9.рез.эмес.-улут.вал.'!H121+'13.рез.эмес.-чет өл.вал.'!H121</f>
        <v>14267.7</v>
      </c>
      <c r="I121" s="21">
        <f>('9.рез.эмес.-улут.вал.'!H121*'9.рез.эмес.-улут.вал.'!I121+'13.рез.эмес.-чет өл.вал.'!H121*'13.рез.эмес.-чет өл.вал.'!I121)/('9.рез.эмес.-улут.вал.'!H121+'13.рез.эмес.-чет өл.вал.'!H121)</f>
        <v>3.3676800044856581</v>
      </c>
      <c r="J121" s="22">
        <f>'9.рез.эмес.-улут.вал.'!J121+'13.рез.эмес.-чет өл.вал.'!J121</f>
        <v>11246</v>
      </c>
      <c r="K121" s="21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1.9544548283834251</v>
      </c>
      <c r="L121" s="22">
        <f>'9.рез.эмес.-улут.вал.'!L121+'13.рез.эмес.-чет өл.вал.'!L121</f>
        <v>17501.800000000003</v>
      </c>
      <c r="M121" s="21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5.0644967946154091</v>
      </c>
      <c r="N121" s="22">
        <f>'9.рез.эмес.-улут.вал.'!N121+'13.рез.эмес.-чет өл.вал.'!N121</f>
        <v>84179.3</v>
      </c>
      <c r="O121" s="21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7.1466386867080161</v>
      </c>
      <c r="P121" s="22">
        <f>'9.рез.эмес.-улут.вал.'!P121+'13.рез.эмес.-чет өл.вал.'!P121</f>
        <v>92369.1</v>
      </c>
      <c r="Q121" s="21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6.7395067181557327</v>
      </c>
      <c r="R121" s="22">
        <f>'9.рез.эмес.-улут.вал.'!R121+'13.рез.эмес.-чет өл.вал.'!R121</f>
        <v>3011.2000000000003</v>
      </c>
      <c r="S121" s="21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4.235267667375135</v>
      </c>
    </row>
    <row r="122" spans="1:19" ht="14.25" customHeight="1" x14ac:dyDescent="0.2">
      <c r="A122" s="19" t="s">
        <v>15</v>
      </c>
      <c r="B122" s="20">
        <f>'9.рез.эмес.-улут.вал.'!B122+'13.рез.эмес.-чет өл.вал.'!B122</f>
        <v>1466964.4999999998</v>
      </c>
      <c r="C122" s="21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1.0555534547700371</v>
      </c>
      <c r="D122" s="22">
        <f>'9.рез.эмес.-улут.вал.'!D122+'13.рез.эмес.-чет өл.вал.'!D122</f>
        <v>1238984.3999999999</v>
      </c>
      <c r="E122" s="21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5.7971402222659084E-2</v>
      </c>
      <c r="F122" s="22">
        <f t="shared" si="6"/>
        <v>227980.1</v>
      </c>
      <c r="G122" s="21">
        <f t="shared" si="7"/>
        <v>6.4770292801871721</v>
      </c>
      <c r="H122" s="22">
        <f>'9.рез.эмес.-улут.вал.'!H122+'13.рез.эмес.-чет өл.вал.'!H122</f>
        <v>13231.9</v>
      </c>
      <c r="I122" s="21">
        <f>('9.рез.эмес.-улут.вал.'!H122*'9.рез.эмес.-улут.вал.'!I122+'13.рез.эмес.-чет өл.вал.'!H122*'13.рез.эмес.-чет өл.вал.'!I122)/('9.рез.эмес.-улут.вал.'!H122+'13.рез.эмес.-чет өл.вал.'!H122)</f>
        <v>1.4916962038709489</v>
      </c>
      <c r="J122" s="22">
        <f>'9.рез.эмес.-улут.вал.'!J122+'13.рез.эмес.-чет өл.вал.'!J122</f>
        <v>15681.800000000001</v>
      </c>
      <c r="K122" s="21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1.8425175681363097</v>
      </c>
      <c r="L122" s="22">
        <f>'9.рез.эмес.-улут.вал.'!L122+'13.рез.эмес.-чет өл.вал.'!L122</f>
        <v>26459.9</v>
      </c>
      <c r="M122" s="21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4.2580976874440184</v>
      </c>
      <c r="N122" s="22">
        <f>'9.рез.эмес.-улут.вал.'!N122+'13.рез.эмес.-чет өл.вал.'!N122</f>
        <v>54463.899999999994</v>
      </c>
      <c r="O122" s="21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8.5382969269552724</v>
      </c>
      <c r="P122" s="22">
        <f>'9.рез.эмес.-улут.вал.'!P122+'13.рез.эмес.-чет өл.вал.'!P122</f>
        <v>115766.2</v>
      </c>
      <c r="Q122" s="21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7.1430099286320239</v>
      </c>
      <c r="R122" s="22">
        <f>'9.рез.эмес.-улут.вал.'!R122+'13.рез.эмес.-чет өл.вал.'!R122</f>
        <v>2376.4</v>
      </c>
      <c r="S122" s="21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9.8404776131964091</v>
      </c>
    </row>
    <row r="123" spans="1:19" ht="14.25" customHeight="1" x14ac:dyDescent="0.2">
      <c r="A123" s="19" t="s">
        <v>16</v>
      </c>
      <c r="B123" s="20">
        <f>'9.рез.эмес.-улут.вал.'!B123+'13.рез.эмес.-чет өл.вал.'!B123</f>
        <v>2206379.2000000002</v>
      </c>
      <c r="C123" s="21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0.81129204671617561</v>
      </c>
      <c r="D123" s="22">
        <f>'9.рез.эмес.-улут.вал.'!D123+'13.рез.эмес.-чет өл.вал.'!D123</f>
        <v>1934520.1</v>
      </c>
      <c r="E123" s="21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4.6894813861070785E-2</v>
      </c>
      <c r="F123" s="22">
        <f t="shared" si="6"/>
        <v>271859.09999999998</v>
      </c>
      <c r="G123" s="21">
        <f t="shared" si="7"/>
        <v>6.2506604965586883</v>
      </c>
      <c r="H123" s="22">
        <f>'9.рез.эмес.-улут.вал.'!H123+'13.рез.эмес.-чет өл.вал.'!H123</f>
        <v>5816.4</v>
      </c>
      <c r="I123" s="21">
        <f>('9.рез.эмес.-улут.вал.'!H123*'9.рез.эмес.-улут.вал.'!I123+'13.рез.эмес.-чет өл.вал.'!H123*'13.рез.эмес.-чет өл.вал.'!I123)/('9.рез.эмес.-улут.вал.'!H123+'13.рез.эмес.-чет өл.вал.'!H123)</f>
        <v>2.4694386562134638</v>
      </c>
      <c r="J123" s="22">
        <f>'9.рез.эмес.-улут.вал.'!J123+'13.рез.эмес.-чет өл.вал.'!J123</f>
        <v>9487.7999999999993</v>
      </c>
      <c r="K123" s="21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4.5354895760871878</v>
      </c>
      <c r="L123" s="22">
        <f>'9.рез.эмес.-улут.вал.'!L123+'13.рез.эмес.-чет өл.вал.'!L123</f>
        <v>22827.3</v>
      </c>
      <c r="M123" s="21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2.2833858581610582</v>
      </c>
      <c r="N123" s="22">
        <f>'9.рез.эмес.-улут.вал.'!N123+'13.рез.эмес.-чет өл.вал.'!N123</f>
        <v>69199.899999999994</v>
      </c>
      <c r="O123" s="21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7.8138131702502465</v>
      </c>
      <c r="P123" s="22">
        <f>'9.рез.эмес.-улут.вал.'!P123+'13.рез.эмес.-чет өл.вал.'!P123</f>
        <v>144429.70000000001</v>
      </c>
      <c r="Q123" s="21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6.4604996133066708</v>
      </c>
      <c r="R123" s="22">
        <f>'9.рез.эмес.-улут.вал.'!R123+'13.рез.эмес.-чет өл.вал.'!R123</f>
        <v>20098</v>
      </c>
      <c r="S123" s="21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5.7705856801671622</v>
      </c>
    </row>
    <row r="124" spans="1:19" ht="14.25" customHeight="1" x14ac:dyDescent="0.2">
      <c r="A124" s="19" t="s">
        <v>17</v>
      </c>
      <c r="B124" s="20">
        <f>'9.рез.эмес.-улут.вал.'!B124+'13.рез.эмес.-чет өл.вал.'!B124</f>
        <v>2415976.1999999997</v>
      </c>
      <c r="C124" s="21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0.99008697602236362</v>
      </c>
      <c r="D124" s="22">
        <f>'9.рез.эмес.-улут.вал.'!D124+'13.рез.эмес.-чет өл.вал.'!D124</f>
        <v>2071310.0999999999</v>
      </c>
      <c r="E124" s="21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6.7115517855100462E-2</v>
      </c>
      <c r="F124" s="22">
        <f t="shared" si="6"/>
        <v>344666.1</v>
      </c>
      <c r="G124" s="21">
        <f t="shared" si="7"/>
        <v>6.5367888515870884</v>
      </c>
      <c r="H124" s="22">
        <f>'9.рез.эмес.-улут.вал.'!H124+'13.рез.эмес.-чет өл.вал.'!H124</f>
        <v>2353.3000000000002</v>
      </c>
      <c r="I124" s="21">
        <f>('9.рез.эмес.-улут.вал.'!H124*'9.рез.эмес.-улут.вал.'!I124+'13.рез.эмес.-чет өл.вал.'!H124*'13.рез.эмес.-чет өл.вал.'!I124)/('9.рез.эмес.-улут.вал.'!H124+'13.рез.эмес.-чет өл.вал.'!H124)</f>
        <v>2.2585739174775847</v>
      </c>
      <c r="J124" s="22">
        <f>'9.рез.эмес.-улут.вал.'!J124+'13.рез.эмес.-чет өл.вал.'!J124</f>
        <v>18016.400000000001</v>
      </c>
      <c r="K124" s="21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6.131333118714057</v>
      </c>
      <c r="L124" s="22">
        <f>'9.рез.эмес.-улут.вал.'!L124+'13.рез.эмес.-чет өл.вал.'!L124</f>
        <v>18019.099999999999</v>
      </c>
      <c r="M124" s="21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4.0956932366211403</v>
      </c>
      <c r="N124" s="22">
        <f>'9.рез.эмес.-улут.вал.'!N124+'13.рез.эмес.-чет өл.вал.'!N124</f>
        <v>80335.399999999994</v>
      </c>
      <c r="O124" s="21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6.8970321676371826</v>
      </c>
      <c r="P124" s="22">
        <f>'9.рез.эмес.-улут.вал.'!P124+'13.рез.эмес.-чет өл.вал.'!P124</f>
        <v>225547.09999999998</v>
      </c>
      <c r="Q124" s="21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6.6770634825275996</v>
      </c>
      <c r="R124" s="22">
        <f>'9.рез.эмес.-улут.вал.'!R124+'13.рез.эмес.-чет өл.вал.'!R124</f>
        <v>394.8</v>
      </c>
      <c r="S124" s="21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8.513219351570406</v>
      </c>
    </row>
    <row r="125" spans="1:19" ht="14.25" customHeight="1" x14ac:dyDescent="0.2">
      <c r="A125" s="19" t="s">
        <v>18</v>
      </c>
      <c r="B125" s="20">
        <f>'9.рез.эмес.-улут.вал.'!B125+'13.рез.эмес.-чет өл.вал.'!B125</f>
        <v>2516777.2999999998</v>
      </c>
      <c r="C125" s="21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0.66978282305709025</v>
      </c>
      <c r="D125" s="22">
        <f>'9.рез.эмес.-улут.вал.'!D125+'13.рез.эмес.-чет өл.вал.'!D125</f>
        <v>2292275.5</v>
      </c>
      <c r="E125" s="21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4.234468500841191E-2</v>
      </c>
      <c r="F125" s="22">
        <f t="shared" si="6"/>
        <v>224501.80000000002</v>
      </c>
      <c r="G125" s="21">
        <f t="shared" si="7"/>
        <v>7.0762395713531081</v>
      </c>
      <c r="H125" s="22">
        <f>'9.рез.эмес.-улут.вал.'!H125+'13.рез.эмес.-чет өл.вал.'!H125</f>
        <v>2439.6000000000004</v>
      </c>
      <c r="I125" s="21">
        <f>('9.рез.эмес.-улут.вал.'!H125*'9.рез.эмес.-улут.вал.'!I125+'13.рез.эмес.-чет өл.вал.'!H125*'13.рез.эмес.-чет өл.вал.'!I125)/('9.рез.эмес.-улут.вал.'!H125+'13.рез.эмес.-чет өл.вал.'!H125)</f>
        <v>3.7482894736842076</v>
      </c>
      <c r="J125" s="22">
        <f>'9.рез.эмес.-улут.вал.'!J125+'13.рез.эмес.-чет өл.вал.'!J125</f>
        <v>16284.3</v>
      </c>
      <c r="K125" s="21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2.553083706392048</v>
      </c>
      <c r="L125" s="22">
        <f>'9.рез.эмес.-улут.вал.'!L125+'13.рез.эмес.-чет өл.вал.'!L125</f>
        <v>35329.5</v>
      </c>
      <c r="M125" s="21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4.1081067946050744</v>
      </c>
      <c r="N125" s="22">
        <f>'9.рез.эмес.-улут.вал.'!N125+'13.рез.эмес.-чет өл.вал.'!N125</f>
        <v>59459.8</v>
      </c>
      <c r="O125" s="21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8.2260649884459767</v>
      </c>
      <c r="P125" s="22">
        <f>'9.рез.эмес.-улут.вал.'!P125+'13.рез.эмес.-чет өл.вал.'!P125</f>
        <v>106999.9</v>
      </c>
      <c r="Q125" s="21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8.2688124848714928</v>
      </c>
      <c r="R125" s="22">
        <f>'9.рез.эмес.-улут.вал.'!R125+'13.рез.эмес.-чет өл.вал.'!R125</f>
        <v>3988.7000000000003</v>
      </c>
      <c r="S125" s="21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4.735719908742209</v>
      </c>
    </row>
    <row r="126" spans="1:19" ht="14.25" customHeight="1" x14ac:dyDescent="0.2">
      <c r="A126" s="19" t="s">
        <v>19</v>
      </c>
      <c r="B126" s="20">
        <f>'9.рез.эмес.-улут.вал.'!B126+'13.рез.эмес.-чет өл.вал.'!B126</f>
        <v>2480460.5</v>
      </c>
      <c r="C126" s="21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1.1554287351078563</v>
      </c>
      <c r="D126" s="22">
        <f>'9.рез.эмес.-улут.вал.'!D126+'13.рез.эмес.-чет өл.вал.'!D126</f>
        <v>2134003.9</v>
      </c>
      <c r="E126" s="21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0.16542906927208509</v>
      </c>
      <c r="F126" s="22">
        <f t="shared" si="6"/>
        <v>346456.60000000003</v>
      </c>
      <c r="G126" s="21">
        <f t="shared" si="7"/>
        <v>7.2533444564196516</v>
      </c>
      <c r="H126" s="22">
        <f>'9.рез.эмес.-улут.вал.'!H126+'13.рез.эмес.-чет өл.вал.'!H126</f>
        <v>37151.100000000006</v>
      </c>
      <c r="I126" s="21">
        <f>('9.рез.эмес.-улут.вал.'!H126*'9.рез.эмес.-улут.вал.'!I126+'13.рез.эмес.-чет өл.вал.'!H126*'13.рез.эмес.-чет өл.вал.'!I126)/('9.рез.эмес.-улут.вал.'!H126+'13.рез.эмес.-чет өл.вал.'!H126)</f>
        <v>4.6937463224507452</v>
      </c>
      <c r="J126" s="22">
        <f>'9.рез.эмес.-улут.вал.'!J126+'13.рез.эмес.-чет өл.вал.'!J126</f>
        <v>9392.5999999999985</v>
      </c>
      <c r="K126" s="21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3.260038753912657</v>
      </c>
      <c r="L126" s="22">
        <f>'9.рез.эмес.-улут.вал.'!L126+'13.рез.эмес.-чет өл.вал.'!L126</f>
        <v>31997.599999999999</v>
      </c>
      <c r="M126" s="21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3.663793753281495</v>
      </c>
      <c r="N126" s="22">
        <f>'9.рез.эмес.-улут.вал.'!N126+'13.рез.эмес.-чет өл.вал.'!N126</f>
        <v>69116.399999999994</v>
      </c>
      <c r="O126" s="21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8.2668631612757615</v>
      </c>
      <c r="P126" s="22">
        <f>'9.рез.эмес.-улут.вал.'!P126+'13.рез.эмес.-чет өл.вал.'!P126</f>
        <v>193837</v>
      </c>
      <c r="Q126" s="21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8.2478953502169396</v>
      </c>
      <c r="R126" s="22">
        <f>'9.рез.эмес.-улут.вал.'!R126+'13.рез.эмес.-чет өл.вал.'!R126</f>
        <v>4961.8999999999996</v>
      </c>
      <c r="S126" s="21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4.1547110985711182</v>
      </c>
    </row>
    <row r="127" spans="1:19" ht="14.25" customHeight="1" x14ac:dyDescent="0.2">
      <c r="A127" s="19" t="s">
        <v>20</v>
      </c>
      <c r="B127" s="20">
        <f>'9.рез.эмес.-улут.вал.'!B127+'13.рез.эмес.-чет өл.вал.'!B127</f>
        <v>2452898.7999999998</v>
      </c>
      <c r="C127" s="21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1.3903389936021788</v>
      </c>
      <c r="D127" s="22">
        <f>'9.рез.эмес.-улут.вал.'!D127+'13.рез.эмес.-чет өл.вал.'!D127</f>
        <v>2059332.5</v>
      </c>
      <c r="E127" s="21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0.20080859793161121</v>
      </c>
      <c r="F127" s="22">
        <f t="shared" si="6"/>
        <v>393566.3</v>
      </c>
      <c r="G127" s="21">
        <f t="shared" si="7"/>
        <v>7.6145472236824956</v>
      </c>
      <c r="H127" s="22">
        <f>'9.рез.эмес.-улут.вал.'!H127+'13.рез.эмес.-чет өл.вал.'!H127</f>
        <v>2060.8000000000002</v>
      </c>
      <c r="I127" s="21">
        <f>('9.рез.эмес.-улут.вал.'!H127*'9.рез.эмес.-улут.вал.'!I127+'13.рез.эмес.-чет өл.вал.'!H127*'13.рез.эмес.-чет өл.вал.'!I127)/('9.рез.эмес.-улут.вал.'!H127+'13.рез.эмес.-чет өл.вал.'!H127)</f>
        <v>5.7973078416149066</v>
      </c>
      <c r="J127" s="22">
        <f>'9.рез.эмес.-улут.вал.'!J127+'13.рез.эмес.-чет өл.вал.'!J127</f>
        <v>7136.8</v>
      </c>
      <c r="K127" s="21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2.9889932462728406</v>
      </c>
      <c r="L127" s="22">
        <f>'9.рез.эмес.-улут.вал.'!L127+'13.рез.эмес.-чет өл.вал.'!L127</f>
        <v>53787.8</v>
      </c>
      <c r="M127" s="21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2.9713754977894635</v>
      </c>
      <c r="N127" s="22">
        <f>'9.рез.эмес.-улут.вал.'!N127+'13.рез.эмес.-чет өл.вал.'!N127</f>
        <v>87297.600000000006</v>
      </c>
      <c r="O127" s="21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7.5435096841150289</v>
      </c>
      <c r="P127" s="22">
        <f>'9.рез.эмес.-улут.вал.'!P127+'13.рез.эмес.-чет өл.вал.'!P127</f>
        <v>242448</v>
      </c>
      <c r="Q127" s="21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8.8249504718537271</v>
      </c>
      <c r="R127" s="22">
        <f>'9.рез.эмес.-улут.вал.'!R127+'13.рез.эмес.-чет өл.вал.'!R127</f>
        <v>835.3</v>
      </c>
      <c r="S127" s="21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6.7096899317610434</v>
      </c>
    </row>
    <row r="128" spans="1:19" ht="14.25" customHeight="1" thickBot="1" x14ac:dyDescent="0.25">
      <c r="A128" s="25" t="s">
        <v>21</v>
      </c>
      <c r="B128" s="26">
        <f>'9.рез.эмес.-улут.вал.'!B128+'13.рез.эмес.-чет өл.вал.'!B128</f>
        <v>3306231.7</v>
      </c>
      <c r="C128" s="27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1.3093317041270875</v>
      </c>
      <c r="D128" s="28">
        <f>'9.рез.эмес.-улут.вал.'!D128+'13.рез.эмес.-чет өл.вал.'!D128</f>
        <v>2552841.2999999998</v>
      </c>
      <c r="E128" s="27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6.8994677029081325E-2</v>
      </c>
      <c r="F128" s="28">
        <f t="shared" si="6"/>
        <v>753390.4</v>
      </c>
      <c r="G128" s="27">
        <f t="shared" si="7"/>
        <v>5.512177385058262</v>
      </c>
      <c r="H128" s="28">
        <f>'9.рез.эмес.-улут.вал.'!H128+'13.рез.эмес.-чет өл.вал.'!H128</f>
        <v>3384.1</v>
      </c>
      <c r="I128" s="27">
        <f>('9.рез.эмес.-улут.вал.'!H128*'9.рез.эмес.-улут.вал.'!I128+'13.рез.эмес.-чет өл.вал.'!H128*'13.рез.эмес.-чет өл.вал.'!I128)/('9.рез.эмес.-улут.вал.'!H128+'13.рез.эмес.-чет өл.вал.'!H128)</f>
        <v>2.7655810998492956</v>
      </c>
      <c r="J128" s="28">
        <f>'9.рез.эмес.-улут.вал.'!J128+'13.рез.эмес.-чет өл.вал.'!J128</f>
        <v>16832.400000000001</v>
      </c>
      <c r="K128" s="27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4.2701896936859871</v>
      </c>
      <c r="L128" s="28">
        <f>'9.рез.эмес.-улут.вал.'!L128+'13.рез.эмес.-чет өл.вал.'!L128</f>
        <v>34943.800000000003</v>
      </c>
      <c r="M128" s="27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4.0840018257888415</v>
      </c>
      <c r="N128" s="28">
        <f>'9.рез.эмес.-улут.вал.'!N128+'13.рез.эмес.-чет өл.вал.'!N128</f>
        <v>457314.39999999997</v>
      </c>
      <c r="O128" s="27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5.6357266095272767</v>
      </c>
      <c r="P128" s="28">
        <f>'9.рез.эмес.-улут.вал.'!P128+'13.рез.эмес.-чет өл.вал.'!P128</f>
        <v>239463.90000000002</v>
      </c>
      <c r="Q128" s="27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5.6107435567532198</v>
      </c>
      <c r="R128" s="28">
        <f>'9.рез.эмес.-улут.вал.'!R128+'13.рез.эмес.-чет өл.вал.'!R128</f>
        <v>1451.8</v>
      </c>
      <c r="S128" s="27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5.5138249070119842</v>
      </c>
    </row>
    <row r="129" spans="1:19" ht="14.25" customHeight="1" x14ac:dyDescent="0.2">
      <c r="A129" s="19" t="s">
        <v>72</v>
      </c>
      <c r="B129" s="20">
        <f>'9.рез.эмес.-улут.вал.'!B129+'13.рез.эмес.-чет өл.вал.'!B129</f>
        <v>1842902.1</v>
      </c>
      <c r="C129" s="21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0.83989066917878963</v>
      </c>
      <c r="D129" s="22">
        <f>'9.рез.эмес.-улут.вал.'!D129+'13.рез.эмес.-чет өл.вал.'!D129</f>
        <v>1549010</v>
      </c>
      <c r="E129" s="21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1.0748662694236969E-2</v>
      </c>
      <c r="F129" s="22">
        <f t="shared" ref="F129:F140" si="8">H129+J129+L129+N129+P129+R129</f>
        <v>293892.09999999998</v>
      </c>
      <c r="G129" s="21">
        <f t="shared" ref="G129:G140" si="9">(H129*I129+J129*K129+L129*M129+N129*O129+P129*Q129+R129*S129)/(H129+J129+L129+N129+P129+R129)</f>
        <v>5.2100294359732588</v>
      </c>
      <c r="H129" s="22">
        <f>'9.рез.эмес.-улут.вал.'!H129+'13.рез.эмес.-чет өл.вал.'!H129</f>
        <v>3528.4</v>
      </c>
      <c r="I129" s="21">
        <f>('9.рез.эмес.-улут.вал.'!H129*'9.рез.эмес.-улут.вал.'!I129+'13.рез.эмес.-чет өл.вал.'!H129*'13.рез.эмес.-чет өл.вал.'!I129)/('9.рез.эмес.-улут.вал.'!H129+'13.рез.эмес.-чет өл.вал.'!H129)</f>
        <v>1.9616880172316071</v>
      </c>
      <c r="J129" s="22">
        <f>'9.рез.эмес.-улут.вал.'!J129+'13.рез.эмес.-чет өл.вал.'!J129</f>
        <v>23136.400000000001</v>
      </c>
      <c r="K129" s="21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2.5121113051295803</v>
      </c>
      <c r="L129" s="22">
        <f>'9.рез.эмес.-улут.вал.'!L129+'13.рез.эмес.-чет өл.вал.'!L129</f>
        <v>22216.800000000003</v>
      </c>
      <c r="M129" s="21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5.407556173706384</v>
      </c>
      <c r="N129" s="22">
        <f>'9.рез.эмес.-улут.вал.'!N129+'13.рез.эмес.-чет өл.вал.'!N129</f>
        <v>133029.6</v>
      </c>
      <c r="O129" s="21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3.5504213197664254</v>
      </c>
      <c r="P129" s="22">
        <f>'9.рез.эмес.-улут.вал.'!P129+'13.рез.эмес.-чет өл.вал.'!P129</f>
        <v>110624.4</v>
      </c>
      <c r="Q129" s="21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7.7748839677322268</v>
      </c>
      <c r="R129" s="22">
        <f>'9.рез.эмес.-улут.вал.'!R129+'13.рез.эмес.-чет өл.вал.'!R129</f>
        <v>1356.5</v>
      </c>
      <c r="S129" s="21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10.027323258385575</v>
      </c>
    </row>
    <row r="130" spans="1:19" ht="14.25" customHeight="1" x14ac:dyDescent="0.2">
      <c r="A130" s="19" t="s">
        <v>11</v>
      </c>
      <c r="B130" s="20">
        <f>'9.рез.эмес.-улут.вал.'!B130+'13.рез.эмес.-чет өл.вал.'!B130</f>
        <v>2470438.1000000006</v>
      </c>
      <c r="C130" s="21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0.97767213272820042</v>
      </c>
      <c r="D130" s="22">
        <f>'9.рез.эмес.-улут.вал.'!D130+'13.рез.эмес.-чет өл.вал.'!D130</f>
        <v>1779816.3</v>
      </c>
      <c r="E130" s="21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1.1029456804053305E-2</v>
      </c>
      <c r="F130" s="22">
        <f t="shared" si="8"/>
        <v>690621.8</v>
      </c>
      <c r="G130" s="21">
        <f t="shared" si="9"/>
        <v>3.4688277708580926</v>
      </c>
      <c r="H130" s="22">
        <f>'9.рез.эмес.-улут.вал.'!H130+'13.рез.эмес.-чет өл.вал.'!H130</f>
        <v>3349.3</v>
      </c>
      <c r="I130" s="21">
        <f>('9.рез.эмес.-улут.вал.'!H130*'9.рез.эмес.-улут.вал.'!I130+'13.рез.эмес.-чет өл.вал.'!H130*'13.рез.эмес.-чет өл.вал.'!I130)/('9.рез.эмес.-улут.вал.'!H130+'13.рез.эмес.-чет өл.вал.'!H130)</f>
        <v>2.209127280327229</v>
      </c>
      <c r="J130" s="22">
        <f>'9.рез.эмес.-улут.вал.'!J130+'13.рез.эмес.-чет өл.вал.'!J130</f>
        <v>13300.6</v>
      </c>
      <c r="K130" s="21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3.1547757995879913</v>
      </c>
      <c r="L130" s="22">
        <f>'9.рез.эмес.-улут.вал.'!L130+'13.рез.эмес.-чет өл.вал.'!L130</f>
        <v>28580.5</v>
      </c>
      <c r="M130" s="21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3.8615101555256235</v>
      </c>
      <c r="N130" s="22">
        <f>'9.рез.эмес.-улут.вал.'!N130+'13.рез.эмес.-чет өл.вал.'!N130</f>
        <v>563149.20000000007</v>
      </c>
      <c r="O130" s="21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2.863469869086205</v>
      </c>
      <c r="P130" s="22">
        <f>'9.рез.эмес.-улут.вал.'!P130+'13.рез.эмес.-чет өл.вал.'!P130</f>
        <v>76822.600000000006</v>
      </c>
      <c r="Q130" s="21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7.8750871618508391</v>
      </c>
      <c r="R130" s="22">
        <f>'9.рез.эмес.-улут.вал.'!R130+'13.рез.эмес.-чет өл.вал.'!R130</f>
        <v>5419.6</v>
      </c>
      <c r="S130" s="21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3.3912668831648127</v>
      </c>
    </row>
    <row r="131" spans="1:19" ht="14.25" customHeight="1" x14ac:dyDescent="0.2">
      <c r="A131" s="19" t="s">
        <v>12</v>
      </c>
      <c r="B131" s="20">
        <f>'9.рез.эмес.-улут.вал.'!B131+'13.рез.эмес.-чет өл.вал.'!B131</f>
        <v>2357392.5000000005</v>
      </c>
      <c r="C131" s="21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0.42833797087247888</v>
      </c>
      <c r="D131" s="22">
        <f>'9.рез.эмес.-улут.вал.'!D131+'13.рез.эмес.-чет өл.вал.'!D131</f>
        <v>2180690.2999999998</v>
      </c>
      <c r="E131" s="21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1.1047957612321203E-2</v>
      </c>
      <c r="F131" s="22">
        <f t="shared" si="8"/>
        <v>176702.2</v>
      </c>
      <c r="G131" s="21">
        <f t="shared" si="9"/>
        <v>5.5781339790902438</v>
      </c>
      <c r="H131" s="22">
        <f>'9.рез.эмес.-улут.вал.'!H131+'13.рез.эмес.-чет өл.вал.'!H131</f>
        <v>6269.4</v>
      </c>
      <c r="I131" s="21">
        <f>('9.рез.эмес.-улут.вал.'!H131*'9.рез.эмес.-улут.вал.'!I131+'13.рез.эмес.-чет өл.вал.'!H131*'13.рез.эмес.-чет өл.вал.'!I131)/('9.рез.эмес.-улут.вал.'!H131+'13.рез.эмес.-чет өл.вал.'!H131)</f>
        <v>1.8982838868153289</v>
      </c>
      <c r="J131" s="22">
        <f>'9.рез.эмес.-улут.вал.'!J131+'13.рез.эмес.-чет өл.вал.'!J131</f>
        <v>23390.500000000004</v>
      </c>
      <c r="K131" s="21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2.3469623565122575</v>
      </c>
      <c r="L131" s="22">
        <f>'9.рез.эмес.-улут.вал.'!L131+'13.рез.эмес.-чет өл.вал.'!L131</f>
        <v>28680.399999999998</v>
      </c>
      <c r="M131" s="21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2.4361250889108912</v>
      </c>
      <c r="N131" s="22">
        <f>'9.рез.эмес.-улут.вал.'!N131+'13.рез.эмес.-чет өл.вал.'!N131</f>
        <v>53758.2</v>
      </c>
      <c r="O131" s="21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6.3632313023873541</v>
      </c>
      <c r="P131" s="22">
        <f>'9.рез.эмес.-улут.вал.'!P131+'13.рез.эмес.-чет өл.вал.'!P131</f>
        <v>64106</v>
      </c>
      <c r="Q131" s="21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7.8434912332699041</v>
      </c>
      <c r="R131" s="22">
        <f>'9.рез.эмес.-улут.вал.'!R131+'13.рез.эмес.-чет өл.вал.'!R131</f>
        <v>497.7</v>
      </c>
      <c r="S131" s="21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8.2601366284910664</v>
      </c>
    </row>
    <row r="132" spans="1:19" ht="14.25" customHeight="1" x14ac:dyDescent="0.2">
      <c r="A132" s="19" t="s">
        <v>13</v>
      </c>
      <c r="B132" s="20">
        <f>'9.рез.эмес.-улут.вал.'!B132+'13.рез.эмес.-чет өл.вал.'!B132</f>
        <v>1676288.8</v>
      </c>
      <c r="C132" s="21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0.41498864097881011</v>
      </c>
      <c r="D132" s="22">
        <f>'9.рез.эмес.-улут.вал.'!D132+'13.рез.эмес.-чет өл.вал.'!D132</f>
        <v>1543327.5999999999</v>
      </c>
      <c r="E132" s="21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9.8625333986121916E-3</v>
      </c>
      <c r="F132" s="22">
        <f t="shared" si="8"/>
        <v>132961.20000000001</v>
      </c>
      <c r="G132" s="21">
        <f t="shared" si="9"/>
        <v>5.1174304308324556</v>
      </c>
      <c r="H132" s="22">
        <f>'9.рез.эмес.-улут.вал.'!H132+'13.рез.эмес.-чет өл.вал.'!H132</f>
        <v>8851.2999999999993</v>
      </c>
      <c r="I132" s="21">
        <f>('9.рез.эмес.-улут.вал.'!H132*'9.рез.эмес.-улут.вал.'!I132+'13.рез.эмес.-чет өл.вал.'!H132*'13.рез.эмес.-чет өл.вал.'!I132)/('9.рез.эмес.-улут.вал.'!H132+'13.рез.эмес.-чет өл.вал.'!H132)</f>
        <v>2.0258032153468961</v>
      </c>
      <c r="J132" s="22">
        <f>'9.рез.эмес.-улут.вал.'!J132+'13.рез.эмес.-чет өл.вал.'!J132</f>
        <v>4197.1000000000004</v>
      </c>
      <c r="K132" s="21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3.105604822377352</v>
      </c>
      <c r="L132" s="22">
        <f>'9.рез.эмес.-улут.вал.'!L132+'13.рез.эмес.-чет өл.вал.'!L132</f>
        <v>4700.3999999999996</v>
      </c>
      <c r="M132" s="21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6.3542213428644363</v>
      </c>
      <c r="N132" s="22">
        <f>'9.рез.эмес.-улут.вал.'!N132+'13.рез.эмес.-чет өл.вал.'!N132</f>
        <v>41276.5</v>
      </c>
      <c r="O132" s="21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5.5458091892481187</v>
      </c>
      <c r="P132" s="22">
        <f>'9.рез.эмес.-улут.вал.'!P132+'13.рез.эмес.-чет өл.вал.'!P132</f>
        <v>73626.399999999994</v>
      </c>
      <c r="Q132" s="21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5.275012536264172</v>
      </c>
      <c r="R132" s="22">
        <f>'9.рез.эмес.-улут.вал.'!R132+'13.рез.эмес.-чет өл.вал.'!R132</f>
        <v>309.5</v>
      </c>
      <c r="S132" s="21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7.415208400646196</v>
      </c>
    </row>
    <row r="133" spans="1:19" ht="14.25" customHeight="1" x14ac:dyDescent="0.2">
      <c r="A133" s="19" t="s">
        <v>14</v>
      </c>
      <c r="B133" s="20">
        <f>'9.рез.эмес.-улут.вал.'!B133+'13.рез.эмес.-чет өл.вал.'!B133</f>
        <v>1574962.1</v>
      </c>
      <c r="C133" s="21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0.59127066613221957</v>
      </c>
      <c r="D133" s="22">
        <f>'9.рез.эмес.-улут.вал.'!D133+'13.рез.эмес.-чет өл.вал.'!D133</f>
        <v>1435629</v>
      </c>
      <c r="E133" s="21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1.7584932458176866E-2</v>
      </c>
      <c r="F133" s="22">
        <f t="shared" si="8"/>
        <v>139333.1</v>
      </c>
      <c r="G133" s="21">
        <f t="shared" si="9"/>
        <v>6.5022844607634473</v>
      </c>
      <c r="H133" s="22">
        <f>'9.рез.эмес.-улут.вал.'!H133+'13.рез.эмес.-чет өл.вал.'!H133</f>
        <v>14122.4</v>
      </c>
      <c r="I133" s="21">
        <f>('9.рез.эмес.-улут.вал.'!H133*'9.рез.эмес.-улут.вал.'!I133+'13.рез.эмес.-чет өл.вал.'!H133*'13.рез.эмес.-чет өл.вал.'!I133)/('9.рез.эмес.-улут.вал.'!H133+'13.рез.эмес.-чет өл.вал.'!H133)</f>
        <v>1.9587643743273129</v>
      </c>
      <c r="J133" s="22">
        <f>'9.рез.эмес.-улут.вал.'!J133+'13.рез.эмес.-чет өл.вал.'!J133</f>
        <v>15270.5</v>
      </c>
      <c r="K133" s="21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3.3260216102943572</v>
      </c>
      <c r="L133" s="22">
        <f>'9.рез.эмес.-улут.вал.'!L133+'13.рез.эмес.-чет өл.вал.'!L133</f>
        <v>18172.900000000001</v>
      </c>
      <c r="M133" s="21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4.2256317923941689</v>
      </c>
      <c r="N133" s="22">
        <f>'9.рез.эмес.-улут.вал.'!N133+'13.рез.эмес.-чет өл.вал.'!N133</f>
        <v>54728.2</v>
      </c>
      <c r="O133" s="21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8.0980390365478936</v>
      </c>
      <c r="P133" s="22">
        <f>'9.рез.эмес.-улут.вал.'!P133+'13.рез.эмес.-чет өл.вал.'!P133</f>
        <v>36795</v>
      </c>
      <c r="Q133" s="21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8.2998530235086054</v>
      </c>
      <c r="R133" s="22">
        <f>'9.рез.эмес.-улут.вал.'!R133+'13.рез.эмес.-чет өл.вал.'!R133</f>
        <v>244.1</v>
      </c>
      <c r="S133" s="21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8.8275624743957586</v>
      </c>
    </row>
    <row r="134" spans="1:19" ht="14.25" customHeight="1" x14ac:dyDescent="0.2">
      <c r="A134" s="19" t="s">
        <v>15</v>
      </c>
      <c r="B134" s="20">
        <f>'9.рез.эмес.-улут.вал.'!B134+'13.рез.эмес.-чет өл.вал.'!B134</f>
        <v>2064238.7999999998</v>
      </c>
      <c r="C134" s="21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0.66003840931582225</v>
      </c>
      <c r="D134" s="22">
        <f>'9.рез.эмес.-улут.вал.'!D134+'13.рез.эмес.-чет өл.вал.'!D134</f>
        <v>1847084.2000000002</v>
      </c>
      <c r="E134" s="21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2.0588272586598937E-2</v>
      </c>
      <c r="F134" s="22">
        <f t="shared" si="8"/>
        <v>217154.6</v>
      </c>
      <c r="G134" s="21">
        <f t="shared" si="9"/>
        <v>6.0991046056588329</v>
      </c>
      <c r="H134" s="22">
        <f>'9.рез.эмес.-улут.вал.'!H134+'13.рез.эмес.-чет өл.вал.'!H134</f>
        <v>25153.5</v>
      </c>
      <c r="I134" s="21">
        <f>('9.рез.эмес.-улут.вал.'!H134*'9.рез.эмес.-улут.вал.'!I134+'13.рез.эмес.-чет өл.вал.'!H134*'13.рез.эмес.-чет өл.вал.'!I134)/('9.рез.эмес.-улут.вал.'!H134+'13.рез.эмес.-чет өл.вал.'!H134)</f>
        <v>0.67817723179676836</v>
      </c>
      <c r="J134" s="22">
        <f>'9.рез.эмес.-улут.вал.'!J134+'13.рез.эмес.-чет өл.вал.'!J134</f>
        <v>9132.1</v>
      </c>
      <c r="K134" s="21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4.9079764785755762</v>
      </c>
      <c r="L134" s="22">
        <f>'9.рез.эмес.-улут.вал.'!L134+'13.рез.эмес.-чет өл.вал.'!L134</f>
        <v>30993.200000000001</v>
      </c>
      <c r="M134" s="21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1.6535608456048432</v>
      </c>
      <c r="N134" s="22">
        <f>'9.рез.эмес.-улут.вал.'!N134+'13.рез.эмес.-чет өл.вал.'!N134</f>
        <v>99435.1</v>
      </c>
      <c r="O134" s="21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6.8967090594769873</v>
      </c>
      <c r="P134" s="22">
        <f>'9.рез.эмес.-улут.вал.'!P134+'13.рез.эмес.-чет өл.вал.'!P134</f>
        <v>51809.399999999994</v>
      </c>
      <c r="Q134" s="21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10.026954355773308</v>
      </c>
      <c r="R134" s="22">
        <f>'9.рез.эмес.-улут.вал.'!R134+'13.рез.эмес.-чет өл.вал.'!R134</f>
        <v>631.29999999999995</v>
      </c>
      <c r="S134" s="21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9.5919087597022017</v>
      </c>
    </row>
    <row r="135" spans="1:19" ht="14.25" customHeight="1" x14ac:dyDescent="0.2">
      <c r="A135" s="19" t="s">
        <v>16</v>
      </c>
      <c r="B135" s="20">
        <f>'9.рез.эмес.-улут.вал.'!B135+'13.рез.эмес.-чет өл.вал.'!B135</f>
        <v>1967614.0999999996</v>
      </c>
      <c r="C135" s="21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1.1244765449688527</v>
      </c>
      <c r="D135" s="22">
        <f>'9.рез.эмес.-улут.вал.'!D135+'13.рез.эмес.-чет өл.вал.'!D135</f>
        <v>1646684.4</v>
      </c>
      <c r="E135" s="21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2.7237160320459704E-2</v>
      </c>
      <c r="F135" s="22">
        <f t="shared" si="8"/>
        <v>320929.7</v>
      </c>
      <c r="G135" s="21">
        <f t="shared" si="9"/>
        <v>6.7543916876499699</v>
      </c>
      <c r="H135" s="22">
        <f>'9.рез.эмес.-улут.вал.'!H135+'13.рез.эмес.-чет өл.вал.'!H135</f>
        <v>22641.800000000003</v>
      </c>
      <c r="I135" s="21">
        <f>('9.рез.эмес.-улут.вал.'!H135*'9.рез.эмес.-улут.вал.'!I135+'13.рез.эмес.-чет өл.вал.'!H135*'13.рез.эмес.-чет өл.вал.'!I135)/('9.рез.эмес.-улут.вал.'!H135+'13.рез.эмес.-чет өл.вал.'!H135)</f>
        <v>1.4731594219540869</v>
      </c>
      <c r="J135" s="22">
        <f>'9.рез.эмес.-улут.вал.'!J135+'13.рез.эмес.-чет өл.вал.'!J135</f>
        <v>12999.7</v>
      </c>
      <c r="K135" s="21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3.7138783202689249</v>
      </c>
      <c r="L135" s="22">
        <f>'9.рез.эмес.-улут.вал.'!L135+'13.рез.эмес.-чет өл.вал.'!L135</f>
        <v>17179.099999999999</v>
      </c>
      <c r="M135" s="21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7.2686726312787062</v>
      </c>
      <c r="N135" s="22">
        <f>'9.рез.эмес.-улут.вал.'!N135+'13.рез.эмес.-чет өл.вал.'!N135</f>
        <v>148338.6</v>
      </c>
      <c r="O135" s="21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7.2261029158964671</v>
      </c>
      <c r="P135" s="22">
        <f>'9.рез.эмес.-улут.вал.'!P135+'13.рез.эмес.-чет өл.вал.'!P135</f>
        <v>118188.59999999999</v>
      </c>
      <c r="Q135" s="21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7.3744397259972505</v>
      </c>
      <c r="R135" s="22">
        <f>'9.рез.эмес.-улут.вал.'!R135+'13.рез.эмес.-чет өл.вал.'!R135</f>
        <v>1581.8999999999999</v>
      </c>
      <c r="S135" s="21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11.18696630634045</v>
      </c>
    </row>
    <row r="136" spans="1:19" ht="14.25" customHeight="1" x14ac:dyDescent="0.2">
      <c r="A136" s="19" t="s">
        <v>17</v>
      </c>
      <c r="B136" s="20">
        <f>'9.рез.эмес.-улут.вал.'!B136+'13.рез.эмес.-чет өл.вал.'!B136</f>
        <v>1982464.8</v>
      </c>
      <c r="C136" s="21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0.67596154595027402</v>
      </c>
      <c r="D136" s="22">
        <f>'9.рез.эмес.-улут.вал.'!D136+'13.рез.эмес.-чет өл.вал.'!D136</f>
        <v>1807491</v>
      </c>
      <c r="E136" s="21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2.881082506081635E-2</v>
      </c>
      <c r="F136" s="22">
        <f t="shared" si="8"/>
        <v>174973.8</v>
      </c>
      <c r="G136" s="21">
        <f t="shared" si="9"/>
        <v>7.3610715661430479</v>
      </c>
      <c r="H136" s="22">
        <f>'9.рез.эмес.-улут.вал.'!H136+'13.рез.эмес.-чет өл.вал.'!H136</f>
        <v>9745.4</v>
      </c>
      <c r="I136" s="21">
        <f>('9.рез.эмес.-улут.вал.'!H136*'9.рез.эмес.-улут.вал.'!I136+'13.рез.эмес.-чет өл.вал.'!H136*'13.рез.эмес.-чет өл.вал.'!I136)/('9.рез.эмес.-улут.вал.'!H136+'13.рез.эмес.-чет өл.вал.'!H136)</f>
        <v>1.4651062039526359</v>
      </c>
      <c r="J136" s="22">
        <f>'9.рез.эмес.-улут.вал.'!J136+'13.рез.эмес.-чет өл.вал.'!J136</f>
        <v>16433.099999999999</v>
      </c>
      <c r="K136" s="21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3.8174702277720005</v>
      </c>
      <c r="L136" s="22">
        <f>'9.рез.эмес.-улут.вал.'!L136+'13.рез.эмес.-чет өл.вал.'!L136</f>
        <v>10562.9</v>
      </c>
      <c r="M136" s="21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5.5722219276903111</v>
      </c>
      <c r="N136" s="22">
        <f>'9.рез.эмес.-улут.вал.'!N136+'13.рез.эмес.-чет өл.вал.'!N136</f>
        <v>66749.5</v>
      </c>
      <c r="O136" s="21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7.4768878268751182</v>
      </c>
      <c r="P136" s="22">
        <f>'9.рез.эмес.-улут.вал.'!P136+'13.рез.эмес.-чет өл.вал.'!P136</f>
        <v>70855.399999999994</v>
      </c>
      <c r="Q136" s="21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9.1273700381339982</v>
      </c>
      <c r="R136" s="22">
        <f>'9.рез.эмес.-улут.вал.'!R136+'13.рез.эмес.-чет өл.вал.'!R136</f>
        <v>627.5</v>
      </c>
      <c r="S136" s="21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10.076407968127519</v>
      </c>
    </row>
    <row r="137" spans="1:19" ht="14.25" customHeight="1" x14ac:dyDescent="0.2">
      <c r="A137" s="19" t="s">
        <v>18</v>
      </c>
      <c r="B137" s="20">
        <f>'9.рез.эмес.-улут.вал.'!B137+'13.рез.эмес.-чет өл.вал.'!B137</f>
        <v>2514596.0999999996</v>
      </c>
      <c r="C137" s="21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0.84330177995583355</v>
      </c>
      <c r="D137" s="22">
        <f>'9.рез.эмес.-улут.вал.'!D137+'13.рез.эмес.-чет өл.вал.'!D137</f>
        <v>2160944.2999999998</v>
      </c>
      <c r="E137" s="21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2.3640561674819687E-2</v>
      </c>
      <c r="F137" s="22">
        <f t="shared" si="8"/>
        <v>353651.79999999993</v>
      </c>
      <c r="G137" s="21">
        <f t="shared" si="9"/>
        <v>5.8517373020581189</v>
      </c>
      <c r="H137" s="22">
        <f>'9.рез.эмес.-улут.вал.'!H137+'13.рез.эмес.-чет өл.вал.'!H137</f>
        <v>14054.3</v>
      </c>
      <c r="I137" s="21">
        <f>('9.рез.эмес.-улут.вал.'!H137*'9.рез.эмес.-улут.вал.'!I137+'13.рез.эмес.-чет өл.вал.'!H137*'13.рез.эмес.-чет өл.вал.'!I137)/('9.рез.эмес.-улут.вал.'!H137+'13.рез.эмес.-чет өл.вал.'!H137)</f>
        <v>1.4451641134741708</v>
      </c>
      <c r="J137" s="22">
        <f>'9.рез.эмес.-улут.вал.'!J137+'13.рез.эмес.-чет өл.вал.'!J137</f>
        <v>9398.7000000000007</v>
      </c>
      <c r="K137" s="21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3.9271033227999621</v>
      </c>
      <c r="L137" s="22">
        <f>'9.рез.эмес.-улут.вал.'!L137+'13.рез.эмес.-чет өл.вал.'!L137</f>
        <v>39001.4</v>
      </c>
      <c r="M137" s="21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2.7743267164768457</v>
      </c>
      <c r="N137" s="22">
        <f>'9.рез.эмес.-улут.вал.'!N137+'13.рез.эмес.-чет өл.вал.'!N137</f>
        <v>78329</v>
      </c>
      <c r="O137" s="21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7.8435488133386038</v>
      </c>
      <c r="P137" s="22">
        <f>'9.рез.эмес.-улут.вал.'!P137+'13.рез.эмес.-чет өл.вал.'!P137</f>
        <v>200640.3</v>
      </c>
      <c r="Q137" s="21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6.3086379655532685</v>
      </c>
      <c r="R137" s="22">
        <f>'9.рез.эмес.-улут.вал.'!R137+'13.рез.эмес.-чет өл.вал.'!R137</f>
        <v>12228.1</v>
      </c>
      <c r="S137" s="21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1.9553339439487707</v>
      </c>
    </row>
    <row r="138" spans="1:19" ht="14.25" customHeight="1" x14ac:dyDescent="0.2">
      <c r="A138" s="19" t="s">
        <v>19</v>
      </c>
      <c r="B138" s="20">
        <f>'9.рез.эмес.-улут.вал.'!B138+'13.рез.эмес.-чет өл.вал.'!B138</f>
        <v>2571290.5</v>
      </c>
      <c r="C138" s="21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0.62768624159736131</v>
      </c>
      <c r="D138" s="22">
        <f>'9.рез.эмес.-улут.вал.'!D138+'13.рез.эмес.-чет өл.вал.'!D138</f>
        <v>2241868.2000000002</v>
      </c>
      <c r="E138" s="21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2.2680782483109414E-2</v>
      </c>
      <c r="F138" s="22">
        <f t="shared" si="8"/>
        <v>329422.3</v>
      </c>
      <c r="G138" s="21">
        <f t="shared" si="9"/>
        <v>4.7450228627509432</v>
      </c>
      <c r="H138" s="22">
        <f>'9.рез.эмес.-улут.вал.'!H138+'13.рез.эмес.-чет өл.вал.'!H138</f>
        <v>40320</v>
      </c>
      <c r="I138" s="21">
        <f>('9.рез.эмес.-улут.вал.'!H138*'9.рез.эмес.-улут.вал.'!I138+'13.рез.эмес.-чет өл.вал.'!H138*'13.рез.эмес.-чет өл.вал.'!I138)/('9.рез.эмес.-улут.вал.'!H138+'13.рез.эмес.-чет өл.вал.'!H138)</f>
        <v>0.33719117063492055</v>
      </c>
      <c r="J138" s="22">
        <f>'9.рез.эмес.-улут.вал.'!J138+'13.рез.эмес.-чет өл.вал.'!J138</f>
        <v>15098.8</v>
      </c>
      <c r="K138" s="21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3.9186002198850245</v>
      </c>
      <c r="L138" s="22">
        <f>'9.рез.эмес.-улут.вал.'!L138+'13.рез.эмес.-чет өл.вал.'!L138</f>
        <v>37828.1</v>
      </c>
      <c r="M138" s="21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3.5687512722024124</v>
      </c>
      <c r="N138" s="22">
        <f>'9.рез.эмес.-улут.вал.'!N138+'13.рез.эмес.-чет өл.вал.'!N138</f>
        <v>64984.3</v>
      </c>
      <c r="O138" s="21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7.4790452309250322</v>
      </c>
      <c r="P138" s="22">
        <f>'9.рез.эмес.-улут.вал.'!P138+'13.рез.эмес.-чет өл.вал.'!P138</f>
        <v>167949.59999999998</v>
      </c>
      <c r="Q138" s="21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5.1248881986024282</v>
      </c>
      <c r="R138" s="22">
        <f>'9.рез.эмес.-улут.вал.'!R138+'13.рез.эмес.-чет өл.вал.'!R138</f>
        <v>3241.5</v>
      </c>
      <c r="S138" s="21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2.6568298627178812</v>
      </c>
    </row>
    <row r="139" spans="1:19" ht="14.25" customHeight="1" x14ac:dyDescent="0.2">
      <c r="A139" s="19" t="s">
        <v>20</v>
      </c>
      <c r="B139" s="20">
        <f>'9.рез.эмес.-улут.вал.'!B139+'13.рез.эмес.-чет өл.вал.'!B139</f>
        <v>2458319.4000000004</v>
      </c>
      <c r="C139" s="21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0.57638747308425331</v>
      </c>
      <c r="D139" s="22">
        <f>'9.рез.эмес.-улут.вал.'!D139+'13.рез.эмес.-чет өл.вал.'!D139</f>
        <v>2218655.5</v>
      </c>
      <c r="E139" s="21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2.7132645424221977E-2</v>
      </c>
      <c r="F139" s="22">
        <f t="shared" si="8"/>
        <v>239663.9</v>
      </c>
      <c r="G139" s="21">
        <f t="shared" si="9"/>
        <v>5.6610382873682612</v>
      </c>
      <c r="H139" s="22">
        <f>'9.рез.эмес.-улут.вал.'!H139+'13.рез.эмес.-чет өл.вал.'!H139</f>
        <v>2157.4</v>
      </c>
      <c r="I139" s="21">
        <f>('9.рез.эмес.-улут.вал.'!H139*'9.рез.эмес.-улут.вал.'!I139+'13.рез.эмес.-чет өл.вал.'!H139*'13.рез.эмес.-чет өл.вал.'!I139)/('9.рез.эмес.-улут.вал.'!H139+'13.рез.эмес.-чет өл.вал.'!H139)</f>
        <v>5.1746356725688223</v>
      </c>
      <c r="J139" s="22">
        <f>'9.рез.эмес.-улут.вал.'!J139+'13.рез.эмес.-чет өл.вал.'!J139</f>
        <v>52490.3</v>
      </c>
      <c r="K139" s="21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1.7649659079868092</v>
      </c>
      <c r="L139" s="22">
        <f>'9.рез.эмес.-улут.вал.'!L139+'13.рез.эмес.-чет өл.вал.'!L139</f>
        <v>19897.900000000001</v>
      </c>
      <c r="M139" s="21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4.3656224526206282</v>
      </c>
      <c r="N139" s="22">
        <f>'9.рез.эмес.-улут.вал.'!N139+'13.рез.эмес.-чет өл.вал.'!N139</f>
        <v>77760.899999999994</v>
      </c>
      <c r="O139" s="21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6.9318245802196206</v>
      </c>
      <c r="P139" s="22">
        <f>'9.рез.эмес.-улут.вал.'!P139+'13.рез.эмес.-чет өл.вал.'!P139</f>
        <v>79647.5</v>
      </c>
      <c r="Q139" s="21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7.6963473555353046</v>
      </c>
      <c r="R139" s="22">
        <f>'9.рез.эмес.-улут.вал.'!R139+'13.рез.эмес.-чет өл.вал.'!R139</f>
        <v>7709.9000000000005</v>
      </c>
      <c r="S139" s="21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1.8226827844719165</v>
      </c>
    </row>
    <row r="140" spans="1:19" ht="14.25" customHeight="1" thickBot="1" x14ac:dyDescent="0.25">
      <c r="A140" s="25" t="s">
        <v>21</v>
      </c>
      <c r="B140" s="26">
        <f>'9.рез.эмес.-улут.вал.'!B140+'13.рез.эмес.-чет өл.вал.'!B140</f>
        <v>3414327.4000000004</v>
      </c>
      <c r="C140" s="27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0.83322803489788366</v>
      </c>
      <c r="D140" s="28">
        <f>'9.рез.эмес.-улут.вал.'!D140+'13.рез.эмес.-чет өл.вал.'!D140</f>
        <v>2746665.3</v>
      </c>
      <c r="E140" s="27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2.4010354665346387E-2</v>
      </c>
      <c r="F140" s="28">
        <f t="shared" si="8"/>
        <v>667662.1</v>
      </c>
      <c r="G140" s="27">
        <f t="shared" si="9"/>
        <v>4.1622325155194533</v>
      </c>
      <c r="H140" s="28">
        <f>'9.рез.эмес.-улут.вал.'!H140+'13.рез.эмес.-чет өл.вал.'!H140</f>
        <v>12766.900000000001</v>
      </c>
      <c r="I140" s="27">
        <f>('9.рез.эмес.-улут.вал.'!H140*'9.рез.эмес.-улут.вал.'!I140+'13.рез.эмес.-чет өл.вал.'!H140*'13.рез.эмес.-чет өл.вал.'!I140)/('9.рез.эмес.-улут.вал.'!H140+'13.рез.эмес.-чет өл.вал.'!H140)</f>
        <v>3.0006906140096681</v>
      </c>
      <c r="J140" s="28">
        <f>'9.рез.эмес.-улут.вал.'!J140+'13.рез.эмес.-чет өл.вал.'!J140</f>
        <v>36092.5</v>
      </c>
      <c r="K140" s="27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2.8777147329777621</v>
      </c>
      <c r="L140" s="28">
        <f>'9.рез.эмес.-улут.вал.'!L140+'13.рез.эмес.-чет өл.вал.'!L140</f>
        <v>20925.900000000001</v>
      </c>
      <c r="M140" s="27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3.2992836628293163</v>
      </c>
      <c r="N140" s="28">
        <f>'9.рез.эмес.-улут.вал.'!N140+'13.рез.эмес.-чет өл.вал.'!N140</f>
        <v>109612.90000000001</v>
      </c>
      <c r="O140" s="27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4.3176890767418801</v>
      </c>
      <c r="P140" s="28">
        <f>'9.рез.эмес.-улут.вал.'!P140+'13.рез.эмес.-чет өл.вал.'!P140</f>
        <v>486730.3</v>
      </c>
      <c r="Q140" s="27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4.2922963271446237</v>
      </c>
      <c r="R140" s="28">
        <f>'9.рез.эмес.-улут.вал.'!R140+'13.рез.эмес.-чет өл.вал.'!R140</f>
        <v>1533.6000000000001</v>
      </c>
      <c r="S140" s="27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3.4467175273865474</v>
      </c>
    </row>
    <row r="141" spans="1:19" ht="14.25" customHeight="1" x14ac:dyDescent="0.2">
      <c r="A141" s="19" t="s">
        <v>73</v>
      </c>
      <c r="B141" s="20">
        <f>'9.рез.эмес.-улут.вал.'!B141+'13.рез.эмес.-чет өл.вал.'!B141</f>
        <v>2066453.6</v>
      </c>
      <c r="C141" s="21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0.87427323797640644</v>
      </c>
      <c r="D141" s="22">
        <f>'9.рез.эмес.-улут.вал.'!D141+'13.рез.эмес.-чет өл.вал.'!D141</f>
        <v>1786049.9</v>
      </c>
      <c r="E141" s="21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4.8711882014046817E-2</v>
      </c>
      <c r="F141" s="22">
        <f t="shared" ref="F141:F152" si="10">H141+J141+L141+N141+P141+R141</f>
        <v>280403.7</v>
      </c>
      <c r="G141" s="21">
        <f t="shared" ref="G141:G152" si="11">(H141*I141+J141*K141+L141*M141+N141*O141+P141*Q141+R141*S141)/(H141+J141+L141+N141+P141+R141)</f>
        <v>6.1327408589829648</v>
      </c>
      <c r="H141" s="22">
        <f>'9.рез.эмес.-улут.вал.'!H141+'13.рез.эмес.-чет өл.вал.'!H141</f>
        <v>4912.8</v>
      </c>
      <c r="I141" s="21">
        <f>('9.рез.эмес.-улут.вал.'!H141*'9.рез.эмес.-улут.вал.'!I141+'13.рез.эмес.-чет өл.вал.'!H141*'13.рез.эмес.-чет өл.вал.'!I141)/('9.рез.эмес.-улут.вал.'!H141+'13.рез.эмес.-чет өл.вал.'!H141)</f>
        <v>2.2166416300276834</v>
      </c>
      <c r="J141" s="22">
        <f>'9.рез.эмес.-улут.вал.'!J141+'13.рез.эмес.-чет өл.вал.'!J141</f>
        <v>14723.5</v>
      </c>
      <c r="K141" s="21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2.6992238258566239</v>
      </c>
      <c r="L141" s="22">
        <f>'9.рез.эмес.-улут.вал.'!L141+'13.рез.эмес.-чет өл.вал.'!L141</f>
        <v>24551.5</v>
      </c>
      <c r="M141" s="21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3.2245528379121451</v>
      </c>
      <c r="N141" s="22">
        <f>'9.рез.эмес.-улут.вал.'!N141+'13.рез.эмес.-чет өл.вал.'!N141</f>
        <v>63741.399999999994</v>
      </c>
      <c r="O141" s="21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6.6575975111936669</v>
      </c>
      <c r="P141" s="22">
        <f>'9.рез.эмес.-улут.вал.'!P141+'13.рез.эмес.-чет өл.вал.'!P141</f>
        <v>162523</v>
      </c>
      <c r="Q141" s="21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6.556837112285657</v>
      </c>
      <c r="R141" s="22">
        <f>'9.рез.эмес.-улут.вал.'!R141+'13.рез.эмес.-чет өл.вал.'!R141</f>
        <v>9951.5</v>
      </c>
      <c r="S141" s="21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10.032885092699583</v>
      </c>
    </row>
    <row r="142" spans="1:19" ht="14.25" customHeight="1" x14ac:dyDescent="0.2">
      <c r="A142" s="19" t="s">
        <v>11</v>
      </c>
      <c r="B142" s="20">
        <f>'9.рез.эмес.-улут.вал.'!B142+'13.рез.эмес.-чет өл.вал.'!B142</f>
        <v>3139580.5</v>
      </c>
      <c r="C142" s="21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1.1847686300765352</v>
      </c>
      <c r="D142" s="22">
        <f>'9.рез.эмес.-улут.вал.'!D142+'13.рез.эмес.-чет өл.вал.'!D142</f>
        <v>2063813.5</v>
      </c>
      <c r="E142" s="21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4.3164498148694282E-2</v>
      </c>
      <c r="F142" s="22">
        <f t="shared" si="10"/>
        <v>1075767</v>
      </c>
      <c r="G142" s="21">
        <f t="shared" si="11"/>
        <v>3.3748878837145981</v>
      </c>
      <c r="H142" s="22">
        <f>'9.рез.эмес.-улут.вал.'!H142+'13.рез.эмес.-чет өл.вал.'!H142</f>
        <v>1716.6000000000001</v>
      </c>
      <c r="I142" s="21">
        <f>('9.рез.эмес.-улут.вал.'!H142*'9.рез.эмес.-улут.вал.'!I142+'13.рез.эмес.-чет өл.вал.'!H142*'13.рез.эмес.-чет өл.вал.'!I142)/('9.рез.эмес.-улут.вал.'!H142+'13.рез.эмес.-чет өл.вал.'!H142)</f>
        <v>4.3259116858907278</v>
      </c>
      <c r="J142" s="22">
        <f>'9.рез.эмес.-улут.вал.'!J142+'13.рез.эмес.-чет өл.вал.'!J142</f>
        <v>11458.1</v>
      </c>
      <c r="K142" s="21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3.1774536790567343</v>
      </c>
      <c r="L142" s="22">
        <f>'9.рез.эмес.-улут.вал.'!L142+'13.рез.эмес.-чет өл.вал.'!L142</f>
        <v>28626.1</v>
      </c>
      <c r="M142" s="21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4.2825267849969109</v>
      </c>
      <c r="N142" s="22">
        <f>'9.рез.эмес.-улут.вал.'!N142+'13.рез.эмес.-чет өл.вал.'!N142</f>
        <v>79456.399999999994</v>
      </c>
      <c r="O142" s="21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6.0428907803524945</v>
      </c>
      <c r="P142" s="22">
        <f>'9.рез.эмес.-улут.вал.'!P142+'13.рез.эмес.-чет өл.вал.'!P142</f>
        <v>951773</v>
      </c>
      <c r="Q142" s="21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3.1127720212697803</v>
      </c>
      <c r="R142" s="22">
        <f>'9.рез.эмес.-улут.вал.'!R142+'13.рез.эмес.-чет өл.вал.'!R142</f>
        <v>2736.8</v>
      </c>
      <c r="S142" s="21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7.8079581993569125</v>
      </c>
    </row>
    <row r="143" spans="1:19" ht="14.25" customHeight="1" x14ac:dyDescent="0.2">
      <c r="A143" s="19" t="s">
        <v>12</v>
      </c>
      <c r="B143" s="20">
        <f>'9.рез.эмес.-улут.вал.'!B143+'13.рез.эмес.-чет өл.вал.'!B143</f>
        <v>2881318.7</v>
      </c>
      <c r="C143" s="21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0.79045585620223047</v>
      </c>
      <c r="D143" s="22">
        <f>'9.рез.эмес.-улут.вал.'!D143+'13.рез.эмес.-чет өл.вал.'!D143</f>
        <v>2537463.1</v>
      </c>
      <c r="E143" s="21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4.2645299551350983E-2</v>
      </c>
      <c r="F143" s="22">
        <f t="shared" si="10"/>
        <v>343855.6</v>
      </c>
      <c r="G143" s="21">
        <f t="shared" si="11"/>
        <v>6.3088818853030126</v>
      </c>
      <c r="H143" s="22">
        <f>'9.рез.эмес.-улут.вал.'!H143+'13.рез.эмес.-чет өл.вал.'!H143</f>
        <v>5848.7000000000007</v>
      </c>
      <c r="I143" s="21">
        <f>('9.рез.эмес.-улут.вал.'!H143*'9.рез.эмес.-улут.вал.'!I143+'13.рез.эмес.-чет өл.вал.'!H143*'13.рез.эмес.-чет өл.вал.'!I143)/('9.рез.эмес.-улут.вал.'!H143+'13.рез.эмес.-чет өл.вал.'!H143)</f>
        <v>2.588681758339459</v>
      </c>
      <c r="J143" s="22">
        <f>'9.рез.эмес.-улут.вал.'!J143+'13.рез.эмес.-чет өл.вал.'!J143</f>
        <v>10192</v>
      </c>
      <c r="K143" s="21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4.208747645211929</v>
      </c>
      <c r="L143" s="22">
        <f>'9.рез.эмес.-улут.вал.'!L143+'13.рез.эмес.-чет өл.вал.'!L143</f>
        <v>28315.5</v>
      </c>
      <c r="M143" s="21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3.1320108774346216</v>
      </c>
      <c r="N143" s="22">
        <f>'9.рез.эмес.-улут.вал.'!N143+'13.рез.эмес.-чет өл.вал.'!N143</f>
        <v>108757.3</v>
      </c>
      <c r="O143" s="21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5.5952283754745675</v>
      </c>
      <c r="P143" s="22">
        <f>'9.рез.эмес.-улут.вал.'!P143+'13.рез.эмес.-чет өл.вал.'!P143</f>
        <v>190344.09999999998</v>
      </c>
      <c r="Q143" s="21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7.413738445268323</v>
      </c>
      <c r="R143" s="22">
        <f>'9.рез.эмес.-улут.вал.'!R143+'13.рез.эмес.-чет өл.вал.'!R143</f>
        <v>398</v>
      </c>
      <c r="S143" s="21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7.3885175879396963</v>
      </c>
    </row>
    <row r="144" spans="1:19" ht="14.25" customHeight="1" x14ac:dyDescent="0.2">
      <c r="A144" s="19" t="s">
        <v>13</v>
      </c>
      <c r="B144" s="20">
        <f>'9.рез.эмес.-улут.вал.'!B144+'13.рез.эмес.-чет өл.вал.'!B144</f>
        <v>2900984.1999999997</v>
      </c>
      <c r="C144" s="21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0.53307668962829879</v>
      </c>
      <c r="D144" s="22">
        <f>'9.рез.эмес.-улут.вал.'!D144+'13.рез.эмес.-чет өл.вал.'!D144</f>
        <v>2575142</v>
      </c>
      <c r="E144" s="21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5.1237493311048488E-2</v>
      </c>
      <c r="F144" s="22">
        <f t="shared" si="10"/>
        <v>325842.2</v>
      </c>
      <c r="G144" s="21">
        <f t="shared" si="11"/>
        <v>4.3410682624902437</v>
      </c>
      <c r="H144" s="22">
        <f>'9.рез.эмес.-улут.вал.'!H144+'13.рез.эмес.-чет өл.вал.'!H144</f>
        <v>6299.1</v>
      </c>
      <c r="I144" s="21">
        <f>('9.рез.эмес.-улут.вал.'!H144*'9.рез.эмес.-улут.вал.'!I144+'13.рез.эмес.-чет өл.вал.'!H144*'13.рез.эмес.-чет өл.вал.'!I144)/('9.рез.эмес.-улут.вал.'!H144+'13.рез.эмес.-чет өл.вал.'!H144)</f>
        <v>6.542654029940782</v>
      </c>
      <c r="J144" s="22">
        <f>'9.рез.эмес.-улут.вал.'!J144+'13.рез.эмес.-чет өл.вал.'!J144</f>
        <v>9896.5</v>
      </c>
      <c r="K144" s="21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4.6206044561208488</v>
      </c>
      <c r="L144" s="22">
        <f>'9.рез.эмес.-улут.вал.'!L144+'13.рез.эмес.-чет өл.вал.'!L144</f>
        <v>28636.399999999998</v>
      </c>
      <c r="M144" s="21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4.5015106647483654</v>
      </c>
      <c r="N144" s="22">
        <f>'9.рез.эмес.-улут.вал.'!N144+'13.рез.эмес.-чет өл.вал.'!N144</f>
        <v>56014.5</v>
      </c>
      <c r="O144" s="21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6.5492614590864635</v>
      </c>
      <c r="P144" s="22">
        <f>'9.рез.эмес.-улут.вал.'!P144+'13.рез.эмес.-чет өл.вал.'!P144</f>
        <v>224536.5</v>
      </c>
      <c r="Q144" s="21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3.6885775942886774</v>
      </c>
      <c r="R144" s="22">
        <f>'9.рез.эмес.-улут.вал.'!R144+'13.рез.эмес.-чет өл.вал.'!R144</f>
        <v>459.20000000000005</v>
      </c>
      <c r="S144" s="21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7.7996951219512116</v>
      </c>
    </row>
    <row r="145" spans="1:19" ht="14.25" customHeight="1" x14ac:dyDescent="0.2">
      <c r="A145" s="19" t="s">
        <v>14</v>
      </c>
      <c r="B145" s="20">
        <f>'9.рез.эмес.-улут.вал.'!B145+'13.рез.эмес.-чет өл.вал.'!B145</f>
        <v>3142092.6</v>
      </c>
      <c r="C145" s="21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2.3446396567052168</v>
      </c>
      <c r="D145" s="22">
        <f>'9.рез.эмес.-улут.вал.'!D145+'13.рез.эмес.-чет өл.вал.'!D145</f>
        <v>2445067.7000000002</v>
      </c>
      <c r="E145" s="21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6.0109626821375869E-2</v>
      </c>
      <c r="F145" s="22">
        <f t="shared" si="10"/>
        <v>697024.9</v>
      </c>
      <c r="G145" s="21">
        <f t="shared" si="11"/>
        <v>10.358457507041717</v>
      </c>
      <c r="H145" s="22">
        <f>'9.рез.эмес.-улут.вал.'!H145+'13.рез.эмес.-чет өл.вал.'!H145</f>
        <v>6469.9000000000005</v>
      </c>
      <c r="I145" s="21">
        <f>('9.рез.эмес.-улут.вал.'!H145*'9.рез.эмес.-улут.вал.'!I145+'13.рез.эмес.-чет өл.вал.'!H145*'13.рез.эмес.-чет өл.вал.'!I145)/('9.рез.эмес.-улут.вал.'!H145+'13.рез.эмес.-чет өл.вал.'!H145)</f>
        <v>3.3008955316156339</v>
      </c>
      <c r="J145" s="22">
        <f>'9.рез.эмес.-улут.вал.'!J145+'13.рез.эмес.-чет өл.вал.'!J145</f>
        <v>12548.5</v>
      </c>
      <c r="K145" s="21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4.1353646252540157</v>
      </c>
      <c r="L145" s="22">
        <f>'9.рез.эмес.-улут.вал.'!L145+'13.рез.эмес.-чет өл.вал.'!L145</f>
        <v>12852.2</v>
      </c>
      <c r="M145" s="21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4.3057772988282172</v>
      </c>
      <c r="N145" s="22">
        <f>'9.рез.эмес.-улут.вал.'!N145+'13.рез.эмес.-чет өл.вал.'!N145</f>
        <v>89831.299999999988</v>
      </c>
      <c r="O145" s="21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7.3156929600261664</v>
      </c>
      <c r="P145" s="22">
        <f>'9.рез.эмес.-улут.вал.'!P145+'13.рез.эмес.-чет өл.вал.'!P145</f>
        <v>573198.69999999995</v>
      </c>
      <c r="Q145" s="21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11.1992767220163</v>
      </c>
      <c r="R145" s="22">
        <f>'9.рез.эмес.-улут.вал.'!R145+'13.рез.эмес.-чет өл.вал.'!R145</f>
        <v>2124.3000000000002</v>
      </c>
      <c r="S145" s="21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7.026287718307227</v>
      </c>
    </row>
    <row r="146" spans="1:19" ht="14.25" customHeight="1" x14ac:dyDescent="0.2">
      <c r="A146" s="19" t="s">
        <v>15</v>
      </c>
      <c r="B146" s="20">
        <f>'9.рез.эмес.-улут.вал.'!B146+'13.рез.эмес.-чет өл.вал.'!B146</f>
        <v>3480394.3000000003</v>
      </c>
      <c r="C146" s="21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2.0707523684888289</v>
      </c>
      <c r="D146" s="22">
        <f>'9.рез.эмес.-улут.вал.'!D146+'13.рез.эмес.-чет өл.вал.'!D146</f>
        <v>2742389.6</v>
      </c>
      <c r="E146" s="21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6.8810570533085369E-2</v>
      </c>
      <c r="F146" s="22">
        <f t="shared" si="10"/>
        <v>738004.7</v>
      </c>
      <c r="G146" s="21">
        <f t="shared" si="11"/>
        <v>9.5098708002808401</v>
      </c>
      <c r="H146" s="22">
        <f>'9.рез.эмес.-улут.вал.'!H146+'13.рез.эмес.-чет өл.вал.'!H146</f>
        <v>24284.799999999999</v>
      </c>
      <c r="I146" s="21">
        <f>('9.рез.эмес.-улут.вал.'!H146*'9.рез.эмес.-улут.вал.'!I146+'13.рез.эмес.-чет өл.вал.'!H146*'13.рез.эмес.-чет өл.вал.'!I146)/('9.рез.эмес.-улут.вал.'!H146+'13.рез.эмес.-чет өл.вал.'!H146)</f>
        <v>0.67902049841876388</v>
      </c>
      <c r="J146" s="22">
        <f>'9.рез.эмес.-улут.вал.'!J146+'13.рез.эмес.-чет өл.вал.'!J146</f>
        <v>17843.5</v>
      </c>
      <c r="K146" s="21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4.3371956174517301</v>
      </c>
      <c r="L146" s="22">
        <f>'9.рез.эмес.-улут.вал.'!L146+'13.рез.эмес.-чет өл.вал.'!L146</f>
        <v>21743.1</v>
      </c>
      <c r="M146" s="21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4.8814660742948366</v>
      </c>
      <c r="N146" s="22">
        <f>'9.рез.эмес.-улут.вал.'!N146+'13.рез.эмес.-чет өл.вал.'!N146</f>
        <v>103906.9</v>
      </c>
      <c r="O146" s="21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8.019661177457877</v>
      </c>
      <c r="P146" s="22">
        <f>'9.рез.эмес.-улут.вал.'!P146+'13.рез.эмес.-чет өл.вал.'!P146</f>
        <v>567915.6</v>
      </c>
      <c r="Q146" s="21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10.521572680870225</v>
      </c>
      <c r="R146" s="22">
        <f>'9.рез.эмес.-улут.вал.'!R146+'13.рез.эмес.-чет өл.вал.'!R146</f>
        <v>2310.7999999999997</v>
      </c>
      <c r="S146" s="21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4.1747970399861485</v>
      </c>
    </row>
    <row r="147" spans="1:19" ht="14.25" customHeight="1" x14ac:dyDescent="0.2">
      <c r="A147" s="19" t="s">
        <v>16</v>
      </c>
      <c r="B147" s="20">
        <f>'9.рез.эмес.-улут.вал.'!B147+'13.рез.эмес.-чет өл.вал.'!B147</f>
        <v>2848154.9</v>
      </c>
      <c r="C147" s="21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0.62968636303575587</v>
      </c>
      <c r="D147" s="22">
        <f>'9.рез.эмес.-улут.вал.'!D147+'13.рез.эмес.-чет өл.вал.'!D147</f>
        <v>2593326.8000000003</v>
      </c>
      <c r="E147" s="21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6.0585996852948631E-2</v>
      </c>
      <c r="F147" s="22">
        <f t="shared" si="10"/>
        <v>254828.09999999998</v>
      </c>
      <c r="G147" s="21">
        <f t="shared" si="11"/>
        <v>6.4212895320414045</v>
      </c>
      <c r="H147" s="22">
        <f>'9.рез.эмес.-улут.вал.'!H147+'13.рез.эмес.-чет өл.вал.'!H147</f>
        <v>4599.2999999999993</v>
      </c>
      <c r="I147" s="21">
        <f>('9.рез.эмес.-улут.вал.'!H147*'9.рез.эмес.-улут.вал.'!I147+'13.рез.эмес.-чет өл.вал.'!H147*'13.рез.эмес.-чет өл.вал.'!I147)/('9.рез.эмес.-улут.вал.'!H147+'13.рез.эмес.-чет өл.вал.'!H147)</f>
        <v>5.4623381818972447</v>
      </c>
      <c r="J147" s="22">
        <f>'9.рез.эмес.-улут.вал.'!J147+'13.рез.эмес.-чет өл.вал.'!J147</f>
        <v>13451.400000000001</v>
      </c>
      <c r="K147" s="21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1.822101491294587</v>
      </c>
      <c r="L147" s="22">
        <f>'9.рез.эмес.-улут.вал.'!L147+'13.рез.эмес.-чет өл.вал.'!L147</f>
        <v>20988.6</v>
      </c>
      <c r="M147" s="21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4.0886326863154272</v>
      </c>
      <c r="N147" s="22">
        <f>'9.рез.эмес.-улут.вал.'!N147+'13.рез.эмес.-чет өл.вал.'!N147</f>
        <v>131762</v>
      </c>
      <c r="O147" s="21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4.8793141952915224</v>
      </c>
      <c r="P147" s="22">
        <f>'9.рез.эмес.-улут.вал.'!P147+'13.рез.эмес.-чет өл.вал.'!P147</f>
        <v>83225.299999999988</v>
      </c>
      <c r="Q147" s="21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10.20442401529341</v>
      </c>
      <c r="R147" s="22">
        <f>'9.рез.эмес.-улут.вал.'!R147+'13.рез.эмес.-чет өл.вал.'!R147</f>
        <v>801.5</v>
      </c>
      <c r="S147" s="21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10.858565190268235</v>
      </c>
    </row>
    <row r="148" spans="1:19" ht="14.25" customHeight="1" x14ac:dyDescent="0.2">
      <c r="A148" s="19" t="s">
        <v>17</v>
      </c>
      <c r="B148" s="20">
        <f>'9.рез.эмес.-улут.вал.'!B148+'13.рез.эмес.-чет өл.вал.'!B148</f>
        <v>2821524.5</v>
      </c>
      <c r="C148" s="21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0.55563796805592203</v>
      </c>
      <c r="D148" s="22">
        <f>'9.рез.эмес.-улут.вал.'!D148+'13.рез.эмес.-чет өл.вал.'!D148</f>
        <v>2586583.8000000003</v>
      </c>
      <c r="E148" s="21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5.8831485761257928E-2</v>
      </c>
      <c r="F148" s="22">
        <f t="shared" si="10"/>
        <v>234940.69999999995</v>
      </c>
      <c r="G148" s="21">
        <f t="shared" si="11"/>
        <v>6.0252377387144982</v>
      </c>
      <c r="H148" s="22">
        <f>'9.рез.эмес.-улут.вал.'!H148+'13.рез.эмес.-чет өл.вал.'!H148</f>
        <v>25203.5</v>
      </c>
      <c r="I148" s="21">
        <f>('9.рез.эмес.-улут.вал.'!H148*'9.рез.эмес.-улут.вал.'!I148+'13.рез.эмес.-чет өл.вал.'!H148*'13.рез.эмес.-чет өл.вал.'!I148)/('9.рез.эмес.-улут.вал.'!H148+'13.рез.эмес.-чет өл.вал.'!H148)</f>
        <v>0.48974983633225544</v>
      </c>
      <c r="J148" s="22">
        <f>'9.рез.эмес.-улут.вал.'!J148+'13.рез.эмес.-чет өл.вал.'!J148</f>
        <v>17295.5</v>
      </c>
      <c r="K148" s="21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3.574284467057907</v>
      </c>
      <c r="L148" s="22">
        <f>'9.рез.эмес.-улут.вал.'!L148+'13.рез.эмес.-чет өл.вал.'!L148</f>
        <v>43313.4</v>
      </c>
      <c r="M148" s="21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3.638004820679051</v>
      </c>
      <c r="N148" s="22">
        <f>'9.рез.эмес.-улут.вал.'!N148+'13.рез.эмес.-чет өл.вал.'!N148</f>
        <v>73617.7</v>
      </c>
      <c r="O148" s="21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7.3129176407304071</v>
      </c>
      <c r="P148" s="22">
        <f>'9.рез.эмес.-улут.вал.'!P148+'13.рез.эмес.-чет өл.вал.'!P148</f>
        <v>75034.3</v>
      </c>
      <c r="Q148" s="21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8.5402823242170882</v>
      </c>
      <c r="R148" s="22">
        <f>'9.рез.эмес.-улут.вал.'!R148+'13.рез.эмес.-чет өл.вал.'!R148</f>
        <v>476.3</v>
      </c>
      <c r="S148" s="21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9.7889649380642556</v>
      </c>
    </row>
    <row r="149" spans="1:19" ht="14.25" customHeight="1" x14ac:dyDescent="0.2">
      <c r="A149" s="19" t="s">
        <v>18</v>
      </c>
      <c r="B149" s="20">
        <f>'9.рез.эмес.-улут.вал.'!B149+'13.рез.эмес.-чет өл.вал.'!B149</f>
        <v>3066285.2</v>
      </c>
      <c r="C149" s="21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0.84637225232669056</v>
      </c>
      <c r="D149" s="22">
        <f>'9.рез.эмес.-улут.вал.'!D149+'13.рез.эмес.-чет өл.вал.'!D149</f>
        <v>2699490.6</v>
      </c>
      <c r="E149" s="21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7.073346838103467E-2</v>
      </c>
      <c r="F149" s="22">
        <f t="shared" si="10"/>
        <v>366794.6</v>
      </c>
      <c r="G149" s="21">
        <f t="shared" si="11"/>
        <v>6.5548249020023661</v>
      </c>
      <c r="H149" s="22">
        <f>'9.рез.эмес.-улут.вал.'!H149+'13.рез.эмес.-чет өл.вал.'!H149</f>
        <v>5044.8</v>
      </c>
      <c r="I149" s="21">
        <f>('9.рез.эмес.-улут.вал.'!H149*'9.рез.эмес.-улут.вал.'!I149+'13.рез.эмес.-чет өл.вал.'!H149*'13.рез.эмес.-чет өл.вал.'!I149)/('9.рез.эмес.-улут.вал.'!H149+'13.рез.эмес.-чет өл.вал.'!H149)</f>
        <v>4.757495837297812</v>
      </c>
      <c r="J149" s="22">
        <f>'9.рез.эмес.-улут.вал.'!J149+'13.рез.эмес.-чет өл.вал.'!J149</f>
        <v>15291.5</v>
      </c>
      <c r="K149" s="21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4.2531117941339982</v>
      </c>
      <c r="L149" s="22">
        <f>'9.рез.эмес.-улут.вал.'!L149+'13.рез.эмес.-чет өл.вал.'!L149</f>
        <v>33407</v>
      </c>
      <c r="M149" s="21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2.2972357290388246</v>
      </c>
      <c r="N149" s="22">
        <f>'9.рез.эмес.-улут.вал.'!N149+'13.рез.эмес.-чет өл.вал.'!N149</f>
        <v>131874.9</v>
      </c>
      <c r="O149" s="21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8.5273931278810249</v>
      </c>
      <c r="P149" s="22">
        <f>'9.рез.эмес.-улут.вал.'!P149+'13.рез.эмес.-чет өл.вал.'!P149</f>
        <v>170174.8</v>
      </c>
      <c r="Q149" s="21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6.4201422125955148</v>
      </c>
      <c r="R149" s="22">
        <f>'9.рез.эмес.-улут.вал.'!R149+'13.рез.эмес.-чет өл.вал.'!R149</f>
        <v>11001.6</v>
      </c>
      <c r="S149" s="21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1.9449913648923778</v>
      </c>
    </row>
    <row r="150" spans="1:19" ht="14.25" customHeight="1" x14ac:dyDescent="0.2">
      <c r="A150" s="19" t="s">
        <v>19</v>
      </c>
      <c r="B150" s="20">
        <f>'9.рез.эмес.-улут.вал.'!B150+'13.рез.эмес.-чет өл.вал.'!B150</f>
        <v>4176607.8999999994</v>
      </c>
      <c r="C150" s="21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0.6252798961568784</v>
      </c>
      <c r="D150" s="22">
        <f>'9.рез.эмес.-улут.вал.'!D150+'13.рез.эмес.-чет өл.вал.'!D150</f>
        <v>3831670</v>
      </c>
      <c r="E150" s="21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6.033829218069401E-2</v>
      </c>
      <c r="F150" s="22">
        <f t="shared" si="10"/>
        <v>344937.89999999997</v>
      </c>
      <c r="G150" s="21">
        <f t="shared" si="11"/>
        <v>6.9008146973701594</v>
      </c>
      <c r="H150" s="22">
        <f>'9.рез.эмес.-улут.вал.'!H150+'13.рез.эмес.-чет өл.вал.'!H150</f>
        <v>8263.2000000000007</v>
      </c>
      <c r="I150" s="21">
        <f>('9.рез.эмес.-улут.вал.'!H150*'9.рез.эмес.-улут.вал.'!I150+'13.рез.эмес.-чет өл.вал.'!H150*'13.рез.эмес.-чет өл.вал.'!I150)/('9.рез.эмес.-улут.вал.'!H150+'13.рез.эмес.-чет өл.вал.'!H150)</f>
        <v>3.03527701132733</v>
      </c>
      <c r="J150" s="22">
        <f>'9.рез.эмес.-улут.вал.'!J150+'13.рез.эмес.-чет өл.вал.'!J150</f>
        <v>8997.4</v>
      </c>
      <c r="K150" s="21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6.2248725187276319</v>
      </c>
      <c r="L150" s="22">
        <f>'9.рез.эмес.-улут.вал.'!L150+'13.рез.эмес.-чет өл.вал.'!L150</f>
        <v>28784.1</v>
      </c>
      <c r="M150" s="21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4.1285780691423417</v>
      </c>
      <c r="N150" s="22">
        <f>'9.рез.эмес.-улут.вал.'!N150+'13.рез.эмес.-чет өл.вал.'!N150</f>
        <v>150347.6</v>
      </c>
      <c r="O150" s="21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7.5537940279725024</v>
      </c>
      <c r="P150" s="22">
        <f>'9.рез.эмес.-улут.вал.'!P150+'13.рез.эмес.-чет өл.вал.'!P150</f>
        <v>141386.4</v>
      </c>
      <c r="Q150" s="21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7.3633171436573761</v>
      </c>
      <c r="R150" s="22">
        <f>'9.рез.эмес.-улут.вал.'!R150+'13.рез.эмес.-чет өл.вал.'!R150</f>
        <v>7159.2000000000007</v>
      </c>
      <c r="S150" s="21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0.51104187618728392</v>
      </c>
    </row>
    <row r="151" spans="1:19" ht="14.25" customHeight="1" x14ac:dyDescent="0.2">
      <c r="A151" s="19" t="s">
        <v>20</v>
      </c>
      <c r="B151" s="20">
        <f>'9.рез.эмес.-улут.вал.'!B151+'13.рез.эмес.-чет өл.вал.'!B151</f>
        <v>3669221.8</v>
      </c>
      <c r="C151" s="21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0.80491059275838706</v>
      </c>
      <c r="D151" s="22">
        <f>'9.рез.эмес.-улут.вал.'!D151+'13.рез.эмес.-чет өл.вал.'!D151</f>
        <v>3344302.9</v>
      </c>
      <c r="E151" s="21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9.0845856695576294E-2</v>
      </c>
      <c r="F151" s="22">
        <f t="shared" si="10"/>
        <v>324918.90000000002</v>
      </c>
      <c r="G151" s="21">
        <f t="shared" si="11"/>
        <v>8.1545869815513807</v>
      </c>
      <c r="H151" s="22">
        <f>'9.рез.эмес.-улут.вал.'!H151+'13.рез.эмес.-чет өл.вал.'!H151</f>
        <v>6176.6</v>
      </c>
      <c r="I151" s="21">
        <f>('9.рез.эмес.-улут.вал.'!H151*'9.рез.эмес.-улут.вал.'!I151+'13.рез.эмес.-чет өл.вал.'!H151*'13.рез.эмес.-чет өл.вал.'!I151)/('9.рез.эмес.-улут.вал.'!H151+'13.рез.эмес.-чет өл.вал.'!H151)</f>
        <v>4.2668009908363791</v>
      </c>
      <c r="J151" s="22">
        <f>'9.рез.эмес.-улут.вал.'!J151+'13.рез.эмес.-чет өл.вал.'!J151</f>
        <v>13293.599999999999</v>
      </c>
      <c r="K151" s="21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4.972716119034728</v>
      </c>
      <c r="L151" s="22">
        <f>'9.рез.эмес.-улут.вал.'!L151+'13.рез.эмес.-чет өл.вал.'!L151</f>
        <v>18055.199999999997</v>
      </c>
      <c r="M151" s="21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4.2477882826000295</v>
      </c>
      <c r="N151" s="22">
        <f>'9.рез.эмес.-улут.вал.'!N151+'13.рез.эмес.-чет өл.вал.'!N151</f>
        <v>187386.40000000002</v>
      </c>
      <c r="O151" s="21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9.7432111668722658</v>
      </c>
      <c r="P151" s="22">
        <f>'9.рез.эмес.-улут.вал.'!P151+'13.рез.эмес.-чет өл.вал.'!P151</f>
        <v>98444.4</v>
      </c>
      <c r="Q151" s="21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6.5747591330741173</v>
      </c>
      <c r="R151" s="22">
        <f>'9.рез.эмес.-улут.вал.'!R151+'13.рез.эмес.-чет өл.вал.'!R151</f>
        <v>1562.7</v>
      </c>
      <c r="S151" s="21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4.7556536763294286</v>
      </c>
    </row>
    <row r="152" spans="1:19" ht="14.25" customHeight="1" thickBot="1" x14ac:dyDescent="0.25">
      <c r="A152" s="25" t="s">
        <v>21</v>
      </c>
      <c r="B152" s="26">
        <f>'9.рез.эмес.-улут.вал.'!B152+'13.рез.эмес.-чет өл.вал.'!B152</f>
        <v>4447257.4000000004</v>
      </c>
      <c r="C152" s="27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0.64463704529447663</v>
      </c>
      <c r="D152" s="28">
        <f>'9.рез.эмес.-улут.вал.'!D152+'13.рез.эмес.-чет өл.вал.'!D152</f>
        <v>4080639.6</v>
      </c>
      <c r="E152" s="27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0.12568110425630344</v>
      </c>
      <c r="F152" s="28">
        <f t="shared" si="10"/>
        <v>366617.80000000005</v>
      </c>
      <c r="G152" s="27">
        <f t="shared" si="11"/>
        <v>6.4208763977089935</v>
      </c>
      <c r="H152" s="28">
        <f>'9.рез.эмес.-улут.вал.'!H152+'13.рез.эмес.-чет өл.вал.'!H152</f>
        <v>7294.0999999999995</v>
      </c>
      <c r="I152" s="27">
        <f>('9.рез.эмес.-улут.вал.'!H152*'9.рез.эмес.-улут.вал.'!I152+'13.рез.эмес.-чет өл.вал.'!H152*'13.рез.эмес.-чет өл.вал.'!I152)/('9.рез.эмес.-улут.вал.'!H152+'13.рез.эмес.-чет өл.вал.'!H152)</f>
        <v>5.1548483020523399</v>
      </c>
      <c r="J152" s="28">
        <f>'9.рез.эмес.-улут.вал.'!J152+'13.рез.эмес.-чет өл.вал.'!J152</f>
        <v>11494.4</v>
      </c>
      <c r="K152" s="27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4.3762827985801769</v>
      </c>
      <c r="L152" s="28">
        <f>'9.рез.эмес.-улут.вал.'!L152+'13.рез.эмес.-чет өл.вал.'!L152</f>
        <v>24733.3</v>
      </c>
      <c r="M152" s="27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5.2137233203818347</v>
      </c>
      <c r="N152" s="28">
        <f>'9.рез.эмес.-улут.вал.'!N152+'13.рез.эмес.-чет өл.вал.'!N152</f>
        <v>145581</v>
      </c>
      <c r="O152" s="27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6.825302992835578</v>
      </c>
      <c r="P152" s="28">
        <f>'9.рез.эмес.-улут.вал.'!P152+'13.рез.эмес.-чет өл.вал.'!P152</f>
        <v>172688.6</v>
      </c>
      <c r="Q152" s="27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6.3079441144348838</v>
      </c>
      <c r="R152" s="28">
        <f>'9.рез.эмес.-улут.вал.'!R152+'13.рез.эмес.-чет өл.вал.'!R152</f>
        <v>4826.4000000000005</v>
      </c>
      <c r="S152" s="27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11.231518108735285</v>
      </c>
    </row>
    <row r="153" spans="1:19" ht="14.25" customHeight="1" x14ac:dyDescent="0.2">
      <c r="A153" s="19" t="s">
        <v>74</v>
      </c>
      <c r="B153" s="20">
        <f>'9.рез.эмес.-улут.вал.'!B153+'13.рез.эмес.-чет өл.вал.'!B153</f>
        <v>2617498.91</v>
      </c>
      <c r="C153" s="21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0.5419798039190018</v>
      </c>
      <c r="D153" s="22">
        <f>'9.рез.эмес.-улут.вал.'!D153+'13.рез.эмес.-чет өл.вал.'!D153</f>
        <v>2406504.7000000002</v>
      </c>
      <c r="E153" s="21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4.6754517454297831E-2</v>
      </c>
      <c r="F153" s="22">
        <f t="shared" ref="F153:F164" si="12">H153+J153+L153+N153+P153+R153</f>
        <v>210994.21</v>
      </c>
      <c r="G153" s="21">
        <f t="shared" ref="G153:G164" si="13">(H153*I153+J153*K153+L153*M153+N153*O153+P153*Q153+R153*S153)/(H153+J153+L153+N153+P153+R153)</f>
        <v>6.1902958379758433</v>
      </c>
      <c r="H153" s="22">
        <f>'9.рез.эмес.-улут.вал.'!H153+'13.рез.эмес.-чет өл.вал.'!H153</f>
        <v>8791.6</v>
      </c>
      <c r="I153" s="21">
        <f>('9.рез.эмес.-улут.вал.'!H153*'9.рез.эмес.-улут.вал.'!I153+'13.рез.эмес.-чет өл.вал.'!H153*'13.рез.эмес.-чет өл.вал.'!I153)/('9.рез.эмес.-улут.вал.'!H153+'13.рез.эмес.-чет өл.вал.'!H153)</f>
        <v>0.88757404795486494</v>
      </c>
      <c r="J153" s="22">
        <f>'9.рез.эмес.-улут.вал.'!J153+'13.рез.эмес.-чет өл.вал.'!J153</f>
        <v>11376.41</v>
      </c>
      <c r="K153" s="21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5.2959841461410067</v>
      </c>
      <c r="L153" s="22">
        <f>'9.рез.эмес.-улут.вал.'!L153+'13.рез.эмес.-чет өл.вал.'!L153</f>
        <v>17968</v>
      </c>
      <c r="M153" s="21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5.3981425311665161</v>
      </c>
      <c r="N153" s="22">
        <f>'9.рез.эмес.-улут.вал.'!N153+'13.рез.эмес.-чет өл.вал.'!N153</f>
        <v>114857.59999999999</v>
      </c>
      <c r="O153" s="21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5.7267045193352448</v>
      </c>
      <c r="P153" s="22">
        <f>'9.рез.эмес.-улут.вал.'!P153+'13.рез.эмес.-чет өл.вал.'!P153</f>
        <v>50960</v>
      </c>
      <c r="Q153" s="21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8.8412539442700417</v>
      </c>
      <c r="R153" s="22">
        <f>'9.рез.эмес.-улут.вал.'!R153+'13.рез.эмес.-чет өл.вал.'!R153</f>
        <v>7040.6</v>
      </c>
      <c r="S153" s="21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4.6536423032127932</v>
      </c>
    </row>
    <row r="154" spans="1:19" ht="14.25" customHeight="1" x14ac:dyDescent="0.2">
      <c r="A154" s="19" t="s">
        <v>11</v>
      </c>
      <c r="B154" s="20">
        <f>'9.рез.эмес.-улут.вал.'!B154+'13.рез.эмес.-чет өл.вал.'!B154</f>
        <v>3246046.56</v>
      </c>
      <c r="C154" s="21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0.43932870722593781</v>
      </c>
      <c r="D154" s="22">
        <f>'9.рез.эмес.-улут.вал.'!D154+'13.рез.эмес.-чет өл.вал.'!D154</f>
        <v>3075044.8899999997</v>
      </c>
      <c r="E154" s="21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4.7933411307045863E-2</v>
      </c>
      <c r="F154" s="22">
        <f t="shared" si="12"/>
        <v>171001.67000000004</v>
      </c>
      <c r="G154" s="21">
        <f t="shared" si="13"/>
        <v>7.4776114601687995</v>
      </c>
      <c r="H154" s="22">
        <f>'9.рез.эмес.-улут.вал.'!H154+'13.рез.эмес.-чет өл.вал.'!H154</f>
        <v>971.08999999999992</v>
      </c>
      <c r="I154" s="21">
        <f>('9.рез.эмес.-улут.вал.'!H154*'9.рез.эмес.-улут.вал.'!I154+'13.рез.эмес.-чет өл.вал.'!H154*'13.рез.эмес.-чет өл.вал.'!I154)/('9.рез.эмес.-улут.вал.'!H154+'13.рез.эмес.-чет өл.вал.'!H154)</f>
        <v>6.0192031634554954</v>
      </c>
      <c r="J154" s="22">
        <f>'9.рез.эмес.-улут.вал.'!J154+'13.рез.эмес.-чет өл.вал.'!J154</f>
        <v>5488.5599999999995</v>
      </c>
      <c r="K154" s="21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4.6300826081886708</v>
      </c>
      <c r="L154" s="22">
        <f>'9.рез.эмес.-улут.вал.'!L154+'13.рез.эмес.-чет өл.вал.'!L154</f>
        <v>33596.270000000004</v>
      </c>
      <c r="M154" s="21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4.6816786387298395</v>
      </c>
      <c r="N154" s="22">
        <f>'9.рез.эмес.-улут.вал.'!N154+'13.рез.эмес.-чет өл.вал.'!N154</f>
        <v>55528.570000000007</v>
      </c>
      <c r="O154" s="21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7.1035249295993328</v>
      </c>
      <c r="P154" s="22">
        <f>'9.рез.эмес.-улут.вал.'!P154+'13.рез.эмес.-чет өл.вал.'!P154</f>
        <v>74695.790000000008</v>
      </c>
      <c r="Q154" s="21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9.2384070976423356</v>
      </c>
      <c r="R154" s="22">
        <f>'9.рез.эмес.-улут.вал.'!R154+'13.рез.эмес.-чет өл.вал.'!R154</f>
        <v>721.39</v>
      </c>
      <c r="S154" s="21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7.7915353692177645</v>
      </c>
    </row>
    <row r="155" spans="1:19" ht="14.25" customHeight="1" x14ac:dyDescent="0.2">
      <c r="A155" s="19" t="s">
        <v>12</v>
      </c>
      <c r="B155" s="20">
        <f>'9.рез.эмес.-улут.вал.'!B155+'13.рез.эмес.-чет өл.вал.'!B155</f>
        <v>4492119.17</v>
      </c>
      <c r="C155" s="21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0.50848742498966182</v>
      </c>
      <c r="D155" s="22">
        <f>'9.рез.эмес.-улут.вал.'!D155+'13.рез.эмес.-чет өл.вал.'!D155</f>
        <v>4245702.8</v>
      </c>
      <c r="E155" s="21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4.1599181930492238E-2</v>
      </c>
      <c r="F155" s="22">
        <f t="shared" si="12"/>
        <v>246416.37</v>
      </c>
      <c r="G155" s="21">
        <f t="shared" si="13"/>
        <v>8.55287473920664</v>
      </c>
      <c r="H155" s="22">
        <f>'9.рез.эмес.-улут.вал.'!H155+'13.рез.эмес.-чет өл.вал.'!H155</f>
        <v>989.75</v>
      </c>
      <c r="I155" s="21">
        <f>('9.рез.эмес.-улут.вал.'!H155*'9.рез.эмес.-улут.вал.'!I155+'13.рез.эмес.-чет өл.вал.'!H155*'13.рез.эмес.-чет өл.вал.'!I155)/('9.рез.эмес.-улут.вал.'!H155+'13.рез.эмес.-чет өл.вал.'!H155)</f>
        <v>7.8621841879262488</v>
      </c>
      <c r="J155" s="22">
        <f>'9.рез.эмес.-улут.вал.'!J155+'13.рез.эмес.-чет өл.вал.'!J155</f>
        <v>15510.73</v>
      </c>
      <c r="K155" s="21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4.4069883493555766</v>
      </c>
      <c r="L155" s="22">
        <f>'9.рез.эмес.-улут.вал.'!L155+'13.рез.эмес.-чет өл.вал.'!L155</f>
        <v>25961.48</v>
      </c>
      <c r="M155" s="21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3.8249718236402557</v>
      </c>
      <c r="N155" s="22">
        <f>'9.рез.эмес.-улут.вал.'!N155+'13.рез.эмес.-чет өл.вал.'!N155</f>
        <v>109577.51999999999</v>
      </c>
      <c r="O155" s="21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8.6155417160380843</v>
      </c>
      <c r="P155" s="22">
        <f>'9.рез.эмес.-улут.вал.'!P155+'13.рез.эмес.-чет өл.вал.'!P155</f>
        <v>89365.420000000013</v>
      </c>
      <c r="Q155" s="21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10.292386091846257</v>
      </c>
      <c r="R155" s="22">
        <f>'9.рез.эмес.-улут.вал.'!R155+'13.рез.эмес.-чет өл.вал.'!R155</f>
        <v>5011.47</v>
      </c>
      <c r="S155" s="21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13.623969214621633</v>
      </c>
    </row>
    <row r="156" spans="1:19" ht="14.25" customHeight="1" x14ac:dyDescent="0.2">
      <c r="A156" s="19" t="s">
        <v>13</v>
      </c>
      <c r="B156" s="20">
        <f>'9.рез.эмес.-улут.вал.'!B156+'13.рез.эмес.-чет өл.вал.'!B156</f>
        <v>9372287.5199999996</v>
      </c>
      <c r="C156" s="21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0.24332256466028679</v>
      </c>
      <c r="D156" s="22">
        <f>'9.рез.эмес.-улут.вал.'!D156+'13.рез.эмес.-чет өл.вал.'!D156</f>
        <v>9121646.6699999999</v>
      </c>
      <c r="E156" s="21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0.10578190228234299</v>
      </c>
      <c r="F156" s="22">
        <f t="shared" si="12"/>
        <v>250640.85</v>
      </c>
      <c r="G156" s="21">
        <f t="shared" si="13"/>
        <v>5.2488806170263098</v>
      </c>
      <c r="H156" s="22">
        <f>'9.рез.эмес.-улут.вал.'!H156+'13.рез.эмес.-чет өл.вал.'!H156</f>
        <v>77735.259999999995</v>
      </c>
      <c r="I156" s="21">
        <f>('9.рез.эмес.-улут.вал.'!H156*'9.рез.эмес.-улут.вал.'!I156+'13.рез.эмес.-чет өл.вал.'!H156*'13.рез.эмес.-чет өл.вал.'!I156)/('9.рез.эмес.-улут.вал.'!H156+'13.рез.эмес.-чет өл.вал.'!H156)</f>
        <v>0.22858948564653933</v>
      </c>
      <c r="J156" s="22">
        <f>'9.рез.эмес.-улут.вал.'!J156+'13.рез.эмес.-чет өл.вал.'!J156</f>
        <v>16215.240000000002</v>
      </c>
      <c r="K156" s="21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4.4045152399841179</v>
      </c>
      <c r="L156" s="22">
        <f>'9.рез.эмес.-улут.вал.'!L156+'13.рез.эмес.-чет өл.вал.'!L156</f>
        <v>40716.42</v>
      </c>
      <c r="M156" s="21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2.6112659069731587</v>
      </c>
      <c r="N156" s="22">
        <f>'9.рез.эмес.-улут.вал.'!N156+'13.рез.эмес.-чет өл.вал.'!N156</f>
        <v>75906.700000000012</v>
      </c>
      <c r="O156" s="21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8.663401218864724</v>
      </c>
      <c r="P156" s="22">
        <f>'9.рез.эмес.-улут.вал.'!P156+'13.рез.эмес.-чет өл.вал.'!P156</f>
        <v>38981.420000000006</v>
      </c>
      <c r="Q156" s="21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11.588164692307252</v>
      </c>
      <c r="R156" s="22">
        <f>'9.рез.эмес.-улут.вал.'!R156+'13.рез.эмес.-чет өл.вал.'!R156</f>
        <v>1085.81</v>
      </c>
      <c r="S156" s="21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9.8907295014781713</v>
      </c>
    </row>
    <row r="157" spans="1:19" ht="14.25" customHeight="1" x14ac:dyDescent="0.2">
      <c r="A157" s="19" t="s">
        <v>14</v>
      </c>
      <c r="B157" s="20">
        <f>'9.рез.эмес.-улут.вал.'!B157+'13.рез.эмес.-чет өл.вал.'!B157</f>
        <v>11555124.880000001</v>
      </c>
      <c r="C157" s="21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0.2150805322495136</v>
      </c>
      <c r="D157" s="22">
        <f>'9.рез.эмес.-улут.вал.'!D157+'13.рез.эмес.-чет өл.вал.'!D157</f>
        <v>11213835.23</v>
      </c>
      <c r="E157" s="21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2.7250137079105244E-2</v>
      </c>
      <c r="F157" s="22">
        <f t="shared" si="12"/>
        <v>341289.65</v>
      </c>
      <c r="G157" s="21">
        <f t="shared" si="13"/>
        <v>6.3866685151454137</v>
      </c>
      <c r="H157" s="22">
        <f>'9.рез.эмес.-улут.вал.'!H157+'13.рез.эмес.-чет өл.вал.'!H157</f>
        <v>30528.87</v>
      </c>
      <c r="I157" s="21">
        <f>('9.рез.эмес.-улут.вал.'!H157*'9.рез.эмес.-улут.вал.'!I157+'13.рез.эмес.-чет өл.вал.'!H157*'13.рез.эмес.-чет өл.вал.'!I157)/('9.рез.эмес.-улут.вал.'!H157+'13.рез.эмес.-чет өл.вал.'!H157)</f>
        <v>0.65581151873619914</v>
      </c>
      <c r="J157" s="22">
        <f>'9.рез.эмес.-улут.вал.'!J157+'13.рез.эмес.-чет өл.вал.'!J157</f>
        <v>19663.07</v>
      </c>
      <c r="K157" s="21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4.0958034274403765</v>
      </c>
      <c r="L157" s="22">
        <f>'9.рез.эмес.-улут.вал.'!L157+'13.рез.эмес.-чет өл.вал.'!L157</f>
        <v>26978.440000000002</v>
      </c>
      <c r="M157" s="21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4.359852422897692</v>
      </c>
      <c r="N157" s="22">
        <f>'9.рез.эмес.-улут.вал.'!N157+'13.рез.эмес.-чет өл.вал.'!N157</f>
        <v>137728.1</v>
      </c>
      <c r="O157" s="21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7.9027152411163639</v>
      </c>
      <c r="P157" s="22">
        <f>'9.рез.эмес.-улут.вал.'!P157+'13.рез.эмес.-чет өл.вал.'!P157</f>
        <v>125459.11</v>
      </c>
      <c r="Q157" s="21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6.8584711712046973</v>
      </c>
      <c r="R157" s="22">
        <f>'9.рез.эмес.-улут.вал.'!R157+'13.рез.эмес.-чет өл.вал.'!R157</f>
        <v>932.06000000000006</v>
      </c>
      <c r="S157" s="21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13.562374739823641</v>
      </c>
    </row>
    <row r="158" spans="1:19" ht="14.25" customHeight="1" x14ac:dyDescent="0.2">
      <c r="A158" s="19" t="s">
        <v>15</v>
      </c>
      <c r="B158" s="20">
        <f>'9.рез.эмес.-улут.вал.'!B158+'13.рез.эмес.-чет өл.вал.'!B158</f>
        <v>11146210.319999998</v>
      </c>
      <c r="C158" s="21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0.26687437049007706</v>
      </c>
      <c r="D158" s="22">
        <f>'9.рез.эмес.-улут.вал.'!D158+'13.рез.эмес.-чет өл.вал.'!D158</f>
        <v>10760149.859999999</v>
      </c>
      <c r="E158" s="21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5.3223916362815343E-2</v>
      </c>
      <c r="F158" s="22">
        <f t="shared" si="12"/>
        <v>386060.46</v>
      </c>
      <c r="G158" s="21">
        <f t="shared" si="13"/>
        <v>6.2216693890381851</v>
      </c>
      <c r="H158" s="22">
        <f>'9.рез.эмес.-улут.вал.'!H158+'13.рез.эмес.-чет өл.вал.'!H158</f>
        <v>66403.41</v>
      </c>
      <c r="I158" s="21">
        <f>('9.рез.эмес.-улут.вал.'!H158*'9.рез.эмес.-улут.вал.'!I158+'13.рез.эмес.-чет өл.вал.'!H158*'13.рез.эмес.-чет өл.вал.'!I158)/('9.рез.эмес.-улут.вал.'!H158+'13.рез.эмес.-чет өл.вал.'!H158)</f>
        <v>1.093667897476952</v>
      </c>
      <c r="J158" s="22">
        <f>'9.рез.эмес.-улут.вал.'!J158+'13.рез.эмес.-чет өл.вал.'!J158</f>
        <v>24547.980000000003</v>
      </c>
      <c r="K158" s="21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2.4235591156583935</v>
      </c>
      <c r="L158" s="22">
        <f>'9.рез.эмес.-улут.вал.'!L158+'13.рез.эмес.-чет өл.вал.'!L158</f>
        <v>43788.42</v>
      </c>
      <c r="M158" s="21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4.0739926491981233</v>
      </c>
      <c r="N158" s="22">
        <f>'9.рез.эмес.-улут.вал.'!N158+'13.рез.эмес.-чет өл.вал.'!N158</f>
        <v>132630.88</v>
      </c>
      <c r="O158" s="21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9.5518376617873795</v>
      </c>
      <c r="P158" s="22">
        <f>'9.рез.эмес.-улут.вал.'!P158+'13.рез.эмес.-чет өл.вал.'!P158</f>
        <v>116517.02</v>
      </c>
      <c r="Q158" s="21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6.8358541258607399</v>
      </c>
      <c r="R158" s="22">
        <f>'9.рез.эмес.-улут.вал.'!R158+'13.рез.эмес.-чет өл.вал.'!R158</f>
        <v>2172.75</v>
      </c>
      <c r="S158" s="21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12.918237256932491</v>
      </c>
    </row>
    <row r="159" spans="1:19" ht="14.25" customHeight="1" x14ac:dyDescent="0.2">
      <c r="A159" s="19" t="s">
        <v>16</v>
      </c>
      <c r="B159" s="20">
        <f>'9.рез.эмес.-улут.вал.'!B159+'13.рез.эмес.-чет өл.вал.'!B159</f>
        <v>15828779.960000001</v>
      </c>
      <c r="C159" s="21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0.23751149186484788</v>
      </c>
      <c r="D159" s="22">
        <f>'9.рез.эмес.-улут.вал.'!D159+'13.рез.эмес.-чет өл.вал.'!D159</f>
        <v>15403470.280000001</v>
      </c>
      <c r="E159" s="21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6.4331379837608962E-2</v>
      </c>
      <c r="F159" s="22">
        <f t="shared" si="12"/>
        <v>425309.68000000005</v>
      </c>
      <c r="G159" s="21">
        <f t="shared" si="13"/>
        <v>6.5095876616304764</v>
      </c>
      <c r="H159" s="22">
        <f>'9.рез.эмес.-улут.вал.'!H159+'13.рез.эмес.-чет өл.вал.'!H159</f>
        <v>68844.23</v>
      </c>
      <c r="I159" s="21">
        <f>('9.рез.эмес.-улут.вал.'!H159*'9.рез.эмес.-улут.вал.'!I159+'13.рез.эмес.-чет өл.вал.'!H159*'13.рез.эмес.-чет өл.вал.'!I159)/('9.рез.эмес.-улут.вал.'!H159+'13.рез.эмес.-чет өл.вал.'!H159)</f>
        <v>1.1244596736719992</v>
      </c>
      <c r="J159" s="22">
        <f>'9.рез.эмес.-улут.вал.'!J159+'13.рез.эмес.-чет өл.вал.'!J159</f>
        <v>41611.519999999997</v>
      </c>
      <c r="K159" s="21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3.2404593079032002</v>
      </c>
      <c r="L159" s="22">
        <f>'9.рез.эмес.-улут.вал.'!L159+'13.рез.эмес.-чет өл.вал.'!L159</f>
        <v>30538.32</v>
      </c>
      <c r="M159" s="21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5.0428328277390522</v>
      </c>
      <c r="N159" s="22">
        <f>'9.рез.эмес.-улут.вал.'!N159+'13.рез.эмес.-чет өл.вал.'!N159</f>
        <v>114146.78</v>
      </c>
      <c r="O159" s="21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11.159458258918946</v>
      </c>
      <c r="P159" s="22">
        <f>'9.рез.эмес.-улут.вал.'!P159+'13.рез.эмес.-чет өл.вал.'!P159</f>
        <v>159666.33000000002</v>
      </c>
      <c r="Q159" s="21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6.0904251340905855</v>
      </c>
      <c r="R159" s="22">
        <f>'9.рез.эмес.-улут.вал.'!R159+'13.рез.эмес.-чет өл.вал.'!R159</f>
        <v>10502.5</v>
      </c>
      <c r="S159" s="21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14.861789945251141</v>
      </c>
    </row>
    <row r="160" spans="1:19" ht="14.25" customHeight="1" x14ac:dyDescent="0.2">
      <c r="A160" s="19" t="s">
        <v>17</v>
      </c>
      <c r="B160" s="20">
        <f>'9.рез.эмес.-улут.вал.'!B160+'13.рез.эмес.-чет өл.вал.'!B160</f>
        <v>29954158.719999999</v>
      </c>
      <c r="C160" s="21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0.15277124033680758</v>
      </c>
      <c r="D160" s="22">
        <f>'9.рез.эмес.-улут.вал.'!D160+'13.рез.эмес.-чет өл.вал.'!D160</f>
        <v>27695202.739999998</v>
      </c>
      <c r="E160" s="21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1.3885561200264433E-2</v>
      </c>
      <c r="F160" s="22">
        <f t="shared" si="12"/>
        <v>2258955.98</v>
      </c>
      <c r="G160" s="21">
        <f t="shared" si="13"/>
        <v>1.8555344085545216</v>
      </c>
      <c r="H160" s="22">
        <f>'9.рез.эмес.-улут.вал.'!H160+'13.рез.эмес.-чет өл.вал.'!H160</f>
        <v>1188913.22</v>
      </c>
      <c r="I160" s="21">
        <f>('9.рез.эмес.-улут.вал.'!H160*'9.рез.эмес.-улут.вал.'!I160+'13.рез.эмес.-чет өл.вал.'!H160*'13.рез.эмес.-чет өл.вал.'!I160)/('9.рез.эмес.-улут.вал.'!H160+'13.рез.эмес.-чет өл.вал.'!H160)</f>
        <v>7.9172483505566563E-2</v>
      </c>
      <c r="J160" s="22">
        <f>'9.рез.эмес.-улут.вал.'!J160+'13.рез.эмес.-чет өл.вал.'!J160</f>
        <v>184374.79</v>
      </c>
      <c r="K160" s="21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3.914824301630393</v>
      </c>
      <c r="L160" s="22">
        <f>'9.рез.эмес.-улут.вал.'!L160+'13.рез.эмес.-чет өл.вал.'!L160</f>
        <v>123515.87</v>
      </c>
      <c r="M160" s="21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2.9677921938290202</v>
      </c>
      <c r="N160" s="22">
        <f>'9.рез.эмес.-улут.вал.'!N160+'13.рез.эмес.-чет өл.вал.'!N160</f>
        <v>616347.71</v>
      </c>
      <c r="O160" s="21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3.1815412572880284</v>
      </c>
      <c r="P160" s="22">
        <f>'9.рез.эмес.-улут.вал.'!P160+'13.рез.эмес.-чет өл.вал.'!P160</f>
        <v>133842.37</v>
      </c>
      <c r="Q160" s="21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7.8037716524296616</v>
      </c>
      <c r="R160" s="22">
        <f>'9.рез.эмес.-улут.вал.'!R160+'13.рез.эмес.-чет өл.вал.'!R160</f>
        <v>11962.019999999999</v>
      </c>
      <c r="S160" s="21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0.30647261917301638</v>
      </c>
    </row>
    <row r="161" spans="1:19" ht="14.25" customHeight="1" x14ac:dyDescent="0.2">
      <c r="A161" s="19" t="s">
        <v>18</v>
      </c>
      <c r="B161" s="20">
        <f>'9.рез.эмес.-улут.вал.'!B161+'13.рез.эмес.-чет өл.вал.'!B161</f>
        <v>27356354.410000004</v>
      </c>
      <c r="C161" s="21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0.20455507895286085</v>
      </c>
      <c r="D161" s="22">
        <f>'9.рез.эмес.-улут.вал.'!D161+'13.рез.эмес.-чет өл.вал.'!D161</f>
        <v>26738227.009999998</v>
      </c>
      <c r="E161" s="21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6.6159713960779895E-2</v>
      </c>
      <c r="F161" s="22">
        <f t="shared" si="12"/>
        <v>618127.39999999991</v>
      </c>
      <c r="G161" s="21">
        <f t="shared" si="13"/>
        <v>6.1910987692828297</v>
      </c>
      <c r="H161" s="22">
        <f>'9.рез.эмес.-улут.вал.'!H161+'13.рез.эмес.-чет өл.вал.'!H161</f>
        <v>34295.159999999996</v>
      </c>
      <c r="I161" s="21">
        <f>('9.рез.эмес.-улут.вал.'!H161*'9.рез.эмес.-улут.вал.'!I161+'13.рез.эмес.-чет өл.вал.'!H161*'13.рез.эмес.-чет өл.вал.'!I161)/('9.рез.эмес.-улут.вал.'!H161+'13.рез.эмес.-чет өл.вал.'!H161)</f>
        <v>3.9019619124097966</v>
      </c>
      <c r="J161" s="22">
        <f>'9.рез.эмес.-улут.вал.'!J161+'13.рез.эмес.-чет өл.вал.'!J161</f>
        <v>67854.17</v>
      </c>
      <c r="K161" s="21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3.0593744938594036</v>
      </c>
      <c r="L161" s="22">
        <f>'9.рез.эмес.-улут.вал.'!L161+'13.рез.эмес.-чет өл.вал.'!L161</f>
        <v>67510.34</v>
      </c>
      <c r="M161" s="21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3.6720794636791947</v>
      </c>
      <c r="N161" s="22">
        <f>'9.рез.эмес.-улут.вал.'!N161+'13.рез.эмес.-чет өл.вал.'!N161</f>
        <v>184002.86</v>
      </c>
      <c r="O161" s="21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8.9701336897698134</v>
      </c>
      <c r="P161" s="22">
        <f>'9.рез.эмес.-улут.вал.'!P161+'13.рез.эмес.-чет өл.вал.'!P161</f>
        <v>263897.90000000002</v>
      </c>
      <c r="Q161" s="21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5.9880887312858357</v>
      </c>
      <c r="R161" s="22">
        <f>'9.рез.эмес.-улут.вал.'!R161+'13.рез.эмес.-чет өл.вал.'!R161</f>
        <v>566.97</v>
      </c>
      <c r="S161" s="21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11.994342734183457</v>
      </c>
    </row>
    <row r="162" spans="1:19" ht="14.25" customHeight="1" x14ac:dyDescent="0.2">
      <c r="A162" s="19" t="s">
        <v>19</v>
      </c>
      <c r="B162" s="20">
        <f>'9.рез.эмес.-улут.вал.'!B162+'13.рез.эмес.-чет өл.вал.'!B162</f>
        <v>34301026.200000003</v>
      </c>
      <c r="C162" s="21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0.17507904521527121</v>
      </c>
      <c r="D162" s="22">
        <f>'9.рез.эмес.-улут.вал.'!D162+'13.рез.эмес.-чет өл.вал.'!D162</f>
        <v>32230874.75</v>
      </c>
      <c r="E162" s="21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8.5022590980097484E-2</v>
      </c>
      <c r="F162" s="22">
        <f t="shared" si="12"/>
        <v>2070151.4500000002</v>
      </c>
      <c r="G162" s="21">
        <f t="shared" si="13"/>
        <v>1.5771978597024874</v>
      </c>
      <c r="H162" s="22">
        <f>'9.рез.эмес.-улут.вал.'!H162+'13.рез.эмес.-чет өл.вал.'!H162</f>
        <v>1406867.6600000001</v>
      </c>
      <c r="I162" s="21">
        <f>('9.рез.эмес.-улут.вал.'!H162*'9.рез.эмес.-улут.вал.'!I162+'13.рез.эмес.-чет өл.вал.'!H162*'13.рез.эмес.-чет өл.вал.'!I162)/('9.рез.эмес.-улут.вал.'!H162+'13.рез.эмес.-чет өл.вал.'!H162)</f>
        <v>5.3370440045512155E-2</v>
      </c>
      <c r="J162" s="22">
        <f>'9.рез.эмес.-улут.вал.'!J162+'13.рез.эмес.-чет өл.вал.'!J162</f>
        <v>66906.44</v>
      </c>
      <c r="K162" s="21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2.1535753987209625</v>
      </c>
      <c r="L162" s="22">
        <f>'9.рез.эмес.-улут.вал.'!L162+'13.рез.эмес.-чет өл.вал.'!L162</f>
        <v>98188.77</v>
      </c>
      <c r="M162" s="21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3.7079068217271702</v>
      </c>
      <c r="N162" s="22">
        <f>'9.рез.эмес.-улут.вал.'!N162+'13.рез.эмес.-чет өл.вал.'!N162</f>
        <v>352995.23000000004</v>
      </c>
      <c r="O162" s="21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4.732604395532487</v>
      </c>
      <c r="P162" s="22">
        <f>'9.рез.эмес.-улут.вал.'!P162+'13.рез.эмес.-чет өл.вал.'!P162</f>
        <v>136888.5</v>
      </c>
      <c r="Q162" s="21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6.7165323763500906</v>
      </c>
      <c r="R162" s="22">
        <f>'9.рез.эмес.-улут.вал.'!R162+'13.рез.эмес.-чет өл.вал.'!R162</f>
        <v>8304.85</v>
      </c>
      <c r="S162" s="21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11.05228842182583</v>
      </c>
    </row>
    <row r="163" spans="1:19" ht="14.25" customHeight="1" x14ac:dyDescent="0.2">
      <c r="A163" s="19" t="s">
        <v>20</v>
      </c>
      <c r="B163" s="20">
        <f>'9.рез.эмес.-улут.вал.'!B163+'13.рез.эмес.-чет өл.вал.'!B163</f>
        <v>32039235.399999999</v>
      </c>
      <c r="C163" s="21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0.17583883862596802</v>
      </c>
      <c r="D163" s="22">
        <f>'9.рез.эмес.-улут.вал.'!D163+'13.рез.эмес.-чет өл.вал.'!D163</f>
        <v>30345750.299999997</v>
      </c>
      <c r="E163" s="21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7.5198480473886997E-2</v>
      </c>
      <c r="F163" s="22">
        <f t="shared" si="12"/>
        <v>1693485.0999999999</v>
      </c>
      <c r="G163" s="21">
        <f t="shared" si="13"/>
        <v>1.9792247547970763</v>
      </c>
      <c r="H163" s="22">
        <f>'9.рез.эмес.-улут.вал.'!H163+'13.рез.эмес.-чет өл.вал.'!H163</f>
        <v>830389.73</v>
      </c>
      <c r="I163" s="21">
        <f>('9.рез.эмес.-улут.вал.'!H163*'9.рез.эмес.-улут.вал.'!I163+'13.рез.эмес.-чет өл.вал.'!H163*'13.рез.эмес.-чет өл.вал.'!I163)/('9.рез.эмес.-улут.вал.'!H163+'13.рез.эмес.-чет өл.вал.'!H163)</f>
        <v>0.13364495078714433</v>
      </c>
      <c r="J163" s="22">
        <f>'9.рез.эмес.-улут.вал.'!J163+'13.рез.эмес.-чет өл.вал.'!J163</f>
        <v>53348.46</v>
      </c>
      <c r="K163" s="21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1.6651447539441646</v>
      </c>
      <c r="L163" s="22">
        <f>'9.рез.эмес.-улут.вал.'!L163+'13.рез.эмес.-чет өл.вал.'!L163</f>
        <v>203892.68</v>
      </c>
      <c r="M163" s="21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2.1276577678021571</v>
      </c>
      <c r="N163" s="22">
        <f>'9.рез.эмес.-улут.вал.'!N163+'13.рез.эмес.-чет өл.вал.'!N163</f>
        <v>510474.95</v>
      </c>
      <c r="O163" s="21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3.6620663419429338</v>
      </c>
      <c r="P163" s="22">
        <f>'9.рез.эмес.-улут.вал.'!P163+'13.рез.эмес.-чет өл.вал.'!P163</f>
        <v>88920.31</v>
      </c>
      <c r="Q163" s="21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9.0727618549687872</v>
      </c>
      <c r="R163" s="22">
        <f>'9.рез.эмес.-улут.вал.'!R163+'13.рез.эмес.-чет өл.вал.'!R163</f>
        <v>6458.97</v>
      </c>
      <c r="S163" s="21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6.5053027030625632</v>
      </c>
    </row>
    <row r="164" spans="1:19" ht="14.25" customHeight="1" thickBot="1" x14ac:dyDescent="0.25">
      <c r="A164" s="25" t="s">
        <v>21</v>
      </c>
      <c r="B164" s="26">
        <f>'9.рез.эмес.-улут.вал.'!B164+'13.рез.эмес.-чет өл.вал.'!B164</f>
        <v>35825469.760000005</v>
      </c>
      <c r="C164" s="27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0.18917482330314031</v>
      </c>
      <c r="D164" s="28">
        <f>'9.рез.эмес.-улут.вал.'!D164+'13.рез.эмес.-чет өл.вал.'!D164</f>
        <v>33179034.52</v>
      </c>
      <c r="E164" s="27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5.4572945725968637E-2</v>
      </c>
      <c r="F164" s="28">
        <f t="shared" si="12"/>
        <v>2646435.2400000002</v>
      </c>
      <c r="G164" s="27">
        <f t="shared" si="13"/>
        <v>1.8767129406499277</v>
      </c>
      <c r="H164" s="28">
        <f>'9.рез.эмес.-улут.вал.'!H164+'13.рез.эмес.-чет өл.вал.'!H164</f>
        <v>1367544.09</v>
      </c>
      <c r="I164" s="27">
        <f>('9.рез.эмес.-улут.вал.'!H164*'9.рез.эмес.-улут.вал.'!I164+'13.рез.эмес.-чет өл.вал.'!H164*'13.рез.эмес.-чет өл.вал.'!I164)/('9.рез.эмес.-улут.вал.'!H164+'13.рез.эмес.-чет өл.вал.'!H164)</f>
        <v>3.3413995814935697E-2</v>
      </c>
      <c r="J164" s="28">
        <f>'9.рез.эмес.-улут.вал.'!J164+'13.рез.эмес.-чет өл.вал.'!J164</f>
        <v>218309.25</v>
      </c>
      <c r="K164" s="27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1.1076493309376489</v>
      </c>
      <c r="L164" s="28">
        <f>'9.рез.эмес.-улут.вал.'!L164+'13.рез.эмес.-чет өл.вал.'!L164</f>
        <v>195109.16</v>
      </c>
      <c r="M164" s="27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2.6483429793865159</v>
      </c>
      <c r="N164" s="28">
        <f>'9.рез.эмес.-улут.вал.'!N164+'13.рез.эмес.-чет өл.вал.'!N164</f>
        <v>242515.72</v>
      </c>
      <c r="O164" s="27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5.748492072596358</v>
      </c>
      <c r="P164" s="28">
        <f>'9.рез.эмес.-улут.вал.'!P164+'13.рез.эмес.-чет өл.вал.'!P164</f>
        <v>613278.73</v>
      </c>
      <c r="Q164" s="27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4.28979322909177</v>
      </c>
      <c r="R164" s="28">
        <f>'9.рез.эмес.-улут.вал.'!R164+'13.рез.эмес.-чет өл.вал.'!R164</f>
        <v>9678.2899999999991</v>
      </c>
      <c r="S164" s="27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14.200798157525732</v>
      </c>
    </row>
    <row r="165" spans="1:19" x14ac:dyDescent="0.2">
      <c r="A165" s="32" t="s">
        <v>75</v>
      </c>
      <c r="B165" s="20">
        <f>'9.рез.эмес.-улут.вал.'!B165+'13.рез.эмес.-чет өл.вал.'!B165</f>
        <v>35282173.370000005</v>
      </c>
      <c r="C165" s="21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0.19258537688830571</v>
      </c>
      <c r="D165" s="22">
        <f>'9.рез.эмес.-улут.вал.'!D165+'13.рез.эмес.-чет өл.вал.'!D165</f>
        <v>32188876.289999999</v>
      </c>
      <c r="E165" s="21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4.0295102153129571E-2</v>
      </c>
      <c r="F165" s="22">
        <f t="shared" ref="F165:F166" si="14">H165+J165+L165+N165+P165+R165</f>
        <v>3093297.08</v>
      </c>
      <c r="G165" s="21">
        <f t="shared" ref="G165:G166" si="15">(H165*I165+J165*K165+L165*M165+N165*O165+P165*Q165+R165*S165)/(H165+J165+L165+N165+P165+R165)</f>
        <v>1.7773192989274711</v>
      </c>
      <c r="H165" s="22">
        <f>'9.рез.эмес.-улут.вал.'!H165+'13.рез.эмес.-чет өл.вал.'!H165</f>
        <v>618473.48</v>
      </c>
      <c r="I165" s="21">
        <f>('9.рез.эмес.-улут.вал.'!H165*'9.рез.эмес.-улут.вал.'!I165+'13.рез.эмес.-чет өл.вал.'!H165*'13.рез.эмес.-чет өл.вал.'!I165)/('9.рез.эмес.-улут.вал.'!H165+'13.рез.эмес.-чет өл.вал.'!H165)</f>
        <v>0.12898438329158404</v>
      </c>
      <c r="J165" s="22">
        <f>'9.рез.эмес.-улут.вал.'!J165+'13.рез.эмес.-чет өл.вал.'!J165</f>
        <v>543689.57000000007</v>
      </c>
      <c r="K165" s="21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0.38780175054673188</v>
      </c>
      <c r="L165" s="22">
        <f>'9.рез.эмес.-улут.вал.'!L165+'13.рез.эмес.-чет өл.вал.'!L165</f>
        <v>154714.10999999999</v>
      </c>
      <c r="M165" s="21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2.1795848891868967</v>
      </c>
      <c r="N165" s="22">
        <f>'9.рез.эмес.-улут.вал.'!N165+'13.рез.эмес.-чет өл.вал.'!N165</f>
        <v>768339.51</v>
      </c>
      <c r="O165" s="21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1.7283612412434675</v>
      </c>
      <c r="P165" s="22">
        <f>'9.рез.эмес.-улут.вал.'!P165+'13.рез.эмес.-чет өл.вал.'!P165</f>
        <v>964928.7</v>
      </c>
      <c r="Q165" s="21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3.0231942305167157</v>
      </c>
      <c r="R165" s="22">
        <f>'9.рез.эмес.-улут.вал.'!R165+'13.рез.эмес.-чет өл.вал.'!R165</f>
        <v>43151.710000000006</v>
      </c>
      <c r="S165" s="21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14.479420769188556</v>
      </c>
    </row>
    <row r="166" spans="1:19" x14ac:dyDescent="0.2">
      <c r="A166" s="19" t="s">
        <v>11</v>
      </c>
      <c r="B166" s="20">
        <f>'9.рез.эмес.-улут.вал.'!B166+'13.рез.эмес.-чет өл.вал.'!B166</f>
        <v>28214895.780000005</v>
      </c>
      <c r="C166" s="21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0.18161528396756677</v>
      </c>
      <c r="D166" s="22">
        <f>'9.рез.эмес.-улут.вал.'!D166+'13.рез.эмес.-чет өл.вал.'!D166</f>
        <v>26555733.600000001</v>
      </c>
      <c r="E166" s="21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6.4158954418792588E-2</v>
      </c>
      <c r="F166" s="22">
        <f t="shared" si="14"/>
        <v>1659162.18</v>
      </c>
      <c r="G166" s="21">
        <f t="shared" si="15"/>
        <v>2.0615635100843508</v>
      </c>
      <c r="H166" s="22">
        <f>'9.рез.эмес.-улут.вал.'!H166+'13.рез.эмес.-чет өл.вал.'!H166</f>
        <v>710525.03</v>
      </c>
      <c r="I166" s="21">
        <f>('9.рез.эмес.-улут.вал.'!H166*'9.рез.эмес.-улут.вал.'!I166+'13.рез.эмес.-чет өл.вал.'!H166*'13.рез.эмес.-чет өл.вал.'!I166)/('9.рез.эмес.-улут.вал.'!H166+'13.рез.эмес.-чет өл.вал.'!H166)</f>
        <v>0.14446287683911752</v>
      </c>
      <c r="J166" s="22">
        <f>'9.рез.эмес.-улут.вал.'!J166+'13.рез.эмес.-чет өл.вал.'!J166</f>
        <v>63316.41</v>
      </c>
      <c r="K166" s="21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2.2967464500909025</v>
      </c>
      <c r="L166" s="22">
        <f>'9.рез.эмес.-улут.вал.'!L166+'13.рез.эмес.-чет өл.вал.'!L166</f>
        <v>115103.75</v>
      </c>
      <c r="M166" s="21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3.6789480533866161</v>
      </c>
      <c r="N166" s="22">
        <f>'9.рез.эмес.-улут.вал.'!N166+'13.рез.эмес.-чет өл.вал.'!N166</f>
        <v>219853.09999999998</v>
      </c>
      <c r="O166" s="21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4.1671912331461343</v>
      </c>
      <c r="P166" s="22">
        <f>'9.рез.эмес.-улут.вал.'!P166+'13.рез.эмес.-чет өл.вал.'!P166</f>
        <v>549308.69999999995</v>
      </c>
      <c r="Q166" s="21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3.3188361187434365</v>
      </c>
      <c r="R166" s="22">
        <f>'9.рез.эмес.-улут.вал.'!R166+'13.рез.эмес.-чет өл.вал.'!R166</f>
        <v>1055.19</v>
      </c>
      <c r="S166" s="21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9.1981500961912026</v>
      </c>
    </row>
    <row r="167" spans="1:19" x14ac:dyDescent="0.2">
      <c r="A167" s="19" t="s">
        <v>12</v>
      </c>
      <c r="B167" s="20">
        <f>'9.рез.эмес.-улут.вал.'!B167+'13.рез.эмес.-чет өл.вал.'!B167</f>
        <v>32059281.710000001</v>
      </c>
      <c r="C167" s="21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0.14520588762748046</v>
      </c>
      <c r="D167" s="22">
        <f>'9.рез.эмес.-улут.вал.'!D167+'13.рез.эмес.-чет өл.вал.'!D167</f>
        <v>28392072.309999999</v>
      </c>
      <c r="E167" s="21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6.5257673655171031E-2</v>
      </c>
      <c r="F167" s="22">
        <f t="shared" ref="F167" si="16">H167+J167+L167+N167+P167+R167</f>
        <v>3667209.4</v>
      </c>
      <c r="G167" s="21">
        <f t="shared" ref="G167" si="17">(H167*I167+J167*K167+L167*M167+N167*O167+P167*Q167+R167*S167)/(H167+J167+L167+N167+P167+R167)</f>
        <v>0.76417667019505398</v>
      </c>
      <c r="H167" s="22">
        <f>'9.рез.эмес.-улут.вал.'!H167+'13.рез.эмес.-чет өл.вал.'!H167</f>
        <v>2970838.57</v>
      </c>
      <c r="I167" s="21">
        <f>('9.рез.эмес.-улут.вал.'!H167*'9.рез.эмес.-улут.вал.'!I167+'13.рез.эмес.-чет өл.вал.'!H167*'13.рез.эмес.-чет өл.вал.'!I167)/('9.рез.эмес.-улут.вал.'!H167+'13.рез.эмес.-чет өл.вал.'!H167)</f>
        <v>2.3080077689983689E-2</v>
      </c>
      <c r="J167" s="22">
        <f>'9.рез.эмес.-улут.вал.'!J167+'13.рез.эмес.-чет өл.вал.'!J167</f>
        <v>101495.79000000001</v>
      </c>
      <c r="K167" s="21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2.2888059652523567</v>
      </c>
      <c r="L167" s="22">
        <f>'9.рез.эмес.-улут.вал.'!L167+'13.рез.эмес.-чет өл.вал.'!L167</f>
        <v>45873.85</v>
      </c>
      <c r="M167" s="21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5.7749378196946655</v>
      </c>
      <c r="N167" s="22">
        <f>'9.рез.эмес.-улут.вал.'!N167+'13.рез.эмес.-чет өл.вал.'!N167</f>
        <v>443270.06</v>
      </c>
      <c r="O167" s="21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2.8859015864955997</v>
      </c>
      <c r="P167" s="22">
        <f>'9.рез.эмес.-улут.вал.'!P167+'13.рез.эмес.-чет өл.вал.'!P167</f>
        <v>102711.05</v>
      </c>
      <c r="Q167" s="21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8.8990545992860692</v>
      </c>
      <c r="R167" s="22">
        <f>'9.рез.эмес.-улут.вал.'!R167+'13.рез.эмес.-чет өл.вал.'!R167</f>
        <v>3020.0800000000004</v>
      </c>
      <c r="S167" s="21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14.350901631744804</v>
      </c>
    </row>
    <row r="168" spans="1:19" x14ac:dyDescent="0.2">
      <c r="A168" s="19" t="s">
        <v>13</v>
      </c>
      <c r="B168" s="20">
        <f>'9.рез.эмес.-улут.вал.'!B168+'13.рез.эмес.-чет өл.вал.'!B168</f>
        <v>30645692.759999998</v>
      </c>
      <c r="C168" s="21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0.18564294779544724</v>
      </c>
      <c r="D168" s="22">
        <f>'9.рез.эмес.-улут.вал.'!D168+'13.рез.эмес.-чет өл.вал.'!D168</f>
        <v>28367487.199999999</v>
      </c>
      <c r="E168" s="21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6.8201174607386505E-2</v>
      </c>
      <c r="F168" s="22">
        <f t="shared" ref="F168" si="18">H168+J168+L168+N168+P168+R168</f>
        <v>2278205.56</v>
      </c>
      <c r="G168" s="21">
        <f t="shared" ref="G168" si="19">(H168*I168+J168*K168+L168*M168+N168*O168+P168*Q168+R168*S168)/(H168+J168+L168+N168+P168+R168)</f>
        <v>1.6479903567174132</v>
      </c>
      <c r="H168" s="22">
        <f>'9.рез.эмес.-улут.вал.'!H168+'13.рез.эмес.-чет өл.вал.'!H168</f>
        <v>1374532.17</v>
      </c>
      <c r="I168" s="21">
        <f>('9.рез.эмес.-улут.вал.'!H168*'9.рез.эмес.-улут.вал.'!I168+'13.рез.эмес.-чет өл.вал.'!H168*'13.рез.эмес.-чет өл.вал.'!I168)/('9.рез.эмес.-улут.вал.'!H168+'13.рез.эмес.-чет өл.вал.'!H168)</f>
        <v>0.11583040482784743</v>
      </c>
      <c r="J168" s="22">
        <f>'9.рез.эмес.-улут.вал.'!J168+'13.рез.эмес.-чет өл.вал.'!J168</f>
        <v>113446.08</v>
      </c>
      <c r="K168" s="21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2.5026089328075569</v>
      </c>
      <c r="L168" s="22">
        <f>'9.рез.эмес.-улут.вал.'!L168+'13.рез.эмес.-чет өл.вал.'!L168</f>
        <v>54126.189999999995</v>
      </c>
      <c r="M168" s="21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3.6451292932312409</v>
      </c>
      <c r="N168" s="22">
        <f>'9.рез.эмес.-улут.вал.'!N168+'13.рез.эмес.-чет өл.вал.'!N168</f>
        <v>482135.2</v>
      </c>
      <c r="O168" s="21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3.6174318147689615</v>
      </c>
      <c r="P168" s="22">
        <f>'9.рез.эмес.-улут.вал.'!P168+'13.рез.эмес.-чет өл.вал.'!P168</f>
        <v>250096.13</v>
      </c>
      <c r="Q168" s="21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5.2582021397132275</v>
      </c>
      <c r="R168" s="22">
        <f>'9.рез.эмес.-улут.вал.'!R168+'13.рез.эмес.-чет өл.вал.'!R168</f>
        <v>3869.79</v>
      </c>
      <c r="S168" s="21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14.184962103886779</v>
      </c>
    </row>
    <row r="169" spans="1:19" x14ac:dyDescent="0.2">
      <c r="A169" s="19" t="s">
        <v>14</v>
      </c>
      <c r="B169" s="20">
        <f>'9.рез.эмес.-улут.вал.'!B169+'13.рез.эмес.-чет өл.вал.'!B169</f>
        <v>37976699.759999998</v>
      </c>
      <c r="C169" s="21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0.14288514432777027</v>
      </c>
      <c r="D169" s="22">
        <f>'9.рез.эмес.-улут.вал.'!D169+'13.рез.эмес.-чет өл.вал.'!D169</f>
        <v>34744997.32</v>
      </c>
      <c r="E169" s="21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6.4435996974772564E-2</v>
      </c>
      <c r="F169" s="22">
        <f t="shared" ref="F169:F174" si="20">H169+J169+L169+N169+P169+R169</f>
        <v>3231702.4400000004</v>
      </c>
      <c r="G169" s="21">
        <f t="shared" ref="G169:G174" si="21">(H169*I169+J169*K169+L169*M169+N169*O169+P169*Q169+R169*S169)/(H169+J169+L169+N169+P169+R169)</f>
        <v>0.98631533789973447</v>
      </c>
      <c r="H169" s="22">
        <f>'9.рез.эмес.-улут.вал.'!H169+'13.рез.эмес.-чет өл.вал.'!H169</f>
        <v>2538451.56</v>
      </c>
      <c r="I169" s="21">
        <f>('9.рез.эмес.-улут.вал.'!H169*'9.рез.эмес.-улут.вал.'!I169+'13.рез.эмес.-чет өл.вал.'!H169*'13.рез.эмес.-чет өл.вал.'!I169)/('9.рез.эмес.-улут.вал.'!H169+'13.рез.эмес.-чет өл.вал.'!H169)</f>
        <v>6.6640663255358751E-2</v>
      </c>
      <c r="J169" s="22">
        <f>'9.рез.эмес.-улут.вал.'!J169+'13.рез.эмес.-чет өл.вал.'!J169</f>
        <v>118361.31</v>
      </c>
      <c r="K169" s="21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2.6617179304622418</v>
      </c>
      <c r="L169" s="22">
        <f>'9.рез.эмес.-улут.вал.'!L169+'13.рез.эмес.-чет өл.вал.'!L169</f>
        <v>81127.16</v>
      </c>
      <c r="M169" s="21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3.5182314011731699</v>
      </c>
      <c r="N169" s="22">
        <f>'9.рез.эмес.-улут.вал.'!N169+'13.рез.эмес.-чет өл.вал.'!N169</f>
        <v>357266.21</v>
      </c>
      <c r="O169" s="21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3.455349773492431</v>
      </c>
      <c r="P169" s="22">
        <f>'9.рез.эмес.-улут.вал.'!P169+'13.рез.эмес.-чет өл.вал.'!P169</f>
        <v>131067.95000000001</v>
      </c>
      <c r="Q169" s="21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8.5805339512825043</v>
      </c>
      <c r="R169" s="22">
        <f>'9.рез.эмес.-улут.вал.'!R169+'13.рез.эмес.-чет өл.вал.'!R169</f>
        <v>5428.25</v>
      </c>
      <c r="S169" s="21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10.819754598627563</v>
      </c>
    </row>
    <row r="170" spans="1:19" x14ac:dyDescent="0.2">
      <c r="A170" s="19" t="s">
        <v>15</v>
      </c>
      <c r="B170" s="20">
        <f>'9.рез.эмес.-улут.вал.'!B170+'13.рез.эмес.-чет өл.вал.'!B170</f>
        <v>36298236.850000001</v>
      </c>
      <c r="C170" s="21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0.28973720459097185</v>
      </c>
      <c r="D170" s="22">
        <f>'9.рез.эмес.-улут.вал.'!D170+'13.рез.эмес.-чет өл.вал.'!D170</f>
        <v>31879754.859999999</v>
      </c>
      <c r="E170" s="21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8.1810450251373137E-2</v>
      </c>
      <c r="F170" s="22">
        <f t="shared" si="20"/>
        <v>4418481.99</v>
      </c>
      <c r="G170" s="21">
        <f t="shared" si="21"/>
        <v>1.7899479041443374</v>
      </c>
      <c r="H170" s="22">
        <f>'9.рез.эмес.-улут.вал.'!H170+'13.рез.эмес.-чет өл.вал.'!H170</f>
        <v>1234375.22</v>
      </c>
      <c r="I170" s="21">
        <f>('9.рез.эмес.-улут.вал.'!H170*'9.рез.эмес.-улут.вал.'!I170+'13.рез.эмес.-чет өл.вал.'!H170*'13.рез.эмес.-чет өл.вал.'!I170)/('9.рез.эмес.-улут.вал.'!H170+'13.рез.эмес.-чет өл.вал.'!H170)</f>
        <v>3.7229846367136249E-2</v>
      </c>
      <c r="J170" s="22">
        <f>'9.рез.эмес.-улут.вал.'!J170+'13.рез.эмес.-чет өл.вал.'!J170</f>
        <v>1295337.26</v>
      </c>
      <c r="K170" s="21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2.8792205475506809</v>
      </c>
      <c r="L170" s="22">
        <f>'9.рез.эмес.-улут.вал.'!L170+'13.рез.эмес.-чет өл.вал.'!L170</f>
        <v>92525.34</v>
      </c>
      <c r="M170" s="21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3.5973886894119991</v>
      </c>
      <c r="N170" s="22">
        <f>'9.рез.эмес.-улут.вал.'!N170+'13.рез.эмес.-чет өл.вал.'!N170</f>
        <v>1518971.09</v>
      </c>
      <c r="O170" s="21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1.2127775748516738</v>
      </c>
      <c r="P170" s="22">
        <f>'9.рез.эмес.-улут.вал.'!P170+'13.рез.эмес.-чет өл.вал.'!P170</f>
        <v>272514.2</v>
      </c>
      <c r="Q170" s="21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6.931209273131457</v>
      </c>
      <c r="R170" s="22">
        <f>'9.рез.эмес.-улут.вал.'!R170+'13.рез.эмес.-чет өл.вал.'!R170</f>
        <v>4758.88</v>
      </c>
      <c r="S170" s="21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14.595595224086303</v>
      </c>
    </row>
    <row r="171" spans="1:19" x14ac:dyDescent="0.2">
      <c r="A171" s="19" t="s">
        <v>16</v>
      </c>
      <c r="B171" s="20">
        <f>'9.рез.эмес.-улут.вал.'!B171+'13.рез.эмес.-чет өл.вал.'!B171</f>
        <v>32657545.199999999</v>
      </c>
      <c r="C171" s="21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0.21758513147522188</v>
      </c>
      <c r="D171" s="22">
        <f>'9.рез.эмес.-улут.вал.'!D171+'13.рез.эмес.-чет өл.вал.'!D171</f>
        <v>30376665.119999997</v>
      </c>
      <c r="E171" s="21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8.9337512580116962E-2</v>
      </c>
      <c r="F171" s="22">
        <f t="shared" si="20"/>
        <v>2280880.08</v>
      </c>
      <c r="G171" s="21">
        <f t="shared" si="21"/>
        <v>1.925581534168163</v>
      </c>
      <c r="H171" s="22">
        <f>'9.рез.эмес.-улут.вал.'!H171+'13.рез.эмес.-чет өл.вал.'!H171</f>
        <v>1197835.04</v>
      </c>
      <c r="I171" s="21">
        <f>('9.рез.эмес.-улут.вал.'!H171*'9.рез.эмес.-улут.вал.'!I171+'13.рез.эмес.-чет өл.вал.'!H171*'13.рез.эмес.-чет өл.вал.'!I171)/('9.рез.эмес.-улут.вал.'!H171+'13.рез.эмес.-чет өл.вал.'!H171)</f>
        <v>0.10139792320652107</v>
      </c>
      <c r="J171" s="22">
        <f>'9.рез.эмес.-улут.вал.'!J171+'13.рез.эмес.-чет өл.вал.'!J171</f>
        <v>188425.47</v>
      </c>
      <c r="K171" s="21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4.1101260631060157</v>
      </c>
      <c r="L171" s="22">
        <f>'9.рез.эмес.-улут.вал.'!L171+'13.рез.эмес.-чет өл.вал.'!L171</f>
        <v>104333.18000000001</v>
      </c>
      <c r="M171" s="21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2.25458069427195</v>
      </c>
      <c r="N171" s="22">
        <f>'9.рез.эмес.-улут.вал.'!N171+'13.рез.эмес.-чет өл.вал.'!N171</f>
        <v>611836.77</v>
      </c>
      <c r="O171" s="21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2.8413885504135332</v>
      </c>
      <c r="P171" s="22">
        <f>'9.рез.эмес.-улут.вал.'!P171+'13.рез.эмес.-чет өл.вал.'!P171</f>
        <v>163452.06</v>
      </c>
      <c r="Q171" s="21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9.0265096512090608</v>
      </c>
      <c r="R171" s="22">
        <f>'9.рез.эмес.-улут.вал.'!R171+'13.рез.эмес.-чет өл.вал.'!R171</f>
        <v>14997.56</v>
      </c>
      <c r="S171" s="21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3.134841907616972</v>
      </c>
    </row>
    <row r="172" spans="1:19" x14ac:dyDescent="0.2">
      <c r="A172" s="19" t="s">
        <v>17</v>
      </c>
      <c r="B172" s="20">
        <f>'9.рез.эмес.-улут.вал.'!B172+'13.рез.эмес.-чет өл.вал.'!B172</f>
        <v>92549949.75999999</v>
      </c>
      <c r="C172" s="21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7.7172115250427595E-2</v>
      </c>
      <c r="D172" s="22">
        <f>'9.рез.эмес.-улут.вал.'!D172+'13.рез.эмес.-чет өл.вал.'!D172</f>
        <v>91719442</v>
      </c>
      <c r="E172" s="21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3.0951557341572161E-2</v>
      </c>
      <c r="F172" s="22">
        <f t="shared" si="20"/>
        <v>830507.76</v>
      </c>
      <c r="G172" s="21">
        <f t="shared" si="21"/>
        <v>5.181668405964083</v>
      </c>
      <c r="H172" s="22">
        <f>'9.рез.эмес.-улут.вал.'!H172+'13.рез.эмес.-чет өл.вал.'!H172</f>
        <v>50447.57</v>
      </c>
      <c r="I172" s="21">
        <f>('9.рез.эмес.-улут.вал.'!H172*'9.рез.эмес.-улут.вал.'!I172+'13.рез.эмес.-чет өл.вал.'!H172*'13.рез.эмес.-чет өл.вал.'!I172)/('9.рез.эмес.-улут.вал.'!H172+'13.рез.эмес.-чет өл.вал.'!H172)</f>
        <v>1.4392435215412738</v>
      </c>
      <c r="J172" s="22">
        <f>'9.рез.эмес.-улут.вал.'!J172+'13.рез.эмес.-чет өл.вал.'!J172</f>
        <v>135183.63</v>
      </c>
      <c r="K172" s="21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1.6686441701558086</v>
      </c>
      <c r="L172" s="22">
        <f>'9.рез.эмес.-улут.вал.'!L172+'13.рез.эмес.-чет өл.вал.'!L172</f>
        <v>113119.26000000001</v>
      </c>
      <c r="M172" s="21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2.5810787093197023</v>
      </c>
      <c r="N172" s="22">
        <f>'9.рез.эмес.-улут.вал.'!N172+'13.рез.эмес.-чет өл.вал.'!N172</f>
        <v>235607.12</v>
      </c>
      <c r="O172" s="21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6.8510861781257111</v>
      </c>
      <c r="P172" s="22">
        <f>'9.рез.эмес.-улут.вал.'!P172+'13.рез.эмес.-чет өл.вал.'!P172</f>
        <v>294456.44</v>
      </c>
      <c r="Q172" s="21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7.0586256751592718</v>
      </c>
      <c r="R172" s="22">
        <f>'9.рез.эмес.-улут.вал.'!R172+'13.рез.эмес.-чет өл.вал.'!R172</f>
        <v>1693.74</v>
      </c>
      <c r="S172" s="21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12.188365392563165</v>
      </c>
    </row>
    <row r="173" spans="1:19" x14ac:dyDescent="0.2">
      <c r="A173" s="19" t="s">
        <v>18</v>
      </c>
      <c r="B173" s="20">
        <f>'9.рез.эмес.-улут.вал.'!B173+'13.рез.эмес.-чет өл.вал.'!B173</f>
        <v>30907859.360000003</v>
      </c>
      <c r="C173" s="21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0.23123790360744031</v>
      </c>
      <c r="D173" s="22">
        <f>'9.рез.эмес.-улут.вал.'!D173+'13.рез.эмес.-чет өл.вал.'!D173</f>
        <v>29751919.119999997</v>
      </c>
      <c r="E173" s="21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9.7644384931360961E-2</v>
      </c>
      <c r="F173" s="22">
        <f t="shared" si="20"/>
        <v>1155940.24</v>
      </c>
      <c r="G173" s="21">
        <f t="shared" si="21"/>
        <v>3.6697059360092905</v>
      </c>
      <c r="H173" s="22">
        <f>'9.рез.эмес.-улут.вал.'!H173+'13.рез.эмес.-чет өл.вал.'!H173</f>
        <v>46647.89</v>
      </c>
      <c r="I173" s="21">
        <f>('9.рез.эмес.-улут.вал.'!H173*'9.рез.эмес.-улут.вал.'!I173+'13.рез.эмес.-чет өл.вал.'!H173*'13.рез.эмес.-чет өл.вал.'!I173)/('9.рез.эмес.-улут.вал.'!H173+'13.рез.эмес.-чет өл.вал.'!H173)</f>
        <v>1.2176319614885041</v>
      </c>
      <c r="J173" s="22">
        <f>'9.рез.эмес.-улут.вал.'!J173+'13.рез.эмес.-чет өл.вал.'!J173</f>
        <v>248976.47999999998</v>
      </c>
      <c r="K173" s="21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1.5287326184384959</v>
      </c>
      <c r="L173" s="22">
        <f>'9.рез.эмес.-улут.вал.'!L173+'13.рез.эмес.-чет өл.вал.'!L173</f>
        <v>148993.87</v>
      </c>
      <c r="M173" s="21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2.2438441870125261</v>
      </c>
      <c r="N173" s="22">
        <f>'9.рез.эмес.-улут.вал.'!N173+'13.рез.эмес.-чет өл.вал.'!N173</f>
        <v>539947.69999999995</v>
      </c>
      <c r="O173" s="21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3.521399066613307</v>
      </c>
      <c r="P173" s="22">
        <f>'9.рез.эмес.-улут.вал.'!P173+'13.рез.эмес.-чет өл.вал.'!P173</f>
        <v>168384.68</v>
      </c>
      <c r="Q173" s="21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9.0541589680248968</v>
      </c>
      <c r="R173" s="22">
        <f>'9.рез.эмес.-улут.вал.'!R173+'13.рез.эмес.-чет өл.вал.'!R173</f>
        <v>2989.62</v>
      </c>
      <c r="S173" s="21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14.80800770666502</v>
      </c>
    </row>
    <row r="174" spans="1:19" x14ac:dyDescent="0.2">
      <c r="A174" s="19" t="s">
        <v>19</v>
      </c>
      <c r="B174" s="20">
        <f>'9.рез.эмес.-улут.вал.'!B174+'13.рез.эмес.-чет өл.вал.'!B174</f>
        <v>36828093.150000006</v>
      </c>
      <c r="C174" s="21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0.32903259367366916</v>
      </c>
      <c r="D174" s="22">
        <f>'9.рез.эмес.-улут.вал.'!D174+'13.рез.эмес.-чет өл.вал.'!D174</f>
        <v>35118396.730000004</v>
      </c>
      <c r="E174" s="21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0.12883823355850554</v>
      </c>
      <c r="F174" s="22">
        <f t="shared" si="20"/>
        <v>1709696.4200000004</v>
      </c>
      <c r="G174" s="21">
        <f t="shared" si="21"/>
        <v>4.4411690404662547</v>
      </c>
      <c r="H174" s="22">
        <f>'9.рез.эмес.-улут.вал.'!H174+'13.рез.эмес.-чет өл.вал.'!H174</f>
        <v>34734.840000000004</v>
      </c>
      <c r="I174" s="21">
        <f>('9.рез.эмес.-улут.вал.'!H174*'9.рез.эмес.-улут.вал.'!I174+'13.рез.эмес.-чет өл.вал.'!H174*'13.рез.эмес.-чет өл.вал.'!I174)/('9.рез.эмес.-улут.вал.'!H174+'13.рез.эмес.-чет өл.вал.'!H174)</f>
        <v>1.7932775766348723</v>
      </c>
      <c r="J174" s="22">
        <f>'9.рез.эмес.-улут.вал.'!J174+'13.рез.эмес.-чет өл.вал.'!J174</f>
        <v>279612.56</v>
      </c>
      <c r="K174" s="21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1.7367381872974521</v>
      </c>
      <c r="L174" s="22">
        <f>'9.рез.эмес.-улут.вал.'!L174+'13.рез.эмес.-чет өл.вал.'!L174</f>
        <v>168326.25</v>
      </c>
      <c r="M174" s="21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2.6670418701777083</v>
      </c>
      <c r="N174" s="22">
        <f>'9.рез.эмес.-улут.вал.'!N174+'13.рез.эмес.-чет өл.вал.'!N174</f>
        <v>583544.59000000008</v>
      </c>
      <c r="O174" s="21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6.5777794452691154</v>
      </c>
      <c r="P174" s="22">
        <f>'9.рез.эмес.-улут.вал.'!P174+'13.рез.эмес.-чет өл.вал.'!P174</f>
        <v>643233.81000000006</v>
      </c>
      <c r="Q174" s="21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4.2831314404943948</v>
      </c>
      <c r="R174" s="22">
        <f>'9.рез.эмес.-улут.вал.'!R174+'13.рез.эмес.-чет өл.вал.'!R174</f>
        <v>244.36999999999998</v>
      </c>
      <c r="S174" s="21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11.180044604493151</v>
      </c>
    </row>
    <row r="175" spans="1:19" x14ac:dyDescent="0.2">
      <c r="A175" s="19" t="s">
        <v>20</v>
      </c>
      <c r="B175" s="20">
        <f>'9.рез.эмес.-улут.вал.'!B175+'13.рез.эмес.-чет өл.вал.'!B175</f>
        <v>41233102.439999998</v>
      </c>
      <c r="C175" s="21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0.25563287544850588</v>
      </c>
      <c r="D175" s="22">
        <f>'9.рез.эмес.-улут.вал.'!D175+'13.рез.эмес.-чет өл.вал.'!D175</f>
        <v>38913802.880000003</v>
      </c>
      <c r="E175" s="21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0.12148361242611098</v>
      </c>
      <c r="F175" s="22">
        <f t="shared" ref="F175" si="22">H175+J175+L175+N175+P175+R175</f>
        <v>2319299.56</v>
      </c>
      <c r="G175" s="21">
        <f t="shared" ref="G175" si="23">(H175*I175+J175*K175+L175*M175+N175*O175+P175*Q175+R175*S175)/(H175+J175+L175+N175+P175+R175)</f>
        <v>2.5064236175252845</v>
      </c>
      <c r="H175" s="22">
        <f>'9.рез.эмес.-улут.вал.'!H175+'13.рез.эмес.-чет өл.вал.'!H175</f>
        <v>626653.63</v>
      </c>
      <c r="I175" s="21">
        <f>('9.рез.эмес.-улут.вал.'!H175*'9.рез.эмес.-улут.вал.'!I175+'13.рез.эмес.-чет өл.вал.'!H175*'13.рез.эмес.-чет өл.вал.'!I175)/('9.рез.эмес.-улут.вал.'!H175+'13.рез.эмес.-чет өл.вал.'!H175)</f>
        <v>0.10294547627530702</v>
      </c>
      <c r="J175" s="22">
        <f>'9.рез.эмес.-улут.вал.'!J175+'13.рез.эмес.-чет өл.вал.'!J175</f>
        <v>296441.71000000002</v>
      </c>
      <c r="K175" s="21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3.1293186316459978</v>
      </c>
      <c r="L175" s="22">
        <f>'9.рез.эмес.-улут.вал.'!L175+'13.рез.эмес.-чет өл.вал.'!L175</f>
        <v>412119.88</v>
      </c>
      <c r="M175" s="21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1.6733491191931826</v>
      </c>
      <c r="N175" s="22">
        <f>'9.рез.эмес.-улут.вал.'!N175+'13.рез.эмес.-чет өл.вал.'!N175</f>
        <v>663552.65</v>
      </c>
      <c r="O175" s="21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3.6227653582575594</v>
      </c>
      <c r="P175" s="22">
        <f>'9.рез.эмес.-улут.вал.'!P175+'13.рез.эмес.-чет өл.вал.'!P175</f>
        <v>316641.09999999998</v>
      </c>
      <c r="Q175" s="21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5.2877408296017103</v>
      </c>
      <c r="R175" s="22">
        <f>'9.рез.эмес.-улут.вал.'!R175+'13.рез.эмес.-чет өл.вал.'!R175</f>
        <v>3890.59</v>
      </c>
      <c r="S175" s="21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13.659472162319821</v>
      </c>
    </row>
    <row r="176" spans="1:19" ht="13.5" thickBot="1" x14ac:dyDescent="0.25">
      <c r="A176" s="25" t="s">
        <v>21</v>
      </c>
      <c r="B176" s="26">
        <f>'9.рез.эмес.-улут.вал.'!B176+'13.рез.эмес.-чет өл.вал.'!B176</f>
        <v>48159390.00999999</v>
      </c>
      <c r="C176" s="27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0.2381897738887081</v>
      </c>
      <c r="D176" s="28">
        <f>'9.рез.эмес.-улут.вал.'!D176+'13.рез.эмес.-чет өл.вал.'!D176</f>
        <v>46515769.939999998</v>
      </c>
      <c r="E176" s="27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0.12025080879699616</v>
      </c>
      <c r="F176" s="28">
        <f t="shared" ref="F176:F187" si="24">H176+J176+L176+N176+P176+R176</f>
        <v>1643620.0699999998</v>
      </c>
      <c r="G176" s="27">
        <f t="shared" ref="G176:G187" si="25">(H176*I176+J176*K176+L176*M176+N176*O176+P176*Q176+R176*S176)/(H176+J176+L176+N176+P176+R176)</f>
        <v>3.5759573439621017</v>
      </c>
      <c r="H176" s="28">
        <f>'9.рез.эмес.-улут.вал.'!H176+'13.рез.эмес.-чет өл.вал.'!H176</f>
        <v>99505.23</v>
      </c>
      <c r="I176" s="27">
        <f>('9.рез.эмес.-улут.вал.'!H176*'9.рез.эмес.-улут.вал.'!I176+'13.рез.эмес.-чет өл.вал.'!H176*'13.рез.эмес.-чет өл.вал.'!I176)/('9.рез.эмес.-улут.вал.'!H176+'13.рез.эмес.-чет өл.вал.'!H176)</f>
        <v>0.50896815373423065</v>
      </c>
      <c r="J176" s="28">
        <f>'9.рез.эмес.-улут.вал.'!J176+'13.рез.эмес.-чет өл.вал.'!J176</f>
        <v>292322.61000000004</v>
      </c>
      <c r="K176" s="27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1.5107488425202587</v>
      </c>
      <c r="L176" s="28">
        <f>'9.рез.эмес.-улут.вал.'!L176+'13.рез.эмес.-чет өл.вал.'!L176</f>
        <v>308737.63</v>
      </c>
      <c r="M176" s="27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2.8900271379293763</v>
      </c>
      <c r="N176" s="28">
        <f>'9.рез.эмес.-улут.вал.'!N176+'13.рез.эмес.-чет өл.вал.'!N176</f>
        <v>755903.91</v>
      </c>
      <c r="O176" s="27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3.7635200200247731</v>
      </c>
      <c r="P176" s="28">
        <f>'9.рез.эмес.-улут.вал.'!P176+'13.рез.эмес.-чет өл.вал.'!P176</f>
        <v>185635.8</v>
      </c>
      <c r="Q176" s="27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8.7756574216826699</v>
      </c>
      <c r="R176" s="28">
        <f>'9.рез.эмес.-улут.вал.'!R176+'13.рез.эмес.-чет өл.вал.'!R176</f>
        <v>1514.89</v>
      </c>
      <c r="S176" s="27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12.574119837083883</v>
      </c>
    </row>
    <row r="177" spans="1:19" x14ac:dyDescent="0.2">
      <c r="A177" s="32" t="s">
        <v>76</v>
      </c>
      <c r="B177" s="20">
        <f>'9.рез.эмес.-улут.вал.'!B177+'13.рез.эмес.-чет өл.вал.'!B177</f>
        <v>44182527.490000002</v>
      </c>
      <c r="C177" s="21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0.19432454333544499</v>
      </c>
      <c r="D177" s="22">
        <f>'9.рез.эмес.-улут.вал.'!D177+'13.рез.эмес.-чет өл.вал.'!D177</f>
        <v>42952301.380000003</v>
      </c>
      <c r="E177" s="21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0.10432033510517327</v>
      </c>
      <c r="F177" s="22">
        <f t="shared" si="24"/>
        <v>1230226.1100000001</v>
      </c>
      <c r="G177" s="21">
        <f t="shared" si="25"/>
        <v>3.336745148743427</v>
      </c>
      <c r="H177" s="22">
        <f>'9.рез.эмес.-улут.вал.'!H177+'13.рез.эмес.-чет өл.вал.'!H177</f>
        <v>412680.38</v>
      </c>
      <c r="I177" s="21">
        <f>('9.рез.эмес.-улут.вал.'!H177*'9.рез.эмес.-улут.вал.'!I177+'13.рез.эмес.-чет өл.вал.'!H177*'13.рез.эмес.-чет өл.вал.'!I177)/('9.рез.эмес.-улут.вал.'!H177+'13.рез.эмес.-чет өл.вал.'!H177)</f>
        <v>0.15736037996281821</v>
      </c>
      <c r="J177" s="22">
        <f>'9.рез.эмес.-улут.вал.'!J177+'13.рез.эмес.-чет өл.вал.'!J177</f>
        <v>109192.76</v>
      </c>
      <c r="K177" s="21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1.6794306142641713</v>
      </c>
      <c r="L177" s="22">
        <f>'9.рез.эмес.-улут.вал.'!L177+'13.рез.эмес.-чет өл.вал.'!L177</f>
        <v>163626.68</v>
      </c>
      <c r="M177" s="21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3.813540689085674</v>
      </c>
      <c r="N177" s="22">
        <f>'9.рез.эмес.-улут.вал.'!N177+'13.рез.эмес.-чет өл.вал.'!N177</f>
        <v>364293.76</v>
      </c>
      <c r="O177" s="21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5.2245028193730239</v>
      </c>
      <c r="P177" s="22">
        <f>'9.рез.эмес.-улут.вал.'!P177+'13.рез.эмес.-чет өл.вал.'!P177</f>
        <v>178222.41</v>
      </c>
      <c r="Q177" s="21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7.2891721484407972</v>
      </c>
      <c r="R177" s="22">
        <f>'9.рез.эмес.-улут.вал.'!R177+'13.рез.эмес.-чет өл.вал.'!R177</f>
        <v>2210.1200000000003</v>
      </c>
      <c r="S177" s="21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13.70296345899772</v>
      </c>
    </row>
    <row r="178" spans="1:19" x14ac:dyDescent="0.2">
      <c r="A178" s="19" t="s">
        <v>11</v>
      </c>
      <c r="B178" s="20">
        <f>'9.рез.эмес.-улут.вал.'!B178+'13.рез.эмес.-чет өл.вал.'!B178</f>
        <v>41977794.670000002</v>
      </c>
      <c r="C178" s="21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0.32142003083460213</v>
      </c>
      <c r="D178" s="22">
        <f>'9.рез.эмес.-улут.вал.'!D178+'13.рез.эмес.-чет өл.вал.'!D178</f>
        <v>39632020.259999998</v>
      </c>
      <c r="E178" s="21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0.12963860621522605</v>
      </c>
      <c r="F178" s="22">
        <f t="shared" si="24"/>
        <v>2345774.41</v>
      </c>
      <c r="G178" s="21">
        <f t="shared" si="25"/>
        <v>3.5615804118180296</v>
      </c>
      <c r="H178" s="22">
        <f>'9.рез.эмес.-улут.вал.'!H178+'13.рез.эмес.-чет өл.вал.'!H178</f>
        <v>382221.61</v>
      </c>
      <c r="I178" s="21">
        <f>('9.рез.эмес.-улут.вал.'!H178*'9.рез.эмес.-улут.вал.'!I178+'13.рез.эмес.-чет өл.вал.'!H178*'13.рез.эмес.-чет өл.вал.'!I178)/('9.рез.эмес.-улут.вал.'!H178+'13.рез.эмес.-чет өл.вал.'!H178)</f>
        <v>0.54930706926800899</v>
      </c>
      <c r="J178" s="22">
        <f>'9.рез.эмес.-улут.вал.'!J178+'13.рез.эмес.-чет өл.вал.'!J178</f>
        <v>269125.73000000004</v>
      </c>
      <c r="K178" s="21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1.8712988059521507</v>
      </c>
      <c r="L178" s="22">
        <f>'9.рез.эмес.-улут.вал.'!L178+'13.рез.эмес.-чет өл.вал.'!L178</f>
        <v>265318.13</v>
      </c>
      <c r="M178" s="21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2.903278784227826</v>
      </c>
      <c r="N178" s="22">
        <f>'9.рез.эмес.-улут.вал.'!N178+'13.рез.эмес.-чет өл.вал.'!N178</f>
        <v>649285.08000000007</v>
      </c>
      <c r="O178" s="21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3.1104373189970693</v>
      </c>
      <c r="P178" s="22">
        <f>'9.рез.эмес.-улут.вал.'!P178+'13.рез.эмес.-чет өл.вал.'!P178</f>
        <v>776285.02</v>
      </c>
      <c r="Q178" s="21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6.1870113278754211</v>
      </c>
      <c r="R178" s="22">
        <f>'9.рез.эмес.-улут.вал.'!R178+'13.рез.эмес.-чет өл.вал.'!R178</f>
        <v>3538.84</v>
      </c>
      <c r="S178" s="21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13.664151473364191</v>
      </c>
    </row>
    <row r="179" spans="1:19" x14ac:dyDescent="0.2">
      <c r="A179" s="19" t="s">
        <v>12</v>
      </c>
      <c r="B179" s="20">
        <f>'9.рез.эмес.-улут.вал.'!B179+'13.рез.эмес.-чет өл.вал.'!B179</f>
        <v>45714986.379999995</v>
      </c>
      <c r="C179" s="21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0.18742995699433482</v>
      </c>
      <c r="D179" s="22">
        <f>'9.рез.эмес.-улут.вал.'!D179+'13.рез.эмес.-чет өл.вал.'!D179</f>
        <v>44697778.869999997</v>
      </c>
      <c r="E179" s="21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0.10542244600128614</v>
      </c>
      <c r="F179" s="22">
        <f t="shared" si="24"/>
        <v>1017207.51</v>
      </c>
      <c r="G179" s="21">
        <f t="shared" si="25"/>
        <v>3.790975503021992</v>
      </c>
      <c r="H179" s="22">
        <f>'9.рез.эмес.-улут.вал.'!H179+'13.рез.эмес.-чет өл.вал.'!H179</f>
        <v>304327.05000000005</v>
      </c>
      <c r="I179" s="21">
        <f>('9.рез.эмес.-улут.вал.'!H179*'9.рез.эмес.-улут.вал.'!I179+'13.рез.эмес.-чет өл.вал.'!H179*'13.рез.эмес.-чет өл.вал.'!I179)/('9.рез.эмес.-улут.вал.'!H179+'13.рез.эмес.-чет өл.вал.'!H179)</f>
        <v>0.20757318877832234</v>
      </c>
      <c r="J179" s="22">
        <f>'9.рез.эмес.-улут.вал.'!J179+'13.рез.эмес.-чет өл.вал.'!J179</f>
        <v>178305.73</v>
      </c>
      <c r="K179" s="21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2.1049814091784946</v>
      </c>
      <c r="L179" s="22">
        <f>'9.рез.эмес.-улут.вал.'!L179+'13.рез.эмес.-чет өл.вал.'!L179</f>
        <v>130194.53</v>
      </c>
      <c r="M179" s="21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4.388131306284536</v>
      </c>
      <c r="N179" s="22">
        <f>'9.рез.эмес.-улут.вал.'!N179+'13.рез.эмес.-чет өл.вал.'!N179</f>
        <v>228852.40000000002</v>
      </c>
      <c r="O179" s="21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5.8056696892844517</v>
      </c>
      <c r="P179" s="22">
        <f>'9.рез.эмес.-улут.вал.'!P179+'13.рез.эмес.-чет өл.вал.'!P179</f>
        <v>174305.72</v>
      </c>
      <c r="Q179" s="21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8.6145480171275821</v>
      </c>
      <c r="R179" s="22">
        <f>'9.рез.эмес.-улут.вал.'!R179+'13.рез.эмес.-чет өл.вал.'!R179</f>
        <v>1222.08</v>
      </c>
      <c r="S179" s="21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13.248919301518731</v>
      </c>
    </row>
    <row r="180" spans="1:19" x14ac:dyDescent="0.2">
      <c r="A180" s="19" t="s">
        <v>13</v>
      </c>
      <c r="B180" s="20">
        <f>'9.рез.эмес.-улут.вал.'!B180+'13.рез.эмес.-чет өл.вал.'!B180</f>
        <v>58813738.079999998</v>
      </c>
      <c r="C180" s="21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0.2082544761640493</v>
      </c>
      <c r="D180" s="22">
        <f>'9.рез.эмес.-улут.вал.'!D180+'13.рез.эмес.-чет өл.вал.'!D180</f>
        <v>57109390.109999999</v>
      </c>
      <c r="E180" s="21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9.9667127998331273E-2</v>
      </c>
      <c r="F180" s="22">
        <f t="shared" si="24"/>
        <v>1704347.9699999997</v>
      </c>
      <c r="G180" s="21">
        <f t="shared" si="25"/>
        <v>3.8468056033768709</v>
      </c>
      <c r="H180" s="22">
        <f>'9.рез.эмес.-улут.вал.'!H180+'13.рез.эмес.-чет өл.вал.'!H180</f>
        <v>171203.66</v>
      </c>
      <c r="I180" s="21">
        <f>('9.рез.эмес.-улут.вал.'!H180*'9.рез.эмес.-улут.вал.'!I180+'13.рез.эмес.-чет өл.вал.'!H180*'13.рез.эмес.-чет өл.вал.'!I180)/('9.рез.эмес.-улут.вал.'!H180+'13.рез.эмес.-чет өл.вал.'!H180)</f>
        <v>0.20057061280115199</v>
      </c>
      <c r="J180" s="22">
        <f>'9.рез.эмес.-улут.вал.'!J180+'13.рез.эмес.-чет өл.вал.'!J180</f>
        <v>298083.36</v>
      </c>
      <c r="K180" s="21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3.187899036698997</v>
      </c>
      <c r="L180" s="22">
        <f>'9.рез.эмес.-улут.вал.'!L180+'13.рез.эмес.-чет өл.вал.'!L180</f>
        <v>426717.99</v>
      </c>
      <c r="M180" s="21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3.7224427324941169</v>
      </c>
      <c r="N180" s="22">
        <f>'9.рез.эмес.-улут.вал.'!N180+'13.рез.эмес.-чет өл.вал.'!N180</f>
        <v>307178.84999999998</v>
      </c>
      <c r="O180" s="21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4.97847053825482</v>
      </c>
      <c r="P180" s="22">
        <f>'9.рез.эмес.-улут.вал.'!P180+'13.рез.эмес.-чет өл.вал.'!P180</f>
        <v>499720.21</v>
      </c>
      <c r="Q180" s="21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4.8712407038730738</v>
      </c>
      <c r="R180" s="22">
        <f>'9.рез.эмес.-улут.вал.'!R180+'13.рез.эмес.-чет өл.вал.'!R180</f>
        <v>1443.8999999999999</v>
      </c>
      <c r="S180" s="21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13.66138860031856</v>
      </c>
    </row>
    <row r="181" spans="1:19" x14ac:dyDescent="0.2">
      <c r="A181" s="19" t="s">
        <v>14</v>
      </c>
      <c r="B181" s="20">
        <f>'9.рез.эмес.-улут.вал.'!B181+'13.рез.эмес.-чет өл.вал.'!B181</f>
        <v>56599720.380000003</v>
      </c>
      <c r="C181" s="21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0.20710739593409985</v>
      </c>
      <c r="D181" s="22">
        <f>'9.рез.эмес.-улут.вал.'!D181+'13.рез.эмес.-чет өл.вал.'!D181</f>
        <v>55092589.640000001</v>
      </c>
      <c r="E181" s="21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8.2049717035229119E-2</v>
      </c>
      <c r="F181" s="22">
        <f t="shared" si="24"/>
        <v>1507130.7400000002</v>
      </c>
      <c r="G181" s="21">
        <f t="shared" si="25"/>
        <v>4.7785431725717471</v>
      </c>
      <c r="H181" s="22">
        <f>'9.рез.эмес.-улут.вал.'!H181+'13.рез.эмес.-чет өл.вал.'!H181</f>
        <v>211981.32</v>
      </c>
      <c r="I181" s="21">
        <f>('9.рез.эмес.-улут.вал.'!H181*'9.рез.эмес.-улут.вал.'!I181+'13.рез.эмес.-чет өл.вал.'!H181*'13.рез.эмес.-чет өл.вал.'!I181)/('9.рез.эмес.-улут.вал.'!H181+'13.рез.эмес.-чет өл.вал.'!H181)</f>
        <v>0.45595090501370561</v>
      </c>
      <c r="J181" s="22">
        <f>'9.рез.эмес.-улут.вал.'!J181+'13.рез.эмес.-чет өл.вал.'!J181</f>
        <v>204671.61</v>
      </c>
      <c r="K181" s="21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1.5719407718539931</v>
      </c>
      <c r="L181" s="22">
        <f>'9.рез.эмес.-улут.вал.'!L181+'13.рез.эмес.-чет өл.вал.'!L181</f>
        <v>342667.98</v>
      </c>
      <c r="M181" s="21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7.5991128240228374</v>
      </c>
      <c r="N181" s="22">
        <f>'9.рез.эмес.-улут.вал.'!N181+'13.рез.эмес.-чет өл.вал.'!N181</f>
        <v>483504.86</v>
      </c>
      <c r="O181" s="21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4.5025023314140062</v>
      </c>
      <c r="P181" s="22">
        <f>'9.рез.эмес.-улут.вал.'!P181+'13.рез.эмес.-чет өл.вал.'!P181</f>
        <v>263098.91000000003</v>
      </c>
      <c r="Q181" s="21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7.5448954722009427</v>
      </c>
      <c r="R181" s="22">
        <f>'9.рез.эмес.-улут.вал.'!R181+'13.рез.эмес.-чет өл.вал.'!R181</f>
        <v>1206.06</v>
      </c>
      <c r="S181" s="21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14.507080161849304</v>
      </c>
    </row>
    <row r="182" spans="1:19" x14ac:dyDescent="0.2">
      <c r="A182" s="19" t="s">
        <v>15</v>
      </c>
      <c r="B182" s="20">
        <f>'9.рез.эмес.-улут.вал.'!B182+'13.рез.эмес.-чет өл.вал.'!B182</f>
        <v>50812352.840000011</v>
      </c>
      <c r="C182" s="21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0.22023342583322886</v>
      </c>
      <c r="D182" s="22">
        <f>'9.рез.эмес.-улут.вал.'!D182+'13.рез.эмес.-чет өл.вал.'!D182</f>
        <v>49487445.530000001</v>
      </c>
      <c r="E182" s="21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0.11960782915965551</v>
      </c>
      <c r="F182" s="22">
        <f t="shared" si="24"/>
        <v>1324907.31</v>
      </c>
      <c r="G182" s="21">
        <f t="shared" si="25"/>
        <v>3.9787633220168428</v>
      </c>
      <c r="H182" s="22">
        <f>'9.рез.эмес.-улут.вал.'!H182+'13.рез.эмес.-чет өл.вал.'!H182</f>
        <v>467041.9</v>
      </c>
      <c r="I182" s="21">
        <f>('9.рез.эмес.-улут.вал.'!H182*'9.рез.эмес.-улут.вал.'!I182+'13.рез.эмес.-чет өл.вал.'!H182*'13.рез.эмес.-чет өл.вал.'!I182)/('9.рез.эмес.-улут.вал.'!H182+'13.рез.эмес.-чет өл.вал.'!H182)</f>
        <v>6.2825616502502263E-2</v>
      </c>
      <c r="J182" s="22">
        <f>'9.рез.эмес.-улут.вал.'!J182+'13.рез.эмес.-чет өл.вал.'!J182</f>
        <v>113174.93000000001</v>
      </c>
      <c r="K182" s="21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2.1726109890238066</v>
      </c>
      <c r="L182" s="22">
        <f>'9.рез.эмес.-улут.вал.'!L182+'13.рез.эмес.-чет өл.вал.'!L182</f>
        <v>111348.68</v>
      </c>
      <c r="M182" s="21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3.5976191518390617</v>
      </c>
      <c r="N182" s="22">
        <f>'9.рез.эмес.-улут.вал.'!N182+'13.рез.эмес.-чет өл.вал.'!N182</f>
        <v>300017.95</v>
      </c>
      <c r="O182" s="21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6.9981403949330225</v>
      </c>
      <c r="P182" s="22">
        <f>'9.рез.эмес.-улут.вал.'!P182+'13.рез.эмес.-чет өл.вал.'!P182</f>
        <v>329882.5</v>
      </c>
      <c r="Q182" s="21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7.4560602984396072</v>
      </c>
      <c r="R182" s="22">
        <f>'9.рез.эмес.-улут.вал.'!R182+'13.рез.эмес.-чет өл.вал.'!R182</f>
        <v>3441.35</v>
      </c>
      <c r="S182" s="21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10.601545323782849</v>
      </c>
    </row>
    <row r="183" spans="1:19" x14ac:dyDescent="0.2">
      <c r="A183" s="19" t="s">
        <v>16</v>
      </c>
      <c r="B183" s="20">
        <f>'9.рез.эмес.-улут.вал.'!B183+'13.рез.эмес.-чет өл.вал.'!B183</f>
        <v>57986320.25</v>
      </c>
      <c r="C183" s="21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0.19632837180765902</v>
      </c>
      <c r="D183" s="22">
        <f>'9.рез.эмес.-улут.вал.'!D183+'13.рез.эмес.-чет өл.вал.'!D183</f>
        <v>56740826.120000005</v>
      </c>
      <c r="E183" s="21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0.11082570664905216</v>
      </c>
      <c r="F183" s="22">
        <f t="shared" si="24"/>
        <v>1245494.1299999999</v>
      </c>
      <c r="G183" s="21">
        <f t="shared" si="25"/>
        <v>4.0915629937171953</v>
      </c>
      <c r="H183" s="22">
        <f>'9.рез.эмес.-улут.вал.'!H183+'13.рез.эмес.-чет өл.вал.'!H183</f>
        <v>171674.69999999998</v>
      </c>
      <c r="I183" s="21">
        <f>('9.рез.эмес.-улут.вал.'!H183*'9.рез.эмес.-улут.вал.'!I183+'13.рез.эмес.-чет өл.вал.'!H183*'13.рез.эмес.-чет өл.вал.'!I183)/('9.рез.эмес.-улут.вал.'!H183+'13.рез.эмес.-чет өл.вал.'!H183)</f>
        <v>0.25448206287822311</v>
      </c>
      <c r="J183" s="22">
        <f>'9.рез.эмес.-улут.вал.'!J183+'13.рез.эмес.-чет өл.вал.'!J183</f>
        <v>383138.03</v>
      </c>
      <c r="K183" s="21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2.8137202073101428</v>
      </c>
      <c r="L183" s="22">
        <f>'9.рез.эмес.-улут.вал.'!L183+'13.рез.эмес.-чет өл.вал.'!L183</f>
        <v>110218</v>
      </c>
      <c r="M183" s="21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2.9123682365856753</v>
      </c>
      <c r="N183" s="22">
        <f>'9.рез.эмес.-улут.вал.'!N183+'13.рез.эмес.-чет өл.вал.'!N183</f>
        <v>308246.19</v>
      </c>
      <c r="O183" s="21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4.6380037806793215</v>
      </c>
      <c r="P183" s="22">
        <f>'9.рез.эмес.-улут.вал.'!P183+'13.рез.эмес.-чет өл.вал.'!P183</f>
        <v>270555.26</v>
      </c>
      <c r="Q183" s="21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8.1469628788588189</v>
      </c>
      <c r="R183" s="22">
        <f>'9.рез.эмес.-улут.вал.'!R183+'13.рез.эмес.-чет өл.вал.'!R183</f>
        <v>1661.95</v>
      </c>
      <c r="S183" s="21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11.697274526911166</v>
      </c>
    </row>
    <row r="184" spans="1:19" x14ac:dyDescent="0.2">
      <c r="A184" s="19" t="s">
        <v>17</v>
      </c>
      <c r="B184" s="20">
        <f>'9.рез.эмес.-улут.вал.'!B184+'13.рез.эмес.-чет өл.вал.'!B184</f>
        <v>49989899.770000003</v>
      </c>
      <c r="C184" s="21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0.2083666451188006</v>
      </c>
      <c r="D184" s="22">
        <f>'9.рез.эмес.-улут.вал.'!D184+'13.рез.эмес.-чет өл.вал.'!D184</f>
        <v>48865814.280000001</v>
      </c>
      <c r="E184" s="21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0.12368332076835298</v>
      </c>
      <c r="F184" s="22">
        <f t="shared" si="24"/>
        <v>1124085.49</v>
      </c>
      <c r="G184" s="21">
        <f t="shared" si="25"/>
        <v>3.8896877164565096</v>
      </c>
      <c r="H184" s="22">
        <f>'9.рез.эмес.-улут.вал.'!H184+'13.рез.эмес.-чет өл.вал.'!H184</f>
        <v>311995.64</v>
      </c>
      <c r="I184" s="21">
        <f>('9.рез.эмес.-улут.вал.'!H184*'9.рез.эмес.-улут.вал.'!I184+'13.рез.эмес.-чет өл.вал.'!H184*'13.рез.эмес.-чет өл.вал.'!I184)/('9.рез.эмес.-улут.вал.'!H184+'13.рез.эмес.-чет өл.вал.'!H184)</f>
        <v>0.49613710178770415</v>
      </c>
      <c r="J184" s="22">
        <f>'9.рез.эмес.-улут.вал.'!J184+'13.рез.эмес.-чет өл.вал.'!J184</f>
        <v>103037.01000000001</v>
      </c>
      <c r="K184" s="21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2.7096810456747491</v>
      </c>
      <c r="L184" s="22">
        <f>'9.рез.эмес.-улут.вал.'!L184+'13.рез.эмес.-чет өл.вал.'!L184</f>
        <v>199071.97999999998</v>
      </c>
      <c r="M184" s="21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2.3798208602737545</v>
      </c>
      <c r="N184" s="22">
        <f>'9.рез.эмес.-улут.вал.'!N184+'13.рез.эмес.-чет өл.вал.'!N184</f>
        <v>299060</v>
      </c>
      <c r="O184" s="21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6.5048332190864686</v>
      </c>
      <c r="P184" s="22">
        <f>'9.рез.эмес.-улут.вал.'!P184+'13.рез.эмес.-чет өл.вал.'!P184</f>
        <v>205575.79</v>
      </c>
      <c r="Q184" s="21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7.0242084298934149</v>
      </c>
      <c r="R184" s="22">
        <f>'9.рез.эмес.-улут.вал.'!R184+'13.рез.эмес.-чет өл.вал.'!R184</f>
        <v>5345.07</v>
      </c>
      <c r="S184" s="21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14.078993689511982</v>
      </c>
    </row>
    <row r="185" spans="1:19" x14ac:dyDescent="0.2">
      <c r="A185" s="19" t="s">
        <v>18</v>
      </c>
      <c r="B185" s="20">
        <f>'9.рез.эмес.-улут.вал.'!B185+'13.рез.эмес.-чет өл.вал.'!B185</f>
        <v>72565182.069999993</v>
      </c>
      <c r="C185" s="21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0.19025392287698298</v>
      </c>
      <c r="D185" s="22">
        <f>'9.рез.эмес.-улут.вал.'!D185+'13.рез.эмес.-чет өл.вал.'!D185</f>
        <v>70284587.299999997</v>
      </c>
      <c r="E185" s="21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8.425781147611576E-2</v>
      </c>
      <c r="F185" s="22">
        <f t="shared" si="24"/>
        <v>2280594.7699999996</v>
      </c>
      <c r="G185" s="21">
        <f t="shared" si="25"/>
        <v>3.456898678540778</v>
      </c>
      <c r="H185" s="22">
        <f>'9.рез.эмес.-улут.вал.'!H185+'13.рез.эмес.-чет өл.вал.'!H185</f>
        <v>433393.75</v>
      </c>
      <c r="I185" s="21">
        <f>('9.рез.эмес.-улут.вал.'!H185*'9.рез.эмес.-улут.вал.'!I185+'13.рез.эмес.-чет өл.вал.'!H185*'13.рез.эмес.-чет өл.вал.'!I185)/('9.рез.эмес.-улут.вал.'!H185+'13.рез.эмес.-чет өл.вал.'!H185)</f>
        <v>0.11274362078364075</v>
      </c>
      <c r="J185" s="22">
        <f>'9.рез.эмес.-улут.вал.'!J185+'13.рез.эмес.-чет өл.вал.'!J185</f>
        <v>560061.99</v>
      </c>
      <c r="K185" s="21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2.1163701452048205</v>
      </c>
      <c r="L185" s="22">
        <f>'9.рез.эмес.-улут.вал.'!L185+'13.рез.эмес.-чет өл.вал.'!L185</f>
        <v>266734.95</v>
      </c>
      <c r="M185" s="21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3.4419948326981507</v>
      </c>
      <c r="N185" s="22">
        <f>'9.рез.эмес.-улут.вал.'!N185+'13.рез.эмес.-чет өл.вал.'!N185</f>
        <v>418343.65</v>
      </c>
      <c r="O185" s="21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6.4397015224206298</v>
      </c>
      <c r="P185" s="22">
        <f>'9.рез.эмес.-улут.вал.'!P185+'13.рез.эмес.-чет өл.вал.'!P185</f>
        <v>597194.63</v>
      </c>
      <c r="Q185" s="21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4.9690567753430814</v>
      </c>
      <c r="R185" s="22">
        <f>'9.рез.эмес.-улут.вал.'!R185+'13.рез.эмес.-чет өл.вал.'!R185</f>
        <v>4865.8</v>
      </c>
      <c r="S185" s="21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14.390564593694721</v>
      </c>
    </row>
    <row r="186" spans="1:19" x14ac:dyDescent="0.2">
      <c r="A186" s="19" t="s">
        <v>19</v>
      </c>
      <c r="B186" s="20">
        <f>'9.рез.эмес.-улут.вал.'!B186+'13.рез.эмес.-чет өл.вал.'!B186</f>
        <v>54745915.050000004</v>
      </c>
      <c r="C186" s="21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0.27418691747303259</v>
      </c>
      <c r="D186" s="22">
        <f>'9.рез.эмес.-улут.вал.'!D186+'13.рез.эмес.-чет өл.вал.'!D186</f>
        <v>52741095.920000002</v>
      </c>
      <c r="E186" s="21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0.1284195194497581</v>
      </c>
      <c r="F186" s="22">
        <f t="shared" si="24"/>
        <v>2004819.1300000001</v>
      </c>
      <c r="G186" s="21">
        <f t="shared" si="25"/>
        <v>4.1089130561618319</v>
      </c>
      <c r="H186" s="22">
        <f>'9.рез.эмес.-улут.вал.'!H186+'13.рез.эмес.-чет өл.вал.'!H186</f>
        <v>315438.88</v>
      </c>
      <c r="I186" s="21">
        <f>('9.рез.эмес.-улут.вал.'!H186*'9.рез.эмес.-улут.вал.'!I186+'13.рез.эмес.-чет өл.вал.'!H186*'13.рез.эмес.-чет өл.вал.'!I186)/('9.рез.эмес.-улут.вал.'!H186+'13.рез.эмес.-чет өл.вал.'!H186)</f>
        <v>0.38348017910791482</v>
      </c>
      <c r="J186" s="22">
        <f>'9.рез.эмес.-улут.вал.'!J186+'13.рез.эмес.-чет өл.вал.'!J186</f>
        <v>288714.03000000003</v>
      </c>
      <c r="K186" s="21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2.7673151207788549</v>
      </c>
      <c r="L186" s="22">
        <f>'9.рез.эмес.-улут.вал.'!L186+'13.рез.эмес.-чет өл.вал.'!L186</f>
        <v>375813.5</v>
      </c>
      <c r="M186" s="21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3.8891064043734493</v>
      </c>
      <c r="N186" s="22">
        <f>'9.рез.эмес.-улут.вал.'!N186+'13.рез.эмес.-чет өл.вал.'!N186</f>
        <v>602510.48</v>
      </c>
      <c r="O186" s="21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4.6250037121345944</v>
      </c>
      <c r="P186" s="22">
        <f>'9.рез.эмес.-улут.вал.'!P186+'13.рез.эмес.-чет өл.вал.'!P186</f>
        <v>420582.77</v>
      </c>
      <c r="Q186" s="21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7.2464459062362634</v>
      </c>
      <c r="R186" s="22">
        <f>'9.рез.эмес.-улут.вал.'!R186+'13.рез.эмес.-чет өл.вал.'!R186</f>
        <v>1759.47</v>
      </c>
      <c r="S186" s="21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12.377620135609016</v>
      </c>
    </row>
    <row r="187" spans="1:19" x14ac:dyDescent="0.2">
      <c r="A187" s="19" t="s">
        <v>20</v>
      </c>
      <c r="B187" s="20">
        <f>'9.рез.эмес.-улут.вал.'!B187+'13.рез.эмес.-чет өл.вал.'!B187</f>
        <v>50444544.779999994</v>
      </c>
      <c r="C187" s="21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0.21754805667412744</v>
      </c>
      <c r="D187" s="22">
        <f>'9.рез.эмес.-улут.вал.'!D187+'13.рез.эмес.-чет өл.вал.'!D187</f>
        <v>49194389.57</v>
      </c>
      <c r="E187" s="21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0.1402579569014053</v>
      </c>
      <c r="F187" s="22">
        <f t="shared" si="24"/>
        <v>1250155.21</v>
      </c>
      <c r="G187" s="21">
        <f t="shared" si="25"/>
        <v>3.2589618329071279</v>
      </c>
      <c r="H187" s="22">
        <f>'9.рез.эмес.-улут.вал.'!H187+'13.рез.эмес.-чет өл.вал.'!H187</f>
        <v>300022.19</v>
      </c>
      <c r="I187" s="21">
        <f>('9.рез.эмес.-улут.вал.'!H187*'9.рез.эмес.-улут.вал.'!I187+'13.рез.эмес.-чет өл.вал.'!H187*'13.рез.эмес.-чет өл.вал.'!I187)/('9.рез.эмес.-улут.вал.'!H187+'13.рез.эмес.-чет өл.вал.'!H187)</f>
        <v>0.48752845914497228</v>
      </c>
      <c r="J187" s="22">
        <f>'9.рез.эмес.-улут.вал.'!J187+'13.рез.эмес.-чет өл.вал.'!J187</f>
        <v>73108.91</v>
      </c>
      <c r="K187" s="21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2.4734348221030791</v>
      </c>
      <c r="L187" s="22">
        <f>'9.рез.эмес.-улут.вал.'!L187+'13.рез.эмес.-чет өл.вал.'!L187</f>
        <v>356640.48000000004</v>
      </c>
      <c r="M187" s="21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1.4825628902249166</v>
      </c>
      <c r="N187" s="22">
        <f>'9.рез.эмес.-улут.вал.'!N187+'13.рез.эмес.-чет өл.вал.'!N187</f>
        <v>270268.53999999998</v>
      </c>
      <c r="O187" s="21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6.2687678602918258</v>
      </c>
      <c r="P187" s="22">
        <f>'9.рез.эмес.-улут.вал.'!P187+'13.рез.эмес.-чет өл.вал.'!P187</f>
        <v>249252.46</v>
      </c>
      <c r="Q187" s="21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6.0892752605129674</v>
      </c>
      <c r="R187" s="22">
        <f>'9.рез.эмес.-улут.вал.'!R187+'13.рез.эмес.-чет өл.вал.'!R187</f>
        <v>862.63</v>
      </c>
      <c r="S187" s="21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7.3601874500075271</v>
      </c>
    </row>
    <row r="188" spans="1:19" ht="13.5" thickBot="1" x14ac:dyDescent="0.25">
      <c r="A188" s="25" t="s">
        <v>21</v>
      </c>
      <c r="B188" s="26">
        <f>'9.рез.эмес.-улут.вал.'!B188+'13.рез.эмес.-чет өл.вал.'!B188</f>
        <v>76414871.269999996</v>
      </c>
      <c r="C188" s="27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0.24921466350982974</v>
      </c>
      <c r="D188" s="28">
        <f>'9.рез.эмес.-улут.вал.'!D188+'13.рез.эмес.-чет өл.вал.'!D188</f>
        <v>72207517.950000003</v>
      </c>
      <c r="E188" s="27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0.11102946245779383</v>
      </c>
      <c r="F188" s="28">
        <f t="shared" ref="F188:F199" si="26">H188+J188+L188+N188+P188+R188</f>
        <v>4207353.32</v>
      </c>
      <c r="G188" s="27">
        <f t="shared" ref="G188:G199" si="27">(H188*I188+J188*K188+L188*M188+N188*O188+P188*Q188+R188*S188)/(H188+J188+L188+N188+P188+R188)</f>
        <v>2.6207793091405978</v>
      </c>
      <c r="H188" s="28">
        <f>'9.рез.эмес.-улут.вал.'!H188+'13.рез.эмес.-чет өл.вал.'!H188</f>
        <v>1259200.1599999999</v>
      </c>
      <c r="I188" s="27">
        <f>('9.рез.эмес.-улут.вал.'!H188*'9.рез.эмес.-улут.вал.'!I188+'13.рез.эмес.-чет өл.вал.'!H188*'13.рез.эмес.-чет өл.вал.'!I188)/('9.рез.эмес.-улут.вал.'!H188+'13.рез.эмес.-чет өл.вал.'!H188)</f>
        <v>0.21756437356234148</v>
      </c>
      <c r="J188" s="28">
        <f>'9.рез.эмес.-улут.вал.'!J188+'13.рез.эмес.-чет өл.вал.'!J188</f>
        <v>1330867.81</v>
      </c>
      <c r="K188" s="27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2.9881193261410366</v>
      </c>
      <c r="L188" s="28">
        <f>'9.рез.эмес.-улут.вал.'!L188+'13.рез.эмес.-чет өл.вал.'!L188</f>
        <v>655990.19999999995</v>
      </c>
      <c r="M188" s="27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1.8310714879582068</v>
      </c>
      <c r="N188" s="28">
        <f>'9.рез.эмес.-улут.вал.'!N188+'13.рез.эмес.-чет өл.вал.'!N188</f>
        <v>738013.59000000008</v>
      </c>
      <c r="O188" s="27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5.3228165597871993</v>
      </c>
      <c r="P188" s="28">
        <f>'9.рез.эмес.-улут.вал.'!P188+'13.рез.эмес.-чет өл.вал.'!P188</f>
        <v>221238.32</v>
      </c>
      <c r="Q188" s="27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7.3220816768993773</v>
      </c>
      <c r="R188" s="28">
        <f>'9.рез.эмес.-улут.вал.'!R188+'13.рез.эмес.-чет өл.вал.'!R188</f>
        <v>2043.24</v>
      </c>
      <c r="S188" s="27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12.918037430747265</v>
      </c>
    </row>
    <row r="189" spans="1:19" x14ac:dyDescent="0.2">
      <c r="A189" s="32" t="s">
        <v>77</v>
      </c>
      <c r="B189" s="20">
        <f>'9.рез.эмес.-улут.вал.'!B189+'13.рез.эмес.-чет өл.вал.'!B189</f>
        <v>58930732.359999999</v>
      </c>
      <c r="C189" s="21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0.18418928248153882</v>
      </c>
      <c r="D189" s="22">
        <f>'9.рез.эмес.-улут.вал.'!D189+'13.рез.эмес.-чет өл.вал.'!D189</f>
        <v>56348453.57</v>
      </c>
      <c r="E189" s="21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0.10639276331252831</v>
      </c>
      <c r="F189" s="22">
        <f t="shared" si="26"/>
        <v>2582278.79</v>
      </c>
      <c r="G189" s="21">
        <f t="shared" si="27"/>
        <v>1.8818036397224172</v>
      </c>
      <c r="H189" s="22">
        <f>'9.рез.эмес.-улут.вал.'!H189+'13.рез.эмес.-чет өл.вал.'!H189</f>
        <v>937343.41</v>
      </c>
      <c r="I189" s="21">
        <f>('9.рез.эмес.-улут.вал.'!H189*'9.рез.эмес.-улут.вал.'!I189+'13.рез.эмес.-чет өл.вал.'!H189*'13.рез.эмес.-чет өл.вал.'!I189)/('9.рез.эмес.-улут.вал.'!H189+'13.рез.эмес.-чет өл.вал.'!H189)</f>
        <v>6.654722435185198E-2</v>
      </c>
      <c r="J189" s="22">
        <f>'9.рез.эмес.-улут.вал.'!J189+'13.рез.эмес.-чет өл.вал.'!J189</f>
        <v>290404.07</v>
      </c>
      <c r="K189" s="21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2.6706459585776425</v>
      </c>
      <c r="L189" s="22">
        <f>'9.рез.эмес.-улут.вал.'!L189+'13.рез.эмес.-чет өл.вал.'!L189</f>
        <v>257736</v>
      </c>
      <c r="M189" s="21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2.4427876866250733</v>
      </c>
      <c r="N189" s="22">
        <f>'9.рез.эмес.-улут.вал.'!N189+'13.рез.эмес.-чет өл.вал.'!N189</f>
        <v>918175.94</v>
      </c>
      <c r="O189" s="21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2.5321846455702137</v>
      </c>
      <c r="P189" s="22">
        <f>'9.рез.эмес.-улут.вал.'!P189+'13.рез.эмес.-чет өл.вал.'!P189</f>
        <v>153494.13</v>
      </c>
      <c r="Q189" s="21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6.1590805948084322</v>
      </c>
      <c r="R189" s="22">
        <f>'9.рез.эмес.-улут.вал.'!R189+'13.рез.эмес.-чет өл.вал.'!R189</f>
        <v>25125.239999999998</v>
      </c>
      <c r="S189" s="21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4.8329689905449653</v>
      </c>
    </row>
    <row r="190" spans="1:19" x14ac:dyDescent="0.2">
      <c r="A190" s="19" t="s">
        <v>11</v>
      </c>
      <c r="B190" s="20">
        <f>'9.рез.эмес.-улут.вал.'!B190+'13.рез.эмес.-чет өл.вал.'!B190</f>
        <v>52186306.349999994</v>
      </c>
      <c r="C190" s="21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0.22955894341811356</v>
      </c>
      <c r="D190" s="22">
        <f>'9.рез.эмес.-улут.вал.'!D190+'13.рез.эмес.-чет өл.вал.'!D190</f>
        <v>50564259.599999994</v>
      </c>
      <c r="E190" s="21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0.12886639334277925</v>
      </c>
      <c r="F190" s="22">
        <f t="shared" si="26"/>
        <v>1622046.75</v>
      </c>
      <c r="G190" s="21">
        <f t="shared" si="27"/>
        <v>3.3684599903794319</v>
      </c>
      <c r="H190" s="22">
        <f>'9.рез.эмес.-улут.вал.'!H190+'13.рез.эмес.-чет өл.вал.'!H190</f>
        <v>470829.97</v>
      </c>
      <c r="I190" s="21">
        <f>('9.рез.эмес.-улут.вал.'!H190*'9.рез.эмес.-улут.вал.'!I190+'13.рез.эмес.-чет өл.вал.'!H190*'13.рез.эмес.-чет өл.вал.'!I190)/('9.рез.эмес.-улут.вал.'!H190+'13.рез.эмес.-чет өл.вал.'!H190)</f>
        <v>0.13321774461383554</v>
      </c>
      <c r="J190" s="22">
        <f>'9.рез.эмес.-улут.вал.'!J190+'13.рез.эмес.-чет өл.вал.'!J190</f>
        <v>227674.07</v>
      </c>
      <c r="K190" s="21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1.5676883041621776</v>
      </c>
      <c r="L190" s="22">
        <f>'9.рез.эмес.-улут.вал.'!L190+'13.рез.эмес.-чет өл.вал.'!L190</f>
        <v>378333.86</v>
      </c>
      <c r="M190" s="21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2.5359956050457648</v>
      </c>
      <c r="N190" s="22">
        <f>'9.рез.эмес.-улут.вал.'!N190+'13.рез.эмес.-чет өл.вал.'!N190</f>
        <v>298031.25</v>
      </c>
      <c r="O190" s="21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5.4733806152878115</v>
      </c>
      <c r="P190" s="22">
        <f>'9.рез.эмес.-улут.вал.'!P190+'13.рез.эмес.-чет өл.вал.'!P190</f>
        <v>246703.10000000003</v>
      </c>
      <c r="Q190" s="21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9.9258664495905933</v>
      </c>
      <c r="R190" s="22">
        <f>'9.рез.эмес.-улут.вал.'!R190+'13.рез.эмес.-чет өл.вал.'!R190</f>
        <v>474.5</v>
      </c>
      <c r="S190" s="21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9.9498429926237897</v>
      </c>
    </row>
    <row r="191" spans="1:19" x14ac:dyDescent="0.2">
      <c r="A191" s="19" t="s">
        <v>12</v>
      </c>
      <c r="B191" s="20">
        <f>'9.рез.эмес.-улут.вал.'!B191+'13.рез.эмес.-чет өл.вал.'!B191</f>
        <v>59711992.090000004</v>
      </c>
      <c r="C191" s="21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0.2097658829037401</v>
      </c>
      <c r="D191" s="22">
        <f>'9.рез.эмес.-улут.вал.'!D191+'13.рез.эмес.-чет өл.вал.'!D191</f>
        <v>56747176.760000005</v>
      </c>
      <c r="E191" s="21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0.13425284142364791</v>
      </c>
      <c r="F191" s="22">
        <f t="shared" si="26"/>
        <v>2964815.3299999996</v>
      </c>
      <c r="G191" s="21">
        <f t="shared" si="27"/>
        <v>1.6551010675933056</v>
      </c>
      <c r="H191" s="22">
        <f>'9.рез.эмес.-улут.вал.'!H191+'13.рез.эмес.-чет өл.вал.'!H191</f>
        <v>2014906.19</v>
      </c>
      <c r="I191" s="21">
        <f>('9.рез.эмес.-улут.вал.'!H191*'9.рез.эмес.-улут.вал.'!I191+'13.рез.эмес.-чет өл.вал.'!H191*'13.рез.эмес.-чет өл.вал.'!I191)/('9.рез.эмес.-улут.вал.'!H191+'13.рез.эмес.-чет өл.вал.'!H191)</f>
        <v>5.4008694270774017E-2</v>
      </c>
      <c r="J191" s="22">
        <f>'9.рез.эмес.-улут.вал.'!J191+'13.рез.эмес.-чет өл.вал.'!J191</f>
        <v>158386.62</v>
      </c>
      <c r="K191" s="21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3.346785342726549</v>
      </c>
      <c r="L191" s="22">
        <f>'9.рез.эмес.-улут.вал.'!L191+'13.рез.эмес.-чет өл.вал.'!L191</f>
        <v>222838.52000000002</v>
      </c>
      <c r="M191" s="21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3.5739444410239289</v>
      </c>
      <c r="N191" s="22">
        <f>'9.рез.эмес.-улут.вал.'!N191+'13.рез.эмес.-чет өл.вал.'!N191</f>
        <v>346113.44</v>
      </c>
      <c r="O191" s="21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5.8138768202702513</v>
      </c>
      <c r="P191" s="22">
        <f>'9.рез.эмес.-улут.вал.'!P191+'13.рез.эмес.-чет өл.вал.'!P191</f>
        <v>222023.05</v>
      </c>
      <c r="Q191" s="21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6.5663952535558794</v>
      </c>
      <c r="R191" s="22">
        <f>'9.рез.эмес.-улут.вал.'!R191+'13.рез.эмес.-чет өл.вал.'!R191</f>
        <v>547.51</v>
      </c>
      <c r="S191" s="21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2.9151060254607231</v>
      </c>
    </row>
    <row r="192" spans="1:19" x14ac:dyDescent="0.2">
      <c r="A192" s="19" t="s">
        <v>13</v>
      </c>
      <c r="B192" s="20">
        <f>'9.рез.эмес.-улут.вал.'!B192+'13.рез.эмес.-чет өл.вал.'!B192</f>
        <v>63851493.279999994</v>
      </c>
      <c r="C192" s="21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0.24762309729179768</v>
      </c>
      <c r="D192" s="22">
        <f>'9.рез.эмес.-улут.вал.'!D192+'13.рез.эмес.-чет өл.вал.'!D192</f>
        <v>60563120.699999996</v>
      </c>
      <c r="E192" s="21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0.13539090466320711</v>
      </c>
      <c r="F192" s="22">
        <f t="shared" si="26"/>
        <v>3288372.5799999996</v>
      </c>
      <c r="G192" s="21">
        <f t="shared" si="27"/>
        <v>2.3146430785224457</v>
      </c>
      <c r="H192" s="22">
        <f>'9.рез.эмес.-улут.вал.'!H192+'13.рез.эмес.-чет өл.вал.'!H192</f>
        <v>1746130.76</v>
      </c>
      <c r="I192" s="21">
        <f>('9.рез.эмес.-улут.вал.'!H192*'9.рез.эмес.-улут.вал.'!I192+'13.рез.эмес.-чет өл.вал.'!H192*'13.рез.эмес.-чет өл.вал.'!I192)/('9.рез.эмес.-улут.вал.'!H192+'13.рез.эмес.-чет өл.вал.'!H192)</f>
        <v>1.8477412424714422E-2</v>
      </c>
      <c r="J192" s="22">
        <f>'9.рез.эмес.-улут.вал.'!J192+'13.рез.эмес.-чет өл.вал.'!J192</f>
        <v>278373.94</v>
      </c>
      <c r="K192" s="21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2.6878639595358655</v>
      </c>
      <c r="L192" s="22">
        <f>'9.рез.эмес.-улут.вал.'!L192+'13.рез.эмес.-чет өл.вал.'!L192</f>
        <v>377471.52</v>
      </c>
      <c r="M192" s="21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3.4033329876118832</v>
      </c>
      <c r="N192" s="22">
        <f>'9.рез.эмес.-улут.вал.'!N192+'13.рез.эмес.-чет өл.вал.'!N192</f>
        <v>452012.18</v>
      </c>
      <c r="O192" s="21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5.9328729272295178</v>
      </c>
      <c r="P192" s="22">
        <f>'9.рез.эмес.-улут.вал.'!P192+'13.рез.эмес.-чет өл.вал.'!P192</f>
        <v>431780.83999999997</v>
      </c>
      <c r="Q192" s="21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6.5635457319041857</v>
      </c>
      <c r="R192" s="22">
        <f>'9.рез.эмес.-улут.вал.'!R192+'13.рез.эмес.-чет өл.вал.'!R192</f>
        <v>2603.34</v>
      </c>
      <c r="S192" s="21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11.718862000353404</v>
      </c>
    </row>
    <row r="193" spans="1:19" x14ac:dyDescent="0.2">
      <c r="A193" s="19" t="s">
        <v>14</v>
      </c>
      <c r="B193" s="20">
        <f>'9.рез.эмес.-улут.вал.'!B193+'13.рез.эмес.-чет өл.вал.'!B193</f>
        <v>70982799.560000002</v>
      </c>
      <c r="C193" s="21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0.19840877811103341</v>
      </c>
      <c r="D193" s="22">
        <f>'9.рез.эмес.-улут.вал.'!D193+'13.рез.эмес.-чет өл.вал.'!D193</f>
        <v>68843749.599999994</v>
      </c>
      <c r="E193" s="21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0.14341073994464704</v>
      </c>
      <c r="F193" s="22">
        <f t="shared" si="26"/>
        <v>2139049.96</v>
      </c>
      <c r="G193" s="21">
        <f t="shared" si="27"/>
        <v>1.9684801830902554</v>
      </c>
      <c r="H193" s="22">
        <f>'9.рез.эмес.-улут.вал.'!H193+'13.рез.эмес.-чет өл.вал.'!H193</f>
        <v>1186776.9700000002</v>
      </c>
      <c r="I193" s="21">
        <f>('9.рез.эмес.-улут.вал.'!H193*'9.рез.эмес.-улут.вал.'!I193+'13.рез.эмес.-чет өл.вал.'!H193*'13.рез.эмес.-чет өл.вал.'!I193)/('9.рез.эмес.-улут.вал.'!H193+'13.рез.эмес.-чет өл.вал.'!H193)</f>
        <v>4.5640563534022738E-2</v>
      </c>
      <c r="J193" s="22">
        <f>'9.рез.эмес.-улут.вал.'!J193+'13.рез.эмес.-чет өл.вал.'!J193</f>
        <v>207952.48</v>
      </c>
      <c r="K193" s="21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1.8709638649175995</v>
      </c>
      <c r="L193" s="22">
        <f>'9.рез.эмес.-улут.вал.'!L193+'13.рез.эмес.-чет өл.вал.'!L193</f>
        <v>119916.59999999999</v>
      </c>
      <c r="M193" s="21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3.416174940750484</v>
      </c>
      <c r="N193" s="22">
        <f>'9.рез.эмес.-улут.вал.'!N193+'13.рез.эмес.-чет өл.вал.'!N193</f>
        <v>475274.05</v>
      </c>
      <c r="O193" s="21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4.7521713525070455</v>
      </c>
      <c r="P193" s="22">
        <f>'9.рез.эмес.-улут.вал.'!P193+'13.рез.эмес.-чет өл.вал.'!P193</f>
        <v>138039.1</v>
      </c>
      <c r="Q193" s="21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6.9474176838301798</v>
      </c>
      <c r="R193" s="22">
        <f>'9.рез.эмес.-улут.вал.'!R193+'13.рез.эмес.-чет өл.вал.'!R193</f>
        <v>11090.76</v>
      </c>
      <c r="S193" s="21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12.639856799714368</v>
      </c>
    </row>
    <row r="194" spans="1:19" x14ac:dyDescent="0.2">
      <c r="A194" s="19" t="s">
        <v>15</v>
      </c>
      <c r="B194" s="20">
        <f>'9.рез.эмес.-улут.вал.'!B194+'13.рез.эмес.-чет өл.вал.'!B194</f>
        <v>59710401.330000006</v>
      </c>
      <c r="C194" s="21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0.29336124293137461</v>
      </c>
      <c r="D194" s="22">
        <f>'9.рез.эмес.-улут.вал.'!D194+'13.рез.эмес.-чет өл.вал.'!D194</f>
        <v>57992292.020000003</v>
      </c>
      <c r="E194" s="21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0.19749255922408024</v>
      </c>
      <c r="F194" s="22">
        <f t="shared" si="26"/>
        <v>1718109.31</v>
      </c>
      <c r="G194" s="21">
        <f t="shared" si="27"/>
        <v>3.5292698482612836</v>
      </c>
      <c r="H194" s="22">
        <f>'9.рез.эмес.-улут.вал.'!H194+'13.рез.эмес.-чет өл.вал.'!H194</f>
        <v>473978.71</v>
      </c>
      <c r="I194" s="21">
        <f>('9.рез.эмес.-улут.вал.'!H194*'9.рез.эмес.-улут.вал.'!I194+'13.рез.эмес.-чет өл.вал.'!H194*'13.рез.эмес.-чет өл.вал.'!I194)/('9.рез.эмес.-улут.вал.'!H194+'13.рез.эмес.-чет өл.вал.'!H194)</f>
        <v>6.4090944084809309E-2</v>
      </c>
      <c r="J194" s="22">
        <f>'9.рез.эмес.-улут.вал.'!J194+'13.рез.эмес.-чет өл.вал.'!J194</f>
        <v>270250.99</v>
      </c>
      <c r="K194" s="21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2.2941119594048498</v>
      </c>
      <c r="L194" s="22">
        <f>'9.рез.эмес.-улут.вал.'!L194+'13.рез.эмес.-чет өл.вал.'!L194</f>
        <v>103173.56</v>
      </c>
      <c r="M194" s="21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3.2657720088363718</v>
      </c>
      <c r="N194" s="22">
        <f>'9.рез.эмес.-улут.вал.'!N194+'13.рез.эмес.-чет өл.вал.'!N194</f>
        <v>628543.38</v>
      </c>
      <c r="O194" s="21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4.9205196392331727</v>
      </c>
      <c r="P194" s="22">
        <f>'9.рез.эмес.-улут.вал.'!P194+'13.рез.эмес.-чет өл.вал.'!P194</f>
        <v>228657.24</v>
      </c>
      <c r="Q194" s="21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7.9141281505015959</v>
      </c>
      <c r="R194" s="22">
        <f>'9.рез.эмес.-улут.вал.'!R194+'13.рез.эмес.-чет өл.вал.'!R194</f>
        <v>13505.43</v>
      </c>
      <c r="S194" s="21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12.882488228808738</v>
      </c>
    </row>
    <row r="195" spans="1:19" x14ac:dyDescent="0.2">
      <c r="A195" s="19" t="s">
        <v>16</v>
      </c>
      <c r="B195" s="20">
        <f>'9.рез.эмес.-улут.вал.'!B195+'13.рез.эмес.-чет өл.вал.'!B195</f>
        <v>90134308.219999999</v>
      </c>
      <c r="C195" s="21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0.20805682226824773</v>
      </c>
      <c r="D195" s="22">
        <f>'9.рез.эмес.-улут.вал.'!D195+'13.рез.эмес.-чет өл.вал.'!D195</f>
        <v>87547647.479999989</v>
      </c>
      <c r="E195" s="21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0.13037165578900836</v>
      </c>
      <c r="F195" s="22">
        <f t="shared" si="26"/>
        <v>2586660.7399999998</v>
      </c>
      <c r="G195" s="21">
        <f t="shared" si="27"/>
        <v>2.8373747935726596</v>
      </c>
      <c r="H195" s="22">
        <f>'9.рез.эмес.-улут.вал.'!H195+'13.рез.эмес.-чет өл.вал.'!H195</f>
        <v>470729.46</v>
      </c>
      <c r="I195" s="21">
        <f>('9.рез.эмес.-улут.вал.'!H195*'9.рез.эмес.-улут.вал.'!I195+'13.рез.эмес.-чет өл.вал.'!H195*'13.рез.эмес.-чет өл.вал.'!I195)/('9.рез.эмес.-улут.вал.'!H195+'13.рез.эмес.-чет өл.вал.'!H195)</f>
        <v>0.14963206445587662</v>
      </c>
      <c r="J195" s="22">
        <f>'9.рез.эмес.-улут.вал.'!J195+'13.рез.эмес.-чет өл.вал.'!J195</f>
        <v>491288</v>
      </c>
      <c r="K195" s="21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2.8256551871814506</v>
      </c>
      <c r="L195" s="22">
        <f>'9.рез.эмес.-улут.вал.'!L195+'13.рез.эмес.-чет өл.вал.'!L195</f>
        <v>160339.32</v>
      </c>
      <c r="M195" s="21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2.5846205004486706</v>
      </c>
      <c r="N195" s="22">
        <f>'9.рез.эмес.-улут.вал.'!N195+'13.рез.эмес.-чет өл.вал.'!N195</f>
        <v>1010235.14</v>
      </c>
      <c r="O195" s="21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2.6803040813844587</v>
      </c>
      <c r="P195" s="22">
        <f>'9.рез.эмес.-улут.вал.'!P195+'13.рез.эмес.-чет өл.вал.'!P195</f>
        <v>429053.51</v>
      </c>
      <c r="Q195" s="21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5.6710758788571667</v>
      </c>
      <c r="R195" s="22">
        <f>'9.рез.эмес.-улут.вал.'!R195+'13.рез.эмес.-чет өл.вал.'!R195</f>
        <v>25015.31</v>
      </c>
      <c r="S195" s="21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13.005259698960375</v>
      </c>
    </row>
    <row r="196" spans="1:19" x14ac:dyDescent="0.2">
      <c r="A196" s="19" t="s">
        <v>17</v>
      </c>
      <c r="B196" s="20">
        <f>'9.рез.эмес.-улут.вал.'!B196+'13.рез.эмес.-чет өл.вал.'!B196</f>
        <v>41243282.768556759</v>
      </c>
      <c r="C196" s="21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0.44645715584044765</v>
      </c>
      <c r="D196" s="22">
        <f>'9.рез.эмес.-улут.вал.'!D196+'13.рез.эмес.-чет өл.вал.'!D196</f>
        <v>40313951.801048577</v>
      </c>
      <c r="E196" s="21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0.32312194289028207</v>
      </c>
      <c r="F196" s="22">
        <f t="shared" si="26"/>
        <v>929330.96750818309</v>
      </c>
      <c r="G196" s="21">
        <f t="shared" si="27"/>
        <v>5.796682214601609</v>
      </c>
      <c r="H196" s="22">
        <f>'9.рез.эмес.-улут.вал.'!H196+'13.рез.эмес.-чет өл.вал.'!H196</f>
        <v>111895.91056057499</v>
      </c>
      <c r="I196" s="21">
        <f>('9.рез.эмес.-улут.вал.'!H196*'9.рез.эмес.-улут.вал.'!I196+'13.рез.эмес.-чет өл.вал.'!H196*'13.рез.эмес.-чет өл.вал.'!I196)/('9.рез.эмес.-улут.вал.'!H196+'13.рез.эмес.-чет өл.вал.'!H196)</f>
        <v>0.50372601329451006</v>
      </c>
      <c r="J196" s="22">
        <f>'9.рез.эмес.-улут.вал.'!J196+'13.рез.эмес.-чет өл.вал.'!J196</f>
        <v>260504.51667072007</v>
      </c>
      <c r="K196" s="21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2.6815919802380801</v>
      </c>
      <c r="L196" s="22">
        <f>'9.рез.эмес.-улут.вал.'!L196+'13.рез.эмес.-чет өл.вал.'!L196</f>
        <v>52718.750648720001</v>
      </c>
      <c r="M196" s="21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6.2236110723721447</v>
      </c>
      <c r="N196" s="22">
        <f>'9.рез.эмес.-улут.вал.'!N196+'13.рез.эмес.-чет өл.вал.'!N196</f>
        <v>400995.28523244092</v>
      </c>
      <c r="O196" s="21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8.2864767243627018</v>
      </c>
      <c r="P196" s="22">
        <f>'9.рез.эмес.-улут.вал.'!P196+'13.рез.эмес.-чет өл.вал.'!P196</f>
        <v>100202.90331572702</v>
      </c>
      <c r="Q196" s="21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9.6069258473737413</v>
      </c>
      <c r="R196" s="22">
        <f>'9.рез.эмес.-улут.вал.'!R196+'13.рез.эмес.-чет өл.вал.'!R196</f>
        <v>3013.6010799999999</v>
      </c>
      <c r="S196" s="21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6.146675332356863</v>
      </c>
    </row>
    <row r="197" spans="1:19" x14ac:dyDescent="0.2">
      <c r="A197" s="19" t="s">
        <v>18</v>
      </c>
      <c r="B197" s="20">
        <f>'9.рез.эмес.-улут.вал.'!B197+'13.рез.эмес.-чет өл.вал.'!B197</f>
        <v>48586566.970707923</v>
      </c>
      <c r="C197" s="21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0.49725730640194576</v>
      </c>
      <c r="D197" s="22">
        <f>'9.рез.эмес.-улут.вал.'!D197+'13.рез.эмес.-чет өл.вал.'!D197</f>
        <v>47292157.510200173</v>
      </c>
      <c r="E197" s="21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0.32318068903820907</v>
      </c>
      <c r="F197" s="22">
        <f t="shared" si="26"/>
        <v>1294409.460507751</v>
      </c>
      <c r="G197" s="21">
        <f t="shared" si="27"/>
        <v>6.8572686153268494</v>
      </c>
      <c r="H197" s="22">
        <f>'9.рез.эмес.-улут.вал.'!H197+'13.рез.эмес.-чет өл.вал.'!H197</f>
        <v>42394.403331477995</v>
      </c>
      <c r="I197" s="21">
        <f>('9.рез.эмес.-улут.вал.'!H197*'9.рез.эмес.-улут.вал.'!I197+'13.рез.эмес.-чет өл.вал.'!H197*'13.рез.эмес.-чет өл.вал.'!I197)/('9.рез.эмес.-улут.вал.'!H197+'13.рез.эмес.-чет өл.вал.'!H197)</f>
        <v>1.7514401863528095</v>
      </c>
      <c r="J197" s="22">
        <f>'9.рез.эмес.-улут.вал.'!J197+'13.рез.эмес.-чет өл.вал.'!J197</f>
        <v>356571.98912680295</v>
      </c>
      <c r="K197" s="21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3.8444651746733549</v>
      </c>
      <c r="L197" s="22">
        <f>'9.рез.эмес.-улут.вал.'!L197+'13.рез.эмес.-чет өл.вал.'!L197</f>
        <v>128490.89173199999</v>
      </c>
      <c r="M197" s="21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8.3036629568372966</v>
      </c>
      <c r="N197" s="22">
        <f>'9.рез.эмес.-улут.вал.'!N197+'13.рез.эмес.-чет өл.вал.'!N197</f>
        <v>636654.80739916908</v>
      </c>
      <c r="O197" s="21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7.8637983240363347</v>
      </c>
      <c r="P197" s="22">
        <f>'9.рез.эмес.-улут.вал.'!P197+'13.рез.эмес.-чет өл.вал.'!P197</f>
        <v>129784.69320830099</v>
      </c>
      <c r="Q197" s="21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10.418376913118268</v>
      </c>
      <c r="R197" s="22">
        <f>'9.рез.эмес.-улут.вал.'!R197+'13.рез.эмес.-чет өл.вал.'!R197</f>
        <v>512.67570999999998</v>
      </c>
      <c r="S197" s="21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10.567296059335444</v>
      </c>
    </row>
    <row r="198" spans="1:19" x14ac:dyDescent="0.2">
      <c r="A198" s="19" t="s">
        <v>19</v>
      </c>
      <c r="B198" s="20">
        <f>'9.рез.эмес.-улут.вал.'!B198+'13.рез.эмес.-чет өл.вал.'!B198</f>
        <v>52307347.284550458</v>
      </c>
      <c r="C198" s="21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0.4446018168702307</v>
      </c>
      <c r="D198" s="22">
        <f>'9.рез.эмес.-улут.вал.'!D198+'13.рез.эмес.-чет өл.вал.'!D198</f>
        <v>51189470.501863904</v>
      </c>
      <c r="E198" s="21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0.30199221651017288</v>
      </c>
      <c r="F198" s="22">
        <f t="shared" si="26"/>
        <v>1117876.782686556</v>
      </c>
      <c r="G198" s="21">
        <f t="shared" si="27"/>
        <v>6.9749368627146122</v>
      </c>
      <c r="H198" s="22">
        <f>'9.рез.эмес.-улут.вал.'!H198+'13.рез.эмес.-чет өл.вал.'!H198</f>
        <v>133069.8560623081</v>
      </c>
      <c r="I198" s="21">
        <f>('9.рез.эмес.-улут.вал.'!H198*'9.рез.эмес.-улут.вал.'!I198+'13.рез.эмес.-чет өл.вал.'!H198*'13.рез.эмес.-чет өл.вал.'!I198)/('9.рез.эмес.-улут.вал.'!H198+'13.рез.эмес.-чет өл.вал.'!H198)</f>
        <v>0.37266712138419855</v>
      </c>
      <c r="J198" s="22">
        <f>'9.рез.эмес.-улут.вал.'!J198+'13.рез.эмес.-чет өл.вал.'!J198</f>
        <v>202157.26294950806</v>
      </c>
      <c r="K198" s="21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2.5283709986544611</v>
      </c>
      <c r="L198" s="22">
        <f>'9.рез.эмес.-улут.вал.'!L198+'13.рез.эмес.-чет өл.вал.'!L198</f>
        <v>148402.30869074</v>
      </c>
      <c r="M198" s="21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5.0916571789898217</v>
      </c>
      <c r="N198" s="22">
        <f>'9.рез.эмес.-улут.вал.'!N198+'13.рез.эмес.-чет өл.вал.'!N198</f>
        <v>483212.55296849995</v>
      </c>
      <c r="O198" s="21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10.065696032969823</v>
      </c>
      <c r="P198" s="22">
        <f>'9.рез.эмес.-улут.вал.'!P198+'13.рез.эмес.-чет өл.вал.'!P198</f>
        <v>150689.16454549998</v>
      </c>
      <c r="Q198" s="21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10.700673771873092</v>
      </c>
      <c r="R198" s="22">
        <f>'9.рез.эмес.-улут.вал.'!R198+'13.рез.эмес.-чет өл.вал.'!R198</f>
        <v>345.63746999999995</v>
      </c>
      <c r="S198" s="21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12.847883202593747</v>
      </c>
    </row>
    <row r="199" spans="1:19" x14ac:dyDescent="0.2">
      <c r="A199" s="19" t="s">
        <v>20</v>
      </c>
      <c r="B199" s="20">
        <f>'9.рез.эмес.-улут.вал.'!B199+'13.рез.эмес.-чет өл.вал.'!B199</f>
        <v>48174884.713955238</v>
      </c>
      <c r="C199" s="21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0.4227075919353056</v>
      </c>
      <c r="D199" s="22">
        <f>'9.рез.эмес.-улут.вал.'!D199+'13.рез.эмес.-чет өл.вал.'!D199</f>
        <v>46901969.455681026</v>
      </c>
      <c r="E199" s="21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0.3068057417574398</v>
      </c>
      <c r="F199" s="22">
        <f t="shared" si="26"/>
        <v>1272915.2582742029</v>
      </c>
      <c r="G199" s="21">
        <f t="shared" si="27"/>
        <v>4.6932393508752162</v>
      </c>
      <c r="H199" s="22">
        <f>'9.рез.эмес.-улут.вал.'!H199+'13.рез.эмес.-чет өл.вал.'!H199</f>
        <v>46834.387651751007</v>
      </c>
      <c r="I199" s="21">
        <f>('9.рез.эмес.-улут.вал.'!H199*'9.рез.эмес.-улут.вал.'!I199+'13.рез.эмес.-чет өл.вал.'!H199*'13.рез.эмес.-чет өл.вал.'!I199)/('9.рез.эмес.-улут.вал.'!H199+'13.рез.эмес.-чет өл.вал.'!H199)</f>
        <v>1.7023709428550442</v>
      </c>
      <c r="J199" s="22">
        <f>'9.рез.эмес.-улут.вал.'!J199+'13.рез.эмес.-чет өл.вал.'!J199</f>
        <v>365589.23155999993</v>
      </c>
      <c r="K199" s="21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2.4232200255321437</v>
      </c>
      <c r="L199" s="22">
        <f>'9.рез.эмес.-улут.вал.'!L199+'13.рез.эмес.-чет өл.вал.'!L199</f>
        <v>221512.78712545201</v>
      </c>
      <c r="M199" s="21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4.0536103968536148</v>
      </c>
      <c r="N199" s="22">
        <f>'9.рез.эмес.-улут.вал.'!N199+'13.рез.эмес.-чет өл.вал.'!N199</f>
        <v>544118.31891799998</v>
      </c>
      <c r="O199" s="21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5.8012020651820757</v>
      </c>
      <c r="P199" s="22">
        <f>'9.рез.эмес.-улут.вал.'!P199+'13.рез.эмес.-чет өл.вал.'!P199</f>
        <v>94701.549565499969</v>
      </c>
      <c r="Q199" s="21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10.055968561436623</v>
      </c>
      <c r="R199" s="22">
        <f>'9.рез.эмес.-улут.вал.'!R199+'13.рез.эмес.-чет өл.вал.'!R199</f>
        <v>158.9834535</v>
      </c>
      <c r="S199" s="21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10.571384863488325</v>
      </c>
    </row>
    <row r="200" spans="1:19" ht="13.5" thickBot="1" x14ac:dyDescent="0.25">
      <c r="A200" s="25" t="s">
        <v>21</v>
      </c>
      <c r="B200" s="26">
        <f>'9.рез.эмес.-улут.вал.'!B200+'13.рез.эмес.-чет өл.вал.'!B200</f>
        <v>94514537.747422397</v>
      </c>
      <c r="C200" s="27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0.31472973071188448</v>
      </c>
      <c r="D200" s="28">
        <f>'9.рез.эмес.-улут.вал.'!D200+'13.рез.эмес.-чет өл.вал.'!D200</f>
        <v>92545329.696375176</v>
      </c>
      <c r="E200" s="27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0.18692879358225015</v>
      </c>
      <c r="F200" s="28">
        <f t="shared" ref="F200:F211" si="28">H200+J200+L200+N200+P200+R200</f>
        <v>1969208.0510472297</v>
      </c>
      <c r="G200" s="27">
        <f t="shared" ref="G200:G211" si="29">(H200*I200+J200*K200+L200*M200+N200*O200+P200*Q200+R200*S200)/(H200+J200+L200+N200+P200+R200)</f>
        <v>6.320890357506955</v>
      </c>
      <c r="H200" s="28">
        <f>'9.рез.эмес.-улут.вал.'!H200+'13.рез.эмес.-чет өл.вал.'!H200</f>
        <v>105172.76363999998</v>
      </c>
      <c r="I200" s="27">
        <f>('9.рез.эмес.-улут.вал.'!H200*'9.рез.эмес.-улут.вал.'!I200+'13.рез.эмес.-чет өл.вал.'!H200*'13.рез.эмес.-чет өл.вал.'!I200)/('9.рез.эмес.-улут.вал.'!H200+'13.рез.эмес.-чет өл.вал.'!H200)</f>
        <v>3.3402033116432439</v>
      </c>
      <c r="J200" s="28">
        <f>'9.рез.эмес.-улут.вал.'!J200+'13.рез.эмес.-чет өл.вал.'!J200</f>
        <v>568683.15068499988</v>
      </c>
      <c r="K200" s="27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3.6070152289107655</v>
      </c>
      <c r="L200" s="28">
        <f>'9.рез.эмес.-улут.вал.'!L200+'13.рез.эмес.-чет өл.вал.'!L200</f>
        <v>518335.12093643576</v>
      </c>
      <c r="M200" s="27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3.3100716367348397</v>
      </c>
      <c r="N200" s="28">
        <f>'9.рез.эмес.-улут.вал.'!N200+'13.рез.эмес.-чет өл.вал.'!N200</f>
        <v>681171.86138535605</v>
      </c>
      <c r="O200" s="27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10.503594639098116</v>
      </c>
      <c r="P200" s="28">
        <f>'9.рез.эмес.-улут.вал.'!P200+'13.рез.эмес.-чет өл.вал.'!P200</f>
        <v>94125.076473420006</v>
      </c>
      <c r="Q200" s="27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12.38470968853759</v>
      </c>
      <c r="R200" s="28">
        <f>'9.рез.эмес.-улут.вал.'!R200+'13.рез.эмес.-чет өл.вал.'!R200</f>
        <v>1720.0779270179999</v>
      </c>
      <c r="S200" s="27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4.8891640808899206</v>
      </c>
    </row>
    <row r="201" spans="1:19" x14ac:dyDescent="0.2">
      <c r="A201" s="32" t="s">
        <v>85</v>
      </c>
      <c r="B201" s="20">
        <f>'9.рез.эмес.-улут.вал.'!B201+'13.рез.эмес.-чет өл.вал.'!B201</f>
        <v>50226061.251697421</v>
      </c>
      <c r="C201" s="21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0.35842369907895311</v>
      </c>
      <c r="D201" s="22">
        <f>'9.рез.эмес.-улут.вал.'!D201+'13.рез.эмес.-чет өл.вал.'!D201</f>
        <v>48959512.054492682</v>
      </c>
      <c r="E201" s="21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0.24462384513421584</v>
      </c>
      <c r="F201" s="22">
        <f t="shared" si="28"/>
        <v>1266549.1972047361</v>
      </c>
      <c r="G201" s="21">
        <f t="shared" si="29"/>
        <v>4.7574516510158515</v>
      </c>
      <c r="H201" s="22">
        <f>'9.рез.эмес.-улут.вал.'!H201+'13.рез.эмес.-чет өл.вал.'!H201</f>
        <v>44922.644560000001</v>
      </c>
      <c r="I201" s="21">
        <f>('9.рез.эмес.-улут.вал.'!H201*'9.рез.эмес.-улут.вал.'!I201+'13.рез.эмес.-чет өл.вал.'!H201*'13.рез.эмес.-чет өл.вал.'!I201)/('9.рез.эмес.-улут.вал.'!H201+'13.рез.эмес.-чет өл.вал.'!H201)</f>
        <v>4.6107181801898802</v>
      </c>
      <c r="J201" s="22">
        <f>'9.рез.эмес.-улут.вал.'!J201+'13.рез.эмес.-чет өл.вал.'!J201</f>
        <v>502241.33672667999</v>
      </c>
      <c r="K201" s="21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2.6010091247920282</v>
      </c>
      <c r="L201" s="22">
        <f>'9.рез.эмес.-улут.вал.'!L201+'13.рез.эмес.-чет өл.вал.'!L201</f>
        <v>114765.21350050002</v>
      </c>
      <c r="M201" s="21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3.831978665367394</v>
      </c>
      <c r="N201" s="22">
        <f>'9.рез.эмес.-улут.вал.'!N201+'13.рез.эмес.-чет өл.вал.'!N201</f>
        <v>515267.80386799696</v>
      </c>
      <c r="O201" s="21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6.2394351696688259</v>
      </c>
      <c r="P201" s="22">
        <f>'9.рез.эмес.-улут.вал.'!P201+'13.рез.эмес.-чет өл.вал.'!P201</f>
        <v>88965.114052541001</v>
      </c>
      <c r="Q201" s="21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9.5990961901867493</v>
      </c>
      <c r="R201" s="22">
        <f>'9.рез.эмес.-улут.вал.'!R201+'13.рез.эмес.-чет өл.вал.'!R201</f>
        <v>387.08449701799998</v>
      </c>
      <c r="S201" s="21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8.638995975993577</v>
      </c>
    </row>
    <row r="202" spans="1:19" x14ac:dyDescent="0.2">
      <c r="A202" s="19" t="s">
        <v>11</v>
      </c>
      <c r="B202" s="20">
        <f>'9.рез.эмес.-улут.вал.'!B202+'13.рез.эмес.-чет өл.вал.'!B202</f>
        <v>36968681.950518474</v>
      </c>
      <c r="C202" s="21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0.56525518786713658</v>
      </c>
      <c r="D202" s="22">
        <f>'9.рез.эмес.-улут.вал.'!D202+'13.рез.эмес.-чет өл.вал.'!D202</f>
        <v>35709203.848133475</v>
      </c>
      <c r="E202" s="21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0.35247716020061587</v>
      </c>
      <c r="F202" s="22">
        <f t="shared" si="28"/>
        <v>1259478.1023849999</v>
      </c>
      <c r="G202" s="21">
        <f t="shared" si="29"/>
        <v>6.5980190366068907</v>
      </c>
      <c r="H202" s="22">
        <f>'9.рез.эмес.-улут.вал.'!H202+'13.рез.эмес.-чет өл.вал.'!H202</f>
        <v>92680.226294999986</v>
      </c>
      <c r="I202" s="21">
        <f>('9.рез.эмес.-улут.вал.'!H202*'9.рез.эмес.-улут.вал.'!I202+'13.рез.эмес.-чет өл.вал.'!H202*'13.рез.эмес.-чет өл.вал.'!I202)/('9.рез.эмес.-улут.вал.'!H202+'13.рез.эмес.-чет өл.вал.'!H202)</f>
        <v>1.6066499359020587</v>
      </c>
      <c r="J202" s="22">
        <f>'9.рез.эмес.-улут.вал.'!J202+'13.рез.эмес.-чет өл.вал.'!J202</f>
        <v>278800.94298999989</v>
      </c>
      <c r="K202" s="21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2.7036605947636159</v>
      </c>
      <c r="L202" s="22">
        <f>'9.рез.эмес.-улут.вал.'!L202+'13.рез.эмес.-чет өл.вал.'!L202</f>
        <v>106500.57318000001</v>
      </c>
      <c r="M202" s="21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5.4362631809828157</v>
      </c>
      <c r="N202" s="22">
        <f>'9.рез.эмес.-улут.вал.'!N202+'13.рез.эмес.-чет өл.вал.'!N202</f>
        <v>470649.73683999991</v>
      </c>
      <c r="O202" s="21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10.016238379880578</v>
      </c>
      <c r="P202" s="22">
        <f>'9.рез.эмес.-улут.вал.'!P202+'13.рез.эмес.-чет өл.вал.'!P202</f>
        <v>305688.08408</v>
      </c>
      <c r="Q202" s="21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6.6808912295074245</v>
      </c>
      <c r="R202" s="22">
        <f>'9.рез.эмес.-улут.вал.'!R202+'13.рез.эмес.-чет өл.вал.'!R202</f>
        <v>5158.5389999999998</v>
      </c>
      <c r="S202" s="21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13.957198055495946</v>
      </c>
    </row>
    <row r="203" spans="1:19" x14ac:dyDescent="0.2">
      <c r="A203" s="19" t="s">
        <v>12</v>
      </c>
      <c r="B203" s="20">
        <f>'9.рез.эмес.-улут.вал.'!B203+'13.рез.эмес.-чет өл.вал.'!B203</f>
        <v>64330664.81667231</v>
      </c>
      <c r="C203" s="21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0.3554101049982219</v>
      </c>
      <c r="D203" s="22">
        <f>'9.рез.эмес.-улут.вал.'!D203+'13.рез.эмес.-чет өл.вал.'!D203</f>
        <v>62984040.336604849</v>
      </c>
      <c r="E203" s="21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0.24090332400749107</v>
      </c>
      <c r="F203" s="22">
        <f t="shared" si="28"/>
        <v>1346624.4800674603</v>
      </c>
      <c r="G203" s="21">
        <f t="shared" si="29"/>
        <v>5.7110974695808681</v>
      </c>
      <c r="H203" s="22">
        <f>'9.рез.эмес.-улут.вал.'!H203+'13.рез.эмес.-чет өл.вал.'!H203</f>
        <v>30061.05471</v>
      </c>
      <c r="I203" s="21">
        <f>('9.рез.эмес.-улут.вал.'!H203*'9.рез.эмес.-улут.вал.'!I203+'13.рез.эмес.-чет өл.вал.'!H203*'13.рез.эмес.-чет өл.вал.'!I203)/('9.рез.эмес.-улут.вал.'!H203+'13.рез.эмес.-чет өл.вал.'!H203)</f>
        <v>3.2542508638247307</v>
      </c>
      <c r="J203" s="22">
        <f>'9.рез.эмес.-улут.вал.'!J203+'13.рез.эмес.-чет өл.вал.'!J203</f>
        <v>356572.70506000012</v>
      </c>
      <c r="K203" s="21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3.9882651680733772</v>
      </c>
      <c r="L203" s="22">
        <f>'9.рез.эмес.-улут.вал.'!L203+'13.рез.эмес.-чет өл.вал.'!L203</f>
        <v>153834.0166688</v>
      </c>
      <c r="M203" s="21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9.5050172953974243</v>
      </c>
      <c r="N203" s="22">
        <f>'9.рез.эмес.-улут.вал.'!N203+'13.рез.эмес.-чет өл.вал.'!N203</f>
        <v>722750.62216033903</v>
      </c>
      <c r="O203" s="21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5.2617121369511386</v>
      </c>
      <c r="P203" s="22">
        <f>'9.рез.эмес.-улут.вал.'!P203+'13.рез.эмес.-чет өл.вал.'!P203</f>
        <v>83175.481468320999</v>
      </c>
      <c r="Q203" s="21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10.852888642806237</v>
      </c>
      <c r="R203" s="22">
        <f>'9.рез.эмес.-улут.вал.'!R203+'13.рез.эмес.-чет өл.вал.'!R203</f>
        <v>230.6</v>
      </c>
      <c r="S203" s="21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12.905464006938422</v>
      </c>
    </row>
    <row r="204" spans="1:19" x14ac:dyDescent="0.2">
      <c r="A204" s="19" t="s">
        <v>81</v>
      </c>
      <c r="B204" s="20">
        <f>'9.рез.эмес.-улут.вал.'!B204+'13.рез.эмес.-чет өл.вал.'!B204</f>
        <v>52193396.286663905</v>
      </c>
      <c r="C204" s="21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0.18350543933691413</v>
      </c>
      <c r="D204" s="22">
        <f>'9.рез.эмес.-улут.вал.'!D204+'13.рез.эмес.-чет өл.вал.'!D204</f>
        <v>50636591.040013097</v>
      </c>
      <c r="E204" s="21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1.4885728319257826E-2</v>
      </c>
      <c r="F204" s="22">
        <f t="shared" si="28"/>
        <v>1556805.2466508071</v>
      </c>
      <c r="G204" s="21">
        <f t="shared" si="29"/>
        <v>5.6680240497764425</v>
      </c>
      <c r="H204" s="22">
        <f>'9.рез.эмес.-улут.вал.'!H204+'13.рез.эмес.-чет өл.вал.'!H204</f>
        <v>94589.680649999995</v>
      </c>
      <c r="I204" s="21">
        <f>('9.рез.эмес.-улут.вал.'!H204*'9.рез.эмес.-улут.вал.'!I204+'13.рез.эмес.-чет өл.вал.'!H204*'13.рез.эмес.-чет өл.вал.'!I204)/('9.рез.эмес.-улут.вал.'!H204+'13.рез.эмес.-чет өл.вал.'!H204)</f>
        <v>2.5887597805839508</v>
      </c>
      <c r="J204" s="22">
        <f>'9.рез.эмес.-улут.вал.'!J204+'13.рез.эмес.-чет өл.вал.'!J204</f>
        <v>496420.41154000006</v>
      </c>
      <c r="K204" s="21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3.8111650298459834</v>
      </c>
      <c r="L204" s="22">
        <f>'9.рез.эмес.-улут.вал.'!L204+'13.рез.эмес.-чет өл.вал.'!L204</f>
        <v>146010.30550999998</v>
      </c>
      <c r="M204" s="21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6.6752332839119211</v>
      </c>
      <c r="N204" s="22">
        <f>'9.рез.эмес.-улут.вал.'!N204+'13.рез.эмес.-чет өл.вал.'!N204</f>
        <v>701079.72348080704</v>
      </c>
      <c r="O204" s="21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6.3876973916790512</v>
      </c>
      <c r="P204" s="22">
        <f>'9.рез.эмес.-улут.вал.'!P204+'13.рез.эмес.-чет өл.вал.'!P204</f>
        <v>111836.12547</v>
      </c>
      <c r="Q204" s="21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10.179814692171133</v>
      </c>
      <c r="R204" s="22">
        <f>'9.рез.эмес.-улут.вал.'!R204+'13.рез.эмес.-чет өл.вал.'!R204</f>
        <v>6869</v>
      </c>
      <c r="S204" s="21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13.945334109768526</v>
      </c>
    </row>
    <row r="205" spans="1:19" x14ac:dyDescent="0.2">
      <c r="A205" s="19" t="s">
        <v>82</v>
      </c>
      <c r="B205" s="20">
        <f>'9.рез.эмес.-улут.вал.'!B205+'13.рез.эмес.-чет өл.вал.'!B205</f>
        <v>54894597.193842813</v>
      </c>
      <c r="C205" s="21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0.18104405393254752</v>
      </c>
      <c r="D205" s="22">
        <f>'9.рез.эмес.-улут.вал.'!D205+'13.рез.эмес.-чет өл.вал.'!D205</f>
        <v>52058661.149719015</v>
      </c>
      <c r="E205" s="21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1.496645473765138E-2</v>
      </c>
      <c r="F205" s="22">
        <f t="shared" si="28"/>
        <v>2835936.0441237995</v>
      </c>
      <c r="G205" s="21">
        <f t="shared" si="29"/>
        <v>3.2296944206996065</v>
      </c>
      <c r="H205" s="22">
        <f>'9.рез.эмес.-улут.вал.'!H205+'13.рез.эмес.-чет өл.вал.'!H205</f>
        <v>761817.22108999977</v>
      </c>
      <c r="I205" s="21">
        <f>('9.рез.эмес.-улут.вал.'!H205*'9.рез.эмес.-улут.вал.'!I205+'13.рез.эмес.-чет өл.вал.'!H205*'13.рез.эмес.-чет өл.вал.'!I205)/('9.рез.эмес.-улут.вал.'!H205+'13.рез.эмес.-чет өл.вал.'!H205)</f>
        <v>0.96918443619926187</v>
      </c>
      <c r="J205" s="22">
        <f>'9.рез.эмес.-улут.вал.'!J205+'13.рез.эмес.-чет өл.вал.'!J205</f>
        <v>1158012.9563100003</v>
      </c>
      <c r="K205" s="21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2.8355082536226752</v>
      </c>
      <c r="L205" s="22">
        <f>'9.рез.эмес.-улут.вал.'!L205+'13.рез.эмес.-чет өл.вал.'!L205</f>
        <v>324732.36072</v>
      </c>
      <c r="M205" s="21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3.7794661783361669</v>
      </c>
      <c r="N205" s="22">
        <f>'9.рез.эмес.-улут.вал.'!N205+'13.рез.эмес.-чет өл.вал.'!N205</f>
        <v>466336.91218380001</v>
      </c>
      <c r="O205" s="21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6.3154662627719835</v>
      </c>
      <c r="P205" s="22">
        <f>'9.рез.эмес.-улут.вал.'!P205+'13.рез.эмес.-чет өл.вал.'!P205</f>
        <v>124983.37882000001</v>
      </c>
      <c r="Q205" s="21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7.7140728919925685</v>
      </c>
      <c r="R205" s="22">
        <f>'9.рез.эмес.-улут.вал.'!R205+'13.рез.эмес.-чет өл.вал.'!R205</f>
        <v>53.215000000000003</v>
      </c>
      <c r="S205" s="21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13.703373109085783</v>
      </c>
    </row>
    <row r="206" spans="1:19" x14ac:dyDescent="0.2">
      <c r="A206" s="19" t="s">
        <v>84</v>
      </c>
      <c r="B206" s="20">
        <f>'9.рез.эмес.-улут.вал.'!B206+'13.рез.эмес.-чет өл.вал.'!B206</f>
        <v>0</v>
      </c>
      <c r="C206" s="21" t="e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#DIV/0!</v>
      </c>
      <c r="D206" s="22">
        <f>'9.рез.эмес.-улут.вал.'!D206+'13.рез.эмес.-чет өл.вал.'!D206</f>
        <v>0</v>
      </c>
      <c r="E206" s="21" t="e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#DIV/0!</v>
      </c>
      <c r="F206" s="22">
        <f t="shared" si="28"/>
        <v>0</v>
      </c>
      <c r="G206" s="21" t="e">
        <f t="shared" si="29"/>
        <v>#DIV/0!</v>
      </c>
      <c r="H206" s="22">
        <f>'9.рез.эмес.-улут.вал.'!H206+'13.рез.эмес.-чет өл.вал.'!H206</f>
        <v>0</v>
      </c>
      <c r="I206" s="21" t="e">
        <f>('9.рез.эмес.-улут.вал.'!H206*'9.рез.эмес.-улут.вал.'!I206+'13.рез.эмес.-чет өл.вал.'!H206*'13.рез.эмес.-чет өл.вал.'!I206)/('9.рез.эмес.-улут.вал.'!H206+'13.рез.эмес.-чет өл.вал.'!H206)</f>
        <v>#DIV/0!</v>
      </c>
      <c r="J206" s="22">
        <f>'9.рез.эмес.-улут.вал.'!J206+'13.рез.эмес.-чет өл.вал.'!J206</f>
        <v>0</v>
      </c>
      <c r="K206" s="21" t="e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#DIV/0!</v>
      </c>
      <c r="L206" s="22">
        <f>'9.рез.эмес.-улут.вал.'!L206+'13.рез.эмес.-чет өл.вал.'!L206</f>
        <v>0</v>
      </c>
      <c r="M206" s="21" t="e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#DIV/0!</v>
      </c>
      <c r="N206" s="22">
        <f>'9.рез.эмес.-улут.вал.'!N206+'13.рез.эмес.-чет өл.вал.'!N206</f>
        <v>0</v>
      </c>
      <c r="O206" s="21" t="e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#DIV/0!</v>
      </c>
      <c r="P206" s="22">
        <f>'9.рез.эмес.-улут.вал.'!P206+'13.рез.эмес.-чет өл.вал.'!P206</f>
        <v>0</v>
      </c>
      <c r="Q206" s="21" t="e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#DIV/0!</v>
      </c>
      <c r="R206" s="22">
        <f>'9.рез.эмес.-улут.вал.'!R206+'13.рез.эмес.-чет өл.вал.'!R206</f>
        <v>0</v>
      </c>
      <c r="S206" s="21" t="e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#DIV/0!</v>
      </c>
    </row>
    <row r="207" spans="1:19" hidden="1" x14ac:dyDescent="0.2">
      <c r="A207" s="19" t="s">
        <v>16</v>
      </c>
      <c r="B207" s="20">
        <f>'9.рез.эмес.-улут.вал.'!B207+'13.рез.эмес.-чет өл.вал.'!B207</f>
        <v>0</v>
      </c>
      <c r="C207" s="21" t="e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#DIV/0!</v>
      </c>
      <c r="D207" s="22">
        <f>'9.рез.эмес.-улут.вал.'!D207+'13.рез.эмес.-чет өл.вал.'!D207</f>
        <v>0</v>
      </c>
      <c r="E207" s="21" t="e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#DIV/0!</v>
      </c>
      <c r="F207" s="22">
        <f t="shared" si="28"/>
        <v>0</v>
      </c>
      <c r="G207" s="21" t="e">
        <f t="shared" si="29"/>
        <v>#DIV/0!</v>
      </c>
      <c r="H207" s="22">
        <f>'9.рез.эмес.-улут.вал.'!H207+'13.рез.эмес.-чет өл.вал.'!H207</f>
        <v>0</v>
      </c>
      <c r="I207" s="21" t="e">
        <f>('9.рез.эмес.-улут.вал.'!H207*'9.рез.эмес.-улут.вал.'!I207+'13.рез.эмес.-чет өл.вал.'!H207*'13.рез.эмес.-чет өл.вал.'!I207)/('9.рез.эмес.-улут.вал.'!H207+'13.рез.эмес.-чет өл.вал.'!H207)</f>
        <v>#DIV/0!</v>
      </c>
      <c r="J207" s="22">
        <f>'9.рез.эмес.-улут.вал.'!J207+'13.рез.эмес.-чет өл.вал.'!J207</f>
        <v>0</v>
      </c>
      <c r="K207" s="21" t="e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#DIV/0!</v>
      </c>
      <c r="L207" s="22">
        <f>'9.рез.эмес.-улут.вал.'!L207+'13.рез.эмес.-чет өл.вал.'!L207</f>
        <v>0</v>
      </c>
      <c r="M207" s="21" t="e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#DIV/0!</v>
      </c>
      <c r="N207" s="22">
        <f>'9.рез.эмес.-улут.вал.'!N207+'13.рез.эмес.-чет өл.вал.'!N207</f>
        <v>0</v>
      </c>
      <c r="O207" s="21" t="e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#DIV/0!</v>
      </c>
      <c r="P207" s="22">
        <f>'9.рез.эмес.-улут.вал.'!P207+'13.рез.эмес.-чет өл.вал.'!P207</f>
        <v>0</v>
      </c>
      <c r="Q207" s="21" t="e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#DIV/0!</v>
      </c>
      <c r="R207" s="22">
        <f>'9.рез.эмес.-улут.вал.'!R207+'13.рез.эмес.-чет өл.вал.'!R207</f>
        <v>0</v>
      </c>
      <c r="S207" s="21" t="e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#DIV/0!</v>
      </c>
    </row>
    <row r="208" spans="1:19" hidden="1" x14ac:dyDescent="0.2">
      <c r="A208" s="19" t="s">
        <v>17</v>
      </c>
      <c r="B208" s="20">
        <f>'9.рез.эмес.-улут.вал.'!B208+'13.рез.эмес.-чет өл.вал.'!B208</f>
        <v>0</v>
      </c>
      <c r="C208" s="21" t="e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#DIV/0!</v>
      </c>
      <c r="D208" s="22">
        <f>'9.рез.эмес.-улут.вал.'!D208+'13.рез.эмес.-чет өл.вал.'!D208</f>
        <v>0</v>
      </c>
      <c r="E208" s="21" t="e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#DIV/0!</v>
      </c>
      <c r="F208" s="22">
        <f t="shared" si="28"/>
        <v>0</v>
      </c>
      <c r="G208" s="21" t="e">
        <f t="shared" si="29"/>
        <v>#DIV/0!</v>
      </c>
      <c r="H208" s="22">
        <f>'9.рез.эмес.-улут.вал.'!H208+'13.рез.эмес.-чет өл.вал.'!H208</f>
        <v>0</v>
      </c>
      <c r="I208" s="21" t="e">
        <f>('9.рез.эмес.-улут.вал.'!H208*'9.рез.эмес.-улут.вал.'!I208+'13.рез.эмес.-чет өл.вал.'!H208*'13.рез.эмес.-чет өл.вал.'!I208)/('9.рез.эмес.-улут.вал.'!H208+'13.рез.эмес.-чет өл.вал.'!H208)</f>
        <v>#DIV/0!</v>
      </c>
      <c r="J208" s="22">
        <f>'9.рез.эмес.-улут.вал.'!J208+'13.рез.эмес.-чет өл.вал.'!J208</f>
        <v>0</v>
      </c>
      <c r="K208" s="21" t="e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#DIV/0!</v>
      </c>
      <c r="L208" s="22">
        <f>'9.рез.эмес.-улут.вал.'!L208+'13.рез.эмес.-чет өл.вал.'!L208</f>
        <v>0</v>
      </c>
      <c r="M208" s="21" t="e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#DIV/0!</v>
      </c>
      <c r="N208" s="22">
        <f>'9.рез.эмес.-улут.вал.'!N208+'13.рез.эмес.-чет өл.вал.'!N208</f>
        <v>0</v>
      </c>
      <c r="O208" s="21" t="e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#DIV/0!</v>
      </c>
      <c r="P208" s="22">
        <f>'9.рез.эмес.-улут.вал.'!P208+'13.рез.эмес.-чет өл.вал.'!P208</f>
        <v>0</v>
      </c>
      <c r="Q208" s="21" t="e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#DIV/0!</v>
      </c>
      <c r="R208" s="22">
        <f>'9.рез.эмес.-улут.вал.'!R208+'13.рез.эмес.-чет өл.вал.'!R208</f>
        <v>0</v>
      </c>
      <c r="S208" s="21" t="e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#DIV/0!</v>
      </c>
    </row>
    <row r="209" spans="1:19" hidden="1" x14ac:dyDescent="0.2">
      <c r="A209" s="19" t="s">
        <v>18</v>
      </c>
      <c r="B209" s="20">
        <f>'9.рез.эмес.-улут.вал.'!B209+'13.рез.эмес.-чет өл.вал.'!B209</f>
        <v>0</v>
      </c>
      <c r="C209" s="21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22">
        <f>'9.рез.эмес.-улут.вал.'!D209+'13.рез.эмес.-чет өл.вал.'!D209</f>
        <v>0</v>
      </c>
      <c r="E209" s="21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22">
        <f t="shared" si="28"/>
        <v>0</v>
      </c>
      <c r="G209" s="21" t="e">
        <f t="shared" si="29"/>
        <v>#DIV/0!</v>
      </c>
      <c r="H209" s="22">
        <f>'9.рез.эмес.-улут.вал.'!H209+'13.рез.эмес.-чет өл.вал.'!H209</f>
        <v>0</v>
      </c>
      <c r="I209" s="21" t="e">
        <f>('9.рез.эмес.-улут.вал.'!H209*'9.рез.эмес.-улут.вал.'!I209+'13.рез.эмес.-чет өл.вал.'!H209*'13.рез.эмес.-чет өл.вал.'!I209)/('9.рез.эмес.-улут.вал.'!H209+'13.рез.эмес.-чет өл.вал.'!H209)</f>
        <v>#DIV/0!</v>
      </c>
      <c r="J209" s="22">
        <f>'9.рез.эмес.-улут.вал.'!J209+'13.рез.эмес.-чет өл.вал.'!J209</f>
        <v>0</v>
      </c>
      <c r="K209" s="21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22">
        <f>'9.рез.эмес.-улут.вал.'!L209+'13.рез.эмес.-чет өл.вал.'!L209</f>
        <v>0</v>
      </c>
      <c r="M209" s="21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22">
        <f>'9.рез.эмес.-улут.вал.'!N209+'13.рез.эмес.-чет өл.вал.'!N209</f>
        <v>0</v>
      </c>
      <c r="O209" s="21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22">
        <f>'9.рез.эмес.-улут.вал.'!P209+'13.рез.эмес.-чет өл.вал.'!P209</f>
        <v>0</v>
      </c>
      <c r="Q209" s="21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22">
        <f>'9.рез.эмес.-улут.вал.'!R209+'13.рез.эмес.-чет өл.вал.'!R209</f>
        <v>0</v>
      </c>
      <c r="S209" s="21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</row>
    <row r="210" spans="1:19" hidden="1" x14ac:dyDescent="0.2">
      <c r="A210" s="19" t="s">
        <v>19</v>
      </c>
      <c r="B210" s="20">
        <f>'9.рез.эмес.-улут.вал.'!B210+'13.рез.эмес.-чет өл.вал.'!B210</f>
        <v>0</v>
      </c>
      <c r="C210" s="21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22">
        <f>'9.рез.эмес.-улут.вал.'!D210+'13.рез.эмес.-чет өл.вал.'!D210</f>
        <v>0</v>
      </c>
      <c r="E210" s="21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22">
        <f t="shared" si="28"/>
        <v>0</v>
      </c>
      <c r="G210" s="21" t="e">
        <f t="shared" si="29"/>
        <v>#DIV/0!</v>
      </c>
      <c r="H210" s="22">
        <f>'9.рез.эмес.-улут.вал.'!H210+'13.рез.эмес.-чет өл.вал.'!H210</f>
        <v>0</v>
      </c>
      <c r="I210" s="21" t="e">
        <f>('9.рез.эмес.-улут.вал.'!H210*'9.рез.эмес.-улут.вал.'!I210+'13.рез.эмес.-чет өл.вал.'!H210*'13.рез.эмес.-чет өл.вал.'!I210)/('9.рез.эмес.-улут.вал.'!H210+'13.рез.эмес.-чет өл.вал.'!H210)</f>
        <v>#DIV/0!</v>
      </c>
      <c r="J210" s="22">
        <f>'9.рез.эмес.-улут.вал.'!J210+'13.рез.эмес.-чет өл.вал.'!J210</f>
        <v>0</v>
      </c>
      <c r="K210" s="21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22">
        <f>'9.рез.эмес.-улут.вал.'!L210+'13.рез.эмес.-чет өл.вал.'!L210</f>
        <v>0</v>
      </c>
      <c r="M210" s="21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22">
        <f>'9.рез.эмес.-улут.вал.'!N210+'13.рез.эмес.-чет өл.вал.'!N210</f>
        <v>0</v>
      </c>
      <c r="O210" s="21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22">
        <f>'9.рез.эмес.-улут.вал.'!P210+'13.рез.эмес.-чет өл.вал.'!P210</f>
        <v>0</v>
      </c>
      <c r="Q210" s="21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22">
        <f>'9.рез.эмес.-улут.вал.'!R210+'13.рез.эмес.-чет өл.вал.'!R210</f>
        <v>0</v>
      </c>
      <c r="S210" s="21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</row>
    <row r="211" spans="1:19" hidden="1" x14ac:dyDescent="0.2">
      <c r="A211" s="19" t="s">
        <v>20</v>
      </c>
      <c r="B211" s="20">
        <f>'9.рез.эмес.-улут.вал.'!B211+'13.рез.эмес.-чет өл.вал.'!B211</f>
        <v>0</v>
      </c>
      <c r="C211" s="21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22">
        <f>'9.рез.эмес.-улут.вал.'!D211+'13.рез.эмес.-чет өл.вал.'!D211</f>
        <v>0</v>
      </c>
      <c r="E211" s="21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22">
        <f t="shared" si="28"/>
        <v>0</v>
      </c>
      <c r="G211" s="21" t="e">
        <f t="shared" si="29"/>
        <v>#DIV/0!</v>
      </c>
      <c r="H211" s="22">
        <f>'9.рез.эмес.-улут.вал.'!H211+'13.рез.эмес.-чет өл.вал.'!H211</f>
        <v>0</v>
      </c>
      <c r="I211" s="21" t="e">
        <f>('9.рез.эмес.-улут.вал.'!H211*'9.рез.эмес.-улут.вал.'!I211+'13.рез.эмес.-чет өл.вал.'!H211*'13.рез.эмес.-чет өл.вал.'!I211)/('9.рез.эмес.-улут.вал.'!H211+'13.рез.эмес.-чет өл.вал.'!H211)</f>
        <v>#DIV/0!</v>
      </c>
      <c r="J211" s="22">
        <f>'9.рез.эмес.-улут.вал.'!J211+'13.рез.эмес.-чет өл.вал.'!J211</f>
        <v>0</v>
      </c>
      <c r="K211" s="21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22">
        <f>'9.рез.эмес.-улут.вал.'!L211+'13.рез.эмес.-чет өл.вал.'!L211</f>
        <v>0</v>
      </c>
      <c r="M211" s="21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22">
        <f>'9.рез.эмес.-улут.вал.'!N211+'13.рез.эмес.-чет өл.вал.'!N211</f>
        <v>0</v>
      </c>
      <c r="O211" s="21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22">
        <f>'9.рез.эмес.-улут.вал.'!P211+'13.рез.эмес.-чет өл.вал.'!P211</f>
        <v>0</v>
      </c>
      <c r="Q211" s="21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22">
        <f>'9.рез.эмес.-улут.вал.'!R211+'13.рез.эмес.-чет өл.вал.'!R211</f>
        <v>0</v>
      </c>
      <c r="S211" s="21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</row>
    <row r="212" spans="1:19" ht="13.5" hidden="1" thickBot="1" x14ac:dyDescent="0.25">
      <c r="A212" s="25" t="s">
        <v>21</v>
      </c>
      <c r="B212" s="26">
        <f>'9.рез.эмес.-улут.вал.'!B212+'13.рез.эмес.-чет өл.вал.'!B212</f>
        <v>0</v>
      </c>
      <c r="C212" s="27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28">
        <f>'9.рез.эмес.-улут.вал.'!D212+'13.рез.эмес.-чет өл.вал.'!D212</f>
        <v>0</v>
      </c>
      <c r="E212" s="27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28">
        <f t="shared" ref="F212" si="30">H212+J212+L212+N212+P212+R212</f>
        <v>0</v>
      </c>
      <c r="G212" s="27" t="e">
        <f t="shared" ref="G212" si="31">(H212*I212+J212*K212+L212*M212+N212*O212+P212*Q212+R212*S212)/(H212+J212+L212+N212+P212+R212)</f>
        <v>#DIV/0!</v>
      </c>
      <c r="H212" s="28">
        <f>'9.рез.эмес.-улут.вал.'!H212+'13.рез.эмес.-чет өл.вал.'!H212</f>
        <v>0</v>
      </c>
      <c r="I212" s="27" t="e">
        <f>('9.рез.эмес.-улут.вал.'!H212*'9.рез.эмес.-улут.вал.'!I212+'13.рез.эмес.-чет өл.вал.'!H212*'13.рез.эмес.-чет өл.вал.'!I212)/('9.рез.эмес.-улут.вал.'!H212+'13.рез.эмес.-чет өл.вал.'!H212)</f>
        <v>#DIV/0!</v>
      </c>
      <c r="J212" s="28">
        <f>'9.рез.эмес.-улут.вал.'!J212+'13.рез.эмес.-чет өл.вал.'!J212</f>
        <v>0</v>
      </c>
      <c r="K212" s="27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28">
        <f>'9.рез.эмес.-улут.вал.'!L212+'13.рез.эмес.-чет өл.вал.'!L212</f>
        <v>0</v>
      </c>
      <c r="M212" s="27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28">
        <f>'9.рез.эмес.-улут.вал.'!N212+'13.рез.эмес.-чет өл.вал.'!N212</f>
        <v>0</v>
      </c>
      <c r="O212" s="27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28">
        <f>'9.рез.эмес.-улут.вал.'!P212+'13.рез.эмес.-чет өл.вал.'!P212</f>
        <v>0</v>
      </c>
      <c r="Q212" s="27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28">
        <f>'9.рез.эмес.-улут.вал.'!R212+'13.рез.эмес.-чет өл.вал.'!R212</f>
        <v>0</v>
      </c>
      <c r="S212" s="27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</row>
    <row r="213" spans="1:19" x14ac:dyDescent="0.2">
      <c r="A21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8.1406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61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'7.жеке-улут.вал.'!B9+'8.юрид-улут.вал.'!B9</f>
        <v>34495.600000000006</v>
      </c>
      <c r="C9" s="21">
        <f>('7.жеке-улут.вал.'!B9*'7.жеке-улут.вал.'!C9+'8.юрид-улут.вал.'!B9*'8.юрид-улут.вал.'!C9)/('7.жеке-улут.вал.'!B9+'8.юрид-улут.вал.'!B9)</f>
        <v>32.269946311993415</v>
      </c>
      <c r="D9" s="22">
        <f>'7.жеке-улут.вал.'!D9+'8.юрид-улут.вал.'!D9</f>
        <v>8468.7000000000007</v>
      </c>
      <c r="E9" s="21">
        <f>('7.жеке-улут.вал.'!D9*'7.жеке-улут.вал.'!E9+'8.юрид-улут.вал.'!D9*'8.юрид-улут.вал.'!E9)/('7.жеке-улут.вал.'!D9+'8.юрид-улут.вал.'!D9)</f>
        <v>28.387969818271987</v>
      </c>
      <c r="F9" s="22">
        <f t="shared" ref="F9:F72" si="0">H9+J9+L9+N9+P9+R9</f>
        <v>26026.899999999998</v>
      </c>
      <c r="G9" s="21">
        <f t="shared" ref="G9:G72" si="1">(H9*I9+J9*K9+L9*M9+N9*O9+P9*Q9+R9*S9)/(H9+J9+L9+N9+P9+R9)</f>
        <v>33.533073858200552</v>
      </c>
      <c r="H9" s="22">
        <f>'7.жеке-улут.вал.'!H9+'8.юрид-улут.вал.'!H9</f>
        <v>650</v>
      </c>
      <c r="I9" s="21">
        <f>('7.жеке-улут.вал.'!H9*'7.жеке-улут.вал.'!I9+'8.юрид-улут.вал.'!H9*'8.юрид-улут.вал.'!I9)/('7.жеке-улут.вал.'!H9+'8.юрид-улут.вал.'!H9)</f>
        <v>7.5307692307692307</v>
      </c>
      <c r="J9" s="22">
        <f>'7.жеке-улут.вал.'!J9+'8.юрид-улут.вал.'!J9</f>
        <v>10501</v>
      </c>
      <c r="K9" s="21">
        <f>('7.жеке-улут.вал.'!J9*'7.жеке-улут.вал.'!K9+'8.юрид-улут.вал.'!J9*'8.юрид-улут.вал.'!K9)/('7.жеке-улут.вал.'!J9+'8.юрид-улут.вал.'!J9)</f>
        <v>32.160898962003614</v>
      </c>
      <c r="L9" s="22">
        <f>'7.жеке-улут.вал.'!L9+'8.юрид-улут.вал.'!L9</f>
        <v>12007.699999999999</v>
      </c>
      <c r="M9" s="21">
        <f>('7.жеке-улут.вал.'!L9*'7.жеке-улут.вал.'!M9+'8.юрид-улут.вал.'!L9*'8.юрид-улут.вал.'!M9)/('7.жеке-улут.вал.'!L9+'8.юрид-улут.вал.'!L9)</f>
        <v>34.39467175229229</v>
      </c>
      <c r="N9" s="22">
        <f>'7.жеке-улут.вал.'!N9+'8.юрид-улут.вал.'!N9</f>
        <v>2467</v>
      </c>
      <c r="O9" s="21">
        <f>('7.жеке-улут.вал.'!N9*'7.жеке-улут.вал.'!O9+'8.юрид-улут.вал.'!N9*'8.юрид-улут.вал.'!O9)/('7.жеке-улут.вал.'!N9+'8.юрид-улут.вал.'!N9)</f>
        <v>40.982448317794891</v>
      </c>
      <c r="P9" s="22">
        <f>'7.жеке-улут.вал.'!P9+'8.юрид-улут.вал.'!P9</f>
        <v>401.20000000000005</v>
      </c>
      <c r="Q9" s="21">
        <f>('7.жеке-улут.вал.'!P9*'7.жеке-улут.вал.'!Q9+'8.юрид-улут.вал.'!P9*'8.юрид-улут.вал.'!Q9)/('7.жеке-улут.вал.'!P9+'8.юрид-улут.вал.'!P9)</f>
        <v>39.98195413758723</v>
      </c>
      <c r="R9" s="23"/>
      <c r="S9" s="24"/>
    </row>
    <row r="10" spans="1:19" ht="14.25" customHeight="1" x14ac:dyDescent="0.2">
      <c r="A10" s="19" t="s">
        <v>11</v>
      </c>
      <c r="B10" s="20">
        <f>'7.жеке-улут.вал.'!B10+'8.юрид-улут.вал.'!B10</f>
        <v>35005.700000000004</v>
      </c>
      <c r="C10" s="21">
        <f>('7.жеке-улут.вал.'!B10*'7.жеке-улут.вал.'!C10+'8.юрид-улут.вал.'!B10*'8.юрид-улут.вал.'!C10)/('7.жеке-улут.вал.'!B10+'8.юрид-улут.вал.'!B10)</f>
        <v>30.598377778476078</v>
      </c>
      <c r="D10" s="22">
        <f>'7.жеке-улут.вал.'!D10+'8.юрид-улут.вал.'!D10</f>
        <v>9790</v>
      </c>
      <c r="E10" s="21">
        <f>('7.жеке-улут.вал.'!D10*'7.жеке-улут.вал.'!E10+'8.юрид-улут.вал.'!D10*'8.юрид-улут.вал.'!E10)/('7.жеке-улут.вал.'!D10+'8.юрид-улут.вал.'!D10)</f>
        <v>22.649836567926457</v>
      </c>
      <c r="F10" s="22">
        <f t="shared" si="0"/>
        <v>25215.699999999997</v>
      </c>
      <c r="G10" s="21">
        <f t="shared" si="1"/>
        <v>33.684400314090034</v>
      </c>
      <c r="H10" s="22">
        <f>'7.жеке-улут.вал.'!H10+'8.юрид-улут.вал.'!H10</f>
        <v>506</v>
      </c>
      <c r="I10" s="21">
        <f>('7.жеке-улут.вал.'!H10*'7.жеке-улут.вал.'!I10+'8.юрид-улут.вал.'!H10*'8.юрид-улут.вал.'!I10)/('7.жеке-улут.вал.'!H10+'8.юрид-улут.вал.'!H10)</f>
        <v>36.653359683794463</v>
      </c>
      <c r="J10" s="22">
        <f>'7.жеке-улут.вал.'!J10+'8.юрид-улут.вал.'!J10</f>
        <v>10844.3</v>
      </c>
      <c r="K10" s="21">
        <f>('7.жеке-улут.вал.'!J10*'7.жеке-улут.вал.'!K10+'8.юрид-улут.вал.'!J10*'8.юрид-улут.вал.'!K10)/('7.жеке-улут.вал.'!J10+'8.юрид-улут.вал.'!J10)</f>
        <v>27.143198085630242</v>
      </c>
      <c r="L10" s="22">
        <f>'7.жеке-улут.вал.'!L10+'8.юрид-улут.вал.'!L10</f>
        <v>10964.9</v>
      </c>
      <c r="M10" s="21">
        <f>('7.жеке-улут.вал.'!L10*'7.жеке-улут.вал.'!M10+'8.юрид-улут.вал.'!L10*'8.юрид-улут.вал.'!M10)/('7.жеке-улут.вал.'!L10+'8.юрид-улут.вал.'!L10)</f>
        <v>38.95133471349488</v>
      </c>
      <c r="N10" s="22">
        <f>'7.жеке-улут.вал.'!N10+'8.юрид-улут.вал.'!N10</f>
        <v>2522.5</v>
      </c>
      <c r="O10" s="21">
        <f>('7.жеке-улут.вал.'!N10*'7.жеке-улут.вал.'!O10+'8.юрид-улут.вал.'!N10*'8.юрид-улут.вал.'!O10)/('7.жеке-улут.вал.'!N10+'8.юрид-улут.вал.'!N10)</f>
        <v>37.559762140733397</v>
      </c>
      <c r="P10" s="22">
        <f>'7.жеке-улут.вал.'!P10+'8.юрид-улут.вал.'!P10</f>
        <v>378</v>
      </c>
      <c r="Q10" s="21">
        <f>('7.жеке-улут.вал.'!P10*'7.жеке-улут.вал.'!Q10+'8.юрид-улут.вал.'!P10*'8.юрид-улут.вал.'!Q10)/('7.жеке-улут.вал.'!P10+'8.юрид-улут.вал.'!P10)</f>
        <v>38.725291005290998</v>
      </c>
      <c r="R10" s="23"/>
      <c r="S10" s="24"/>
    </row>
    <row r="11" spans="1:19" ht="14.25" customHeight="1" x14ac:dyDescent="0.2">
      <c r="A11" s="19" t="s">
        <v>12</v>
      </c>
      <c r="B11" s="20">
        <f>'7.жеке-улут.вал.'!B11+'8.юрид-улут.вал.'!B11</f>
        <v>31495.499999999996</v>
      </c>
      <c r="C11" s="21">
        <f>('7.жеке-улут.вал.'!B11*'7.жеке-улут.вал.'!C11+'8.юрид-улут.вал.'!B11*'8.юрид-улут.вал.'!C11)/('7.жеке-улут.вал.'!B11+'8.юрид-улут.вал.'!B11)</f>
        <v>28.254391897255168</v>
      </c>
      <c r="D11" s="22">
        <f>'7.жеке-улут.вал.'!D11+'8.юрид-улут.вал.'!D11</f>
        <v>7616.3</v>
      </c>
      <c r="E11" s="21">
        <f>('7.жеке-улут.вал.'!D11*'7.жеке-улут.вал.'!E11+'8.юрид-улут.вал.'!D11*'8.юрид-улут.вал.'!E11)/('7.жеке-улут.вал.'!D11+'8.юрид-улут.вал.'!D11)</f>
        <v>26.053963210482777</v>
      </c>
      <c r="F11" s="22">
        <f t="shared" si="0"/>
        <v>23879.199999999997</v>
      </c>
      <c r="G11" s="21">
        <f t="shared" si="1"/>
        <v>28.95622131394687</v>
      </c>
      <c r="H11" s="22">
        <f>'7.жеке-улут.вал.'!H11+'8.юрид-улут.вал.'!H11</f>
        <v>514</v>
      </c>
      <c r="I11" s="21">
        <f>('7.жеке-улут.вал.'!H11*'7.жеке-улут.вал.'!I11+'8.юрид-улут.вал.'!H11*'8.юрид-улут.вал.'!I11)/('7.жеке-улут.вал.'!H11+'8.юрид-улут.вал.'!H11)</f>
        <v>23.567120622568094</v>
      </c>
      <c r="J11" s="22">
        <f>'7.жеке-улут.вал.'!J11+'8.юрид-улут.вал.'!J11</f>
        <v>9737.2999999999993</v>
      </c>
      <c r="K11" s="21">
        <f>('7.жеке-улут.вал.'!J11*'7.жеке-улут.вал.'!K11+'8.юрид-улут.вал.'!J11*'8.юрид-улут.вал.'!K11)/('7.жеке-улут.вал.'!J11+'8.юрид-улут.вал.'!J11)</f>
        <v>26.583046635104189</v>
      </c>
      <c r="L11" s="22">
        <f>'7.жеке-улут.вал.'!L11+'8.юрид-улут.вал.'!L11</f>
        <v>10237.299999999999</v>
      </c>
      <c r="M11" s="21">
        <f>('7.жеке-улут.вал.'!L11*'7.жеке-улут.вал.'!M11+'8.юрид-улут.вал.'!L11*'8.юрид-улут.вал.'!M11)/('7.жеке-улут.вал.'!L11+'8.юрид-улут.вал.'!L11)</f>
        <v>30.701981967901698</v>
      </c>
      <c r="N11" s="22">
        <f>'7.жеке-улут.вал.'!N11+'8.юрид-улут.вал.'!N11</f>
        <v>3164</v>
      </c>
      <c r="O11" s="21">
        <f>('7.жеке-улут.вал.'!N11*'7.жеке-улут.вал.'!O11+'8.юрид-улут.вал.'!N11*'8.юрид-улут.вал.'!O11)/('7.жеке-улут.вал.'!N11+'8.юрид-улут.вал.'!N11)</f>
        <v>31.725916561314786</v>
      </c>
      <c r="P11" s="22">
        <f>'7.жеке-улут.вал.'!P11+'8.юрид-улут.вал.'!P11</f>
        <v>226.6</v>
      </c>
      <c r="Q11" s="21">
        <f>('7.жеке-улут.вал.'!P11*'7.жеке-улут.вал.'!Q11+'8.юрид-улут.вал.'!P11*'8.юрид-улут.вал.'!Q11)/('7.жеке-улут.вал.'!P11+'8.юрид-улут.вал.'!P11)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'7.жеке-улут.вал.'!B12+'8.юрид-улут.вал.'!B12</f>
        <v>35798.899999999994</v>
      </c>
      <c r="C12" s="21">
        <f>('7.жеке-улут.вал.'!B12*'7.жеке-улут.вал.'!C12+'8.юрид-улут.вал.'!B12*'8.юрид-улут.вал.'!C12)/('7.жеке-улут.вал.'!B12+'8.юрид-улут.вал.'!B12)</f>
        <v>29.333886795404336</v>
      </c>
      <c r="D12" s="22">
        <f>'7.жеке-улут.вал.'!D12+'8.юрид-улут.вал.'!D12</f>
        <v>9529.4</v>
      </c>
      <c r="E12" s="21">
        <f>('7.жеке-улут.вал.'!D12*'7.жеке-улут.вал.'!E12+'8.юрид-улут.вал.'!D12*'8.юрид-улут.вал.'!E12)/('7.жеке-улут.вал.'!D12+'8.юрид-улут.вал.'!D12)</f>
        <v>25.86902638151405</v>
      </c>
      <c r="F12" s="22">
        <f t="shared" si="0"/>
        <v>26269.499999999996</v>
      </c>
      <c r="G12" s="21">
        <f t="shared" si="1"/>
        <v>30.590783227697521</v>
      </c>
      <c r="H12" s="22">
        <f>'7.жеке-улут.вал.'!H12+'8.юрид-улут.вал.'!H12</f>
        <v>2033</v>
      </c>
      <c r="I12" s="21">
        <f>('7.жеке-улут.вал.'!H12*'7.жеке-улут.вал.'!I12+'8.юрид-улут.вал.'!H12*'8.юрид-улут.вал.'!I12)/('7.жеке-улут.вал.'!H12+'8.юрид-улут.вал.'!H12)</f>
        <v>29.641180521396947</v>
      </c>
      <c r="J12" s="22">
        <f>'7.жеке-улут.вал.'!J12+'8.юрид-улут.вал.'!J12</f>
        <v>10629</v>
      </c>
      <c r="K12" s="21">
        <f>('7.жеке-улут.вал.'!J12*'7.жеке-улут.вал.'!K12+'8.юрид-улут.вал.'!J12*'8.юрид-улут.вал.'!K12)/('7.жеке-улут.вал.'!J12+'8.юрид-улут.вал.'!J12)</f>
        <v>32.288689434565811</v>
      </c>
      <c r="L12" s="22">
        <f>'7.жеке-улут.вал.'!L12+'8.юрид-улут.вал.'!L12</f>
        <v>10852.6</v>
      </c>
      <c r="M12" s="21">
        <f>('7.жеке-улут.вал.'!L12*'7.жеке-улут.вал.'!M12+'8.юрид-улут.вал.'!L12*'8.юрид-улут.вал.'!M12)/('7.жеке-улут.вал.'!L12+'8.юрид-улут.вал.'!L12)</f>
        <v>29.411154930615705</v>
      </c>
      <c r="N12" s="22">
        <f>'7.жеке-улут.вал.'!N12+'8.юрид-улут.вал.'!N12</f>
        <v>2373.6000000000004</v>
      </c>
      <c r="O12" s="21">
        <f>('7.жеке-улут.вал.'!N12*'7.жеке-улут.вал.'!O12+'8.юрид-улут.вал.'!N12*'8.юрид-улут.вал.'!O12)/('7.жеке-улут.вал.'!N12+'8.юрид-улут.вал.'!N12)</f>
        <v>28.170749073137845</v>
      </c>
      <c r="P12" s="22">
        <f>'7.жеке-улут.вал.'!P12+'8.юрид-улут.вал.'!P12</f>
        <v>381.3</v>
      </c>
      <c r="Q12" s="21">
        <f>('7.жеке-улут.вал.'!P12*'7.жеке-улут.вал.'!Q12+'8.юрид-улут.вал.'!P12*'8.юрид-улут.вал.'!Q12)/('7.жеке-улут.вал.'!P12+'8.юрид-улут.вал.'!P12)</f>
        <v>36.96299501704695</v>
      </c>
      <c r="R12" s="23"/>
      <c r="S12" s="24"/>
    </row>
    <row r="13" spans="1:19" ht="14.25" customHeight="1" x14ac:dyDescent="0.2">
      <c r="A13" s="19" t="s">
        <v>14</v>
      </c>
      <c r="B13" s="20">
        <f>'7.жеке-улут.вал.'!B13+'8.юрид-улут.вал.'!B13</f>
        <v>43233.9</v>
      </c>
      <c r="C13" s="21">
        <f>('7.жеке-улут.вал.'!B13*'7.жеке-улут.вал.'!C13+'8.юрид-улут.вал.'!B13*'8.юрид-улут.вал.'!C13)/('7.жеке-улут.вал.'!B13+'8.юрид-улут.вал.'!B13)</f>
        <v>32.059469999236704</v>
      </c>
      <c r="D13" s="22">
        <f>'7.жеке-улут.вал.'!D13+'8.юрид-улут.вал.'!D13</f>
        <v>9368.6</v>
      </c>
      <c r="E13" s="21">
        <f>('7.жеке-улут.вал.'!D13*'7.жеке-улут.вал.'!E13+'8.юрид-улут.вал.'!D13*'8.юрид-улут.вал.'!E13)/('7.жеке-улут.вал.'!D13+'8.юрид-улут.вал.'!D13)</f>
        <v>27.789347394487969</v>
      </c>
      <c r="F13" s="22">
        <f t="shared" si="0"/>
        <v>33865.300000000003</v>
      </c>
      <c r="G13" s="21">
        <f t="shared" si="1"/>
        <v>33.240769755472414</v>
      </c>
      <c r="H13" s="22">
        <f>'7.жеке-улут.вал.'!H13+'8.юрид-улут.вал.'!H13</f>
        <v>841.7</v>
      </c>
      <c r="I13" s="21">
        <f>('7.жеке-улут.вал.'!H13*'7.жеке-улут.вал.'!I13+'8.юрид-улут.вал.'!H13*'8.юрид-улут.вал.'!I13)/('7.жеке-улут.вал.'!H13+'8.юрид-улут.вал.'!H13)</f>
        <v>37.816918141855773</v>
      </c>
      <c r="J13" s="22">
        <f>'7.жеке-улут.вал.'!J13+'8.юрид-улут.вал.'!J13</f>
        <v>7299.7</v>
      </c>
      <c r="K13" s="21">
        <f>('7.жеке-улут.вал.'!J13*'7.жеке-улут.вал.'!K13+'8.юрид-улут.вал.'!J13*'8.юрид-улут.вал.'!K13)/('7.жеке-улут.вал.'!J13+'8.юрид-улут.вал.'!J13)</f>
        <v>33.393509322300915</v>
      </c>
      <c r="L13" s="22">
        <f>'7.жеке-улут.вал.'!L13+'8.юрид-улут.вал.'!L13</f>
        <v>10872.2</v>
      </c>
      <c r="M13" s="21">
        <f>('7.жеке-улут.вал.'!L13*'7.жеке-улут.вал.'!M13+'8.юрид-улут.вал.'!L13*'8.юрид-улут.вал.'!M13)/('7.жеке-улут.вал.'!L13+'8.юрид-улут.вал.'!L13)</f>
        <v>34.520878938945195</v>
      </c>
      <c r="N13" s="22">
        <f>'7.жеке-улут.вал.'!N13+'8.юрид-улут.вал.'!N13</f>
        <v>14618.9</v>
      </c>
      <c r="O13" s="21">
        <f>('7.жеке-улут.вал.'!N13*'7.жеке-улут.вал.'!O13+'8.юрид-улут.вал.'!N13*'8.юрид-улут.вал.'!O13)/('7.жеке-улут.вал.'!N13+'8.юрид-улут.вал.'!N13)</f>
        <v>31.892536374145799</v>
      </c>
      <c r="P13" s="22">
        <f>'7.жеке-улут.вал.'!P13+'8.юрид-улут.вал.'!P13</f>
        <v>232.8</v>
      </c>
      <c r="Q13" s="21">
        <f>('7.жеке-улут.вал.'!P13*'7.жеке-улут.вал.'!Q13+'8.юрид-улут.вал.'!P13*'8.юрид-улут.вал.'!Q13)/('7.жеке-улут.вал.'!P13+'8.юрид-улут.вал.'!P13)</f>
        <v>36.786254295532643</v>
      </c>
      <c r="R13" s="23"/>
      <c r="S13" s="24"/>
    </row>
    <row r="14" spans="1:19" ht="14.25" customHeight="1" x14ac:dyDescent="0.2">
      <c r="A14" s="19" t="s">
        <v>15</v>
      </c>
      <c r="B14" s="20">
        <f>'7.жеке-улут.вал.'!B14+'8.юрид-улут.вал.'!B14</f>
        <v>20848.8</v>
      </c>
      <c r="C14" s="21">
        <f>('7.жеке-улут.вал.'!B14*'7.жеке-улут.вал.'!C14+'8.юрид-улут.вал.'!B14*'8.юрид-улут.вал.'!C14)/('7.жеке-улут.вал.'!B14+'8.юрид-улут.вал.'!B14)</f>
        <v>30.847910191473851</v>
      </c>
      <c r="D14" s="22">
        <f>'7.жеке-улут.вал.'!D14+'8.юрид-улут.вал.'!D14</f>
        <v>6416.7</v>
      </c>
      <c r="E14" s="21">
        <f>('7.жеке-улут.вал.'!D14*'7.жеке-улут.вал.'!E14+'8.юрид-улут.вал.'!D14*'8.юрид-улут.вал.'!E14)/('7.жеке-улут.вал.'!D14+'8.юрид-улут.вал.'!D14)</f>
        <v>23.766796016644069</v>
      </c>
      <c r="F14" s="22">
        <f t="shared" si="0"/>
        <v>14432.1</v>
      </c>
      <c r="G14" s="21">
        <f t="shared" si="1"/>
        <v>33.996265962680411</v>
      </c>
      <c r="H14" s="22">
        <f>'7.жеке-улут.вал.'!H14+'8.юрид-улут.вал.'!H14</f>
        <v>584.70000000000005</v>
      </c>
      <c r="I14" s="21">
        <f>('7.жеке-улут.вал.'!H14*'7.жеке-улут.вал.'!I14+'8.юрид-улут.вал.'!H14*'8.юрид-улут.вал.'!I14)/('7.жеке-улут.вал.'!H14+'8.юрид-улут.вал.'!H14)</f>
        <v>9.6365657602189145</v>
      </c>
      <c r="J14" s="22">
        <f>'7.жеке-улут.вал.'!J14+'8.юрид-улут.вал.'!J14</f>
        <v>4691.6000000000004</v>
      </c>
      <c r="K14" s="21">
        <f>('7.жеке-улут.вал.'!J14*'7.жеке-улут.вал.'!K14+'8.юрид-улут.вал.'!J14*'8.юрид-улут.вал.'!K14)/('7.жеке-улут.вал.'!J14+'8.юрид-улут.вал.'!J14)</f>
        <v>34.39185565691875</v>
      </c>
      <c r="L14" s="22">
        <f>'7.жеке-улут.вал.'!L14+'8.юрид-улут.вал.'!L14</f>
        <v>4851</v>
      </c>
      <c r="M14" s="21">
        <f>('7.жеке-улут.вал.'!L14*'7.жеке-улут.вал.'!M14+'8.юрид-улут.вал.'!L14*'8.юрид-улут.вал.'!M14)/('7.жеке-улут.вал.'!L14+'8.юрид-улут.вал.'!L14)</f>
        <v>34.446274994846426</v>
      </c>
      <c r="N14" s="22">
        <f>'7.жеке-улут.вал.'!N14+'8.юрид-улут.вал.'!N14</f>
        <v>4163.2</v>
      </c>
      <c r="O14" s="21">
        <f>('7.жеке-улут.вал.'!N14*'7.жеке-улут.вал.'!O14+'8.юрид-улут.вал.'!N14*'8.юрид-улут.вал.'!O14)/('7.жеке-улут.вал.'!N14+'8.юрид-улут.вал.'!N14)</f>
        <v>36.603021714066109</v>
      </c>
      <c r="P14" s="22">
        <f>'7.жеке-улут.вал.'!P14+'8.юрид-улут.вал.'!P14</f>
        <v>141.6</v>
      </c>
      <c r="Q14" s="21">
        <f>('7.жеке-улут.вал.'!P14*'7.жеке-улут.вал.'!Q14+'8.юрид-улут.вал.'!P14*'8.юрид-улут.вал.'!Q14)/('7.жеке-улут.вал.'!P14+'8.юрид-улут.вал.'!P14)</f>
        <v>29.418079096045201</v>
      </c>
      <c r="R14" s="23"/>
      <c r="S14" s="24"/>
    </row>
    <row r="15" spans="1:19" ht="14.25" customHeight="1" x14ac:dyDescent="0.2">
      <c r="A15" s="19" t="s">
        <v>16</v>
      </c>
      <c r="B15" s="20">
        <f>'7.жеке-улут.вал.'!B15+'8.юрид-улут.вал.'!B15</f>
        <v>33992.199999999997</v>
      </c>
      <c r="C15" s="21">
        <f>('7.жеке-улут.вал.'!B15*'7.жеке-улут.вал.'!C15+'8.юрид-улут.вал.'!B15*'8.юрид-улут.вал.'!C15)/('7.жеке-улут.вал.'!B15+'8.юрид-улут.вал.'!B15)</f>
        <v>30.369710227640461</v>
      </c>
      <c r="D15" s="22">
        <f>'7.жеке-улут.вал.'!D15+'8.юрид-улут.вал.'!D15</f>
        <v>6396.5999999999995</v>
      </c>
      <c r="E15" s="21">
        <f>('7.жеке-улут.вал.'!D15*'7.жеке-улут.вал.'!E15+'8.юрид-улут.вал.'!D15*'8.юрид-улут.вал.'!E15)/('7.жеке-улут.вал.'!D15+'8.юрид-улут.вал.'!D15)</f>
        <v>20.88141418878779</v>
      </c>
      <c r="F15" s="22">
        <f t="shared" si="0"/>
        <v>27595.600000000002</v>
      </c>
      <c r="G15" s="21">
        <f t="shared" si="1"/>
        <v>32.569076591920449</v>
      </c>
      <c r="H15" s="22">
        <f>'7.жеке-улут.вал.'!H15+'8.юрид-улут.вал.'!H15</f>
        <v>1227</v>
      </c>
      <c r="I15" s="21">
        <f>('7.жеке-улут.вал.'!H15*'7.жеке-улут.вал.'!I15+'8.юрид-улут.вал.'!H15*'8.юрид-улут.вал.'!I15)/('7.жеке-улут.вал.'!H15+'8.юрид-улут.вал.'!H15)</f>
        <v>2.204563977180114</v>
      </c>
      <c r="J15" s="22">
        <f>'7.жеке-улут.вал.'!J15+'8.юрид-улут.вал.'!J15</f>
        <v>11304.8</v>
      </c>
      <c r="K15" s="21">
        <f>('7.жеке-улут.вал.'!J15*'7.жеке-улут.вал.'!K15+'8.юрид-улут.вал.'!J15*'8.юрид-улут.вал.'!K15)/('7.жеке-улут.вал.'!J15+'8.юрид-улут.вал.'!J15)</f>
        <v>35.007790496072467</v>
      </c>
      <c r="L15" s="22">
        <f>'7.жеке-улут.вал.'!L15+'8.юрид-улут.вал.'!L15</f>
        <v>8235.1</v>
      </c>
      <c r="M15" s="21">
        <f>('7.жеке-улут.вал.'!L15*'7.жеке-улут.вал.'!M15+'8.юрид-улут.вал.'!L15*'8.юрид-улут.вал.'!M15)/('7.жеке-улут.вал.'!L15+'8.юрид-улут.вал.'!L15)</f>
        <v>34.917620915350142</v>
      </c>
      <c r="N15" s="22">
        <f>'7.жеке-улут.вал.'!N15+'8.юрид-улут.вал.'!N15</f>
        <v>6351.7000000000007</v>
      </c>
      <c r="O15" s="21">
        <f>('7.жеке-улут.вал.'!N15*'7.жеке-улут.вал.'!O15+'8.юрид-улут.вал.'!N15*'8.юрид-улут.вал.'!O15)/('7.жеке-улут.вал.'!N15+'8.юрид-улут.вал.'!N15)</f>
        <v>30.589171402931495</v>
      </c>
      <c r="P15" s="22">
        <f>'7.жеке-улут.вал.'!P15+'8.юрид-улут.вал.'!P15</f>
        <v>477</v>
      </c>
      <c r="Q15" s="21">
        <f>('7.жеке-улут.вал.'!P15*'7.жеке-улут.вал.'!Q15+'8.юрид-улут.вал.'!P15*'8.юрид-улут.вал.'!Q15)/('7.жеке-улут.вал.'!P15+'8.юрид-улут.вал.'!P15)</f>
        <v>38.697693920335425</v>
      </c>
      <c r="R15" s="23"/>
      <c r="S15" s="24"/>
    </row>
    <row r="16" spans="1:19" ht="14.25" customHeight="1" x14ac:dyDescent="0.2">
      <c r="A16" s="19" t="s">
        <v>17</v>
      </c>
      <c r="B16" s="20">
        <f>'7.жеке-улут.вал.'!B16+'8.юрид-улут.вал.'!B16</f>
        <v>29397.699999999997</v>
      </c>
      <c r="C16" s="21">
        <f>('7.жеке-улут.вал.'!B16*'7.жеке-улут.вал.'!C16+'8.юрид-улут.вал.'!B16*'8.юрид-улут.вал.'!C16)/('7.жеке-улут.вал.'!B16+'8.юрид-улут.вал.'!B16)</f>
        <v>32.652997343329581</v>
      </c>
      <c r="D16" s="22">
        <f>'7.жеке-улут.вал.'!D16+'8.юрид-улут.вал.'!D16</f>
        <v>5622.6</v>
      </c>
      <c r="E16" s="21">
        <f>('7.жеке-улут.вал.'!D16*'7.жеке-улут.вал.'!E16+'8.юрид-улут.вал.'!D16*'8.юрид-улут.вал.'!E16)/('7.жеке-улут.вал.'!D16+'8.юрид-улут.вал.'!D16)</f>
        <v>16.595916479920323</v>
      </c>
      <c r="F16" s="22">
        <f t="shared" si="0"/>
        <v>23775.1</v>
      </c>
      <c r="G16" s="21">
        <f t="shared" si="1"/>
        <v>36.450354362337073</v>
      </c>
      <c r="H16" s="22">
        <f>'7.жеке-улут.вал.'!H16+'8.юрид-улут.вал.'!H16</f>
        <v>1452.4</v>
      </c>
      <c r="I16" s="21">
        <f>('7.жеке-улут.вал.'!H16*'7.жеке-улут.вал.'!I16+'8.юрид-улут.вал.'!H16*'8.юрид-улут.вал.'!I16)/('7.жеке-улут.вал.'!H16+'8.юрид-улут.вал.'!H16)</f>
        <v>14.085871660699532</v>
      </c>
      <c r="J16" s="22">
        <f>'7.жеке-улут.вал.'!J16+'8.юрид-улут.вал.'!J16</f>
        <v>6573.5</v>
      </c>
      <c r="K16" s="21">
        <f>('7.жеке-улут.вал.'!J16*'7.жеке-улут.вал.'!K16+'8.юрид-улут.вал.'!J16*'8.юрид-улут.вал.'!K16)/('7.жеке-улут.вал.'!J16+'8.юрид-улут.вал.'!J16)</f>
        <v>37.002353388605769</v>
      </c>
      <c r="L16" s="22">
        <f>'7.жеке-улут.вал.'!L16+'8.юрид-улут.вал.'!L16</f>
        <v>11376.6</v>
      </c>
      <c r="M16" s="21">
        <f>('7.жеке-улут.вал.'!L16*'7.жеке-улут.вал.'!M16+'8.юрид-улут.вал.'!L16*'8.юрид-улут.вал.'!M16)/('7.жеке-улут.вал.'!L16+'8.юрид-улут.вал.'!L16)</f>
        <v>41.002829492115396</v>
      </c>
      <c r="N16" s="22">
        <f>'7.жеке-улут.вал.'!N16+'8.юрид-улут.вал.'!N16</f>
        <v>3683.5</v>
      </c>
      <c r="O16" s="21">
        <f>('7.жеке-улут.вал.'!N16*'7.жеке-улут.вал.'!O16+'8.юрид-улут.вал.'!N16*'8.юрид-улут.вал.'!O16)/('7.жеке-улут.вал.'!N16+'8.юрид-улут.вал.'!N16)</f>
        <v>32.236769376951266</v>
      </c>
      <c r="P16" s="22">
        <f>'7.жеке-улут.вал.'!P16+'8.юрид-улут.вал.'!P16</f>
        <v>689.1</v>
      </c>
      <c r="Q16" s="21">
        <f>('7.жеке-улут.вал.'!P16*'7.жеке-улут.вал.'!Q16+'8.юрид-улут.вал.'!P16*'8.юрид-улут.вал.'!Q16)/('7.жеке-улут.вал.'!P16+'8.юрид-улут.вал.'!P16)</f>
        <v>25.686547670875058</v>
      </c>
      <c r="R16" s="23"/>
      <c r="S16" s="24"/>
    </row>
    <row r="17" spans="1:19" ht="14.25" customHeight="1" x14ac:dyDescent="0.2">
      <c r="A17" s="19" t="s">
        <v>18</v>
      </c>
      <c r="B17" s="20">
        <f>'7.жеке-улут.вал.'!B17+'8.юрид-улут.вал.'!B17</f>
        <v>31982.7</v>
      </c>
      <c r="C17" s="21">
        <f>('7.жеке-улут.вал.'!B17*'7.жеке-улут.вал.'!C17+'8.юрид-улут.вал.'!B17*'8.юрид-улут.вал.'!C17)/('7.жеке-улут.вал.'!B17+'8.юрид-улут.вал.'!B17)</f>
        <v>32.981176010780828</v>
      </c>
      <c r="D17" s="22">
        <f>'7.жеке-улут.вал.'!D17+'8.юрид-улут.вал.'!D17</f>
        <v>3972</v>
      </c>
      <c r="E17" s="21">
        <f>('7.жеке-улут.вал.'!D17*'7.жеке-улут.вал.'!E17+'8.юрид-улут.вал.'!D17*'8.юрид-улут.вал.'!E17)/('7.жеке-улут.вал.'!D17+'8.юрид-улут.вал.'!D17)</f>
        <v>23.445059919436051</v>
      </c>
      <c r="F17" s="22">
        <f t="shared" si="0"/>
        <v>28010.7</v>
      </c>
      <c r="G17" s="21">
        <f t="shared" si="1"/>
        <v>34.333425440992194</v>
      </c>
      <c r="H17" s="22">
        <f>'7.жеке-улут.вал.'!H17+'8.юрид-улут.вал.'!H17</f>
        <v>1404.6</v>
      </c>
      <c r="I17" s="21">
        <f>('7.жеке-улут.вал.'!H17*'7.жеке-улут.вал.'!I17+'8.юрид-улут.вал.'!H17*'8.юрид-улут.вал.'!I17)/('7.жеке-улут.вал.'!H17+'8.юрид-улут.вал.'!H17)</f>
        <v>3.7031183255019222</v>
      </c>
      <c r="J17" s="22">
        <f>'7.жеке-улут.вал.'!J17+'8.юрид-улут.вал.'!J17</f>
        <v>6868.4000000000005</v>
      </c>
      <c r="K17" s="21">
        <f>('7.жеке-улут.вал.'!J17*'7.жеке-улут.вал.'!K17+'8.юрид-улут.вал.'!J17*'8.юрид-улут.вал.'!K17)/('7.жеке-улут.вал.'!J17+'8.юрид-улут.вал.'!J17)</f>
        <v>36.006787607011816</v>
      </c>
      <c r="L17" s="22">
        <f>'7.жеке-улут.вал.'!L17+'8.юрид-улут.вал.'!L17</f>
        <v>12441.800000000001</v>
      </c>
      <c r="M17" s="21">
        <f>('7.жеке-улут.вал.'!L17*'7.жеке-улут.вал.'!M17+'8.юрид-улут.вал.'!L17*'8.юрид-улут.вал.'!M17)/('7.жеке-улут.вал.'!L17+'8.юрид-улут.вал.'!L17)</f>
        <v>41.97174765709142</v>
      </c>
      <c r="N17" s="22">
        <f>'7.жеке-улут.вал.'!N17+'8.юрид-улут.вал.'!N17</f>
        <v>7208.1</v>
      </c>
      <c r="O17" s="21">
        <f>('7.жеке-улут.вал.'!N17*'7.жеке-улут.вал.'!O17+'8.юрид-улут.вал.'!N17*'8.юрид-улут.вал.'!O17)/('7.жеке-улут.вал.'!N17+'8.юрид-улут.вал.'!N17)</f>
        <v>25.538617666236593</v>
      </c>
      <c r="P17" s="22">
        <f>'7.жеке-улут.вал.'!P17+'8.юрид-улут.вал.'!P17</f>
        <v>87.8</v>
      </c>
      <c r="Q17" s="21">
        <f>('7.жеке-улут.вал.'!P17*'7.жеке-улут.вал.'!Q17+'8.юрид-улут.вал.'!P17*'8.юрид-улут.вал.'!Q17)/('7.жеке-улут.вал.'!P17+'8.юрид-улут.вал.'!P17)</f>
        <v>33.073576309794994</v>
      </c>
      <c r="R17" s="23"/>
      <c r="S17" s="24"/>
    </row>
    <row r="18" spans="1:19" ht="14.25" customHeight="1" x14ac:dyDescent="0.2">
      <c r="A18" s="19" t="s">
        <v>19</v>
      </c>
      <c r="B18" s="20">
        <f>'7.жеке-улут.вал.'!B18+'8.юрид-улут.вал.'!B18</f>
        <v>44505.9</v>
      </c>
      <c r="C18" s="21">
        <f>('7.жеке-улут.вал.'!B18*'7.жеке-улут.вал.'!C18+'8.юрид-улут.вал.'!B18*'8.юрид-улут.вал.'!C18)/('7.жеке-улут.вал.'!B18+'8.юрид-улут.вал.'!B18)</f>
        <v>38.831866336822756</v>
      </c>
      <c r="D18" s="22">
        <f>'7.жеке-улут.вал.'!D18+'8.юрид-улут.вал.'!D18</f>
        <v>9469.4000000000015</v>
      </c>
      <c r="E18" s="21">
        <f>('7.жеке-улут.вал.'!D18*'7.жеке-улут.вал.'!E18+'8.юрид-улут.вал.'!D18*'8.юрид-улут.вал.'!E18)/('7.жеке-улут.вал.'!D18+'8.юрид-улут.вал.'!D18)</f>
        <v>21.375166325215954</v>
      </c>
      <c r="F18" s="22">
        <f t="shared" si="0"/>
        <v>35036.5</v>
      </c>
      <c r="G18" s="21">
        <f t="shared" si="1"/>
        <v>43.549931071882177</v>
      </c>
      <c r="H18" s="22">
        <f>'7.жеке-улут.вал.'!H18+'8.юрид-улут.вал.'!H18</f>
        <v>2493</v>
      </c>
      <c r="I18" s="21">
        <f>('7.жеке-улут.вал.'!H18*'7.жеке-улут.вал.'!I18+'8.юрид-улут.вал.'!H18*'8.юрид-улут.вал.'!I18)/('7.жеке-улут.вал.'!H18+'8.юрид-улут.вал.'!H18)</f>
        <v>24.935018050541519</v>
      </c>
      <c r="J18" s="22">
        <f>'7.жеке-улут.вал.'!J18+'8.юрид-улут.вал.'!J18</f>
        <v>8439.9000000000015</v>
      </c>
      <c r="K18" s="21">
        <f>('7.жеке-улут.вал.'!J18*'7.жеке-улут.вал.'!K18+'8.юрид-улут.вал.'!J18*'8.юрид-улут.вал.'!K18)/('7.жеке-улут.вал.'!J18+'8.юрид-улут.вал.'!J18)</f>
        <v>37.435756347824025</v>
      </c>
      <c r="L18" s="22">
        <f>'7.жеке-улут.вал.'!L18+'8.юрид-улут.вал.'!L18</f>
        <v>22129</v>
      </c>
      <c r="M18" s="21">
        <f>('7.жеке-улут.вал.'!L18*'7.жеке-улут.вал.'!M18+'8.юрид-улут.вал.'!L18*'8.юрид-улут.вал.'!M18)/('7.жеке-улут.вал.'!L18+'8.юрид-улут.вал.'!L18)</f>
        <v>49.33480048804735</v>
      </c>
      <c r="N18" s="22">
        <f>'7.жеке-улут.вал.'!N18+'8.юрид-улут.вал.'!N18</f>
        <v>1774.1999999999998</v>
      </c>
      <c r="O18" s="21">
        <f>('7.жеке-улут.вал.'!N18*'7.жеке-улут.вал.'!O18+'8.юрид-улут.вал.'!N18*'8.юрид-улут.вал.'!O18)/('7.жеке-улут.вал.'!N18+'8.юрид-улут.вал.'!N18)</f>
        <v>30.192898207642891</v>
      </c>
      <c r="P18" s="22">
        <f>'7.жеке-улут.вал.'!P18+'8.юрид-улут.вал.'!P18</f>
        <v>200.4</v>
      </c>
      <c r="Q18" s="21">
        <f>('7.жеке-улут.вал.'!P18*'7.жеке-улут.вал.'!Q18+'8.юрид-улут.вал.'!P18*'8.юрид-улут.вал.'!Q18)/('7.жеке-улут.вал.'!P18+'8.юрид-улут.вал.'!P18)</f>
        <v>12.086227544910178</v>
      </c>
      <c r="R18" s="22"/>
      <c r="S18" s="21"/>
    </row>
    <row r="19" spans="1:19" ht="14.25" customHeight="1" x14ac:dyDescent="0.2">
      <c r="A19" s="19" t="s">
        <v>20</v>
      </c>
      <c r="B19" s="20">
        <f>'7.жеке-улут.вал.'!B19+'8.юрид-улут.вал.'!B19</f>
        <v>47523.199999999997</v>
      </c>
      <c r="C19" s="21">
        <f>('7.жеке-улут.вал.'!B19*'7.жеке-улут.вал.'!C19+'8.юрид-улут.вал.'!B19*'8.юрид-улут.вал.'!C19)/('7.жеке-улут.вал.'!B19+'8.юрид-улут.вал.'!B19)</f>
        <v>25.520295960709717</v>
      </c>
      <c r="D19" s="22">
        <f>'7.жеке-улут.вал.'!D19+'8.юрид-улут.вал.'!D19</f>
        <v>14507.1</v>
      </c>
      <c r="E19" s="21">
        <f>('7.жеке-улут.вал.'!D19*'7.жеке-улут.вал.'!E19+'8.юрид-улут.вал.'!D19*'8.юрид-улут.вал.'!E19)/('7.жеке-улут.вал.'!D19+'8.юрид-улут.вал.'!D19)</f>
        <v>16.379424557630401</v>
      </c>
      <c r="F19" s="22">
        <f t="shared" si="0"/>
        <v>33016.1</v>
      </c>
      <c r="G19" s="21">
        <f t="shared" si="1"/>
        <v>29.536746587271061</v>
      </c>
      <c r="H19" s="22">
        <f>'7.жеке-улут.вал.'!H19+'8.юрид-улут.вал.'!H19</f>
        <v>10624.2</v>
      </c>
      <c r="I19" s="21">
        <f>('7.жеке-улут.вал.'!H19*'7.жеке-улут.вал.'!I19+'8.юрид-улут.вал.'!H19*'8.юрид-улут.вал.'!I19)/('7.жеке-улут.вал.'!H19+'8.юрид-улут.вал.'!H19)</f>
        <v>16.052314527211461</v>
      </c>
      <c r="J19" s="22">
        <f>'7.жеке-улут.вал.'!J19+'8.юрид-улут.вал.'!J19</f>
        <v>13319</v>
      </c>
      <c r="K19" s="21">
        <f>('7.жеке-улут.вал.'!J19*'7.жеке-улут.вал.'!K19+'8.юрид-улут.вал.'!J19*'8.юрид-улут.вал.'!K19)/('7.жеке-улут.вал.'!J19+'8.юрид-улут.вал.'!J19)</f>
        <v>34.604388392521962</v>
      </c>
      <c r="L19" s="22">
        <f>'7.жеке-улут.вал.'!L19+'8.юрид-улут.вал.'!L19</f>
        <v>8736.6999999999989</v>
      </c>
      <c r="M19" s="21">
        <f>('7.жеке-улут.вал.'!L19*'7.жеке-улут.вал.'!M19+'8.юрид-улут.вал.'!L19*'8.юрид-улут.вал.'!M19)/('7.жеке-улут.вал.'!L19+'8.юрид-улут.вал.'!L19)</f>
        <v>38.226091087023704</v>
      </c>
      <c r="N19" s="22">
        <f>'7.жеке-улут.вал.'!N19+'8.юрид-улут.вал.'!N19</f>
        <v>315.10000000000002</v>
      </c>
      <c r="O19" s="21">
        <f>('7.жеке-улут.вал.'!N19*'7.жеке-улут.вал.'!O19+'8.юрид-улут.вал.'!N19*'8.юрид-улут.вал.'!O19)/('7.жеке-улут.вал.'!N19+'8.юрид-улут.вал.'!N19)</f>
        <v>28.221009203427478</v>
      </c>
      <c r="P19" s="22">
        <f>'7.жеке-улут.вал.'!P19+'8.юрид-улут.вал.'!P19</f>
        <v>21.1</v>
      </c>
      <c r="Q19" s="21">
        <f>('7.жеке-улут.вал.'!P19*'7.жеке-улут.вал.'!Q19+'8.юрид-улут.вал.'!P19*'8.юрид-улут.вал.'!Q19)/('7.жеке-улут.вал.'!P19+'8.юрид-улут.вал.'!P19)</f>
        <v>42.037914691943122</v>
      </c>
      <c r="R19" s="23"/>
      <c r="S19" s="24"/>
    </row>
    <row r="20" spans="1:19" ht="14.25" customHeight="1" thickBot="1" x14ac:dyDescent="0.25">
      <c r="A20" s="25" t="s">
        <v>21</v>
      </c>
      <c r="B20" s="26">
        <f>'7.жеке-улут.вал.'!B20+'8.юрид-улут.вал.'!B20</f>
        <v>39096.299999999996</v>
      </c>
      <c r="C20" s="27">
        <f>('7.жеке-улут.вал.'!B20*'7.жеке-улут.вал.'!C20+'8.юрид-улут.вал.'!B20*'8.юрид-улут.вал.'!C20)/('7.жеке-улут.вал.'!B20+'8.юрид-улут.вал.'!B20)</f>
        <v>24.757751705404353</v>
      </c>
      <c r="D20" s="28">
        <f>'7.жеке-улут.вал.'!D20+'8.юрид-улут.вал.'!D20</f>
        <v>15737.599999999999</v>
      </c>
      <c r="E20" s="27">
        <f>('7.жеке-улут.вал.'!D20*'7.жеке-улут.вал.'!E20+'8.юрид-улут.вал.'!D20*'8.юрид-улут.вал.'!E20)/('7.жеке-улут.вал.'!D20+'8.юрид-улут.вал.'!D20)</f>
        <v>9.7667561762911763</v>
      </c>
      <c r="F20" s="28">
        <f t="shared" si="0"/>
        <v>23358.7</v>
      </c>
      <c r="G20" s="27">
        <f t="shared" si="1"/>
        <v>34.857726928296522</v>
      </c>
      <c r="H20" s="28">
        <f>'7.жеке-улут.вал.'!H20+'8.юрид-улут.вал.'!H20</f>
        <v>2856.3</v>
      </c>
      <c r="I20" s="27">
        <f>('7.жеке-улут.вал.'!H20*'7.жеке-улут.вал.'!I20+'8.юрид-улут.вал.'!H20*'8.юрид-улут.вал.'!I20)/('7.жеке-улут.вал.'!H20+'8.юрид-улут.вал.'!H20)</f>
        <v>18.719847354969716</v>
      </c>
      <c r="J20" s="28">
        <f>'7.жеке-улут.вал.'!J20+'8.юрид-улут.вал.'!J20</f>
        <v>10191.5</v>
      </c>
      <c r="K20" s="27">
        <f>('7.жеке-улут.вал.'!J20*'7.жеке-улут.вал.'!K20+'8.юрид-улут.вал.'!J20*'8.юрид-улут.вал.'!K20)/('7.жеке-улут.вал.'!J20+'8.юрид-улут.вал.'!J20)</f>
        <v>37.518851984496884</v>
      </c>
      <c r="L20" s="28">
        <f>'7.жеке-улут.вал.'!L20+'8.юрид-улут.вал.'!L20</f>
        <v>6682.6</v>
      </c>
      <c r="M20" s="27">
        <f>('7.жеке-улут.вал.'!L20*'7.жеке-улут.вал.'!M20+'8.юрид-улут.вал.'!L20*'8.юрид-улут.вал.'!M20)/('7.жеке-улут.вал.'!L20+'8.юрид-улут.вал.'!L20)</f>
        <v>37.607696405590637</v>
      </c>
      <c r="N20" s="28">
        <f>'7.жеке-улут.вал.'!N20+'8.юрид-улут.вал.'!N20</f>
        <v>3601.2</v>
      </c>
      <c r="O20" s="27">
        <f>('7.жеке-улут.вал.'!N20*'7.жеке-улут.вал.'!O20+'8.юрид-улут.вал.'!N20*'8.юрид-улут.вал.'!O20)/('7.жеке-улут.вал.'!N20+'8.юрид-улут.вал.'!N20)</f>
        <v>34.952975119404641</v>
      </c>
      <c r="P20" s="28">
        <f>'7.жеке-улут.вал.'!P20+'8.юрид-улут.вал.'!P20</f>
        <v>27.1</v>
      </c>
      <c r="Q20" s="27">
        <f>('7.жеке-улут.вал.'!P20*'7.жеке-улут.вал.'!Q20+'8.юрид-улут.вал.'!P20*'8.юрид-улут.вал.'!Q20)/('7.жеке-улут.вал.'!P20+'8.юрид-улут.вал.'!P20)</f>
        <v>44.223616236162364</v>
      </c>
      <c r="R20" s="28"/>
      <c r="S20" s="27"/>
    </row>
    <row r="21" spans="1:19" ht="14.25" customHeight="1" x14ac:dyDescent="0.2">
      <c r="A21" s="19" t="s">
        <v>22</v>
      </c>
      <c r="B21" s="20">
        <f>'7.жеке-улут.вал.'!B21+'8.юрид-улут.вал.'!B21</f>
        <v>46454.8</v>
      </c>
      <c r="C21" s="21">
        <f>('7.жеке-улут.вал.'!B21*'7.жеке-улут.вал.'!C21+'8.юрид-улут.вал.'!B21*'8.юрид-улут.вал.'!C21)/('7.жеке-улут.вал.'!B21+'8.юрид-улут.вал.'!B21)</f>
        <v>27.763560923736623</v>
      </c>
      <c r="D21" s="22">
        <f>'7.жеке-улут.вал.'!D21+'8.юрид-улут.вал.'!D21</f>
        <v>12696</v>
      </c>
      <c r="E21" s="21">
        <f>('7.жеке-улут.вал.'!D21*'7.жеке-улут.вал.'!E21+'8.юрид-улут.вал.'!D21*'8.юрид-улут.вал.'!E21)/('7.жеке-улут.вал.'!D21+'8.юрид-улут.вал.'!D21)</f>
        <v>8.6127551984877115</v>
      </c>
      <c r="F21" s="22">
        <f t="shared" si="0"/>
        <v>33758.800000000003</v>
      </c>
      <c r="G21" s="21">
        <f t="shared" si="1"/>
        <v>34.965790549427112</v>
      </c>
      <c r="H21" s="22">
        <f>'7.жеке-улут.вал.'!H21+'8.юрид-улут.вал.'!H21</f>
        <v>3899.7</v>
      </c>
      <c r="I21" s="21">
        <f>('7.жеке-улут.вал.'!H21*'7.жеке-улут.вал.'!I21+'8.юрид-улут.вал.'!H21*'8.юрид-улут.вал.'!I21)/('7.жеке-улут.вал.'!H21+'8.юрид-улут.вал.'!H21)</f>
        <v>27.337615714029287</v>
      </c>
      <c r="J21" s="22">
        <f>'7.жеке-улут.вал.'!J21+'8.юрид-улут.вал.'!J21</f>
        <v>10662.3</v>
      </c>
      <c r="K21" s="21">
        <f>('7.жеке-улут.вал.'!J21*'7.жеке-улут.вал.'!K21+'8.юрид-улут.вал.'!J21*'8.юрид-улут.вал.'!K21)/('7.жеке-улут.вал.'!J21+'8.юрид-улут.вал.'!J21)</f>
        <v>36.637824859551884</v>
      </c>
      <c r="L21" s="22">
        <f>'7.жеке-улут.вал.'!L21+'8.юрид-улут.вал.'!L21</f>
        <v>16736</v>
      </c>
      <c r="M21" s="21">
        <f>('7.жеке-улут.вал.'!L21*'7.жеке-улут.вал.'!M21+'8.юрид-улут.вал.'!L21*'8.юрид-улут.вал.'!M21)/('7.жеке-улут.вал.'!L21+'8.юрид-улут.вал.'!L21)</f>
        <v>35.813515774378587</v>
      </c>
      <c r="N21" s="22">
        <f>'7.жеке-улут.вал.'!N21+'8.юрид-улут.вал.'!N21</f>
        <v>2351.5</v>
      </c>
      <c r="O21" s="21">
        <f>('7.жеке-улут.вал.'!N21*'7.жеке-улут.вал.'!O21+'8.юрид-улут.вал.'!N21*'8.юрид-улут.вал.'!O21)/('7.жеке-улут.вал.'!N21+'8.юрид-улут.вал.'!N21)</f>
        <v>34.298345736763771</v>
      </c>
      <c r="P21" s="22">
        <f>'7.жеке-улут.вал.'!P21+'8.юрид-улут.вал.'!P21</f>
        <v>109.3</v>
      </c>
      <c r="Q21" s="21">
        <f>('7.жеке-улут.вал.'!P21*'7.жеке-улут.вал.'!Q21+'8.юрид-улут.вал.'!P21*'8.юрид-улут.вал.'!Q21)/('7.жеке-улут.вал.'!P21+'8.юрид-улут.вал.'!P21)</f>
        <v>28.578133577310158</v>
      </c>
      <c r="R21" s="23"/>
      <c r="S21" s="24"/>
    </row>
    <row r="22" spans="1:19" ht="14.25" customHeight="1" x14ac:dyDescent="0.2">
      <c r="A22" s="19" t="s">
        <v>11</v>
      </c>
      <c r="B22" s="20">
        <f>'7.жеке-улут.вал.'!B22+'8.юрид-улут.вал.'!B22</f>
        <v>38144.100000000006</v>
      </c>
      <c r="C22" s="21">
        <f>('7.жеке-улут.вал.'!B22*'7.жеке-улут.вал.'!C22+'8.юрид-улут.вал.'!B22*'8.юрид-улут.вал.'!C22)/('7.жеке-улут.вал.'!B22+'8.юрид-улут.вал.'!B22)</f>
        <v>33.162262315797207</v>
      </c>
      <c r="D22" s="22">
        <f>'7.жеке-улут.вал.'!D22+'8.юрид-улут.вал.'!D22</f>
        <v>12042</v>
      </c>
      <c r="E22" s="21">
        <f>('7.жеке-улут.вал.'!D22*'7.жеке-улут.вал.'!E22+'8.юрид-улут.вал.'!D22*'8.юрид-улут.вал.'!E22)/('7.жеке-улут.вал.'!D22+'8.юрид-улут.вал.'!D22)</f>
        <v>17.973796711509717</v>
      </c>
      <c r="F22" s="22">
        <f t="shared" si="0"/>
        <v>26102.100000000002</v>
      </c>
      <c r="G22" s="21">
        <f t="shared" si="1"/>
        <v>40.169342313453704</v>
      </c>
      <c r="H22" s="22">
        <f>'7.жеке-улут.вал.'!H22+'8.юрид-улут.вал.'!H22</f>
        <v>239</v>
      </c>
      <c r="I22" s="21">
        <f>('7.жеке-улут.вал.'!H22*'7.жеке-улут.вал.'!I22+'8.юрид-улут.вал.'!H22*'8.юрид-улут.вал.'!I22)/('7.жеке-улут.вал.'!H22+'8.юрид-улут.вал.'!H22)</f>
        <v>1.6317991631799162</v>
      </c>
      <c r="J22" s="22">
        <f>'7.жеке-улут.вал.'!J22+'8.юрид-улут.вал.'!J22</f>
        <v>8062.9</v>
      </c>
      <c r="K22" s="21">
        <f>('7.жеке-улут.вал.'!J22*'7.жеке-улут.вал.'!K22+'8.юрид-улут.вал.'!J22*'8.юрид-улут.вал.'!K22)/('7.жеке-улут.вал.'!J22+'8.юрид-улут.вал.'!J22)</f>
        <v>38.794657009264661</v>
      </c>
      <c r="L22" s="22">
        <f>'7.жеке-улут.вал.'!L22+'8.юрид-улут.вал.'!L22</f>
        <v>16072.5</v>
      </c>
      <c r="M22" s="21">
        <f>('7.жеке-улут.вал.'!L22*'7.жеке-улут.вал.'!M22+'8.юрид-улут.вал.'!L22*'8.юрид-улут.вал.'!M22)/('7.жеке-улут.вал.'!L22+'8.юрид-улут.вал.'!L22)</f>
        <v>41.994275937159742</v>
      </c>
      <c r="N22" s="22">
        <f>'7.жеке-улут.вал.'!N22+'8.юрид-улут.вал.'!N22</f>
        <v>1591.4</v>
      </c>
      <c r="O22" s="21">
        <f>('7.жеке-улут.вал.'!N22*'7.жеке-улут.вал.'!O22+'8.юрид-улут.вал.'!N22*'8.юрид-улут.вал.'!O22)/('7.жеке-улут.вал.'!N22+'8.юрид-улут.вал.'!N22)</f>
        <v>35.128101043106696</v>
      </c>
      <c r="P22" s="22">
        <f>'7.жеке-улут.вал.'!P22+'8.юрид-улут.вал.'!P22</f>
        <v>136.30000000000001</v>
      </c>
      <c r="Q22" s="21">
        <f>('7.жеке-улут.вал.'!P22*'7.жеке-улут.вал.'!Q22+'8.юрид-улут.вал.'!P22*'8.юрид-улут.вал.'!Q22)/('7.жеке-улут.вал.'!P22+'8.юрид-улут.вал.'!P22)</f>
        <v>32.728466617754947</v>
      </c>
      <c r="R22" s="23"/>
      <c r="S22" s="24"/>
    </row>
    <row r="23" spans="1:19" ht="14.25" customHeight="1" x14ac:dyDescent="0.2">
      <c r="A23" s="19" t="s">
        <v>12</v>
      </c>
      <c r="B23" s="20">
        <f>'7.жеке-улут.вал.'!B23+'8.юрид-улут.вал.'!B23</f>
        <v>57488.200000000004</v>
      </c>
      <c r="C23" s="21">
        <f>('7.жеке-улут.вал.'!B23*'7.жеке-улут.вал.'!C23+'8.юрид-улут.вал.'!B23*'8.юрид-улут.вал.'!C23)/('7.жеке-улут.вал.'!B23+'8.юрид-улут.вал.'!B23)</f>
        <v>39.092838617316247</v>
      </c>
      <c r="D23" s="22">
        <f>'7.жеке-улут.вал.'!D23+'8.юрид-улут.вал.'!D23</f>
        <v>10398.5</v>
      </c>
      <c r="E23" s="21">
        <f>('7.жеке-улут.вал.'!D23*'7.жеке-улут.вал.'!E23+'8.юрид-улут.вал.'!D23*'8.юрид-улут.вал.'!E23)/('7.жеке-улут.вал.'!D23+'8.юрид-улут.вал.'!D23)</f>
        <v>19.528940231764196</v>
      </c>
      <c r="F23" s="22">
        <f t="shared" si="0"/>
        <v>47089.7</v>
      </c>
      <c r="G23" s="21">
        <f t="shared" si="1"/>
        <v>43.413001994066647</v>
      </c>
      <c r="H23" s="22">
        <f>'7.жеке-улут.вал.'!H23+'8.юрид-улут.вал.'!H23</f>
        <v>2513.4</v>
      </c>
      <c r="I23" s="21">
        <f>('7.жеке-улут.вал.'!H23*'7.жеке-улут.вал.'!I23+'8.юрид-улут.вал.'!H23*'8.юрид-улут.вал.'!I23)/('7.жеке-улут.вал.'!H23+'8.юрид-улут.вал.'!H23)</f>
        <v>2.8953926951539746</v>
      </c>
      <c r="J23" s="22">
        <f>'7.жеке-улут.вал.'!J23+'8.юрид-улут.вал.'!J23</f>
        <v>9244.9</v>
      </c>
      <c r="K23" s="21">
        <f>('7.жеке-улут.вал.'!J23*'7.жеке-улут.вал.'!K23+'8.юрид-улут.вал.'!J23*'8.юрид-улут.вал.'!K23)/('7.жеке-улут.вал.'!J23+'8.юрид-улут.вал.'!J23)</f>
        <v>42.8958809722117</v>
      </c>
      <c r="L23" s="22">
        <f>'7.жеке-улут.вал.'!L23+'8.юрид-улут.вал.'!L23</f>
        <v>33912</v>
      </c>
      <c r="M23" s="21">
        <f>('7.жеке-улут.вал.'!L23*'7.жеке-улут.вал.'!M23+'8.юрид-улут.вал.'!L23*'8.юрид-улут.вал.'!M23)/('7.жеке-улут.вал.'!L23+'8.юрид-улут.вал.'!L23)</f>
        <v>46.900606569945744</v>
      </c>
      <c r="N23" s="22">
        <f>'7.жеке-улут.вал.'!N23+'8.юрид-улут.вал.'!N23</f>
        <v>1407.2</v>
      </c>
      <c r="O23" s="21">
        <f>('7.жеке-улут.вал.'!N23*'7.жеке-улут.вал.'!O23+'8.юрид-улут.вал.'!N23*'8.юрид-улут.вал.'!O23)/('7.жеке-улут.вал.'!N23+'8.юрид-улут.вал.'!N23)</f>
        <v>35.209280841387148</v>
      </c>
      <c r="P23" s="22">
        <f>'7.жеке-улут.вал.'!P23+'8.юрид-улут.вал.'!P23</f>
        <v>12.2</v>
      </c>
      <c r="Q23" s="21">
        <f>('7.жеке-улут.вал.'!P23*'7.жеке-улут.вал.'!Q23+'8.юрид-улут.вал.'!P23*'8.юрид-улут.вал.'!Q23)/('7.жеке-улут.вал.'!P23+'8.юрид-улут.вал.'!P23)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'7.жеке-улут.вал.'!B24+'8.юрид-улут.вал.'!B24</f>
        <v>93681.799999999988</v>
      </c>
      <c r="C24" s="21">
        <f>('7.жеке-улут.вал.'!B24*'7.жеке-улут.вал.'!C24+'8.юрид-улут.вал.'!B24*'8.юрид-улут.вал.'!C24)/('7.жеке-улут.вал.'!B24+'8.юрид-улут.вал.'!B24)</f>
        <v>35.19730780151535</v>
      </c>
      <c r="D24" s="22">
        <f>'7.жеке-улут.вал.'!D24+'8.юрид-улут.вал.'!D24</f>
        <v>12248.5</v>
      </c>
      <c r="E24" s="21">
        <f>('7.жеке-улут.вал.'!D24*'7.жеке-улут.вал.'!E24+'8.юрид-улут.вал.'!D24*'8.юрид-улут.вал.'!E24)/('7.жеке-улут.вал.'!D24+'8.юрид-улут.вал.'!D24)</f>
        <v>18.235032044740173</v>
      </c>
      <c r="F24" s="22">
        <f t="shared" si="0"/>
        <v>81433.299999999988</v>
      </c>
      <c r="G24" s="21">
        <f t="shared" si="1"/>
        <v>37.748628141067606</v>
      </c>
      <c r="H24" s="22">
        <f>'7.жеке-улут.вал.'!H24+'8.юрид-улут.вал.'!H24</f>
        <v>11735.9</v>
      </c>
      <c r="I24" s="21">
        <f>('7.жеке-улут.вал.'!H24*'7.жеке-улут.вал.'!I24+'8.юрид-улут.вал.'!H24*'8.юрид-улут.вал.'!I24)/('7.жеке-улут.вал.'!H24+'8.юрид-улут.вал.'!H24)</f>
        <v>16.692430917100523</v>
      </c>
      <c r="J24" s="22">
        <f>'7.жеке-улут.вал.'!J24+'8.юрид-улут.вал.'!J24</f>
        <v>18805.2</v>
      </c>
      <c r="K24" s="21">
        <f>('7.жеке-улут.вал.'!J24*'7.жеке-улут.вал.'!K24+'8.юрид-улут.вал.'!J24*'8.юрид-улут.вал.'!K24)/('7.жеке-улут.вал.'!J24+'8.юрид-улут.вал.'!J24)</f>
        <v>38.30054772084317</v>
      </c>
      <c r="L24" s="22">
        <f>'7.жеке-улут.вал.'!L24+'8.юрид-улут.вал.'!L24</f>
        <v>46326.7</v>
      </c>
      <c r="M24" s="21">
        <f>('7.жеке-улут.вал.'!L24*'7.жеке-улут.вал.'!M24+'8.юрид-улут.вал.'!L24*'8.юрид-улут.вал.'!M24)/('7.жеке-улут.вал.'!L24+'8.юрид-улут.вал.'!L24)</f>
        <v>42.927069702784792</v>
      </c>
      <c r="N24" s="22">
        <f>'7.жеке-улут.вал.'!N24+'8.юрид-улут.вал.'!N24</f>
        <v>4545.2</v>
      </c>
      <c r="O24" s="21">
        <f>('7.жеке-улут.вал.'!N24*'7.жеке-улут.вал.'!O24+'8.юрид-улут.вал.'!N24*'8.юрид-улут.вал.'!O24)/('7.жеке-улут.вал.'!N24+'8.юрид-улут.вал.'!N24)</f>
        <v>37.0461409838951</v>
      </c>
      <c r="P24" s="22">
        <f>'7.жеке-улут.вал.'!P24+'8.юрид-улут.вал.'!P24</f>
        <v>20.3</v>
      </c>
      <c r="Q24" s="21">
        <f>('7.жеке-улут.вал.'!P24*'7.жеке-улут.вал.'!Q24+'8.юрид-улут.вал.'!P24*'8.юрид-улут.вал.'!Q24)/('7.жеке-улут.вал.'!P24+'8.юрид-улут.вал.'!P24)</f>
        <v>39.093596059113302</v>
      </c>
      <c r="R24" s="23"/>
      <c r="S24" s="24"/>
    </row>
    <row r="25" spans="1:19" ht="14.25" customHeight="1" x14ac:dyDescent="0.2">
      <c r="A25" s="19" t="s">
        <v>14</v>
      </c>
      <c r="B25" s="20">
        <f>'7.жеке-улут.вал.'!B25+'8.юрид-улут.вал.'!B25</f>
        <v>111507.2</v>
      </c>
      <c r="C25" s="21">
        <f>('7.жеке-улут.вал.'!B25*'7.жеке-улут.вал.'!C25+'8.юрид-улут.вал.'!B25*'8.юрид-улут.вал.'!C25)/('7.жеке-улут.вал.'!B25+'8.юрид-улут.вал.'!B25)</f>
        <v>25.495327727716237</v>
      </c>
      <c r="D25" s="22">
        <f>'7.жеке-улут.вал.'!D25+'8.юрид-улут.вал.'!D25</f>
        <v>43837.1</v>
      </c>
      <c r="E25" s="21">
        <f>('7.жеке-улут.вал.'!D25*'7.жеке-улут.вал.'!E25+'8.юрид-улут.вал.'!D25*'8.юрид-улут.вал.'!E25)/('7.жеке-улут.вал.'!D25+'8.юрид-улут.вал.'!D25)</f>
        <v>4.8548231520789464</v>
      </c>
      <c r="F25" s="22">
        <f t="shared" si="0"/>
        <v>67670.099999999991</v>
      </c>
      <c r="G25" s="21">
        <f t="shared" si="1"/>
        <v>38.866371410711679</v>
      </c>
      <c r="H25" s="22">
        <f>'7.жеке-улут.вал.'!H25+'8.юрид-улут.вал.'!H25</f>
        <v>4168</v>
      </c>
      <c r="I25" s="21">
        <f>('7.жеке-улут.вал.'!H25*'7.жеке-улут.вал.'!I25+'8.юрид-улут.вал.'!H25*'8.юрид-улут.вал.'!I25)/('7.жеке-улут.вал.'!H25+'8.юрид-улут.вал.'!H25)</f>
        <v>32.451775431861805</v>
      </c>
      <c r="J25" s="22">
        <f>'7.жеке-улут.вал.'!J25+'8.юрид-улут.вал.'!J25</f>
        <v>8797.7000000000007</v>
      </c>
      <c r="K25" s="21">
        <f>('7.жеке-улут.вал.'!J25*'7.жеке-улут.вал.'!K25+'8.юрид-улут.вал.'!J25*'8.юрид-улут.вал.'!K25)/('7.жеке-улут.вал.'!J25+'8.юрид-улут.вал.'!J25)</f>
        <v>38.13763256305625</v>
      </c>
      <c r="L25" s="22">
        <f>'7.жеке-улут.вал.'!L25+'8.юрид-улут.вал.'!L25</f>
        <v>50589.600000000006</v>
      </c>
      <c r="M25" s="21">
        <f>('7.жеке-улут.вал.'!L25*'7.жеке-улут.вал.'!M25+'8.юрид-улут.вал.'!L25*'8.юрид-улут.вал.'!M25)/('7.жеке-улут.вал.'!L25+'8.юрид-улут.вал.'!L25)</f>
        <v>39.5897356373642</v>
      </c>
      <c r="N25" s="22">
        <f>'7.жеке-улут.вал.'!N25+'8.юрид-улут.вал.'!N25</f>
        <v>3610.4</v>
      </c>
      <c r="O25" s="21">
        <f>('7.жеке-улут.вал.'!N25*'7.жеке-улут.вал.'!O25+'8.юрид-улут.вал.'!N25*'8.юрид-улут.вал.'!O25)/('7.жеке-улут.вал.'!N25+'8.юрид-улут.вал.'!N25)</f>
        <v>36.732328827830706</v>
      </c>
      <c r="P25" s="22">
        <f>'7.жеке-улут.вал.'!P25+'8.юрид-улут.вал.'!P25</f>
        <v>504.4</v>
      </c>
      <c r="Q25" s="21">
        <f>('7.жеке-улут.вал.'!P25*'7.жеке-улут.вал.'!Q25+'8.юрид-улут.вал.'!P25*'8.юрид-улут.вал.'!Q25)/('7.жеке-улут.вал.'!P25+'8.юрид-улут.вал.'!P25)</f>
        <v>47.30670103092784</v>
      </c>
      <c r="R25" s="23"/>
      <c r="S25" s="24"/>
    </row>
    <row r="26" spans="1:19" ht="14.25" customHeight="1" x14ac:dyDescent="0.2">
      <c r="A26" s="19" t="s">
        <v>15</v>
      </c>
      <c r="B26" s="20">
        <f>'7.жеке-улут.вал.'!B26+'8.юрид-улут.вал.'!B26</f>
        <v>94783.6</v>
      </c>
      <c r="C26" s="21">
        <f>('7.жеке-улут.вал.'!B26*'7.жеке-улут.вал.'!C26+'8.юрид-улут.вал.'!B26*'8.юрид-улут.вал.'!C26)/('7.жеке-улут.вал.'!B26+'8.юрид-улут.вал.'!B26)</f>
        <v>22.128074392616444</v>
      </c>
      <c r="D26" s="22">
        <f>'7.жеке-улут.вал.'!D26+'8.юрид-улут.вал.'!D26</f>
        <v>46216.9</v>
      </c>
      <c r="E26" s="21">
        <f>('7.жеке-улут.вал.'!D26*'7.жеке-улут.вал.'!E26+'8.юрид-улут.вал.'!D26*'8.юрид-улут.вал.'!E26)/('7.жеке-улут.вал.'!D26+'8.юрид-улут.вал.'!D26)</f>
        <v>6.9596453245457841</v>
      </c>
      <c r="F26" s="22">
        <f t="shared" si="0"/>
        <v>48566.7</v>
      </c>
      <c r="G26" s="21">
        <f t="shared" si="1"/>
        <v>36.562610183520803</v>
      </c>
      <c r="H26" s="22">
        <f>'7.жеке-улут.вал.'!H26+'8.юрид-улут.вал.'!H26</f>
        <v>3405.1</v>
      </c>
      <c r="I26" s="21">
        <f>('7.жеке-улут.вал.'!H26*'7.жеке-улут.вал.'!I26+'8.юрид-улут.вал.'!H26*'8.юрид-улут.вал.'!I26)/('7.жеке-улут.вал.'!H26+'8.юрид-улут.вал.'!H26)</f>
        <v>27.510645796011865</v>
      </c>
      <c r="J26" s="22">
        <f>'7.жеке-улут.вал.'!J26+'8.юрид-улут.вал.'!J26</f>
        <v>24469.8</v>
      </c>
      <c r="K26" s="21">
        <f>('7.жеке-улут.вал.'!J26*'7.жеке-улут.вал.'!K26+'8.юрид-улут.вал.'!J26*'8.юрид-улут.вал.'!K26)/('7.жеке-улут.вал.'!J26+'8.юрид-улут.вал.'!J26)</f>
        <v>35.495455622849391</v>
      </c>
      <c r="L26" s="22">
        <f>'7.жеке-улут.вал.'!L26+'8.юрид-улут.вал.'!L26</f>
        <v>15483.2</v>
      </c>
      <c r="M26" s="21">
        <f>('7.жеке-улут.вал.'!L26*'7.жеке-улут.вал.'!M26+'8.юрид-улут.вал.'!L26*'8.юрид-улут.вал.'!M26)/('7.жеке-улут.вал.'!L26+'8.юрид-улут.вал.'!L26)</f>
        <v>42.059080810168439</v>
      </c>
      <c r="N26" s="22">
        <f>'7.жеке-улут.вал.'!N26+'8.юрид-улут.вал.'!N26</f>
        <v>2983</v>
      </c>
      <c r="O26" s="21">
        <f>('7.жеке-улут.вал.'!N26*'7.жеке-улут.вал.'!O26+'8.юрид-улут.вал.'!N26*'8.юрид-улут.вал.'!O26)/('7.жеке-улут.вал.'!N26+'8.юрид-улут.вал.'!N26)</f>
        <v>41.32667784109956</v>
      </c>
      <c r="P26" s="22">
        <f>'7.жеке-улут.вал.'!P26+'8.юрид-улут.вал.'!P26</f>
        <v>2225.6</v>
      </c>
      <c r="Q26" s="21">
        <f>('7.жеке-улут.вал.'!P26*'7.жеке-улут.вал.'!Q26+'8.юрид-улут.вал.'!P26*'8.юрид-улут.вал.'!Q26)/('7.жеке-улут.вал.'!P26+'8.юрид-улут.вал.'!P26)</f>
        <v>17.521333572969088</v>
      </c>
      <c r="R26" s="23"/>
      <c r="S26" s="24"/>
    </row>
    <row r="27" spans="1:19" ht="14.25" customHeight="1" x14ac:dyDescent="0.2">
      <c r="A27" s="19" t="s">
        <v>16</v>
      </c>
      <c r="B27" s="20">
        <f>'7.жеке-улут.вал.'!B27+'8.юрид-улут.вал.'!B27</f>
        <v>126754.5</v>
      </c>
      <c r="C27" s="21">
        <f>('7.жеке-улут.вал.'!B27*'7.жеке-улут.вал.'!C27+'8.юрид-улут.вал.'!B27*'8.юрид-улут.вал.'!C27)/('7.жеке-улут.вал.'!B27+'8.юрид-улут.вал.'!B27)</f>
        <v>28.949395477083655</v>
      </c>
      <c r="D27" s="22">
        <f>'7.жеке-улут.вал.'!D27+'8.юрид-улут.вал.'!D27</f>
        <v>39908.200000000004</v>
      </c>
      <c r="E27" s="21">
        <f>('7.жеке-улут.вал.'!D27*'7.жеке-улут.вал.'!E27+'8.юрид-улут.вал.'!D27*'8.юрид-улут.вал.'!E27)/('7.жеке-улут.вал.'!D27+'8.юрид-улут.вал.'!D27)</f>
        <v>8.6556187700773268</v>
      </c>
      <c r="F27" s="22">
        <f t="shared" si="0"/>
        <v>86846.3</v>
      </c>
      <c r="G27" s="21">
        <f t="shared" si="1"/>
        <v>38.274929202510641</v>
      </c>
      <c r="H27" s="22">
        <f>'7.жеке-улут.вал.'!H27+'8.юрид-улут.вал.'!H27</f>
        <v>1275.4000000000001</v>
      </c>
      <c r="I27" s="21">
        <f>('7.жеке-улут.вал.'!H27*'7.жеке-улут.вал.'!I27+'8.юрид-улут.вал.'!H27*'8.юрид-улут.вал.'!I27)/('7.жеке-улут.вал.'!H27+'8.юрид-улут.вал.'!H27)</f>
        <v>18.421671632429039</v>
      </c>
      <c r="J27" s="22">
        <f>'7.жеке-улут.вал.'!J27+'8.юрид-улут.вал.'!J27</f>
        <v>38326.5</v>
      </c>
      <c r="K27" s="21">
        <f>('7.жеке-улут.вал.'!J27*'7.жеке-улут.вал.'!K27+'8.юрид-улут.вал.'!J27*'8.юрид-улут.вал.'!K27)/('7.жеке-улут.вал.'!J27+'8.юрид-улут.вал.'!J27)</f>
        <v>37.522114072508579</v>
      </c>
      <c r="L27" s="22">
        <f>'7.жеке-улут.вал.'!L27+'8.юрид-улут.вал.'!L27</f>
        <v>42338.400000000001</v>
      </c>
      <c r="M27" s="21">
        <f>('7.жеке-улут.вал.'!L27*'7.жеке-улут.вал.'!M27+'8.юрид-улут.вал.'!L27*'8.юрид-улут.вал.'!M27)/('7.жеке-улут.вал.'!L27+'8.юрид-улут.вал.'!L27)</f>
        <v>39.764475110065568</v>
      </c>
      <c r="N27" s="22">
        <f>'7.жеке-улут.вал.'!N27+'8.юрид-улут.вал.'!N27</f>
        <v>4371.7999999999993</v>
      </c>
      <c r="O27" s="21">
        <f>('7.жеке-улут.вал.'!N27*'7.жеке-улут.вал.'!O27+'8.юрид-улут.вал.'!N27*'8.юрид-улут.вал.'!O27)/('7.жеке-улут.вал.'!N27+'8.юрид-улут.вал.'!N27)</f>
        <v>35.3041607575827</v>
      </c>
      <c r="P27" s="22">
        <f>'7.жеке-улут.вал.'!P27+'8.юрид-улут.вал.'!P27</f>
        <v>534.20000000000005</v>
      </c>
      <c r="Q27" s="21">
        <f>('7.жеке-улут.вал.'!P27*'7.жеке-улут.вал.'!Q27+'8.юрид-улут.вал.'!P27*'8.юрид-улут.вал.'!Q27)/('7.жеке-улут.вал.'!P27+'8.юрид-улут.вал.'!P27)</f>
        <v>45.942897791089486</v>
      </c>
      <c r="R27" s="23"/>
      <c r="S27" s="24"/>
    </row>
    <row r="28" spans="1:19" ht="14.25" customHeight="1" x14ac:dyDescent="0.2">
      <c r="A28" s="19" t="s">
        <v>17</v>
      </c>
      <c r="B28" s="20">
        <f>'7.жеке-улут.вал.'!B28+'8.юрид-улут.вал.'!B28</f>
        <v>103391.4</v>
      </c>
      <c r="C28" s="21">
        <f>('7.жеке-улут.вал.'!B28*'7.жеке-улут.вал.'!C28+'8.юрид-улут.вал.'!B28*'8.юрид-улут.вал.'!C28)/('7.жеке-улут.вал.'!B28+'8.юрид-улут.вал.'!B28)</f>
        <v>29.276881094559123</v>
      </c>
      <c r="D28" s="22">
        <f>'7.жеке-улут.вал.'!D28+'8.юрид-улут.вал.'!D28</f>
        <v>14389.4</v>
      </c>
      <c r="E28" s="21">
        <f>('7.жеке-улут.вал.'!D28*'7.жеке-улут.вал.'!E28+'8.юрид-улут.вал.'!D28*'8.юрид-улут.вал.'!E28)/('7.жеке-улут.вал.'!D28+'8.юрид-улут.вал.'!D28)</f>
        <v>14.95233449622639</v>
      </c>
      <c r="F28" s="22">
        <f t="shared" si="0"/>
        <v>89002</v>
      </c>
      <c r="G28" s="21">
        <f t="shared" si="1"/>
        <v>31.592802431406042</v>
      </c>
      <c r="H28" s="22">
        <f>'7.жеке-улут.вал.'!H28+'8.юрид-улут.вал.'!H28</f>
        <v>25390.7</v>
      </c>
      <c r="I28" s="21">
        <f>('7.жеке-улут.вал.'!H28*'7.жеке-улут.вал.'!I28+'8.юрид-улут.вал.'!H28*'8.юрид-улут.вал.'!I28)/('7.жеке-улут.вал.'!H28+'8.юрид-улут.вал.'!H28)</f>
        <v>7.6863969878735121</v>
      </c>
      <c r="J28" s="22">
        <f>'7.жеке-улут.вал.'!J28+'8.юрид-улут.вал.'!J28</f>
        <v>12983.900000000001</v>
      </c>
      <c r="K28" s="21">
        <f>('7.жеке-улут.вал.'!J28*'7.жеке-улут.вал.'!K28+'8.юрид-улут.вал.'!J28*'8.юрид-улут.вал.'!K28)/('7.жеке-улут.вал.'!J28+'8.юрид-улут.вал.'!J28)</f>
        <v>35.43734933263503</v>
      </c>
      <c r="L28" s="22">
        <f>'7.жеке-улут.вал.'!L28+'8.юрид-улут.вал.'!L28</f>
        <v>43424.5</v>
      </c>
      <c r="M28" s="21">
        <f>('7.жеке-улут.вал.'!L28*'7.жеке-улут.вал.'!M28+'8.юрид-улут.вал.'!L28*'8.юрид-улут.вал.'!M28)/('7.жеке-улут.вал.'!L28+'8.юрид-улут.вал.'!L28)</f>
        <v>43.426164722679594</v>
      </c>
      <c r="N28" s="22">
        <f>'7.жеке-улут.вал.'!N28+'8.юрид-улут.вал.'!N28</f>
        <v>6804.7000000000007</v>
      </c>
      <c r="O28" s="21">
        <f>('7.жеке-улут.вал.'!N28*'7.жеке-улут.вал.'!O28+'8.юрид-улут.вал.'!N28*'8.юрид-улут.вал.'!O28)/('7.жеке-улут.вал.'!N28+'8.юрид-улут.вал.'!N28)</f>
        <v>37.004351698091021</v>
      </c>
      <c r="P28" s="22">
        <f>'7.жеке-улут.вал.'!P28+'8.юрид-улут.вал.'!P28</f>
        <v>398.2</v>
      </c>
      <c r="Q28" s="21">
        <f>('7.жеке-улут.вал.'!P28*'7.жеке-улут.вал.'!Q28+'8.юрид-улут.вал.'!P28*'8.юрид-улут.вал.'!Q28)/('7.жеке-улут.вал.'!P28+'8.юрид-улут.вал.'!P28)</f>
        <v>47.668508287292816</v>
      </c>
      <c r="R28" s="23"/>
      <c r="S28" s="24"/>
    </row>
    <row r="29" spans="1:19" ht="14.25" customHeight="1" x14ac:dyDescent="0.2">
      <c r="A29" s="19" t="s">
        <v>18</v>
      </c>
      <c r="B29" s="20">
        <f>'7.жеке-улут.вал.'!B29+'8.юрид-улут.вал.'!B29</f>
        <v>163997.9</v>
      </c>
      <c r="C29" s="21">
        <f>('7.жеке-улут.вал.'!B29*'7.жеке-улут.вал.'!C29+'8.юрид-улут.вал.'!B29*'8.юрид-улут.вал.'!C29)/('7.жеке-улут.вал.'!B29+'8.юрид-улут.вал.'!B29)</f>
        <v>25.398327832246633</v>
      </c>
      <c r="D29" s="22">
        <f>'7.жеке-улут.вал.'!D29+'8.юрид-улут.вал.'!D29</f>
        <v>66309</v>
      </c>
      <c r="E29" s="21">
        <f>('7.жеке-улут.вал.'!D29*'7.жеке-улут.вал.'!E29+'8.юрид-улут.вал.'!D29*'8.юрид-улут.вал.'!E29)/('7.жеке-улут.вал.'!D29+'8.юрид-улут.вал.'!D29)</f>
        <v>5.4006077606358112</v>
      </c>
      <c r="F29" s="22">
        <f t="shared" si="0"/>
        <v>97688.9</v>
      </c>
      <c r="G29" s="21">
        <f t="shared" si="1"/>
        <v>38.972324675577262</v>
      </c>
      <c r="H29" s="22">
        <f>'7.жеке-улут.вал.'!H29+'8.юрид-улут.вал.'!H29</f>
        <v>14532.2</v>
      </c>
      <c r="I29" s="21">
        <f>('7.жеке-улут.вал.'!H29*'7.жеке-улут.вал.'!I29+'8.юрид-улут.вал.'!H29*'8.юрид-улут.вал.'!I29)/('7.жеке-улут.вал.'!H29+'8.юрид-улут.вал.'!H29)</f>
        <v>33.735704160416184</v>
      </c>
      <c r="J29" s="22">
        <f>'7.жеке-улут.вал.'!J29+'8.юрид-улут.вал.'!J29</f>
        <v>22647.7</v>
      </c>
      <c r="K29" s="21">
        <f>('7.жеке-улут.вал.'!J29*'7.жеке-улут.вал.'!K29+'8.юрид-улут.вал.'!J29*'8.юрид-улут.вал.'!K29)/('7.жеке-улут.вал.'!J29+'8.юрид-улут.вал.'!J29)</f>
        <v>36.281211778679513</v>
      </c>
      <c r="L29" s="22">
        <f>'7.жеке-улут.вал.'!L29+'8.юрид-улут.вал.'!L29</f>
        <v>56903.5</v>
      </c>
      <c r="M29" s="21">
        <f>('7.жеке-улут.вал.'!L29*'7.жеке-улут.вал.'!M29+'8.юрид-улут.вал.'!L29*'8.юрид-улут.вал.'!M29)/('7.жеке-улут.вал.'!L29+'8.юрид-улут.вал.'!L29)</f>
        <v>41.26521742950785</v>
      </c>
      <c r="N29" s="22">
        <f>'7.жеке-улут.вал.'!N29+'8.юрид-улут.вал.'!N29</f>
        <v>2729.1</v>
      </c>
      <c r="O29" s="21">
        <f>('7.жеке-улут.вал.'!N29*'7.жеке-улут.вал.'!O29+'8.юрид-улут.вал.'!N29*'8.юрид-улут.вал.'!O29)/('7.жеке-улут.вал.'!N29+'8.юрид-улут.вал.'!N29)</f>
        <v>38.561349895569968</v>
      </c>
      <c r="P29" s="22">
        <f>'7.жеке-улут.вал.'!P29+'8.юрид-улут.вал.'!P29</f>
        <v>876.4</v>
      </c>
      <c r="Q29" s="21">
        <f>('7.жеке-улут.вал.'!P29*'7.жеке-улут.вал.'!Q29+'8.юрид-улут.вал.'!P29*'8.юрид-улут.вал.'!Q29)/('7.жеке-улут.вал.'!P29+'8.юрид-улут.вал.'!P29)</f>
        <v>47.75267914194432</v>
      </c>
      <c r="R29" s="23"/>
      <c r="S29" s="24"/>
    </row>
    <row r="30" spans="1:19" ht="14.25" customHeight="1" x14ac:dyDescent="0.2">
      <c r="A30" s="19" t="s">
        <v>19</v>
      </c>
      <c r="B30" s="20">
        <f>'7.жеке-улут.вал.'!B30+'8.юрид-улут.вал.'!B30</f>
        <v>244407.09999999995</v>
      </c>
      <c r="C30" s="21">
        <f>('7.жеке-улут.вал.'!B30*'7.жеке-улут.вал.'!C30+'8.юрид-улут.вал.'!B30*'8.юрид-улут.вал.'!C30)/('7.жеке-улут.вал.'!B30+'8.юрид-улут.вал.'!B30)</f>
        <v>19.509765444620886</v>
      </c>
      <c r="D30" s="22">
        <f>'7.жеке-улут.вал.'!D30+'8.юрид-улут.вал.'!D30</f>
        <v>137007.79999999999</v>
      </c>
      <c r="E30" s="21">
        <f>('7.жеке-улут.вал.'!D30*'7.жеке-улут.вал.'!E30+'8.юрид-улут.вал.'!D30*'8.юрид-улут.вал.'!E30)/('7.жеке-улут.вал.'!D30+'8.юрид-улут.вал.'!D30)</f>
        <v>3.0647893039666356</v>
      </c>
      <c r="F30" s="22">
        <f t="shared" si="0"/>
        <v>107399.29999999999</v>
      </c>
      <c r="G30" s="21">
        <f t="shared" si="1"/>
        <v>40.488393816347042</v>
      </c>
      <c r="H30" s="22">
        <f>'7.жеке-улут.вал.'!H30+'8.юрид-улут.вал.'!H30</f>
        <v>9016.9</v>
      </c>
      <c r="I30" s="21">
        <f>('7.жеке-улут.вал.'!H30*'7.жеке-улут.вал.'!I30+'8.юрид-улут.вал.'!H30*'8.юрид-улут.вал.'!I30)/('7.жеке-улут.вал.'!H30+'8.юрид-улут.вал.'!H30)</f>
        <v>31.024542802958891</v>
      </c>
      <c r="J30" s="22">
        <f>'7.жеке-улут.вал.'!J30+'8.юрид-улут.вал.'!J30</f>
        <v>31170.3</v>
      </c>
      <c r="K30" s="21">
        <f>('7.жеке-улут.вал.'!J30*'7.жеке-улут.вал.'!K30+'8.юрид-улут.вал.'!J30*'8.юрид-улут.вал.'!K30)/('7.жеке-улут.вал.'!J30+'8.юрид-улут.вал.'!J30)</f>
        <v>36.512819767535127</v>
      </c>
      <c r="L30" s="22">
        <f>'7.жеке-улут.вал.'!L30+'8.юрид-улут.вал.'!L30</f>
        <v>64609.599999999999</v>
      </c>
      <c r="M30" s="21">
        <f>('7.жеке-улут.вал.'!L30*'7.жеке-улут.вал.'!M30+'8.юрид-улут.вал.'!L30*'8.юрид-улут.вал.'!M30)/('7.жеке-улут.вал.'!L30+'8.юрид-улут.вал.'!L30)</f>
        <v>43.720984977464646</v>
      </c>
      <c r="N30" s="22">
        <f>'7.жеке-улут.вал.'!N30+'8.юрид-улут.вал.'!N30</f>
        <v>1763.2</v>
      </c>
      <c r="O30" s="21">
        <f>('7.жеке-улут.вал.'!N30*'7.жеке-улут.вал.'!O30+'8.юрид-улут.вал.'!N30*'8.юрид-улут.вал.'!O30)/('7.жеке-улут.вал.'!N30+'8.юрид-улут.вал.'!N30)</f>
        <v>37.448621823956444</v>
      </c>
      <c r="P30" s="22">
        <f>'7.жеке-улут.вал.'!P30+'8.юрид-улут.вал.'!P30</f>
        <v>839.3</v>
      </c>
      <c r="Q30" s="21">
        <f>('7.жеке-улут.вал.'!P30*'7.жеке-улут.вал.'!Q30+'8.юрид-улут.вал.'!P30*'8.юрид-улут.вал.'!Q30)/('7.жеке-улут.вал.'!P30+'8.юрид-улут.вал.'!P30)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'7.жеке-улут.вал.'!B31+'8.юрид-улут.вал.'!B31</f>
        <v>96648.9</v>
      </c>
      <c r="C31" s="21">
        <f>('7.жеке-улут.вал.'!B31*'7.жеке-улут.вал.'!C31+'8.юрид-улут.вал.'!B31*'8.юрид-улут.вал.'!C31)/('7.жеке-улут.вал.'!B31+'8.юрид-улут.вал.'!B31)</f>
        <v>29.784969420241726</v>
      </c>
      <c r="D31" s="22">
        <f>'7.жеке-улут.вал.'!D31+'8.юрид-улут.вал.'!D31</f>
        <v>29638.9</v>
      </c>
      <c r="E31" s="21">
        <f>('7.жеке-улут.вал.'!D31*'7.жеке-улут.вал.'!E31+'8.юрид-улут.вал.'!D31*'8.юрид-улут.вал.'!E31)/('7.жеке-улут.вал.'!D31+'8.юрид-улут.вал.'!D31)</f>
        <v>11.496972323534274</v>
      </c>
      <c r="F31" s="22">
        <f t="shared" si="0"/>
        <v>67010</v>
      </c>
      <c r="G31" s="21">
        <f t="shared" si="1"/>
        <v>37.873853424861963</v>
      </c>
      <c r="H31" s="22">
        <f>'7.жеке-улут.вал.'!H31+'8.юрид-улут.вал.'!H31</f>
        <v>4216.1000000000004</v>
      </c>
      <c r="I31" s="21">
        <f>('7.жеке-улут.вал.'!H31*'7.жеке-улут.вал.'!I31+'8.юрид-улут.вал.'!H31*'8.юрид-улут.вал.'!I31)/('7.жеке-улут.вал.'!H31+'8.юрид-улут.вал.'!H31)</f>
        <v>25.209767320509474</v>
      </c>
      <c r="J31" s="22">
        <f>'7.жеке-улут.вал.'!J31+'8.юрид-улут.вал.'!J31</f>
        <v>22991.299999999996</v>
      </c>
      <c r="K31" s="21">
        <f>('7.жеке-улут.вал.'!J31*'7.жеке-улут.вал.'!K31+'8.юрид-улут.вал.'!J31*'8.юрид-улут.вал.'!K31)/('7.жеке-улут.вал.'!J31+'8.юрид-улут.вал.'!J31)</f>
        <v>36.455493643247664</v>
      </c>
      <c r="L31" s="22">
        <f>'7.жеке-улут.вал.'!L31+'8.юрид-улут.вал.'!L31</f>
        <v>36681.9</v>
      </c>
      <c r="M31" s="21">
        <f>('7.жеке-улут.вал.'!L31*'7.жеке-улут.вал.'!M31+'8.юрид-улут.вал.'!L31*'8.юрид-улут.вал.'!M31)/('7.жеке-улут.вал.'!L31+'8.юрид-улут.вал.'!L31)</f>
        <v>39.69853810734994</v>
      </c>
      <c r="N31" s="22">
        <f>'7.жеке-улут.вал.'!N31+'8.юрид-улут.вал.'!N31</f>
        <v>2622.4</v>
      </c>
      <c r="O31" s="21">
        <f>('7.жеке-улут.вал.'!N31*'7.жеке-улут.вал.'!O31+'8.юрид-улут.вал.'!N31*'8.юрид-улут.вал.'!O31)/('7.жеке-улут.вал.'!N31+'8.юрид-улут.вал.'!N31)</f>
        <v>43.268401082977427</v>
      </c>
      <c r="P31" s="22">
        <f>'7.жеке-улут.вал.'!P31+'8.юрид-улут.вал.'!P31</f>
        <v>498.3</v>
      </c>
      <c r="Q31" s="21">
        <f>('7.жеке-улут.вал.'!P31*'7.жеке-улут.вал.'!Q31+'8.юрид-улут.вал.'!P31*'8.юрид-улут.вал.'!Q31)/('7.жеке-улут.вал.'!P31+'8.юрид-улут.вал.'!P31)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'7.жеке-улут.вал.'!B32+'8.юрид-улут.вал.'!B32</f>
        <v>117624.60000000002</v>
      </c>
      <c r="C32" s="27">
        <f>('7.жеке-улут.вал.'!B32*'7.жеке-улут.вал.'!C32+'8.юрид-улут.вал.'!B32*'8.юрид-улут.вал.'!C32)/('7.жеке-улут.вал.'!B32+'8.юрид-улут.вал.'!B32)</f>
        <v>32.013462719533152</v>
      </c>
      <c r="D32" s="28">
        <f>'7.жеке-улут.вал.'!D32+'8.юрид-улут.вал.'!D32</f>
        <v>28705.4</v>
      </c>
      <c r="E32" s="27">
        <f>('7.жеке-улут.вал.'!D32*'7.жеке-улут.вал.'!E32+'8.юрид-улут.вал.'!D32*'8.юрид-улут.вал.'!E32)/('7.жеке-улут.вал.'!D32+'8.юрид-улут.вал.'!D32)</f>
        <v>20.627494931267286</v>
      </c>
      <c r="F32" s="28">
        <f t="shared" si="0"/>
        <v>88919.200000000012</v>
      </c>
      <c r="G32" s="27">
        <f t="shared" si="1"/>
        <v>35.689145358932599</v>
      </c>
      <c r="H32" s="28">
        <f>'7.жеке-улут.вал.'!H32+'8.юрид-улут.вал.'!H32</f>
        <v>5537</v>
      </c>
      <c r="I32" s="27">
        <f>('7.жеке-улут.вал.'!H32*'7.жеке-улут.вал.'!I32+'8.юрид-улут.вал.'!H32*'8.юрид-улут.вал.'!I32)/('7.жеке-улут.вал.'!H32+'8.юрид-улут.вал.'!H32)</f>
        <v>10.249954849196316</v>
      </c>
      <c r="J32" s="28">
        <f>'7.жеке-улут.вал.'!J32+'8.юрид-улут.вал.'!J32</f>
        <v>20033.7</v>
      </c>
      <c r="K32" s="27">
        <f>('7.жеке-улут.вал.'!J32*'7.жеке-улут.вал.'!K32+'8.юрид-улут.вал.'!J32*'8.юрид-улут.вал.'!K32)/('7.жеке-улут.вал.'!J32+'8.юрид-улут.вал.'!J32)</f>
        <v>30.245934300703315</v>
      </c>
      <c r="L32" s="28">
        <f>'7.жеке-улут.вал.'!L32+'8.юрид-улут.вал.'!L32</f>
        <v>55700.700000000004</v>
      </c>
      <c r="M32" s="27">
        <f>('7.жеке-улут.вал.'!L32*'7.жеке-улут.вал.'!M32+'8.юрид-улут.вал.'!L32*'8.юрид-улут.вал.'!M32)/('7.жеке-улут.вал.'!L32+'8.юрид-улут.вал.'!L32)</f>
        <v>39.91903853991063</v>
      </c>
      <c r="N32" s="28">
        <f>'7.жеке-улут.вал.'!N32+'8.юрид-улут.вал.'!N32</f>
        <v>6661.6</v>
      </c>
      <c r="O32" s="27">
        <f>('7.жеке-улут.вал.'!N32*'7.жеке-улут.вал.'!O32+'8.юрид-улут.вал.'!N32*'8.юрид-улут.вал.'!O32)/('7.жеке-улут.вал.'!N32+'8.юрид-улут.вал.'!N32)</f>
        <v>36.20767533325327</v>
      </c>
      <c r="P32" s="28">
        <f>'7.жеке-улут.вал.'!P32+'8.юрид-улут.вал.'!P32</f>
        <v>986.2</v>
      </c>
      <c r="Q32" s="27">
        <f>('7.жеке-улут.вал.'!P32*'7.жеке-улут.вал.'!Q32+'8.юрид-улут.вал.'!P32*'8.юрид-улут.вал.'!Q32)/('7.жеке-улут.вал.'!P32+'8.юрид-улут.вал.'!P32)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'7.жеке-улут.вал.'!B33+'8.юрид-улут.вал.'!B33</f>
        <v>147098.4</v>
      </c>
      <c r="C33" s="21">
        <f>('7.жеке-улут.вал.'!B33*'7.жеке-улут.вал.'!C33+'8.юрид-улут.вал.'!B33*'8.юрид-улут.вал.'!C33)/('7.жеке-улут.вал.'!B33+'8.юрид-улут.вал.'!B33)</f>
        <v>30.062446321645918</v>
      </c>
      <c r="D33" s="22">
        <f>'7.жеке-улут.вал.'!D33+'8.юрид-улут.вал.'!D33</f>
        <v>30619</v>
      </c>
      <c r="E33" s="21">
        <f>('7.жеке-улут.вал.'!D33*'7.жеке-улут.вал.'!E33+'8.юрид-улут.вал.'!D33*'8.юрид-улут.вал.'!E33)/('7.жеке-улут.вал.'!D33+'8.юрид-улут.вал.'!D33)</f>
        <v>7.9470018942486691</v>
      </c>
      <c r="F33" s="22">
        <f t="shared" si="0"/>
        <v>116479.4</v>
      </c>
      <c r="G33" s="21">
        <f t="shared" si="1"/>
        <v>35.875944613382281</v>
      </c>
      <c r="H33" s="22">
        <f>'7.жеке-улут.вал.'!H33+'8.юрид-улут.вал.'!H33</f>
        <v>1507</v>
      </c>
      <c r="I33" s="21">
        <f>('7.жеке-улут.вал.'!H33*'7.жеке-улут.вал.'!I33+'8.юрид-улут.вал.'!H33*'8.юрид-улут.вал.'!I33)/('7.жеке-улут.вал.'!H33+'8.юрид-улут.вал.'!H33)</f>
        <v>16.100862641008625</v>
      </c>
      <c r="J33" s="22">
        <f>'7.жеке-улут.вал.'!J33+'8.юрид-улут.вал.'!J33</f>
        <v>24071.200000000001</v>
      </c>
      <c r="K33" s="21">
        <f>('7.жеке-улут.вал.'!J33*'7.жеке-улут.вал.'!K33+'8.юрид-улут.вал.'!J33*'8.юрид-улут.вал.'!K33)/('7.жеке-улут.вал.'!J33+'8.юрид-улут.вал.'!J33)</f>
        <v>31.822142892751501</v>
      </c>
      <c r="L33" s="22">
        <f>'7.жеке-улут.вал.'!L33+'8.юрид-улут.вал.'!L33</f>
        <v>77433.7</v>
      </c>
      <c r="M33" s="21">
        <f>('7.жеке-улут.вал.'!L33*'7.жеке-улут.вал.'!M33+'8.юрид-улут.вал.'!L33*'8.юрид-улут.вал.'!M33)/('7.жеке-улут.вал.'!L33+'8.юрид-улут.вал.'!L33)</f>
        <v>36.984893657412734</v>
      </c>
      <c r="N33" s="22">
        <f>'7.жеке-улут.вал.'!N33+'8.юрид-улут.вал.'!N33</f>
        <v>12285.1</v>
      </c>
      <c r="O33" s="21">
        <f>('7.жеке-улут.вал.'!N33*'7.жеке-улут.вал.'!O33+'8.юрид-улут.вал.'!N33*'8.юрид-улут.вал.'!O33)/('7.жеке-улут.вал.'!N33+'8.юрид-улут.вал.'!N33)</f>
        <v>38.118321950981269</v>
      </c>
      <c r="P33" s="22">
        <f>'7.жеке-улут.вал.'!P33+'8.юрид-улут.вал.'!P33</f>
        <v>1182.4000000000001</v>
      </c>
      <c r="Q33" s="21">
        <f>('7.жеке-улут.вал.'!P33*'7.жеке-улут.вал.'!Q33+'8.юрид-улут.вал.'!P33*'8.юрид-улут.вал.'!Q33)/('7.жеке-улут.вал.'!P33+'8.юрид-улут.вал.'!P33)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'7.жеке-улут.вал.'!B34+'8.юрид-улут.вал.'!B34</f>
        <v>148984.00000000003</v>
      </c>
      <c r="C34" s="21">
        <f>('7.жеке-улут.вал.'!B34*'7.жеке-улут.вал.'!C34+'8.юрид-улут.вал.'!B34*'8.юрид-улут.вал.'!C34)/('7.жеке-улут.вал.'!B34+'8.юрид-улут.вал.'!B34)</f>
        <v>26.684991858186109</v>
      </c>
      <c r="D34" s="22">
        <f>'7.жеке-улут.вал.'!D34+'8.юрид-улут.вал.'!D34</f>
        <v>42399</v>
      </c>
      <c r="E34" s="21">
        <f>('7.жеке-улут.вал.'!D34*'7.жеке-улут.вал.'!E34+'8.юрид-улут.вал.'!D34*'8.юрид-улут.вал.'!E34)/('7.жеке-улут.вал.'!D34+'8.юрид-улут.вал.'!D34)</f>
        <v>7.2629320031132814</v>
      </c>
      <c r="F34" s="22">
        <f t="shared" si="0"/>
        <v>106585</v>
      </c>
      <c r="G34" s="21">
        <f t="shared" si="1"/>
        <v>34.410993788994702</v>
      </c>
      <c r="H34" s="22">
        <f>'7.жеке-улут.вал.'!H34+'8.юрид-улут.вал.'!H34</f>
        <v>1210.1999999999998</v>
      </c>
      <c r="I34" s="21">
        <f>('7.жеке-улут.вал.'!H34*'7.жеке-улут.вал.'!I34+'8.юрид-улут.вал.'!H34*'8.юрид-улут.вал.'!I34)/('7.жеке-улут.вал.'!H34+'8.юрид-улут.вал.'!H34)</f>
        <v>13.139976863328377</v>
      </c>
      <c r="J34" s="22">
        <f>'7.жеке-улут.вал.'!J34+'8.юрид-улут.вал.'!J34</f>
        <v>24756</v>
      </c>
      <c r="K34" s="21">
        <f>('7.жеке-улут.вал.'!J34*'7.жеке-улут.вал.'!K34+'8.юрид-улут.вал.'!J34*'8.юрид-улут.вал.'!K34)/('7.жеке-улут.вал.'!J34+'8.юрид-улут.вал.'!J34)</f>
        <v>30.715220350622072</v>
      </c>
      <c r="L34" s="22">
        <f>'7.жеке-улут.вал.'!L34+'8.юрид-улут.вал.'!L34</f>
        <v>63891.600000000006</v>
      </c>
      <c r="M34" s="21">
        <f>('7.жеке-улут.вал.'!L34*'7.жеке-улут.вал.'!M34+'8.юрид-улут.вал.'!L34*'8.юрид-улут.вал.'!M34)/('7.жеке-улут.вал.'!L34+'8.юрид-улут.вал.'!L34)</f>
        <v>35.607268874155601</v>
      </c>
      <c r="N34" s="22">
        <f>'7.жеке-улут.вал.'!N34+'8.юрид-улут.вал.'!N34</f>
        <v>15526</v>
      </c>
      <c r="O34" s="21">
        <f>('7.жеке-улут.вал.'!N34*'7.жеке-улут.вал.'!O34+'8.юрид-улут.вал.'!N34*'8.юрид-улут.вал.'!O34)/('7.жеке-улут.вал.'!N34+'8.юрид-улут.вал.'!N34)</f>
        <v>36.070153162437201</v>
      </c>
      <c r="P34" s="22">
        <f>'7.жеке-улут.вал.'!P34+'8.юрид-улут.вал.'!P34</f>
        <v>1201.2</v>
      </c>
      <c r="Q34" s="21">
        <f>('7.жеке-улут.вал.'!P34*'7.жеке-улут.вал.'!Q34+'8.юрид-улут.вал.'!P34*'8.юрид-улут.вал.'!Q34)/('7.жеке-улут.вал.'!P34+'8.юрид-улут.вал.'!P34)</f>
        <v>46.934065934065934</v>
      </c>
      <c r="R34" s="23"/>
      <c r="S34" s="24"/>
    </row>
    <row r="35" spans="1:19" ht="14.25" customHeight="1" x14ac:dyDescent="0.2">
      <c r="A35" s="19" t="s">
        <v>12</v>
      </c>
      <c r="B35" s="20">
        <f>'7.жеке-улут.вал.'!B35+'8.юрид-улут.вал.'!B35</f>
        <v>275008.30000000005</v>
      </c>
      <c r="C35" s="21">
        <f>('7.жеке-улут.вал.'!B35*'7.жеке-улут.вал.'!C35+'8.юрид-улут.вал.'!B35*'8.юрид-улут.вал.'!C35)/('7.жеке-улут.вал.'!B35+'8.юрид-улут.вал.'!B35)</f>
        <v>33.046575194275945</v>
      </c>
      <c r="D35" s="22">
        <f>'7.жеке-улут.вал.'!D35+'8.юрид-улут.вал.'!D35</f>
        <v>53366.8</v>
      </c>
      <c r="E35" s="21">
        <f>('7.жеке-улут.вал.'!D35*'7.жеке-улут.вал.'!E35+'8.юрид-улут.вал.'!D35*'8.юрид-улут.вал.'!E35)/('7.жеке-улут.вал.'!D35+'8.юрид-улут.вал.'!D35)</f>
        <v>6.5660387919080776</v>
      </c>
      <c r="F35" s="22">
        <f t="shared" si="0"/>
        <v>221641.50000000003</v>
      </c>
      <c r="G35" s="21">
        <f t="shared" si="1"/>
        <v>39.422553926047236</v>
      </c>
      <c r="H35" s="22">
        <f>'7.жеке-улут.вал.'!H35+'8.юрид-улут.вал.'!H35</f>
        <v>1692</v>
      </c>
      <c r="I35" s="21">
        <f>('7.жеке-улут.вал.'!H35*'7.жеке-улут.вал.'!I35+'8.юрид-улут.вал.'!H35*'8.юрид-улут.вал.'!I35)/('7.жеке-улут.вал.'!H35+'8.юрид-улут.вал.'!H35)</f>
        <v>7.916075650118203</v>
      </c>
      <c r="J35" s="22">
        <f>'7.жеке-улут.вал.'!J35+'8.юрид-улут.вал.'!J35</f>
        <v>28610.9</v>
      </c>
      <c r="K35" s="21">
        <f>('7.жеке-улут.вал.'!J35*'7.жеке-улут.вал.'!K35+'8.юрид-улут.вал.'!J35*'8.юрид-улут.вал.'!K35)/('7.жеке-улут.вал.'!J35+'8.юрид-улут.вал.'!J35)</f>
        <v>26.887451321000036</v>
      </c>
      <c r="L35" s="22">
        <f>'7.жеке-улут.вал.'!L35+'8.юрид-улут.вал.'!L35</f>
        <v>82735.500000000015</v>
      </c>
      <c r="M35" s="21">
        <f>('7.жеке-улут.вал.'!L35*'7.жеке-улут.вал.'!M35+'8.юрид-улут.вал.'!L35*'8.юрид-улут.вал.'!M35)/('7.жеке-улут.вал.'!L35+'8.юрид-улут.вал.'!L35)</f>
        <v>35.307604909621617</v>
      </c>
      <c r="N35" s="22">
        <f>'7.жеке-улут.вал.'!N35+'8.юрид-улут.вал.'!N35</f>
        <v>19243.5</v>
      </c>
      <c r="O35" s="21">
        <f>('7.жеке-улут.вал.'!N35*'7.жеке-улут.вал.'!O35+'8.юрид-улут.вал.'!N35*'8.юрид-улут.вал.'!O35)/('7.жеке-улут.вал.'!N35+'8.юрид-улут.вал.'!N35)</f>
        <v>29.753076259516206</v>
      </c>
      <c r="P35" s="22">
        <f>'7.жеке-улут.вал.'!P35+'8.юрид-улут.вал.'!P35</f>
        <v>89359.6</v>
      </c>
      <c r="Q35" s="21">
        <f>('7.жеке-улут.вал.'!P35*'7.жеке-улут.вал.'!Q35+'8.юрид-улут.вал.'!P35*'8.юрид-улут.вал.'!Q35)/('7.жеке-улут.вал.'!P35+'8.юрид-улут.вал.'!P35)</f>
        <v>49.92479975290847</v>
      </c>
      <c r="R35" s="22"/>
      <c r="S35" s="21"/>
    </row>
    <row r="36" spans="1:19" ht="14.25" customHeight="1" x14ac:dyDescent="0.2">
      <c r="A36" s="19" t="s">
        <v>13</v>
      </c>
      <c r="B36" s="20">
        <f>'7.жеке-улут.вал.'!B36+'8.юрид-улут.вал.'!B36</f>
        <v>213565.9</v>
      </c>
      <c r="C36" s="21">
        <f>('7.жеке-улут.вал.'!B36*'7.жеке-улут.вал.'!C36+'8.юрид-улут.вал.'!B36*'8.юрид-улут.вал.'!C36)/('7.жеке-улут.вал.'!B36+'8.юрид-улут.вал.'!B36)</f>
        <v>26.312795404135212</v>
      </c>
      <c r="D36" s="22">
        <f>'7.жеке-улут.вал.'!D36+'8.юрид-улут.вал.'!D36</f>
        <v>63795.3</v>
      </c>
      <c r="E36" s="21">
        <f>('7.жеке-улут.вал.'!D36*'7.жеке-улут.вал.'!E36+'8.юрид-улут.вал.'!D36*'8.юрид-улут.вал.'!E36)/('7.жеке-улут.вал.'!D36+'8.юрид-улут.вал.'!D36)</f>
        <v>10.951362984420481</v>
      </c>
      <c r="F36" s="22">
        <f t="shared" si="0"/>
        <v>149770.6</v>
      </c>
      <c r="G36" s="21">
        <f t="shared" si="1"/>
        <v>32.856050152700192</v>
      </c>
      <c r="H36" s="22">
        <f>'7.жеке-улут.вал.'!H36+'8.юрид-улут.вал.'!H36</f>
        <v>6314.5</v>
      </c>
      <c r="I36" s="21">
        <f>('7.жеке-улут.вал.'!H36*'7.жеке-улут.вал.'!I36+'8.юрид-улут.вал.'!H36*'8.юрид-улут.вал.'!I36)/('7.жеке-улут.вал.'!H36+'8.юрид-улут.вал.'!H36)</f>
        <v>23.044184020904268</v>
      </c>
      <c r="J36" s="22">
        <f>'7.жеке-улут.вал.'!J36+'8.юрид-улут.вал.'!J36</f>
        <v>18879.099999999999</v>
      </c>
      <c r="K36" s="21">
        <f>('7.жеке-улут.вал.'!J36*'7.жеке-улут.вал.'!K36+'8.юрид-улут.вал.'!J36*'8.юрид-улут.вал.'!K36)/('7.жеке-улут.вал.'!J36+'8.юрид-улут.вал.'!J36)</f>
        <v>25.319255684857861</v>
      </c>
      <c r="L36" s="22">
        <f>'7.жеке-улут.вал.'!L36+'8.юрид-улут.вал.'!L36</f>
        <v>84010.8</v>
      </c>
      <c r="M36" s="21">
        <f>('7.жеке-улут.вал.'!L36*'7.жеке-улут.вал.'!M36+'8.юрид-улут.вал.'!L36*'8.юрид-улут.вал.'!M36)/('7.жеке-улут.вал.'!L36+'8.юрид-улут.вал.'!L36)</f>
        <v>30.78132006837216</v>
      </c>
      <c r="N36" s="22">
        <f>'7.жеке-улут.вал.'!N36+'8.юрид-улут.вал.'!N36</f>
        <v>19376.3</v>
      </c>
      <c r="O36" s="21">
        <f>('7.жеке-улут.вал.'!N36*'7.жеке-улут.вал.'!O36+'8.юрид-улут.вал.'!N36*'8.юрид-улут.вал.'!O36)/('7.жеке-улут.вал.'!N36+'8.юрид-улут.вал.'!N36)</f>
        <v>34.019684614709725</v>
      </c>
      <c r="P36" s="22">
        <f>'7.жеке-улут.вал.'!P36+'8.юрид-улут.вал.'!P36</f>
        <v>21189.9</v>
      </c>
      <c r="Q36" s="21">
        <f>('7.жеке-улут.вал.'!P36*'7.жеке-улут.вал.'!Q36+'8.юрид-улут.вал.'!P36*'8.юрид-улут.вал.'!Q36)/('7.жеке-улут.вал.'!P36+'8.юрид-улут.вал.'!P36)</f>
        <v>49.656399794241594</v>
      </c>
      <c r="R36" s="23"/>
      <c r="S36" s="24"/>
    </row>
    <row r="37" spans="1:19" ht="14.25" customHeight="1" x14ac:dyDescent="0.2">
      <c r="A37" s="19" t="s">
        <v>14</v>
      </c>
      <c r="B37" s="20">
        <f>'7.жеке-улут.вал.'!B37+'8.юрид-улут.вал.'!B37</f>
        <v>144806.29999999999</v>
      </c>
      <c r="C37" s="21">
        <f>('7.жеке-улут.вал.'!B37*'7.жеке-улут.вал.'!C37+'8.юрид-улут.вал.'!B37*'8.юрид-улут.вал.'!C37)/('7.жеке-улут.вал.'!B37+'8.юрид-улут.вал.'!B37)</f>
        <v>27.547358409129991</v>
      </c>
      <c r="D37" s="22">
        <f>'7.жеке-улут.вал.'!D37+'8.юрид-улут.вал.'!D37</f>
        <v>38236.700000000004</v>
      </c>
      <c r="E37" s="21">
        <f>('7.жеке-улут.вал.'!D37*'7.жеке-улут.вал.'!E37+'8.юрид-улут.вал.'!D37*'8.юрид-улут.вал.'!E37)/('7.жеке-улут.вал.'!D37+'8.юрид-улут.вал.'!D37)</f>
        <v>16.766237462960977</v>
      </c>
      <c r="F37" s="22">
        <f t="shared" si="0"/>
        <v>106569.60000000001</v>
      </c>
      <c r="G37" s="21">
        <f t="shared" si="1"/>
        <v>31.415576806143587</v>
      </c>
      <c r="H37" s="22">
        <f>'7.жеке-улут.вал.'!H37+'8.юрид-улут.вал.'!H37</f>
        <v>4082</v>
      </c>
      <c r="I37" s="21">
        <f>('7.жеке-улут.вал.'!H37*'7.жеке-улут.вал.'!I37+'8.юрид-улут.вал.'!H37*'8.юрид-улут.вал.'!I37)/('7.жеке-улут.вал.'!H37+'8.юрид-улут.вал.'!H37)</f>
        <v>9.9345908868201853</v>
      </c>
      <c r="J37" s="22">
        <f>'7.жеке-улут.вал.'!J37+'8.юрид-улут.вал.'!J37</f>
        <v>16344.1</v>
      </c>
      <c r="K37" s="21">
        <f>('7.жеке-улут.вал.'!J37*'7.жеке-улут.вал.'!K37+'8.юрид-улут.вал.'!J37*'8.юрид-улут.вал.'!K37)/('7.жеке-улут.вал.'!J37+'8.юрид-улут.вал.'!J37)</f>
        <v>25.040428044370753</v>
      </c>
      <c r="L37" s="22">
        <f>'7.жеке-улут.вал.'!L37+'8.юрид-улут.вал.'!L37</f>
        <v>49654.399999999994</v>
      </c>
      <c r="M37" s="21">
        <f>('7.жеке-улут.вал.'!L37*'7.жеке-улут.вал.'!M37+'8.юрид-улут.вал.'!L37*'8.юрид-улут.вал.'!M37)/('7.жеке-улут.вал.'!L37+'8.юрид-улут.вал.'!L37)</f>
        <v>30.642971740671523</v>
      </c>
      <c r="N37" s="22">
        <f>'7.жеке-улут.вал.'!N37+'8.юрид-улут.вал.'!N37</f>
        <v>20599</v>
      </c>
      <c r="O37" s="21">
        <f>('7.жеке-улут.вал.'!N37*'7.жеке-улут.вал.'!O37+'8.юрид-улут.вал.'!N37*'8.юрид-улут.вал.'!O37)/('7.жеке-улут.вал.'!N37+'8.юрид-улут.вал.'!N37)</f>
        <v>28.416035244429338</v>
      </c>
      <c r="P37" s="22">
        <f>'7.жеке-улут.вал.'!P37+'8.юрид-улут.вал.'!P37</f>
        <v>15890.1</v>
      </c>
      <c r="Q37" s="21">
        <f>('7.жеке-улут.вал.'!P37*'7.жеке-улут.вал.'!Q37+'8.юрид-улут.вал.'!P37*'8.юрид-улут.вал.'!Q37)/('7.жеке-улут.вал.'!P37+'8.юрид-улут.вал.'!P37)</f>
        <v>49.79382810680864</v>
      </c>
      <c r="R37" s="23"/>
      <c r="S37" s="24"/>
    </row>
    <row r="38" spans="1:19" ht="14.25" customHeight="1" x14ac:dyDescent="0.2">
      <c r="A38" s="19" t="s">
        <v>15</v>
      </c>
      <c r="B38" s="20">
        <f>'7.жеке-улут.вал.'!B38+'8.юрид-улут.вал.'!B38</f>
        <v>195246.1</v>
      </c>
      <c r="C38" s="21">
        <f>('7.жеке-улут.вал.'!B38*'7.жеке-улут.вал.'!C38+'8.юрид-улут.вал.'!B38*'8.юрид-улут.вал.'!C38)/('7.жеке-улут.вал.'!B38+'8.юрид-улут.вал.'!B38)</f>
        <v>28.211269817937467</v>
      </c>
      <c r="D38" s="22">
        <f>'7.жеке-улут.вал.'!D38+'8.юрид-улут.вал.'!D38</f>
        <v>46951.1</v>
      </c>
      <c r="E38" s="21">
        <f>('7.жеке-улут.вал.'!D38*'7.жеке-улут.вал.'!E38+'8.юрид-улут.вал.'!D38*'8.юрид-улут.вал.'!E38)/('7.жеке-улут.вал.'!D38+'8.юрид-улут.вал.'!D38)</f>
        <v>12.209022429719433</v>
      </c>
      <c r="F38" s="22">
        <f t="shared" si="0"/>
        <v>148295</v>
      </c>
      <c r="G38" s="21">
        <f t="shared" si="1"/>
        <v>33.277678782157189</v>
      </c>
      <c r="H38" s="22">
        <f>'7.жеке-улут.вал.'!H38+'8.юрид-улут.вал.'!H38</f>
        <v>6694.4</v>
      </c>
      <c r="I38" s="21">
        <f>('7.жеке-улут.вал.'!H38*'7.жеке-улут.вал.'!I38+'8.юрид-улут.вал.'!H38*'8.юрид-улут.вал.'!I38)/('7.жеке-улут.вал.'!H38+'8.юрид-улут.вал.'!H38)</f>
        <v>27.058730879541109</v>
      </c>
      <c r="J38" s="22">
        <f>'7.жеке-улут.вал.'!J38+'8.юрид-улут.вал.'!J38</f>
        <v>14895.9</v>
      </c>
      <c r="K38" s="21">
        <f>('7.жеке-улут.вал.'!J38*'7.жеке-улут.вал.'!K38+'8.юрид-улут.вал.'!J38*'8.юрид-улут.вал.'!K38)/('7.жеке-улут.вал.'!J38+'8.юрид-улут.вал.'!J38)</f>
        <v>28.081623668257706</v>
      </c>
      <c r="L38" s="22">
        <f>'7.жеке-улут.вал.'!L38+'8.юрид-улут.вал.'!L38</f>
        <v>117408.1</v>
      </c>
      <c r="M38" s="21">
        <f>('7.жеке-улут.вал.'!L38*'7.жеке-улут.вал.'!M38+'8.юрид-улут.вал.'!L38*'8.юрид-улут.вал.'!M38)/('7.жеке-улут.вал.'!L38+'8.юрид-улут.вал.'!L38)</f>
        <v>34.105533851582642</v>
      </c>
      <c r="N38" s="22">
        <f>'7.жеке-улут.вал.'!N38+'8.юрид-улут.вал.'!N38</f>
        <v>7352.9000000000005</v>
      </c>
      <c r="O38" s="21">
        <f>('7.жеке-улут.вал.'!N38*'7.жеке-улут.вал.'!O38+'8.юрид-улут.вал.'!N38*'8.юрид-улут.вал.'!O38)/('7.жеке-улут.вал.'!N38+'8.юрид-улут.вал.'!N38)</f>
        <v>33.227419113547029</v>
      </c>
      <c r="P38" s="22">
        <f>'7.жеке-улут.вал.'!P38+'8.юрид-улут.вал.'!P38</f>
        <v>1943.7</v>
      </c>
      <c r="Q38" s="21">
        <f>('7.жеке-улут.вал.'!P38*'7.жеке-улут.вал.'!Q38+'8.юрид-улут.вал.'!P38*'8.юрид-улут.вал.'!Q38)/('7.жеке-улут.вал.'!P38+'8.юрид-улут.вал.'!P38)</f>
        <v>44.701615475639244</v>
      </c>
      <c r="R38" s="23"/>
      <c r="S38" s="24"/>
    </row>
    <row r="39" spans="1:19" ht="14.25" customHeight="1" x14ac:dyDescent="0.2">
      <c r="A39" s="19" t="s">
        <v>16</v>
      </c>
      <c r="B39" s="20">
        <f>'7.жеке-улут.вал.'!B39+'8.юрид-улут.вал.'!B39</f>
        <v>249566.30000000002</v>
      </c>
      <c r="C39" s="21">
        <f>('7.жеке-улут.вал.'!B39*'7.жеке-улут.вал.'!C39+'8.юрид-улут.вал.'!B39*'8.юрид-улут.вал.'!C39)/('7.жеке-улут.вал.'!B39+'8.юрид-улут.вал.'!B39)</f>
        <v>30.53348951360821</v>
      </c>
      <c r="D39" s="22">
        <f>'7.жеке-улут.вал.'!D39+'8.юрид-улут.вал.'!D39</f>
        <v>45531.200000000004</v>
      </c>
      <c r="E39" s="21">
        <f>('7.жеке-улут.вал.'!D39*'7.жеке-улут.вал.'!E39+'8.юрид-улут.вал.'!D39*'8.юрид-улут.вал.'!E39)/('7.жеке-улут.вал.'!D39+'8.юрид-улут.вал.'!D39)</f>
        <v>16.767426314263624</v>
      </c>
      <c r="F39" s="22">
        <f t="shared" si="0"/>
        <v>204035.1</v>
      </c>
      <c r="G39" s="21">
        <f t="shared" si="1"/>
        <v>33.60543829468557</v>
      </c>
      <c r="H39" s="22">
        <f>'7.жеке-улут.вал.'!H39+'8.юрид-улут.вал.'!H39</f>
        <v>5863.8</v>
      </c>
      <c r="I39" s="21">
        <f>('7.жеке-улут.вал.'!H39*'7.жеке-улут.вал.'!I39+'8.юрид-улут.вал.'!H39*'8.юрид-улут.вал.'!I39)/('7.жеке-улут.вал.'!H39+'8.юрид-улут.вал.'!H39)</f>
        <v>31.039572461543703</v>
      </c>
      <c r="J39" s="22">
        <f>'7.жеке-улут.вал.'!J39+'8.юрид-улут.вал.'!J39</f>
        <v>59659.6</v>
      </c>
      <c r="K39" s="21">
        <f>('7.жеке-улут.вал.'!J39*'7.жеке-улут.вал.'!K39+'8.юрид-улут.вал.'!J39*'8.юрид-улут.вал.'!K39)/('7.жеке-улут.вал.'!J39+'8.юрид-улут.вал.'!J39)</f>
        <v>29.127450737182283</v>
      </c>
      <c r="L39" s="22">
        <f>'7.жеке-улут.вал.'!L39+'8.юрид-улут.вал.'!L39</f>
        <v>126840.6</v>
      </c>
      <c r="M39" s="21">
        <f>('7.жеке-улут.вал.'!L39*'7.жеке-улут.вал.'!M39+'8.юрид-улут.вал.'!L39*'8.юрид-улут.вал.'!M39)/('7.жеке-улут.вал.'!L39+'8.юрид-улут.вал.'!L39)</f>
        <v>35.392867662246942</v>
      </c>
      <c r="N39" s="22">
        <f>'7.жеке-улут.вал.'!N39+'8.юрид-улут.вал.'!N39</f>
        <v>7610.2</v>
      </c>
      <c r="O39" s="21">
        <f>('7.жеке-улут.вал.'!N39*'7.жеке-улут.вал.'!O39+'8.юрид-улут.вал.'!N39*'8.юрид-улут.вал.'!O39)/('7.жеке-улут.вал.'!N39+'8.юрид-улут.вал.'!N39)</f>
        <v>35.732134503692414</v>
      </c>
      <c r="P39" s="22">
        <f>'7.жеке-улут.вал.'!P39+'8.юрид-улут.вал.'!P39</f>
        <v>4060.8999999999996</v>
      </c>
      <c r="Q39" s="21">
        <f>('7.жеке-улут.вал.'!P39*'7.жеке-улут.вал.'!Q39+'8.юрид-улут.вал.'!P39*'8.юрид-улут.вал.'!Q39)/('7.жеке-улут.вал.'!P39+'8.юрид-улут.вал.'!P39)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'7.жеке-улут.вал.'!B40+'8.юрид-улут.вал.'!B40</f>
        <v>157008.6</v>
      </c>
      <c r="C40" s="21">
        <f>('7.жеке-улут.вал.'!B40*'7.жеке-улут.вал.'!C40+'8.юрид-улут.вал.'!B40*'8.юрид-улут.вал.'!C40)/('7.жеке-улут.вал.'!B40+'8.юрид-улут.вал.'!B40)</f>
        <v>29.77605315250247</v>
      </c>
      <c r="D40" s="22">
        <f>'7.жеке-улут.вал.'!D40+'8.юрид-улут.вал.'!D40</f>
        <v>30878.899999999998</v>
      </c>
      <c r="E40" s="21">
        <f>('7.жеке-улут.вал.'!D40*'7.жеке-улут.вал.'!E40+'8.юрид-улут.вал.'!D40*'8.юрид-улут.вал.'!E40)/('7.жеке-улут.вал.'!D40+'8.юрид-улут.вал.'!D40)</f>
        <v>13.901748507880786</v>
      </c>
      <c r="F40" s="22">
        <f t="shared" si="0"/>
        <v>126129.70000000001</v>
      </c>
      <c r="G40" s="21">
        <f t="shared" si="1"/>
        <v>33.662378622957164</v>
      </c>
      <c r="H40" s="22">
        <f>'7.жеке-улут.вал.'!H40+'8.юрид-улут.вал.'!H40</f>
        <v>9432.2000000000007</v>
      </c>
      <c r="I40" s="21">
        <f>('7.жеке-улут.вал.'!H40*'7.жеке-улут.вал.'!I40+'8.юрид-улут.вал.'!H40*'8.юрид-улут.вал.'!I40)/('7.жеке-улут.вал.'!H40+'8.юрид-улут.вал.'!H40)</f>
        <v>25.378675176522972</v>
      </c>
      <c r="J40" s="22">
        <f>'7.жеке-улут.вал.'!J40+'8.юрид-улут.вал.'!J40</f>
        <v>26324.000000000004</v>
      </c>
      <c r="K40" s="21">
        <f>('7.жеке-улут.вал.'!J40*'7.жеке-улут.вал.'!K40+'8.юрид-улут.вал.'!J40*'8.юрид-улут.вал.'!K40)/('7.жеке-улут.вал.'!J40+'8.юрид-улут.вал.'!J40)</f>
        <v>33.868393861115329</v>
      </c>
      <c r="L40" s="22">
        <f>'7.жеке-улут.вал.'!L40+'8.юрид-улут.вал.'!L40</f>
        <v>72262.600000000006</v>
      </c>
      <c r="M40" s="21">
        <f>('7.жеке-улут.вал.'!L40*'7.жеке-улут.вал.'!M40+'8.юрид-улут.вал.'!L40*'8.юрид-улут.вал.'!M40)/('7.жеке-улут.вал.'!L40+'8.юрид-улут.вал.'!L40)</f>
        <v>33.482522397478085</v>
      </c>
      <c r="N40" s="22">
        <f>'7.жеке-улут.вал.'!N40+'8.юрид-улут.вал.'!N40</f>
        <v>14471.5</v>
      </c>
      <c r="O40" s="21">
        <f>('7.жеке-улут.вал.'!N40*'7.жеке-улут.вал.'!O40+'8.юрид-улут.вал.'!N40*'8.юрид-улут.вал.'!O40)/('7.жеке-улут.вал.'!N40+'8.юрид-улут.вал.'!N40)</f>
        <v>37.320255674947319</v>
      </c>
      <c r="P40" s="22">
        <f>'7.жеке-улут.вал.'!P40+'8.юрид-улут.вал.'!P40</f>
        <v>3639.4</v>
      </c>
      <c r="Q40" s="21">
        <f>('7.жеке-улут.вал.'!P40*'7.жеке-улут.вал.'!Q40+'8.юрид-улут.вал.'!P40*'8.юрид-улут.вал.'!Q40)/('7.жеке-улут.вал.'!P40+'8.юрид-улут.вал.'!P40)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'7.жеке-улут.вал.'!B41+'8.юрид-улут.вал.'!B41</f>
        <v>199186.3</v>
      </c>
      <c r="C41" s="21">
        <f>('7.жеке-улут.вал.'!B41*'7.жеке-улут.вал.'!C41+'8.юрид-улут.вал.'!B41*'8.юрид-улут.вал.'!C41)/('7.жеке-улут.вал.'!B41+'8.юрид-улут.вал.'!B41)</f>
        <v>36.660140074894706</v>
      </c>
      <c r="D41" s="22">
        <f>'7.жеке-улут.вал.'!D41+'8.юрид-улут.вал.'!D41</f>
        <v>38635.799999999996</v>
      </c>
      <c r="E41" s="21">
        <f>('7.жеке-улут.вал.'!D41*'7.жеке-улут.вал.'!E41+'8.юрид-улут.вал.'!D41*'8.юрид-улут.вал.'!E41)/('7.жеке-улут.вал.'!D41+'8.юрид-улут.вал.'!D41)</f>
        <v>18.056618084781473</v>
      </c>
      <c r="F41" s="22">
        <f t="shared" si="0"/>
        <v>160550.5</v>
      </c>
      <c r="G41" s="21">
        <f t="shared" si="1"/>
        <v>41.136999099971653</v>
      </c>
      <c r="H41" s="22">
        <f>'7.жеке-улут.вал.'!H41+'8.юрид-улут.вал.'!H41</f>
        <v>13279.6</v>
      </c>
      <c r="I41" s="21">
        <f>('7.жеке-улут.вал.'!H41*'7.жеке-улут.вал.'!I41+'8.юрид-улут.вал.'!H41*'8.юрид-улут.вал.'!I41)/('7.жеке-улут.вал.'!H41+'8.юрид-улут.вал.'!H41)</f>
        <v>29.041180607849633</v>
      </c>
      <c r="J41" s="22">
        <f>'7.жеке-улут.вал.'!J41+'8.юрид-улут.вал.'!J41</f>
        <v>16132.3</v>
      </c>
      <c r="K41" s="21">
        <f>('7.жеке-улут.вал.'!J41*'7.жеке-улут.вал.'!K41+'8.юрид-улут.вал.'!J41*'8.юрид-улут.вал.'!K41)/('7.жеке-улут.вал.'!J41+'8.юрид-улут.вал.'!J41)</f>
        <v>33.714389888608572</v>
      </c>
      <c r="L41" s="22">
        <f>'7.жеке-улут.вал.'!L41+'8.юрид-улут.вал.'!L41</f>
        <v>106363.2</v>
      </c>
      <c r="M41" s="21">
        <f>('7.жеке-улут.вал.'!L41*'7.жеке-улут.вал.'!M41+'8.юрид-улут.вал.'!L41*'8.юрид-улут.вал.'!M41)/('7.жеке-улут.вал.'!L41+'8.юрид-улут.вал.'!L41)</f>
        <v>42.829511146712392</v>
      </c>
      <c r="N41" s="22">
        <f>'7.жеке-улут.вал.'!N41+'8.юрид-улут.вал.'!N41</f>
        <v>22879.5</v>
      </c>
      <c r="O41" s="21">
        <f>('7.жеке-улут.вал.'!N41*'7.жеке-улут.вал.'!O41+'8.юрид-улут.вал.'!N41*'8.юрид-улут.вал.'!O41)/('7.жеке-улут.вал.'!N41+'8.юрид-улут.вал.'!N41)</f>
        <v>45.02122764920562</v>
      </c>
      <c r="P41" s="22">
        <f>'7.жеке-улут.вал.'!P41+'8.юрид-улут.вал.'!P41</f>
        <v>1895.9</v>
      </c>
      <c r="Q41" s="21">
        <f>('7.жеке-улут.вал.'!P41*'7.жеке-улут.вал.'!Q41+'8.юрид-улут.вал.'!P41*'8.юрид-улут.вал.'!Q41)/('7.жеке-улут.вал.'!P41+'8.юрид-улут.вал.'!P41)</f>
        <v>47.192796033546074</v>
      </c>
      <c r="R41" s="23"/>
      <c r="S41" s="24"/>
    </row>
    <row r="42" spans="1:19" ht="14.25" customHeight="1" x14ac:dyDescent="0.2">
      <c r="A42" s="19" t="s">
        <v>19</v>
      </c>
      <c r="B42" s="20">
        <f>'7.жеке-улут.вал.'!B42+'8.юрид-улут.вал.'!B42</f>
        <v>259963.3</v>
      </c>
      <c r="C42" s="21">
        <f>('7.жеке-улут.вал.'!B42*'7.жеке-улут.вал.'!C42+'8.юрид-улут.вал.'!B42*'8.юрид-улут.вал.'!C42)/('7.жеке-улут.вал.'!B42+'8.юрид-улут.вал.'!B42)</f>
        <v>42.312227718297166</v>
      </c>
      <c r="D42" s="22">
        <f>'7.жеке-улут.вал.'!D42+'8.юрид-улут.вал.'!D42</f>
        <v>51606.8</v>
      </c>
      <c r="E42" s="21">
        <f>('7.жеке-улут.вал.'!D42*'7.жеке-улут.вал.'!E42+'8.юрид-улут.вал.'!D42*'8.юрид-улут.вал.'!E42)/('7.жеке-улут.вал.'!D42+'8.юрид-улут.вал.'!D42)</f>
        <v>8.1370151801700548</v>
      </c>
      <c r="F42" s="22">
        <f t="shared" si="0"/>
        <v>208356.5</v>
      </c>
      <c r="G42" s="21">
        <f t="shared" si="1"/>
        <v>50.776918565055567</v>
      </c>
      <c r="H42" s="22">
        <f>'7.жеке-улут.вал.'!H42+'8.юрид-улут.вал.'!H42</f>
        <v>26195.4</v>
      </c>
      <c r="I42" s="21">
        <f>('7.жеке-улут.вал.'!H42*'7.жеке-улут.вал.'!I42+'8.юрид-улут.вал.'!H42*'8.юрид-улут.вал.'!I42)/('7.жеке-улут.вал.'!H42+'8.юрид-улут.вал.'!H42)</f>
        <v>55.4948603189873</v>
      </c>
      <c r="J42" s="22">
        <f>'7.жеке-улут.вал.'!J42+'8.юрид-улут.вал.'!J42</f>
        <v>60396.9</v>
      </c>
      <c r="K42" s="21">
        <f>('7.жеке-улут.вал.'!J42*'7.жеке-улут.вал.'!K42+'8.юрид-улут.вал.'!J42*'8.юрид-улут.вал.'!K42)/('7.жеке-улут.вал.'!J42+'8.юрид-улут.вал.'!J42)</f>
        <v>55.448174426170887</v>
      </c>
      <c r="L42" s="22">
        <f>'7.жеке-улут.вал.'!L42+'8.юрид-улут.вал.'!L42</f>
        <v>105488.7</v>
      </c>
      <c r="M42" s="21">
        <f>('7.жеке-улут.вал.'!L42*'7.жеке-улут.вал.'!M42+'8.юрид-улут.вал.'!L42*'8.юрид-улут.вал.'!M42)/('7.жеке-улут.вал.'!L42+'8.юрид-улут.вал.'!L42)</f>
        <v>47.573383414526866</v>
      </c>
      <c r="N42" s="22">
        <f>'7.жеке-улут.вал.'!N42+'8.юрид-улут.вал.'!N42</f>
        <v>9223.2000000000007</v>
      </c>
      <c r="O42" s="21">
        <f>('7.жеке-улут.вал.'!N42*'7.жеке-улут.вал.'!O42+'8.юрид-улут.вал.'!N42*'8.юрид-улут.вал.'!O42)/('7.жеке-улут.вал.'!N42+'8.юрид-улут.вал.'!N42)</f>
        <v>44.444584959666926</v>
      </c>
      <c r="P42" s="22">
        <f>'7.жеке-улут.вал.'!P42+'8.юрид-улут.вал.'!P42</f>
        <v>7052.3</v>
      </c>
      <c r="Q42" s="21">
        <f>('7.жеке-улут.вал.'!P42*'7.жеке-улут.вал.'!Q42+'8.юрид-улут.вал.'!P42*'8.юрид-улут.вал.'!Q42)/('7.жеке-улут.вал.'!P42+'8.юрид-улут.вал.'!P42)</f>
        <v>49.4473371807779</v>
      </c>
      <c r="R42" s="22"/>
      <c r="S42" s="21"/>
    </row>
    <row r="43" spans="1:19" ht="14.25" customHeight="1" x14ac:dyDescent="0.2">
      <c r="A43" s="19" t="s">
        <v>20</v>
      </c>
      <c r="B43" s="20">
        <f>'7.жеке-улут.вал.'!B43+'8.юрид-улут.вал.'!B43</f>
        <v>272363.29999999993</v>
      </c>
      <c r="C43" s="21">
        <f>('7.жеке-улут.вал.'!B43*'7.жеке-улут.вал.'!C43+'8.юрид-улут.вал.'!B43*'8.юрид-улут.вал.'!C43)/('7.жеке-улут.вал.'!B43+'8.юрид-улут.вал.'!B43)</f>
        <v>51.22503742244276</v>
      </c>
      <c r="D43" s="22">
        <f>'7.жеке-улут.вал.'!D43+'8.юрид-улут.вал.'!D43</f>
        <v>66267.199999999997</v>
      </c>
      <c r="E43" s="21">
        <f>('7.жеке-улут.вал.'!D43*'7.жеке-улут.вал.'!E43+'8.юрид-улут.вал.'!D43*'8.юрид-улут.вал.'!E43)/('7.жеке-улут.вал.'!D43+'8.юрид-улут.вал.'!D43)</f>
        <v>45.982669676702798</v>
      </c>
      <c r="F43" s="22">
        <f t="shared" si="0"/>
        <v>206096.09999999998</v>
      </c>
      <c r="G43" s="21">
        <f t="shared" si="1"/>
        <v>52.910644437230985</v>
      </c>
      <c r="H43" s="22">
        <f>'7.жеке-улут.вал.'!H43+'8.юрид-улут.вал.'!H43</f>
        <v>19305.8</v>
      </c>
      <c r="I43" s="21">
        <f>('7.жеке-улут.вал.'!H43*'7.жеке-улут.вал.'!I43+'8.юрид-улут.вал.'!H43*'8.юрид-улут.вал.'!I43)/('7.жеке-улут.вал.'!H43+'8.юрид-улут.вал.'!H43)</f>
        <v>55.298953423323567</v>
      </c>
      <c r="J43" s="22">
        <f>'7.жеке-улут.вал.'!J43+'8.юрид-улут.вал.'!J43</f>
        <v>77585.999999999985</v>
      </c>
      <c r="K43" s="21">
        <f>('7.жеке-улут.вал.'!J43*'7.жеке-улут.вал.'!K43+'8.юрид-улут.вал.'!J43*'8.юрид-улут.вал.'!K43)/('7.жеке-улут.вал.'!J43+'8.юрид-улут.вал.'!J43)</f>
        <v>62.067431366483646</v>
      </c>
      <c r="L43" s="22">
        <f>'7.жеке-улут.вал.'!L43+'8.юрид-улут.вал.'!L43</f>
        <v>97350.799999999988</v>
      </c>
      <c r="M43" s="21">
        <f>('7.жеке-улут.вал.'!L43*'7.жеке-улут.вал.'!M43+'8.юрид-улут.вал.'!L43*'8.юрид-улут.вал.'!M43)/('7.жеке-улут.вал.'!L43+'8.юрид-улут.вал.'!L43)</f>
        <v>45.749332712211931</v>
      </c>
      <c r="N43" s="22">
        <f>'7.жеке-улут.вал.'!N43+'8.юрид-улут.вал.'!N43</f>
        <v>10431.9</v>
      </c>
      <c r="O43" s="21">
        <f>('7.жеке-улут.вал.'!N43*'7.жеке-улут.вал.'!O43+'8.юрид-улут.вал.'!N43*'8.юрид-улут.вал.'!O43)/('7.жеке-улут.вал.'!N43+'8.юрид-улут.вал.'!N43)</f>
        <v>47.958231098841061</v>
      </c>
      <c r="P43" s="22">
        <f>'7.жеке-улут.вал.'!P43+'8.юрид-улут.вал.'!P43</f>
        <v>1421.6</v>
      </c>
      <c r="Q43" s="21">
        <f>('7.жеке-улут.вал.'!P43*'7.жеке-улут.вал.'!Q43+'8.юрид-улут.вал.'!P43*'8.юрид-улут.вал.'!Q43)/('7.жеке-улут.вал.'!P43+'8.юрид-улут.вал.'!P43)</f>
        <v>47.477203151378724</v>
      </c>
      <c r="R43" s="23"/>
      <c r="S43" s="24"/>
    </row>
    <row r="44" spans="1:19" ht="14.25" customHeight="1" thickBot="1" x14ac:dyDescent="0.25">
      <c r="A44" s="25" t="s">
        <v>21</v>
      </c>
      <c r="B44" s="26">
        <f>'7.жеке-улут.вал.'!B44+'8.юрид-улут.вал.'!B44</f>
        <v>264465.30000000005</v>
      </c>
      <c r="C44" s="27">
        <f>('7.жеке-улут.вал.'!B44*'7.жеке-улут.вал.'!C44+'8.юрид-улут.вал.'!B44*'8.юрид-улут.вал.'!C44)/('7.жеке-улут.вал.'!B44+'8.юрид-улут.вал.'!B44)</f>
        <v>62.071004245169398</v>
      </c>
      <c r="D44" s="28">
        <f>'7.жеке-улут.вал.'!D44+'8.юрид-улут.вал.'!D44</f>
        <v>159577.20000000001</v>
      </c>
      <c r="E44" s="27">
        <f>('7.жеке-улут.вал.'!D44*'7.жеке-улут.вал.'!E44+'8.юрид-улут.вал.'!D44*'8.юрид-улут.вал.'!E44)/('7.жеке-улут.вал.'!D44+'8.юрид-улут.вал.'!D44)</f>
        <v>64.490210311999448</v>
      </c>
      <c r="F44" s="28">
        <f t="shared" si="0"/>
        <v>104888.09999999999</v>
      </c>
      <c r="G44" s="27">
        <f t="shared" si="1"/>
        <v>58.390413879172186</v>
      </c>
      <c r="H44" s="28">
        <f>'7.жеке-улут.вал.'!H44+'8.юрид-улут.вал.'!H44</f>
        <v>14820.400000000001</v>
      </c>
      <c r="I44" s="27">
        <f>('7.жеке-улут.вал.'!H44*'7.жеке-улут.вал.'!I44+'8.юрид-улут.вал.'!H44*'8.юрид-улут.вал.'!I44)/('7.жеке-улут.вал.'!H44+'8.юрид-улут.вал.'!H44)</f>
        <v>31.237832582116539</v>
      </c>
      <c r="J44" s="28">
        <f>'7.жеке-улут.вал.'!J44+'8.юрид-улут.вал.'!J44</f>
        <v>66576</v>
      </c>
      <c r="K44" s="27">
        <f>('7.жеке-улут.вал.'!J44*'7.жеке-улут.вал.'!K44+'8.юрид-улут.вал.'!J44*'8.юрид-улут.вал.'!K44)/('7.жеке-улут.вал.'!J44+'8.юрид-улут.вал.'!J44)</f>
        <v>65.162506233477544</v>
      </c>
      <c r="L44" s="28">
        <f>'7.жеке-улут.вал.'!L44+'8.юрид-улут.вал.'!L44</f>
        <v>19531.599999999999</v>
      </c>
      <c r="M44" s="27">
        <f>('7.жеке-улут.вал.'!L44*'7.жеке-улут.вал.'!M44+'8.юрид-улут.вал.'!L44*'8.юрид-улут.вал.'!M44)/('7.жеке-улут.вал.'!L44+'8.юрид-улут.вал.'!L44)</f>
        <v>58.359395390034621</v>
      </c>
      <c r="N44" s="28">
        <f>'7.жеке-улут.вал.'!N44+'8.юрид-улут.вал.'!N44</f>
        <v>2569.6999999999998</v>
      </c>
      <c r="O44" s="27">
        <f>('7.жеке-улут.вал.'!N44*'7.жеке-улут.вал.'!O44+'8.юрид-улут.вал.'!N44*'8.юрид-улут.вал.'!O44)/('7.жеке-улут.вал.'!N44+'8.юрид-улут.вал.'!N44)</f>
        <v>45.56678600614859</v>
      </c>
      <c r="P44" s="28">
        <f>'7.жеке-улут.вал.'!P44+'8.юрид-улут.вал.'!P44</f>
        <v>1390.4</v>
      </c>
      <c r="Q44" s="27">
        <f>('7.жеке-улут.вал.'!P44*'7.жеке-улут.вал.'!Q44+'8.юрид-улут.вал.'!P44*'8.юрид-улут.вал.'!Q44)/('7.жеке-улут.вал.'!P44+'8.юрид-улут.вал.'!P44)</f>
        <v>47.682712888377452</v>
      </c>
      <c r="R44" s="28"/>
      <c r="S44" s="27"/>
    </row>
    <row r="45" spans="1:19" ht="14.25" customHeight="1" x14ac:dyDescent="0.2">
      <c r="A45" s="19" t="s">
        <v>24</v>
      </c>
      <c r="B45" s="20">
        <f>'7.жеке-улут.вал.'!B45+'8.юрид-улут.вал.'!B45</f>
        <v>225299.3</v>
      </c>
      <c r="C45" s="21">
        <f>('7.жеке-улут.вал.'!B45*'7.жеке-улут.вал.'!C45+'8.юрид-улут.вал.'!B45*'8.юрид-улут.вал.'!C45)/('7.жеке-улут.вал.'!B45+'8.юрид-улут.вал.'!B45)</f>
        <v>44.483267897414684</v>
      </c>
      <c r="D45" s="22">
        <f>'7.жеке-улут.вал.'!D45+'8.юрид-улут.вал.'!D45</f>
        <v>89082.6</v>
      </c>
      <c r="E45" s="21">
        <f>('7.жеке-улут.вал.'!D45*'7.жеке-улут.вал.'!E45+'8.юрид-улут.вал.'!D45*'8.юрид-улут.вал.'!E45)/('7.жеке-улут.вал.'!D45+'8.юрид-улут.вал.'!D45)</f>
        <v>21.572673653440738</v>
      </c>
      <c r="F45" s="22">
        <f t="shared" si="0"/>
        <v>136216.70000000001</v>
      </c>
      <c r="G45" s="21">
        <f t="shared" si="1"/>
        <v>59.466271470385038</v>
      </c>
      <c r="H45" s="22">
        <f>'7.жеке-улут.вал.'!H45+'8.юрид-улут.вал.'!H45</f>
        <v>12977.3</v>
      </c>
      <c r="I45" s="21">
        <f>('7.жеке-улут.вал.'!H45*'7.жеке-улут.вал.'!I45+'8.юрид-улут.вал.'!H45*'8.юрид-улут.вал.'!I45)/('7.жеке-улут.вал.'!H45+'8.юрид-улут.вал.'!H45)</f>
        <v>46.426869456666637</v>
      </c>
      <c r="J45" s="22">
        <f>'7.жеке-улут.вал.'!J45+'8.юрид-улут.вал.'!J45</f>
        <v>95870.7</v>
      </c>
      <c r="K45" s="21">
        <f>('7.жеке-улут.вал.'!J45*'7.жеке-улут.вал.'!K45+'8.юрид-улут.вал.'!J45*'8.юрид-улут.вал.'!K45)/('7.жеке-улут.вал.'!J45+'8.юрид-улут.вал.'!J45)</f>
        <v>63.489483502258764</v>
      </c>
      <c r="L45" s="22">
        <f>'7.жеке-улут.вал.'!L45+'8.юрид-улут.вал.'!L45</f>
        <v>21690.699999999997</v>
      </c>
      <c r="M45" s="21">
        <f>('7.жеке-улут.вал.'!L45*'7.жеке-улут.вал.'!M45+'8.юрид-улут.вал.'!L45*'8.юрид-улут.вал.'!M45)/('7.жеке-улут.вал.'!L45+'8.юрид-улут.вал.'!L45)</f>
        <v>54.73565592627255</v>
      </c>
      <c r="N45" s="22">
        <f>'7.жеке-улут.вал.'!N45+'8.юрид-улут.вал.'!N45</f>
        <v>5168.8999999999996</v>
      </c>
      <c r="O45" s="21">
        <f>('7.жеке-улут.вал.'!N45*'7.жеке-улут.вал.'!O45+'8.юрид-улут.вал.'!N45*'8.юрид-улут.вал.'!O45)/('7.жеке-улут.вал.'!N45+'8.юрид-улут.вал.'!N45)</f>
        <v>38.58686374276926</v>
      </c>
      <c r="P45" s="22">
        <f>'7.жеке-улут.вал.'!P45+'8.юрид-улут.вал.'!P45</f>
        <v>509.1</v>
      </c>
      <c r="Q45" s="21">
        <f>('7.жеке-улут.вал.'!P45*'7.жеке-улут.вал.'!Q45+'8.юрид-улут.вал.'!P45*'8.юрид-улут.вал.'!Q45)/('7.жеке-улут.вал.'!P45+'8.юрид-улут.вал.'!P45)</f>
        <v>47.763288155568652</v>
      </c>
      <c r="R45" s="23"/>
      <c r="S45" s="24"/>
    </row>
    <row r="46" spans="1:19" ht="14.25" customHeight="1" x14ac:dyDescent="0.2">
      <c r="A46" s="19" t="s">
        <v>11</v>
      </c>
      <c r="B46" s="20">
        <f>'7.жеке-улут.вал.'!B46+'8.юрид-улут.вал.'!B46</f>
        <v>227988.8</v>
      </c>
      <c r="C46" s="21">
        <f>('7.жеке-улут.вал.'!B46*'7.жеке-улут.вал.'!C46+'8.юрид-улут.вал.'!B46*'8.юрид-улут.вал.'!C46)/('7.жеке-улут.вал.'!B46+'8.юрид-улут.вал.'!B46)</f>
        <v>33.669163529085644</v>
      </c>
      <c r="D46" s="22">
        <f>'7.жеке-улут.вал.'!D46+'8.юрид-улут.вал.'!D46</f>
        <v>97236</v>
      </c>
      <c r="E46" s="21">
        <f>('7.жеке-улут.вал.'!D46*'7.жеке-улут.вал.'!E46+'8.юрид-улут.вал.'!D46*'8.юрид-улут.вал.'!E46)/('7.жеке-улут.вал.'!D46+'8.юрид-улут.вал.'!D46)</f>
        <v>10.194129838742853</v>
      </c>
      <c r="F46" s="22">
        <f t="shared" si="0"/>
        <v>130752.80000000002</v>
      </c>
      <c r="G46" s="21">
        <f t="shared" si="1"/>
        <v>51.126674006216305</v>
      </c>
      <c r="H46" s="22">
        <f>'7.жеке-улут.вал.'!H46+'8.юрид-улут.вал.'!H46</f>
        <v>20974.6</v>
      </c>
      <c r="I46" s="21">
        <f>('7.жеке-улут.вал.'!H46*'7.жеке-улут.вал.'!I46+'8.юрид-улут.вал.'!H46*'8.юрид-улут.вал.'!I46)/('7.жеке-улут.вал.'!H46+'8.юрид-улут.вал.'!H46)</f>
        <v>42.646392541454908</v>
      </c>
      <c r="J46" s="22">
        <f>'7.жеке-улут.вал.'!J46+'8.юрид-улут.вал.'!J46</f>
        <v>61995.600000000006</v>
      </c>
      <c r="K46" s="21">
        <f>('7.жеке-улут.вал.'!J46*'7.жеке-улут.вал.'!K46+'8.юрид-улут.вал.'!J46*'8.юрид-улут.вал.'!K46)/('7.жеке-улут.вал.'!J46+'8.юрид-улут.вал.'!J46)</f>
        <v>53.244648233100413</v>
      </c>
      <c r="L46" s="22">
        <f>'7.жеке-улут.вал.'!L46+'8.юрид-улут.вал.'!L46</f>
        <v>36894.699999999997</v>
      </c>
      <c r="M46" s="21">
        <f>('7.жеке-улут.вал.'!L46*'7.жеке-улут.вал.'!M46+'8.юрид-улут.вал.'!L46*'8.юрид-улут.вал.'!M46)/('7.жеке-улут.вал.'!L46+'8.юрид-улут.вал.'!L46)</f>
        <v>48.716273665323214</v>
      </c>
      <c r="N46" s="22">
        <f>'7.жеке-улут.вал.'!N46+'8.юрид-улут.вал.'!N46</f>
        <v>10260.800000000001</v>
      </c>
      <c r="O46" s="21">
        <f>('7.жеке-улут.вал.'!N46*'7.жеке-улут.вал.'!O46+'8.юрид-улут.вал.'!N46*'8.юрид-улут.вал.'!O46)/('7.жеке-улут.вал.'!N46+'8.юрид-улут.вал.'!N46)</f>
        <v>64.507970138780578</v>
      </c>
      <c r="P46" s="22">
        <f>'7.жеке-улут.вал.'!P46+'8.юрид-улут.вал.'!P46</f>
        <v>627.1</v>
      </c>
      <c r="Q46" s="21">
        <f>('7.жеке-улут.вал.'!P46*'7.жеке-улут.вал.'!Q46+'8.юрид-улут.вал.'!P46*'8.юрид-улут.вал.'!Q46)/('7.жеке-улут.вал.'!P46+'8.юрид-улут.вал.'!P46)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'7.жеке-улут.вал.'!B47+'8.юрид-улут.вал.'!B47</f>
        <v>266924.3</v>
      </c>
      <c r="C47" s="21">
        <f>('7.жеке-улут.вал.'!B47*'7.жеке-улут.вал.'!C47+'8.юрид-улут.вал.'!B47*'8.юрид-улут.вал.'!C47)/('7.жеке-улут.вал.'!B47+'8.юрид-улут.вал.'!B47)</f>
        <v>29.627871445200004</v>
      </c>
      <c r="D47" s="22">
        <f>'7.жеке-улут.вал.'!D47+'8.юрид-улут.вал.'!D47</f>
        <v>89454.2</v>
      </c>
      <c r="E47" s="21">
        <f>('7.жеке-улут.вал.'!D47*'7.жеке-улут.вал.'!E47+'8.юрид-улут.вал.'!D47*'8.юрид-улут.вал.'!E47)/('7.жеке-улут.вал.'!D47+'8.юрид-улут.вал.'!D47)</f>
        <v>15.49489263779677</v>
      </c>
      <c r="F47" s="22">
        <f t="shared" si="0"/>
        <v>177470.1</v>
      </c>
      <c r="G47" s="21">
        <f t="shared" si="1"/>
        <v>36.751630956425892</v>
      </c>
      <c r="H47" s="22">
        <f>'7.жеке-улут.вал.'!H47+'8.юрид-улут.вал.'!H47</f>
        <v>15029.3</v>
      </c>
      <c r="I47" s="21">
        <f>('7.жеке-улут.вал.'!H47*'7.жеке-улут.вал.'!I47+'8.юрид-улут.вал.'!H47*'8.юрид-улут.вал.'!I47)/('7.жеке-улут.вал.'!H47+'8.юрид-улут.вал.'!H47)</f>
        <v>25.776939045730671</v>
      </c>
      <c r="J47" s="22">
        <f>'7.жеке-улут.вал.'!J47+'8.юрид-улут.вал.'!J47</f>
        <v>89689.7</v>
      </c>
      <c r="K47" s="21">
        <f>('7.жеке-улут.вал.'!J47*'7.жеке-улут.вал.'!K47+'8.юрид-улут.вал.'!J47*'8.юрид-улут.вал.'!K47)/('7.жеке-улут.вал.'!J47+'8.юрид-улут.вал.'!J47)</f>
        <v>34.818375019651079</v>
      </c>
      <c r="L47" s="22">
        <f>'7.жеке-улут.вал.'!L47+'8.юрид-улут.вал.'!L47</f>
        <v>58589.599999999999</v>
      </c>
      <c r="M47" s="21">
        <f>('7.жеке-улут.вал.'!L47*'7.жеке-улут.вал.'!M47+'8.юрид-улут.вал.'!L47*'8.юрид-улут.вал.'!M47)/('7.жеке-улут.вал.'!L47+'8.юрид-улут.вал.'!L47)</f>
        <v>41.186709194123189</v>
      </c>
      <c r="N47" s="22">
        <f>'7.жеке-улут.вал.'!N47+'8.юрид-улут.вал.'!N47</f>
        <v>13524.7</v>
      </c>
      <c r="O47" s="21">
        <f>('7.жеке-улут.вал.'!N47*'7.жеке-улут.вал.'!O47+'8.юрид-улут.вал.'!N47*'8.юрид-улут.вал.'!O47)/('7.жеке-улут.вал.'!N47+'8.юрид-улут.вал.'!N47)</f>
        <v>42.112208034189294</v>
      </c>
      <c r="P47" s="22">
        <f>'7.жеке-улут.вал.'!P47+'8.юрид-улут.вал.'!P47</f>
        <v>636.79999999999995</v>
      </c>
      <c r="Q47" s="21">
        <f>('7.жеке-улут.вал.'!P47*'7.жеке-улут.вал.'!Q47+'8.юрид-улут.вал.'!P47*'8.юрид-улут.вал.'!Q47)/('7.жеке-улут.вал.'!P47+'8.юрид-улут.вал.'!P47)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'7.жеке-улут.вал.'!B48+'8.юрид-улут.вал.'!B48</f>
        <v>261651.7</v>
      </c>
      <c r="C48" s="21">
        <f>('7.жеке-улут.вал.'!B48*'7.жеке-улут.вал.'!C48+'8.юрид-улут.вал.'!B48*'8.юрид-улут.вал.'!C48)/('7.жеке-улут.вал.'!B48+'8.юрид-улут.вал.'!B48)</f>
        <v>29.262759703070913</v>
      </c>
      <c r="D48" s="22">
        <f>'7.жеке-улут.вал.'!D48+'8.юрид-улут.вал.'!D48</f>
        <v>140418.40000000002</v>
      </c>
      <c r="E48" s="21">
        <f>('7.жеке-улут.вал.'!D48*'7.жеке-улут.вал.'!E48+'8.юрид-улут.вал.'!D48*'8.юрид-улут.вал.'!E48)/('7.жеке-улут.вал.'!D48+'8.юрид-улут.вал.'!D48)</f>
        <v>23.98449968095349</v>
      </c>
      <c r="F48" s="22">
        <f t="shared" si="0"/>
        <v>121233.3</v>
      </c>
      <c r="G48" s="21">
        <f t="shared" si="1"/>
        <v>35.376301337998719</v>
      </c>
      <c r="H48" s="22">
        <f>'7.жеке-улут.вал.'!H48+'8.юрид-улут.вал.'!H48</f>
        <v>11208.2</v>
      </c>
      <c r="I48" s="21">
        <f>('7.жеке-улут.вал.'!H48*'7.жеке-улут.вал.'!I48+'8.юрид-улут.вал.'!H48*'8.юрид-улут.вал.'!I48)/('7.жеке-улут.вал.'!H48+'8.юрид-улут.вал.'!H48)</f>
        <v>21.475720900769076</v>
      </c>
      <c r="J48" s="22">
        <f>'7.жеке-улут.вал.'!J48+'8.юрид-улут.вал.'!J48</f>
        <v>55664.9</v>
      </c>
      <c r="K48" s="21">
        <f>('7.жеке-улут.вал.'!J48*'7.жеке-улут.вал.'!K48+'8.юрид-улут.вал.'!J48*'8.юрид-улут.вал.'!K48)/('7.жеке-улут.вал.'!J48+'8.юрид-улут.вал.'!J48)</f>
        <v>35.23643983910867</v>
      </c>
      <c r="L48" s="22">
        <f>'7.жеке-улут.вал.'!L48+'8.юрид-улут.вал.'!L48</f>
        <v>47538.2</v>
      </c>
      <c r="M48" s="21">
        <f>('7.жеке-улут.вал.'!L48*'7.жеке-улут.вал.'!M48+'8.юрид-улут.вал.'!L48*'8.юрид-улут.вал.'!M48)/('7.жеке-улут.вал.'!L48+'8.юрид-улут.вал.'!L48)</f>
        <v>38.26671045601222</v>
      </c>
      <c r="N48" s="22">
        <f>'7.жеке-улут.вал.'!N48+'8.юрид-улут.вал.'!N48</f>
        <v>6693</v>
      </c>
      <c r="O48" s="21">
        <f>('7.жеке-улут.вал.'!N48*'7.жеке-улут.вал.'!O48+'8.юрид-улут.вал.'!N48*'8.юрид-улут.вал.'!O48)/('7.жеке-улут.вал.'!N48+'8.юрид-улут.вал.'!N48)</f>
        <v>39.16164694456895</v>
      </c>
      <c r="P48" s="22">
        <f>'7.жеке-улут.вал.'!P48+'8.юрид-улут.вал.'!P48</f>
        <v>129</v>
      </c>
      <c r="Q48" s="21">
        <f>('7.жеке-улут.вал.'!P48*'7.жеке-улут.вал.'!Q48+'8.юрид-улут.вал.'!P48*'8.юрид-улут.вал.'!Q48)/('7.жеке-улут.вал.'!P48+'8.юрид-улут.вал.'!P48)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'7.жеке-улут.вал.'!B49+'8.юрид-улут.вал.'!B49</f>
        <v>184290.1</v>
      </c>
      <c r="C49" s="21">
        <f>('7.жеке-улут.вал.'!B49*'7.жеке-улут.вал.'!C49+'8.юрид-улут.вал.'!B49*'8.юрид-улут.вал.'!C49)/('7.жеке-улут.вал.'!B49+'8.юрид-улут.вал.'!B49)</f>
        <v>28.867850622469678</v>
      </c>
      <c r="D49" s="22">
        <f>'7.жеке-улут.вал.'!D49+'8.юрид-улут.вал.'!D49</f>
        <v>99460.700000000012</v>
      </c>
      <c r="E49" s="21">
        <f>('7.жеке-улут.вал.'!D49*'7.жеке-улут.вал.'!E49+'8.юрид-улут.вал.'!D49*'8.юрид-улут.вал.'!E49)/('7.жеке-улут.вал.'!D49+'8.юрид-улут.вал.'!D49)</f>
        <v>23.460533838993687</v>
      </c>
      <c r="F49" s="22">
        <f t="shared" si="0"/>
        <v>84829.4</v>
      </c>
      <c r="G49" s="21">
        <f t="shared" si="1"/>
        <v>35.207816629611905</v>
      </c>
      <c r="H49" s="22">
        <f>'7.жеке-улут.вал.'!H49+'8.юрид-улут.вал.'!H49</f>
        <v>10777</v>
      </c>
      <c r="I49" s="21">
        <f>('7.жеке-улут.вал.'!H49*'7.жеке-улут.вал.'!I49+'8.юрид-улут.вал.'!H49*'8.юрид-улут.вал.'!I49)/('7.жеке-улут.вал.'!H49+'8.юрид-улут.вал.'!H49)</f>
        <v>30.112099842256654</v>
      </c>
      <c r="J49" s="22">
        <f>'7.жеке-улут.вал.'!J49+'8.юрид-улут.вал.'!J49</f>
        <v>28077.300000000003</v>
      </c>
      <c r="K49" s="21">
        <f>('7.жеке-улут.вал.'!J49*'7.жеке-улут.вал.'!K49+'8.юрид-улут.вал.'!J49*'8.юрид-улут.вал.'!K49)/('7.жеке-улут.вал.'!J49+'8.юрид-улут.вал.'!J49)</f>
        <v>31.12688185829834</v>
      </c>
      <c r="L49" s="22">
        <f>'7.жеке-улут.вал.'!L49+'8.юрид-улут.вал.'!L49</f>
        <v>35019.699999999997</v>
      </c>
      <c r="M49" s="21">
        <f>('7.жеке-улут.вал.'!L49*'7.жеке-улут.вал.'!M49+'8.юрид-улут.вал.'!L49*'8.юрид-улут.вал.'!M49)/('7.жеке-улут.вал.'!L49+'8.юрид-улут.вал.'!L49)</f>
        <v>39.395820523876559</v>
      </c>
      <c r="N49" s="22">
        <f>'7.жеке-улут.вал.'!N49+'8.юрид-улут.вал.'!N49</f>
        <v>10490</v>
      </c>
      <c r="O49" s="21">
        <f>('7.жеке-улут.вал.'!N49*'7.жеке-улут.вал.'!O49+'8.юрид-улут.вал.'!N49*'8.юрид-улут.вал.'!O49)/('7.жеке-улут.вал.'!N49+'8.юрид-улут.вал.'!N49)</f>
        <v>36.950261582459483</v>
      </c>
      <c r="P49" s="22">
        <f>'7.жеке-улут.вал.'!P49+'8.юрид-улут.вал.'!P49</f>
        <v>465.4</v>
      </c>
      <c r="Q49" s="21">
        <f>('7.жеке-улут.вал.'!P49*'7.жеке-улут.вал.'!Q49+'8.юрид-улут.вал.'!P49*'8.юрид-улут.вал.'!Q49)/('7.жеке-улут.вал.'!P49+'8.юрид-улут.вал.'!P49)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'7.жеке-улут.вал.'!B50+'8.юрид-улут.вал.'!B50</f>
        <v>146467.79999999999</v>
      </c>
      <c r="C50" s="21">
        <f>('7.жеке-улут.вал.'!B50*'7.жеке-улут.вал.'!C50+'8.юрид-улут.вал.'!B50*'8.юрид-улут.вал.'!C50)/('7.жеке-улут.вал.'!B50+'8.юрид-улут.вал.'!B50)</f>
        <v>24.78186917534093</v>
      </c>
      <c r="D50" s="22">
        <f>'7.жеке-улут.вал.'!D50+'8.юрид-улут.вал.'!D50</f>
        <v>61695.999999999993</v>
      </c>
      <c r="E50" s="21">
        <f>('7.жеке-улут.вал.'!D50*'7.жеке-улут.вал.'!E50+'8.юрид-улут.вал.'!D50*'8.юрид-улут.вал.'!E50)/('7.жеке-улут.вал.'!D50+'8.юрид-улут.вал.'!D50)</f>
        <v>16.435885114107887</v>
      </c>
      <c r="F50" s="22">
        <f t="shared" si="0"/>
        <v>84771.8</v>
      </c>
      <c r="G50" s="21">
        <f t="shared" si="1"/>
        <v>30.855986188803353</v>
      </c>
      <c r="H50" s="22">
        <f>'7.жеке-улут.вал.'!H50+'8.юрид-улут.вал.'!H50</f>
        <v>23241.200000000001</v>
      </c>
      <c r="I50" s="21">
        <f>('7.жеке-улут.вал.'!H50*'7.жеке-улут.вал.'!I50+'8.юрид-улут.вал.'!H50*'8.юрид-улут.вал.'!I50)/('7.жеке-улут.вал.'!H50+'8.юрид-улут.вал.'!H50)</f>
        <v>16.100610553671931</v>
      </c>
      <c r="J50" s="22">
        <f>'7.жеке-улут.вал.'!J50+'8.юрид-улут.вал.'!J50</f>
        <v>24692.2</v>
      </c>
      <c r="K50" s="21">
        <f>('7.жеке-улут.вал.'!J50*'7.жеке-улут.вал.'!K50+'8.юрид-улут.вал.'!J50*'8.юрид-улут.вал.'!K50)/('7.жеке-улут.вал.'!J50+'8.юрид-улут.вал.'!J50)</f>
        <v>31.226247154972015</v>
      </c>
      <c r="L50" s="22">
        <f>'7.жеке-улут.вал.'!L50+'8.юрид-улут.вал.'!L50</f>
        <v>28389.9</v>
      </c>
      <c r="M50" s="21">
        <f>('7.жеке-улут.вал.'!L50*'7.жеке-улут.вал.'!M50+'8.юрид-улут.вал.'!L50*'8.юрид-улут.вал.'!M50)/('7.жеке-улут.вал.'!L50+'8.юрид-улут.вал.'!L50)</f>
        <v>40.138361811771091</v>
      </c>
      <c r="N50" s="22">
        <f>'7.жеке-улут.вал.'!N50+'8.юрид-улут.вал.'!N50</f>
        <v>8133.9999999999991</v>
      </c>
      <c r="O50" s="21">
        <f>('7.жеке-улут.вал.'!N50*'7.жеке-улут.вал.'!O50+'8.юрид-улут.вал.'!N50*'8.юрид-улут.вал.'!O50)/('7.жеке-улут.вал.'!N50+'8.юрид-улут.вал.'!N50)</f>
        <v>39.138574133267767</v>
      </c>
      <c r="P50" s="22">
        <f>'7.жеке-улут.вал.'!P50+'8.юрид-улут.вал.'!P50</f>
        <v>314.5</v>
      </c>
      <c r="Q50" s="21">
        <f>('7.жеке-улут.вал.'!P50*'7.жеке-улут.вал.'!Q50+'8.юрид-улут.вал.'!P50*'8.юрид-улут.вал.'!Q50)/('7.жеке-улут.вал.'!P50+'8.юрид-улут.вал.'!P50)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'7.жеке-улут.вал.'!B51+'8.юрид-улут.вал.'!B51</f>
        <v>308509.79999999993</v>
      </c>
      <c r="C51" s="21">
        <f>('7.жеке-улут.вал.'!B51*'7.жеке-улут.вал.'!C51+'8.юрид-улут.вал.'!B51*'8.юрид-улут.вал.'!C51)/('7.жеке-улут.вал.'!B51+'8.юрид-улут.вал.'!B51)</f>
        <v>24.864874739797578</v>
      </c>
      <c r="D51" s="22">
        <f>'7.жеке-улут.вал.'!D51+'8.юрид-улут.вал.'!D51</f>
        <v>109815.79999999999</v>
      </c>
      <c r="E51" s="21">
        <f>('7.жеке-улут.вал.'!D51*'7.жеке-улут.вал.'!E51+'8.юрид-улут.вал.'!D51*'8.юрид-улут.вал.'!E51)/('7.жеке-улут.вал.'!D51+'8.юрид-улут.вал.'!D51)</f>
        <v>9.1311262040617116</v>
      </c>
      <c r="F51" s="22">
        <f t="shared" si="0"/>
        <v>198694</v>
      </c>
      <c r="G51" s="21">
        <f t="shared" si="1"/>
        <v>33.560729584184728</v>
      </c>
      <c r="H51" s="22">
        <f>'7.жеке-улут.вал.'!H51+'8.юрид-улут.вал.'!H51</f>
        <v>13802.4</v>
      </c>
      <c r="I51" s="21">
        <f>('7.жеке-улут.вал.'!H51*'7.жеке-улут.вал.'!I51+'8.юрид-улут.вал.'!H51*'8.юрид-улут.вал.'!I51)/('7.жеке-улут.вал.'!H51+'8.юрид-улут.вал.'!H51)</f>
        <v>27.412489132324815</v>
      </c>
      <c r="J51" s="22">
        <f>'7.жеке-улут.вал.'!J51+'8.юрид-улут.вал.'!J51</f>
        <v>87052</v>
      </c>
      <c r="K51" s="21">
        <f>('7.жеке-улут.вал.'!J51*'7.жеке-улут.вал.'!K51+'8.юрид-улут.вал.'!J51*'8.юрид-улут.вал.'!K51)/('7.жеке-улут.вал.'!J51+'8.юрид-улут.вал.'!J51)</f>
        <v>28.110196755961958</v>
      </c>
      <c r="L51" s="22">
        <f>'7.жеке-улут.вал.'!L51+'8.юрид-улут.вал.'!L51</f>
        <v>60684</v>
      </c>
      <c r="M51" s="21">
        <f>('7.жеке-улут.вал.'!L51*'7.жеке-улут.вал.'!M51+'8.юрид-улут.вал.'!L51*'8.юрид-улут.вал.'!M51)/('7.жеке-улут.вал.'!L51+'8.юрид-улут.вал.'!L51)</f>
        <v>38.713499703381459</v>
      </c>
      <c r="N51" s="22">
        <f>'7.жеке-улут.вал.'!N51+'8.юрид-улут.вал.'!N51</f>
        <v>36926.600000000006</v>
      </c>
      <c r="O51" s="21">
        <f>('7.жеке-улут.вал.'!N51*'7.жеке-улут.вал.'!O51+'8.юрид-улут.вал.'!N51*'8.юрид-улут.вал.'!O51)/('7.жеке-улут.вал.'!N51+'8.юрид-улут.вал.'!N51)</f>
        <v>40.169243851315848</v>
      </c>
      <c r="P51" s="22">
        <f>'7.жеке-улут.вал.'!P51+'8.юрид-улут.вал.'!P51</f>
        <v>229</v>
      </c>
      <c r="Q51" s="21">
        <f>('7.жеке-улут.вал.'!P51*'7.жеке-улут.вал.'!Q51+'8.юрид-улут.вал.'!P51*'8.юрид-улут.вал.'!Q51)/('7.жеке-улут.вал.'!P51+'8.юрид-улут.вал.'!P51)</f>
        <v>45</v>
      </c>
      <c r="R51" s="23"/>
      <c r="S51" s="24"/>
    </row>
    <row r="52" spans="1:19" ht="14.25" customHeight="1" x14ac:dyDescent="0.2">
      <c r="A52" s="19" t="s">
        <v>17</v>
      </c>
      <c r="B52" s="20">
        <f>'7.жеке-улут.вал.'!B52+'8.юрид-улут.вал.'!B52</f>
        <v>170158.8</v>
      </c>
      <c r="C52" s="21">
        <f>('7.жеке-улут.вал.'!B52*'7.жеке-улут.вал.'!C52+'8.юрид-улут.вал.'!B52*'8.юрид-улут.вал.'!C52)/('7.жеке-улут.вал.'!B52+'8.юрид-улут.вал.'!B52)</f>
        <v>25.076975595737625</v>
      </c>
      <c r="D52" s="22">
        <f>'7.жеке-улут.вал.'!D52+'8.юрид-улут.вал.'!D52</f>
        <v>60830.5</v>
      </c>
      <c r="E52" s="21">
        <f>('7.жеке-улут.вал.'!D52*'7.жеке-улут.вал.'!E52+'8.юрид-улут.вал.'!D52*'8.юрид-улут.вал.'!E52)/('7.жеке-улут.вал.'!D52+'8.юрид-улут.вал.'!D52)</f>
        <v>9.7892836323883579</v>
      </c>
      <c r="F52" s="22">
        <f t="shared" si="0"/>
        <v>109328.3</v>
      </c>
      <c r="G52" s="21">
        <f t="shared" si="1"/>
        <v>33.583080108261079</v>
      </c>
      <c r="H52" s="22">
        <f>'7.жеке-улут.вал.'!H52+'8.юрид-улут.вал.'!H52</f>
        <v>18774.8</v>
      </c>
      <c r="I52" s="21">
        <f>('7.жеке-улут.вал.'!H52*'7.жеке-улут.вал.'!I52+'8.юрид-улут.вал.'!H52*'8.юрид-улут.вал.'!I52)/('7.жеке-улут.вал.'!H52+'8.юрид-улут.вал.'!H52)</f>
        <v>29.06746596501694</v>
      </c>
      <c r="J52" s="22">
        <f>'7.жеке-улут.вал.'!J52+'8.юрид-улут.вал.'!J52</f>
        <v>42314.600000000006</v>
      </c>
      <c r="K52" s="21">
        <f>('7.жеке-улут.вал.'!J52*'7.жеке-улут.вал.'!K52+'8.юрид-улут.вал.'!J52*'8.юрид-улут.вал.'!K52)/('7.жеке-улут.вал.'!J52+'8.юрид-улут.вал.'!J52)</f>
        <v>28.924270913585374</v>
      </c>
      <c r="L52" s="22">
        <f>'7.жеке-улут.вал.'!L52+'8.юрид-улут.вал.'!L52</f>
        <v>28709.200000000004</v>
      </c>
      <c r="M52" s="21">
        <f>('7.жеке-улут.вал.'!L52*'7.жеке-улут.вал.'!M52+'8.юрид-улут.вал.'!L52*'8.юрид-улут.вал.'!M52)/('7.жеке-улут.вал.'!L52+'8.юрид-улут.вал.'!L52)</f>
        <v>38.499359438786158</v>
      </c>
      <c r="N52" s="22">
        <f>'7.жеке-улут.вал.'!N52+'8.юрид-улут.вал.'!N52</f>
        <v>19295.3</v>
      </c>
      <c r="O52" s="21">
        <f>('7.жеке-улут.вал.'!N52*'7.жеке-улут.вал.'!O52+'8.юрид-улут.вал.'!N52*'8.юрид-улут.вал.'!O52)/('7.жеке-улут.вал.'!N52+'8.юрид-улут.вал.'!N52)</f>
        <v>40.901762760879599</v>
      </c>
      <c r="P52" s="22">
        <f>'7.жеке-улут.вал.'!P52+'8.юрид-улут.вал.'!P52</f>
        <v>234.4</v>
      </c>
      <c r="Q52" s="21">
        <f>('7.жеке-улут.вал.'!P52*'7.жеке-улут.вал.'!Q52+'8.юрид-улут.вал.'!P52*'8.юрид-улут.вал.'!Q52)/('7.жеке-улут.вал.'!P52+'8.юрид-улут.вал.'!P52)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'7.жеке-улут.вал.'!B53+'8.юрид-улут.вал.'!B53</f>
        <v>294852.2</v>
      </c>
      <c r="C53" s="21">
        <f>('7.жеке-улут.вал.'!B53*'7.жеке-улут.вал.'!C53+'8.юрид-улут.вал.'!B53*'8.юрид-улут.вал.'!C53)/('7.жеке-улут.вал.'!B53+'8.юрид-улут.вал.'!B53)</f>
        <v>12.645985659934029</v>
      </c>
      <c r="D53" s="22">
        <f>'7.жеке-улут.вал.'!D53+'8.юрид-улут.вал.'!D53</f>
        <v>204489</v>
      </c>
      <c r="E53" s="21">
        <f>('7.жеке-улут.вал.'!D53*'7.жеке-улут.вал.'!E53+'8.юрид-улут.вал.'!D53*'8.юрид-улут.вал.'!E53)/('7.жеке-улут.вал.'!D53+'8.юрид-улут.вал.'!D53)</f>
        <v>2.3126064287076566</v>
      </c>
      <c r="F53" s="22">
        <f t="shared" si="0"/>
        <v>90363.199999999997</v>
      </c>
      <c r="G53" s="21">
        <f t="shared" si="1"/>
        <v>36.030088764010124</v>
      </c>
      <c r="H53" s="22">
        <f>'7.жеке-улут.вал.'!H53+'8.юрид-улут.вал.'!H53</f>
        <v>29368.9</v>
      </c>
      <c r="I53" s="21">
        <f>('7.жеке-улут.вал.'!H53*'7.жеке-улут.вал.'!I53+'8.юрид-улут.вал.'!H53*'8.юрид-улут.вал.'!I53)/('7.жеке-улут.вал.'!H53+'8.юрид-улут.вал.'!H53)</f>
        <v>29.541272400396334</v>
      </c>
      <c r="J53" s="22">
        <f>'7.жеке-улут.вал.'!J53+'8.юрид-улут.вал.'!J53</f>
        <v>16356.699999999999</v>
      </c>
      <c r="K53" s="21">
        <f>('7.жеке-улут.вал.'!J53*'7.жеке-улут.вал.'!K53+'8.юрид-улут.вал.'!J53*'8.юрид-улут.вал.'!K53)/('7.жеке-улут.вал.'!J53+'8.юрид-улут.вал.'!J53)</f>
        <v>31.376737850544423</v>
      </c>
      <c r="L53" s="22">
        <f>'7.жеке-улут.вал.'!L53+'8.юрид-улут.вал.'!L53</f>
        <v>18786.3</v>
      </c>
      <c r="M53" s="21">
        <f>('7.жеке-улут.вал.'!L53*'7.жеке-улут.вал.'!M53+'8.юрид-улут.вал.'!L53*'8.юрид-улут.вал.'!M53)/('7.жеке-улут.вал.'!L53+'8.юрид-улут.вал.'!L53)</f>
        <v>36.873748529513534</v>
      </c>
      <c r="N53" s="22">
        <f>'7.жеке-улут.вал.'!N53+'8.юрид-улут.вал.'!N53</f>
        <v>25410.000000000004</v>
      </c>
      <c r="O53" s="21">
        <f>('7.жеке-улут.вал.'!N53*'7.жеке-улут.вал.'!O53+'8.юрид-улут.вал.'!N53*'8.юрид-улут.вал.'!O53)/('7.жеке-улут.вал.'!N53+'8.юрид-улут.вал.'!N53)</f>
        <v>45.911934356552536</v>
      </c>
      <c r="P53" s="22">
        <f>'7.жеке-улут.вал.'!P53+'8.юрид-улут.вал.'!P53</f>
        <v>441.3</v>
      </c>
      <c r="Q53" s="21">
        <f>('7.жеке-улут.вал.'!P53*'7.жеке-улут.вал.'!Q53+'8.юрид-улут.вал.'!P53*'8.юрид-улут.вал.'!Q53)/('7.жеке-улут.вал.'!P53+'8.юрид-улут.вал.'!P53)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'7.жеке-улут.вал.'!B54+'8.юрид-улут.вал.'!B54</f>
        <v>297023.19999999995</v>
      </c>
      <c r="C54" s="21">
        <f>('7.жеке-улут.вал.'!B54*'7.жеке-улут.вал.'!C54+'8.юрид-улут.вал.'!B54*'8.юрид-улут.вал.'!C54)/('7.жеке-улут.вал.'!B54+'8.юрид-улут.вал.'!B54)</f>
        <v>28.322099590200363</v>
      </c>
      <c r="D54" s="22">
        <f>'7.жеке-улут.вал.'!D54+'8.юрид-улут.вал.'!D54</f>
        <v>116582.09999999999</v>
      </c>
      <c r="E54" s="21">
        <f>('7.жеке-улут.вал.'!D54*'7.жеке-улут.вал.'!E54+'8.юрид-улут.вал.'!D54*'8.юрид-улут.вал.'!E54)/('7.жеке-улут.вал.'!D54+'8.юрид-улут.вал.'!D54)</f>
        <v>5.1628890369962459</v>
      </c>
      <c r="F54" s="22">
        <f t="shared" si="0"/>
        <v>180441.09999999998</v>
      </c>
      <c r="G54" s="21">
        <f t="shared" si="1"/>
        <v>43.285150694603388</v>
      </c>
      <c r="H54" s="22">
        <f>'7.жеке-улут.вал.'!H54+'8.юрид-улут.вал.'!H54</f>
        <v>6971.2</v>
      </c>
      <c r="I54" s="21">
        <f>('7.жеке-улут.вал.'!H54*'7.жеке-улут.вал.'!I54+'8.юрид-улут.вал.'!H54*'8.юрид-улут.вал.'!I54)/('7.жеке-улут.вал.'!H54+'8.юрид-улут.вал.'!H54)</f>
        <v>29.762128471425292</v>
      </c>
      <c r="J54" s="22">
        <f>'7.жеке-улут.вал.'!J54+'8.юрид-улут.вал.'!J54</f>
        <v>39540</v>
      </c>
      <c r="K54" s="21">
        <f>('7.жеке-улут.вал.'!J54*'7.жеке-улут.вал.'!K54+'8.юрид-улут.вал.'!J54*'8.юрид-улут.вал.'!K54)/('7.жеке-улут.вал.'!J54+'8.юрид-улут.вал.'!J54)</f>
        <v>30.521515756196258</v>
      </c>
      <c r="L54" s="22">
        <f>'7.жеке-улут.вал.'!L54+'8.юрид-улут.вал.'!L54</f>
        <v>84909.099999999991</v>
      </c>
      <c r="M54" s="21">
        <f>('7.жеке-улут.вал.'!L54*'7.жеке-улут.вал.'!M54+'8.юрид-улут.вал.'!L54*'8.юрид-улут.вал.'!M54)/('7.жеке-улут.вал.'!L54+'8.юрид-улут.вал.'!L54)</f>
        <v>47.16408797172506</v>
      </c>
      <c r="N54" s="22">
        <f>'7.жеке-улут.вал.'!N54+'8.юрид-улут.вал.'!N54</f>
        <v>48864.5</v>
      </c>
      <c r="O54" s="21">
        <f>('7.жеке-улут.вал.'!N54*'7.жеке-улут.вал.'!O54+'8.юрид-улут.вал.'!N54*'8.юрид-улут.вал.'!O54)/('7.жеке-улут.вал.'!N54+'8.юрид-улут.вал.'!N54)</f>
        <v>48.82572951733875</v>
      </c>
      <c r="P54" s="22">
        <f>'7.жеке-улут.вал.'!P54+'8.юрид-улут.вал.'!P54</f>
        <v>156.30000000000001</v>
      </c>
      <c r="Q54" s="21">
        <f>('7.жеке-улут.вал.'!P54*'7.жеке-улут.вал.'!Q54+'8.юрид-улут.вал.'!P54*'8.юрид-улут.вал.'!Q54)/('7.жеке-улут.вал.'!P54+'8.юрид-улут.вал.'!P54)</f>
        <v>35.934740882917467</v>
      </c>
      <c r="R54" s="22"/>
      <c r="S54" s="21"/>
    </row>
    <row r="55" spans="1:19" ht="14.25" customHeight="1" x14ac:dyDescent="0.2">
      <c r="A55" s="19" t="s">
        <v>20</v>
      </c>
      <c r="B55" s="20">
        <f>'7.жеке-улут.вал.'!B55+'8.юрид-улут.вал.'!B55</f>
        <v>185641.4</v>
      </c>
      <c r="C55" s="21">
        <f>('7.жеке-улут.вал.'!B55*'7.жеке-улут.вал.'!C55+'8.юрид-улут.вал.'!B55*'8.юрид-улут.вал.'!C55)/('7.жеке-улут.вал.'!B55+'8.юрид-улут.вал.'!B55)</f>
        <v>23.897952455648362</v>
      </c>
      <c r="D55" s="22">
        <f>'7.жеке-улут.вал.'!D55+'8.юрид-улут.вал.'!D55</f>
        <v>101272</v>
      </c>
      <c r="E55" s="21">
        <f>('7.жеке-улут.вал.'!D55*'7.жеке-улут.вал.'!E55+'8.юрид-улут.вал.'!D55*'8.юрид-улут.вал.'!E55)/('7.жеке-улут.вал.'!D55+'8.юрид-улут.вал.'!D55)</f>
        <v>12.050088198119916</v>
      </c>
      <c r="F55" s="22">
        <f t="shared" si="0"/>
        <v>84369.4</v>
      </c>
      <c r="G55" s="21">
        <f t="shared" si="1"/>
        <v>38.119422669830534</v>
      </c>
      <c r="H55" s="22">
        <f>'7.жеке-улут.вал.'!H55+'8.юрид-улут.вал.'!H55</f>
        <v>14555.4</v>
      </c>
      <c r="I55" s="21">
        <f>('7.жеке-улут.вал.'!H55*'7.жеке-улут.вал.'!I55+'8.юрид-улут.вал.'!H55*'8.юрид-улут.вал.'!I55)/('7.жеке-улут.вал.'!H55+'8.юрид-улут.вал.'!H55)</f>
        <v>26.39438284073265</v>
      </c>
      <c r="J55" s="22">
        <f>'7.жеке-улут.вал.'!J55+'8.юрид-улут.вал.'!J55</f>
        <v>13534.3</v>
      </c>
      <c r="K55" s="21">
        <f>('7.жеке-улут.вал.'!J55*'7.жеке-улут.вал.'!K55+'8.юрид-улут.вал.'!J55*'8.юрид-улут.вал.'!K55)/('7.жеке-улут.вал.'!J55+'8.юрид-улут.вал.'!J55)</f>
        <v>31.298474246913397</v>
      </c>
      <c r="L55" s="22">
        <f>'7.жеке-улут.вал.'!L55+'8.юрид-улут.вал.'!L55</f>
        <v>38769.599999999999</v>
      </c>
      <c r="M55" s="21">
        <f>('7.жеке-улут.вал.'!L55*'7.жеке-улут.вал.'!M55+'8.юрид-улут.вал.'!L55*'8.юрид-улут.вал.'!M55)/('7.жеке-улут.вал.'!L55+'8.юрид-улут.вал.'!L55)</f>
        <v>42.659640156204858</v>
      </c>
      <c r="N55" s="22">
        <f>'7.жеке-улут.вал.'!N55+'8.юрид-улут.вал.'!N55</f>
        <v>17399.099999999999</v>
      </c>
      <c r="O55" s="21">
        <f>('7.жеке-улут.вал.'!N55*'7.жеке-улут.вал.'!O55+'8.юрид-улут.вал.'!N55*'8.юрид-улут.вал.'!O55)/('7.жеке-улут.вал.'!N55+'8.юрид-улут.вал.'!N55)</f>
        <v>43.159468248357669</v>
      </c>
      <c r="P55" s="22">
        <f>'7.жеке-улут.вал.'!P55+'8.юрид-улут.вал.'!P55</f>
        <v>111</v>
      </c>
      <c r="Q55" s="21">
        <f>('7.жеке-улут.вал.'!P55*'7.жеке-улут.вал.'!Q55+'8.юрид-улут.вал.'!P55*'8.юрид-улут.вал.'!Q55)/('7.жеке-улут.вал.'!P55+'8.юрид-улут.вал.'!P55)</f>
        <v>31.495405405405403</v>
      </c>
      <c r="R55" s="23"/>
      <c r="S55" s="24"/>
    </row>
    <row r="56" spans="1:19" ht="14.25" customHeight="1" thickBot="1" x14ac:dyDescent="0.25">
      <c r="A56" s="25" t="s">
        <v>21</v>
      </c>
      <c r="B56" s="26">
        <f>'7.жеке-улут.вал.'!B56+'8.юрид-улут.вал.'!B56</f>
        <v>189860.19999999998</v>
      </c>
      <c r="C56" s="27">
        <f>('7.жеке-улут.вал.'!B56*'7.жеке-улут.вал.'!C56+'8.юрид-улут.вал.'!B56*'8.юрид-улут.вал.'!C56)/('7.жеке-улут.вал.'!B56+'8.юрид-улут.вал.'!B56)</f>
        <v>23.042454411193084</v>
      </c>
      <c r="D56" s="28">
        <f>'7.жеке-улут.вал.'!D56+'8.юрид-улут.вал.'!D56</f>
        <v>107578</v>
      </c>
      <c r="E56" s="27">
        <f>('7.жеке-улут.вал.'!D56*'7.жеке-улут.вал.'!E56+'8.юрид-улут.вал.'!D56*'8.юрид-улут.вал.'!E56)/('7.жеке-улут.вал.'!D56+'8.юрид-улут.вал.'!D56)</f>
        <v>10.375294967372511</v>
      </c>
      <c r="F56" s="28">
        <f t="shared" si="0"/>
        <v>82282.199999999983</v>
      </c>
      <c r="G56" s="27">
        <f t="shared" si="1"/>
        <v>39.603845315268686</v>
      </c>
      <c r="H56" s="28">
        <f>'7.жеке-улут.вал.'!H56+'8.юрид-улут.вал.'!H56</f>
        <v>9803</v>
      </c>
      <c r="I56" s="27">
        <f>('7.жеке-улут.вал.'!H56*'7.жеке-улут.вал.'!I56+'8.юрид-улут.вал.'!H56*'8.юрид-улут.вал.'!I56)/('7.жеке-улут.вал.'!H56+'8.юрид-улут.вал.'!H56)</f>
        <v>27.820656941752528</v>
      </c>
      <c r="J56" s="28">
        <f>'7.жеке-улут.вал.'!J56+'8.юрид-улут.вал.'!J56</f>
        <v>17115.2</v>
      </c>
      <c r="K56" s="27">
        <f>('7.жеке-улут.вал.'!J56*'7.жеке-улут.вал.'!K56+'8.юрид-улут.вал.'!J56*'8.юрид-улут.вал.'!K56)/('7.жеке-улут.вал.'!J56+'8.юрид-улут.вал.'!J56)</f>
        <v>35.581244741516315</v>
      </c>
      <c r="L56" s="28">
        <f>'7.жеке-улут.вал.'!L56+'8.юрид-улут.вал.'!L56</f>
        <v>42735.399999999994</v>
      </c>
      <c r="M56" s="27">
        <f>('7.жеке-улут.вал.'!L56*'7.жеке-улут.вал.'!M56+'8.юрид-улут.вал.'!L56*'8.юрид-улут.вал.'!M56)/('7.жеке-улут.вал.'!L56+'8.юрид-улут.вал.'!L56)</f>
        <v>42.864176046088261</v>
      </c>
      <c r="N56" s="28">
        <f>'7.жеке-улут.вал.'!N56+'8.юрид-улут.вал.'!N56</f>
        <v>12364.699999999999</v>
      </c>
      <c r="O56" s="27">
        <f>('7.жеке-улут.вал.'!N56*'7.жеке-улут.вал.'!O56+'8.юрид-улут.вал.'!N56*'8.юрид-улут.вал.'!O56)/('7.жеке-улут.вал.'!N56+'8.юрид-улут.вал.'!N56)</f>
        <v>43.231861023720754</v>
      </c>
      <c r="P56" s="28">
        <f>'7.жеке-улут.вал.'!P56+'8.юрид-улут.вал.'!P56</f>
        <v>263.89999999999998</v>
      </c>
      <c r="Q56" s="27">
        <f>('7.жеке-улут.вал.'!P56*'7.жеке-улут.вал.'!Q56+'8.юрид-улут.вал.'!P56*'8.юрид-улут.вал.'!Q56)/('7.жеке-улут.вал.'!P56+'8.юрид-улут.вал.'!P56)</f>
        <v>40.237968927624109</v>
      </c>
      <c r="R56" s="28"/>
      <c r="S56" s="27"/>
    </row>
    <row r="57" spans="1:19" ht="14.25" customHeight="1" x14ac:dyDescent="0.2">
      <c r="A57" s="19" t="s">
        <v>25</v>
      </c>
      <c r="B57" s="20">
        <f>'7.жеке-улут.вал.'!B57+'8.юрид-улут.вал.'!B57</f>
        <v>240973.49999999997</v>
      </c>
      <c r="C57" s="21">
        <f>('7.жеке-улут.вал.'!B57*'7.жеке-улут.вал.'!C57+'8.юрид-улут.вал.'!B57*'8.юрид-улут.вал.'!C57)/('7.жеке-улут.вал.'!B57+'8.юрид-улут.вал.'!B57)</f>
        <v>19.120157477896949</v>
      </c>
      <c r="D57" s="22">
        <f>'7.жеке-улут.вал.'!D57+'8.юрид-улут.вал.'!D57</f>
        <v>147578.59999999998</v>
      </c>
      <c r="E57" s="21">
        <f>('7.жеке-улут.вал.'!D57*'7.жеке-улут.вал.'!E57+'8.юрид-улут.вал.'!D57*'8.юрид-улут.вал.'!E57)/('7.жеке-улут.вал.'!D57+'8.юрид-улут.вал.'!D57)</f>
        <v>7.3524791941379055</v>
      </c>
      <c r="F57" s="22">
        <f t="shared" si="0"/>
        <v>93394.9</v>
      </c>
      <c r="G57" s="21">
        <f t="shared" si="1"/>
        <v>37.714936061819216</v>
      </c>
      <c r="H57" s="22">
        <f>'7.жеке-улут.вал.'!H57+'8.юрид-улут.вал.'!H57</f>
        <v>15846.8</v>
      </c>
      <c r="I57" s="21">
        <f>('7.жеке-улут.вал.'!H57*'7.жеке-улут.вал.'!I57+'8.юрид-улут.вал.'!H57*'8.юрид-улут.вал.'!I57)/('7.жеке-улут.вал.'!H57+'8.юрид-улут.вал.'!H57)</f>
        <v>34.338524497059346</v>
      </c>
      <c r="J57" s="22">
        <f>'7.жеке-улут.вал.'!J57+'8.юрид-улут.вал.'!J57</f>
        <v>15087.4</v>
      </c>
      <c r="K57" s="21">
        <f>('7.жеке-улут.вал.'!J57*'7.жеке-улут.вал.'!K57+'8.юрид-улут.вал.'!J57*'8.юрид-улут.вал.'!K57)/('7.жеке-улут.вал.'!J57+'8.юрид-улут.вал.'!J57)</f>
        <v>32.825988838368445</v>
      </c>
      <c r="L57" s="22">
        <f>'7.жеке-улут.вал.'!L57+'8.юрид-улут.вал.'!L57</f>
        <v>25046.7</v>
      </c>
      <c r="M57" s="21">
        <f>('7.жеке-улут.вал.'!L57*'7.жеке-улут.вал.'!M57+'8.юрид-улут.вал.'!L57*'8.юрид-улут.вал.'!M57)/('7.жеке-улут.вал.'!L57+'8.юрид-улут.вал.'!L57)</f>
        <v>38.253929260142051</v>
      </c>
      <c r="N57" s="22">
        <f>'7.жеке-улут.вал.'!N57+'8.юрид-улут.вал.'!N57</f>
        <v>36854</v>
      </c>
      <c r="O57" s="21">
        <f>('7.жеке-улут.вал.'!N57*'7.жеке-улут.вал.'!O57+'8.юрид-улут.вал.'!N57*'8.юрид-улут.вал.'!O57)/('7.жеке-улут.вал.'!N57+'8.юрид-улут.вал.'!N57)</f>
        <v>40.85480647962229</v>
      </c>
      <c r="P57" s="22">
        <f>'7.жеке-улут.вал.'!P57+'8.юрид-улут.вал.'!P57</f>
        <v>560</v>
      </c>
      <c r="Q57" s="21">
        <f>('7.жеке-улут.вал.'!P57*'7.жеке-улут.вал.'!Q57+'8.юрид-улут.вал.'!P57*'8.юрид-улут.вал.'!Q57)/('7.жеке-улут.вал.'!P57+'8.юрид-улут.вал.'!P57)</f>
        <v>34.232857142857142</v>
      </c>
      <c r="R57" s="23"/>
      <c r="S57" s="24"/>
    </row>
    <row r="58" spans="1:19" ht="14.25" customHeight="1" x14ac:dyDescent="0.2">
      <c r="A58" s="19" t="s">
        <v>11</v>
      </c>
      <c r="B58" s="20">
        <f>'7.жеке-улут.вал.'!B58+'8.юрид-улут.вал.'!B58</f>
        <v>306001.2</v>
      </c>
      <c r="C58" s="21">
        <f>('7.жеке-улут.вал.'!B58*'7.жеке-улут.вал.'!C58+'8.юрид-улут.вал.'!B58*'8.юрид-улут.вал.'!C58)/('7.жеке-улут.вал.'!B58+'8.юрид-улут.вал.'!B58)</f>
        <v>25.797549993267996</v>
      </c>
      <c r="D58" s="22">
        <f>'7.жеке-улут.вал.'!D58+'8.юрид-улут.вал.'!D58</f>
        <v>82545.8</v>
      </c>
      <c r="E58" s="21">
        <f>('7.жеке-улут.вал.'!D58*'7.жеке-улут.вал.'!E58+'8.юрид-улут.вал.'!D58*'8.юрид-улут.вал.'!E58)/('7.жеке-улут.вал.'!D58+'8.юрид-улут.вал.'!D58)</f>
        <v>1.8152392126552777</v>
      </c>
      <c r="F58" s="22">
        <f t="shared" si="0"/>
        <v>223455.40000000002</v>
      </c>
      <c r="G58" s="21">
        <f t="shared" si="1"/>
        <v>34.656763193013006</v>
      </c>
      <c r="H58" s="22">
        <f>'7.жеке-улут.вал.'!H58+'8.юрид-улут.вал.'!H58</f>
        <v>15485.5</v>
      </c>
      <c r="I58" s="21">
        <f>('7.жеке-улут.вал.'!H58*'7.жеке-улут.вал.'!I58+'8.юрид-улут.вал.'!H58*'8.юрид-улут.вал.'!I58)/('7.жеке-улут.вал.'!H58+'8.юрид-улут.вал.'!H58)</f>
        <v>23.292188821801041</v>
      </c>
      <c r="J58" s="22">
        <f>'7.жеке-улут.вал.'!J58+'8.юрид-улут.вал.'!J58</f>
        <v>43951.5</v>
      </c>
      <c r="K58" s="21">
        <f>('7.жеке-улут.вал.'!J58*'7.жеке-улут.вал.'!K58+'8.юрид-улут.вал.'!J58*'8.юрид-улут.вал.'!K58)/('7.жеке-улут.вал.'!J58+'8.юрид-улут.вал.'!J58)</f>
        <v>28.85497095662264</v>
      </c>
      <c r="L58" s="22">
        <f>'7.жеке-улут.вал.'!L58+'8.юрид-улут.вал.'!L58</f>
        <v>16396.3</v>
      </c>
      <c r="M58" s="21">
        <f>('7.жеке-улут.вал.'!L58*'7.жеке-улут.вал.'!M58+'8.юрид-улут.вал.'!L58*'8.юрид-улут.вал.'!M58)/('7.жеке-улут.вал.'!L58+'8.юрид-улут.вал.'!L58)</f>
        <v>33.172207632209698</v>
      </c>
      <c r="N58" s="22">
        <f>'7.жеке-улут.вал.'!N58+'8.юрид-улут.вал.'!N58</f>
        <v>134463.9</v>
      </c>
      <c r="O58" s="21">
        <f>('7.жеке-улут.вал.'!N58*'7.жеке-улут.вал.'!O58+'8.юрид-улут.вал.'!N58*'8.юрид-улут.вал.'!O58)/('7.жеке-улут.вал.'!N58+'8.юрид-улут.вал.'!N58)</f>
        <v>37.727355580196615</v>
      </c>
      <c r="P58" s="22">
        <f>'7.жеке-улут.вал.'!P58+'8.юрид-улут.вал.'!P58</f>
        <v>13158.2</v>
      </c>
      <c r="Q58" s="21">
        <f>('7.жеке-улут.вал.'!P58*'7.жеке-улут.вал.'!Q58+'8.юрид-улут.вал.'!P58*'8.юрид-улут.вал.'!Q58)/('7.жеке-улут.вал.'!P58+'8.юрид-улут.вал.'!P58)</f>
        <v>37.882202732896594</v>
      </c>
      <c r="R58" s="23"/>
      <c r="S58" s="24"/>
    </row>
    <row r="59" spans="1:19" ht="14.25" customHeight="1" x14ac:dyDescent="0.2">
      <c r="A59" s="19" t="s">
        <v>12</v>
      </c>
      <c r="B59" s="20">
        <f>'7.жеке-улут.вал.'!B59+'8.юрид-улут.вал.'!B59</f>
        <v>187992.80000000002</v>
      </c>
      <c r="C59" s="21">
        <f>('7.жеке-улут.вал.'!B59*'7.жеке-улут.вал.'!C59+'8.юрид-улут.вал.'!B59*'8.юрид-улут.вал.'!C59)/('7.жеке-улут.вал.'!B59+'8.юрид-улут.вал.'!B59)</f>
        <v>17.645805318076007</v>
      </c>
      <c r="D59" s="22">
        <f>'7.жеке-улут.вал.'!D59+'8.юрид-улут.вал.'!D59</f>
        <v>100784.1</v>
      </c>
      <c r="E59" s="21">
        <f>('7.жеке-улут.вал.'!D59*'7.жеке-улут.вал.'!E59+'8.юрид-улут.вал.'!D59*'8.юрид-улут.вал.'!E59)/('7.жеке-улут.вал.'!D59+'8.юрид-улут.вал.'!D59)</f>
        <v>4.2463350468972783</v>
      </c>
      <c r="F59" s="22">
        <f t="shared" si="0"/>
        <v>87208.700000000012</v>
      </c>
      <c r="G59" s="21">
        <f t="shared" si="1"/>
        <v>33.131112996753764</v>
      </c>
      <c r="H59" s="22">
        <f>'7.жеке-улут.вал.'!H59+'8.юрид-улут.вал.'!H59</f>
        <v>6209.6</v>
      </c>
      <c r="I59" s="21">
        <f>('7.жеке-улут.вал.'!H59*'7.жеке-улут.вал.'!I59+'8.юрид-улут.вал.'!H59*'8.юрид-улут.вал.'!I59)/('7.жеке-улут.вал.'!H59+'8.юрид-улут.вал.'!H59)</f>
        <v>25.483589925276988</v>
      </c>
      <c r="J59" s="22">
        <f>'7.жеке-улут.вал.'!J59+'8.юрид-улут.вал.'!J59</f>
        <v>33212.5</v>
      </c>
      <c r="K59" s="21">
        <f>('7.жеке-улут.вал.'!J59*'7.жеке-улут.вал.'!K59+'8.юрид-улут.вал.'!J59*'8.юрид-улут.вал.'!K59)/('7.жеке-улут.вал.'!J59+'8.юрид-улут.вал.'!J59)</f>
        <v>32.217699299962362</v>
      </c>
      <c r="L59" s="22">
        <f>'7.жеке-улут.вал.'!L59+'8.юрид-улут.вал.'!L59</f>
        <v>27271.700000000004</v>
      </c>
      <c r="M59" s="21">
        <f>('7.жеке-улут.вал.'!L59*'7.жеке-улут.вал.'!M59+'8.юрид-улут.вал.'!L59*'8.юрид-улут.вал.'!M59)/('7.жеке-улут.вал.'!L59+'8.юрид-улут.вал.'!L59)</f>
        <v>33.719690595012409</v>
      </c>
      <c r="N59" s="22">
        <f>'7.жеке-улут.вал.'!N59+'8.юрид-улут.вал.'!N59</f>
        <v>20128.100000000002</v>
      </c>
      <c r="O59" s="21">
        <f>('7.жеке-улут.вал.'!N59*'7.жеке-улут.вал.'!O59+'8.юрид-улут.вал.'!N59*'8.юрид-улут.вал.'!O59)/('7.жеке-улут.вал.'!N59+'8.юрид-улут.вал.'!N59)</f>
        <v>36.066115033212263</v>
      </c>
      <c r="P59" s="22">
        <f>'7.жеке-улут.вал.'!P59+'8.юрид-улут.вал.'!P59</f>
        <v>386.8</v>
      </c>
      <c r="Q59" s="21">
        <f>('7.жеке-улут.вал.'!P59*'7.жеке-улут.вал.'!Q59+'8.юрид-улут.вал.'!P59*'8.юрид-улут.вал.'!Q59)/('7.жеке-улут.вал.'!P59+'8.юрид-улут.вал.'!P59)</f>
        <v>40.104446742502581</v>
      </c>
      <c r="R59" s="22"/>
      <c r="S59" s="21"/>
    </row>
    <row r="60" spans="1:19" ht="14.25" customHeight="1" x14ac:dyDescent="0.2">
      <c r="A60" s="19" t="s">
        <v>13</v>
      </c>
      <c r="B60" s="20">
        <f>'7.жеке-улут.вал.'!B60+'8.юрид-улут.вал.'!B60</f>
        <v>257762.7</v>
      </c>
      <c r="C60" s="21">
        <f>('7.жеке-улут.вал.'!B60*'7.жеке-улут.вал.'!C60+'8.юрид-улут.вал.'!B60*'8.юрид-улут.вал.'!C60)/('7.жеке-улут.вал.'!B60+'8.юрид-улут.вал.'!B60)</f>
        <v>21.048819185242859</v>
      </c>
      <c r="D60" s="22">
        <f>'7.жеке-улут.вал.'!D60+'8.юрид-улут.вал.'!D60</f>
        <v>117512.7</v>
      </c>
      <c r="E60" s="21">
        <f>('7.жеке-улут.вал.'!D60*'7.жеке-улут.вал.'!E60+'8.юрид-улут.вал.'!D60*'8.юрид-улут.вал.'!E60)/('7.жеке-улут.вал.'!D60+'8.юрид-улут.вал.'!D60)</f>
        <v>6.3749112819295277</v>
      </c>
      <c r="F60" s="22">
        <f t="shared" si="0"/>
        <v>140250</v>
      </c>
      <c r="G60" s="21">
        <f t="shared" si="1"/>
        <v>33.343796278074876</v>
      </c>
      <c r="H60" s="22">
        <f>'7.жеке-улут.вал.'!H60+'8.юрид-улут.вал.'!H60</f>
        <v>10708</v>
      </c>
      <c r="I60" s="21">
        <f>('7.жеке-улут.вал.'!H60*'7.жеке-улут.вал.'!I60+'8.юрид-улут.вал.'!H60*'8.юрид-улут.вал.'!I60)/('7.жеке-улут.вал.'!H60+'8.юрид-улут.вал.'!H60)</f>
        <v>20.878739260366082</v>
      </c>
      <c r="J60" s="22">
        <f>'7.жеке-улут.вал.'!J60+'8.юрид-улут.вал.'!J60</f>
        <v>17117.7</v>
      </c>
      <c r="K60" s="21">
        <f>('7.жеке-улут.вал.'!J60*'7.жеке-улут.вал.'!K60+'8.юрид-улут.вал.'!J60*'8.юрид-улут.вал.'!K60)/('7.жеке-улут.вал.'!J60+'8.юрид-улут.вал.'!J60)</f>
        <v>30.921019763169117</v>
      </c>
      <c r="L60" s="22">
        <f>'7.жеке-улут.вал.'!L60+'8.юрид-улут.вал.'!L60</f>
        <v>44012.5</v>
      </c>
      <c r="M60" s="21">
        <f>('7.жеке-улут.вал.'!L60*'7.жеке-улут.вал.'!M60+'8.юрид-улут.вал.'!L60*'8.юрид-улут.вал.'!M60)/('7.жеке-улут.вал.'!L60+'8.юрид-улут.вал.'!L60)</f>
        <v>33.174767259301341</v>
      </c>
      <c r="N60" s="22">
        <f>'7.жеке-улут.вал.'!N60+'8.юрид-улут.вал.'!N60</f>
        <v>67906.100000000006</v>
      </c>
      <c r="O60" s="21">
        <f>('7.жеке-улут.вал.'!N60*'7.жеке-улут.вал.'!O60+'8.юрид-улут.вал.'!N60*'8.юрид-улут.вал.'!O60)/('7.жеке-улут.вал.'!N60+'8.юрид-улут.вал.'!N60)</f>
        <v>35.976591175166881</v>
      </c>
      <c r="P60" s="22">
        <f>'7.жеке-улут.вал.'!P60+'8.юрид-улут.вал.'!P60</f>
        <v>505.7</v>
      </c>
      <c r="Q60" s="21">
        <f>('7.жеке-улут.вал.'!P60*'7.жеке-улут.вал.'!Q60+'8.юрид-улут.вал.'!P60*'8.юрид-улут.вал.'!Q60)/('7.жеке-улут.вал.'!P60+'8.юрид-улут.вал.'!P60)</f>
        <v>40.472030848329048</v>
      </c>
      <c r="R60" s="23"/>
      <c r="S60" s="24"/>
    </row>
    <row r="61" spans="1:19" ht="14.25" customHeight="1" x14ac:dyDescent="0.2">
      <c r="A61" s="19" t="s">
        <v>14</v>
      </c>
      <c r="B61" s="20">
        <f>'7.жеке-улут.вал.'!B61+'8.юрид-улут.вал.'!B61</f>
        <v>245924.5</v>
      </c>
      <c r="C61" s="21">
        <f>('7.жеке-улут.вал.'!B61*'7.жеке-улут.вал.'!C61+'8.юрид-улут.вал.'!B61*'8.юрид-улут.вал.'!C61)/('7.жеке-улут.вал.'!B61+'8.юрид-улут.вал.'!B61)</f>
        <v>19.685615711326033</v>
      </c>
      <c r="D61" s="22">
        <f>'7.жеке-улут.вал.'!D61+'8.юрид-улут.вал.'!D61</f>
        <v>109725.7</v>
      </c>
      <c r="E61" s="21">
        <f>('7.жеке-улут.вал.'!D61*'7.жеке-улут.вал.'!E61+'8.юрид-улут.вал.'!D61*'8.юрид-улут.вал.'!E61)/('7.жеке-улут.вал.'!D61+'8.юрид-улут.вал.'!D61)</f>
        <v>6.2747848316301473</v>
      </c>
      <c r="F61" s="22">
        <f t="shared" si="0"/>
        <v>136198.79999999999</v>
      </c>
      <c r="G61" s="21">
        <f t="shared" si="1"/>
        <v>30.489769682258579</v>
      </c>
      <c r="H61" s="22">
        <f>'7.жеке-улут.вал.'!H61+'8.юрид-улут.вал.'!H61</f>
        <v>18748.8</v>
      </c>
      <c r="I61" s="21">
        <f>('7.жеке-улут.вал.'!H61*'7.жеке-улут.вал.'!I61+'8.юрид-улут.вал.'!H61*'8.юрид-улут.вал.'!I61)/('7.жеке-улут.вал.'!H61+'8.юрид-улут.вал.'!H61)</f>
        <v>17.750862455197133</v>
      </c>
      <c r="J61" s="22">
        <f>'7.жеке-улут.вал.'!J61+'8.юрид-улут.вал.'!J61</f>
        <v>33035.599999999999</v>
      </c>
      <c r="K61" s="21">
        <f>('7.жеке-улут.вал.'!J61*'7.жеке-улут.вал.'!K61+'8.юрид-улут.вал.'!J61*'8.юрид-улут.вал.'!K61)/('7.жеке-улут.вал.'!J61+'8.юрид-улут.вал.'!J61)</f>
        <v>29.068280733511731</v>
      </c>
      <c r="L61" s="22">
        <f>'7.жеке-улут.вал.'!L61+'8.юрид-улут.вал.'!L61</f>
        <v>39642.699999999997</v>
      </c>
      <c r="M61" s="21">
        <f>('7.жеке-улут.вал.'!L61*'7.жеке-улут.вал.'!M61+'8.юрид-улут.вал.'!L61*'8.юрид-улут.вал.'!M61)/('7.жеке-улут.вал.'!L61+'8.юрид-улут.вал.'!L61)</f>
        <v>31.976903843582804</v>
      </c>
      <c r="N61" s="22">
        <f>'7.жеке-улут.вал.'!N61+'8.юрид-улут.вал.'!N61</f>
        <v>43335.5</v>
      </c>
      <c r="O61" s="21">
        <f>('7.жеке-улут.вал.'!N61*'7.жеке-улут.вал.'!O61+'8.юрид-улут.вал.'!N61*'8.юрид-улут.вал.'!O61)/('7.жеке-улут.вал.'!N61+'8.юрид-улут.вал.'!N61)</f>
        <v>35.430438601146868</v>
      </c>
      <c r="P61" s="22">
        <f>'7.жеке-улут.вал.'!P61+'8.юрид-улут.вал.'!P61</f>
        <v>1436.2</v>
      </c>
      <c r="Q61" s="21">
        <f>('7.жеке-улут.вал.'!P61*'7.жеке-улут.вал.'!Q61+'8.юрид-улут.вал.'!P61*'8.юрид-улут.вал.'!Q61)/('7.жеке-улут.вал.'!P61+'8.юрид-улут.вал.'!P61)</f>
        <v>39.359420693496723</v>
      </c>
      <c r="R61" s="23"/>
      <c r="S61" s="24"/>
    </row>
    <row r="62" spans="1:19" ht="14.25" customHeight="1" x14ac:dyDescent="0.2">
      <c r="A62" s="19" t="s">
        <v>15</v>
      </c>
      <c r="B62" s="20">
        <f>'7.жеке-улут.вал.'!B62+'8.юрид-улут.вал.'!B62</f>
        <v>305124.59999999998</v>
      </c>
      <c r="C62" s="21">
        <f>('7.жеке-улут.вал.'!B62*'7.жеке-улут.вал.'!C62+'8.юрид-улут.вал.'!B62*'8.юрид-улут.вал.'!C62)/('7.жеке-улут.вал.'!B62+'8.юрид-улут.вал.'!B62)</f>
        <v>13.279469026751697</v>
      </c>
      <c r="D62" s="22">
        <f>'7.жеке-улут.вал.'!D62+'8.юрид-улут.вал.'!D62</f>
        <v>196197</v>
      </c>
      <c r="E62" s="21">
        <f>('7.жеке-улут.вал.'!D62*'7.жеке-улут.вал.'!E62+'8.юрид-улут.вал.'!D62*'8.юрид-улут.вал.'!E62)/('7.жеке-улут.вал.'!D62+'8.юрид-улут.вал.'!D62)</f>
        <v>4.3331704154497777</v>
      </c>
      <c r="F62" s="22">
        <f t="shared" si="0"/>
        <v>108927.6</v>
      </c>
      <c r="G62" s="21">
        <f t="shared" si="1"/>
        <v>29.393263406152343</v>
      </c>
      <c r="H62" s="22">
        <f>'7.жеке-улут.вал.'!H62+'8.юрид-улут.вал.'!H62</f>
        <v>23802.6</v>
      </c>
      <c r="I62" s="21">
        <f>('7.жеке-улут.вал.'!H62*'7.жеке-улут.вал.'!I62+'8.юрид-улут.вал.'!H62*'8.юрид-улут.вал.'!I62)/('7.жеке-улут.вал.'!H62+'8.юрид-улут.вал.'!H62)</f>
        <v>17.695411341618147</v>
      </c>
      <c r="J62" s="22">
        <f>'7.жеке-улут.вал.'!J62+'8.юрид-улут.вал.'!J62</f>
        <v>20204.7</v>
      </c>
      <c r="K62" s="21">
        <f>('7.жеке-улут.вал.'!J62*'7.жеке-улут.вал.'!K62+'8.юрид-улут.вал.'!J62*'8.юрид-улут.вал.'!K62)/('7.жеке-улут.вал.'!J62+'8.юрид-улут.вал.'!J62)</f>
        <v>29.570678109548766</v>
      </c>
      <c r="L62" s="22">
        <f>'7.жеке-улут.вал.'!L62+'8.юрид-улут.вал.'!L62</f>
        <v>31515.199999999997</v>
      </c>
      <c r="M62" s="21">
        <f>('7.жеке-улут.вал.'!L62*'7.жеке-улут.вал.'!M62+'8.юрид-улут.вал.'!L62*'8.юрид-улут.вал.'!M62)/('7.жеке-улут.вал.'!L62+'8.юрид-улут.вал.'!L62)</f>
        <v>31.217419594354475</v>
      </c>
      <c r="N62" s="22">
        <f>'7.жеке-улут.вал.'!N62+'8.юрид-улут.вал.'!N62</f>
        <v>25530.6</v>
      </c>
      <c r="O62" s="21">
        <f>('7.жеке-улут.вал.'!N62*'7.жеке-улут.вал.'!O62+'8.юрид-улут.вал.'!N62*'8.юрид-улут.вал.'!O62)/('7.жеке-улут.вал.'!N62+'8.юрид-улут.вал.'!N62)</f>
        <v>35.180878592747526</v>
      </c>
      <c r="P62" s="22">
        <f>'7.жеке-улут.вал.'!P62+'8.юрид-улут.вал.'!P62</f>
        <v>7874.5</v>
      </c>
      <c r="Q62" s="21">
        <f>('7.жеке-улут.вал.'!P62*'7.жеке-улут.вал.'!Q62+'8.юрид-улут.вал.'!P62*'8.юрид-улут.вал.'!Q62)/('7.жеке-улут.вал.'!P62+'8.юрид-улут.вал.'!P62)</f>
        <v>38.232522699853959</v>
      </c>
      <c r="R62" s="23"/>
      <c r="S62" s="24"/>
    </row>
    <row r="63" spans="1:19" ht="14.25" customHeight="1" x14ac:dyDescent="0.2">
      <c r="A63" s="19" t="s">
        <v>16</v>
      </c>
      <c r="B63" s="20">
        <f>'7.жеке-улут.вал.'!B63+'8.юрид-улут.вал.'!B63</f>
        <v>248591.69999999998</v>
      </c>
      <c r="C63" s="21">
        <f>('7.жеке-улут.вал.'!B63*'7.жеке-улут.вал.'!C63+'8.юрид-улут.вал.'!B63*'8.юрид-улут.вал.'!C63)/('7.жеке-улут.вал.'!B63+'8.юрид-улут.вал.'!B63)</f>
        <v>12.120863689334763</v>
      </c>
      <c r="D63" s="22">
        <f>'7.жеке-улут.вал.'!D63+'8.юрид-улут.вал.'!D63</f>
        <v>130182.5</v>
      </c>
      <c r="E63" s="21">
        <f>('7.жеке-улут.вал.'!D63*'7.жеке-улут.вал.'!E63+'8.юрид-улут.вал.'!D63*'8.юрид-улут.вал.'!E63)/('7.жеке-улут.вал.'!D63+'8.юрид-улут.вал.'!D63)</f>
        <v>4.7145093234497724</v>
      </c>
      <c r="F63" s="22">
        <f t="shared" si="0"/>
        <v>118409.19999999998</v>
      </c>
      <c r="G63" s="21">
        <f t="shared" si="1"/>
        <v>20.263623941382932</v>
      </c>
      <c r="H63" s="22">
        <f>'7.жеке-улут.вал.'!H63+'8.юрид-улут.вал.'!H63</f>
        <v>18004.5</v>
      </c>
      <c r="I63" s="21">
        <f>('7.жеке-улут.вал.'!H63*'7.жеке-улут.вал.'!I63+'8.юрид-улут.вал.'!H63*'8.юрид-улут.вал.'!I63)/('7.жеке-улут.вал.'!H63+'8.юрид-улут.вал.'!H63)</f>
        <v>7.7012592407453688</v>
      </c>
      <c r="J63" s="22">
        <f>'7.жеке-улут.вал.'!J63+'8.юрид-улут.вал.'!J63</f>
        <v>27910.899999999998</v>
      </c>
      <c r="K63" s="21">
        <f>('7.жеке-улут.вал.'!J63*'7.жеке-улут.вал.'!K63+'8.юрид-улут.вал.'!J63*'8.юрид-улут.вал.'!K63)/('7.жеке-улут.вал.'!J63+'8.юрид-улут.вал.'!J63)</f>
        <v>17.658660272510026</v>
      </c>
      <c r="L63" s="22">
        <f>'7.жеке-улут.вал.'!L63+'8.юрид-улут.вал.'!L63</f>
        <v>47544.2</v>
      </c>
      <c r="M63" s="21">
        <f>('7.жеке-улут.вал.'!L63*'7.жеке-улут.вал.'!M63+'8.юрид-улут.вал.'!L63*'8.юрид-улут.вал.'!M63)/('7.жеке-улут.вал.'!L63+'8.юрид-улут.вал.'!L63)</f>
        <v>23.241947303772065</v>
      </c>
      <c r="N63" s="22">
        <f>'7.жеке-улут.вал.'!N63+'8.юрид-улут.вал.'!N63</f>
        <v>24400.399999999998</v>
      </c>
      <c r="O63" s="21">
        <f>('7.жеке-улут.вал.'!N63*'7.жеке-улут.вал.'!O63+'8.юрид-улут.вал.'!N63*'8.юрид-улут.вал.'!O63)/('7.жеке-улут.вал.'!N63+'8.юрид-улут.вал.'!N63)</f>
        <v>26.447673234865007</v>
      </c>
      <c r="P63" s="22">
        <f>'7.жеке-улут.вал.'!P63+'8.юрид-улут.вал.'!P63</f>
        <v>549.20000000000005</v>
      </c>
      <c r="Q63" s="21">
        <f>('7.жеке-улут.вал.'!P63*'7.жеке-улут.вал.'!Q63+'8.юрид-улут.вал.'!P63*'8.юрид-улут.вал.'!Q63)/('7.жеке-улут.вал.'!P63+'8.юрид-улут.вал.'!P63)</f>
        <v>31.899999999999995</v>
      </c>
      <c r="R63" s="23"/>
      <c r="S63" s="24"/>
    </row>
    <row r="64" spans="1:19" ht="14.25" customHeight="1" x14ac:dyDescent="0.2">
      <c r="A64" s="19" t="s">
        <v>17</v>
      </c>
      <c r="B64" s="20">
        <f>'7.жеке-улут.вал.'!B64+'8.юрид-улут.вал.'!B64</f>
        <v>254798.09999999998</v>
      </c>
      <c r="C64" s="21">
        <f>('7.жеке-улут.вал.'!B64*'7.жеке-улут.вал.'!C64+'8.юрид-улут.вал.'!B64*'8.юрид-улут.вал.'!C64)/('7.жеке-улут.вал.'!B64+'8.юрид-улут.вал.'!B64)</f>
        <v>7.5510419151477199</v>
      </c>
      <c r="D64" s="22">
        <f>'7.жеке-улут.вал.'!D64+'8.юрид-улут.вал.'!D64</f>
        <v>158163</v>
      </c>
      <c r="E64" s="21">
        <f>('7.жеке-улут.вал.'!D64*'7.жеке-улут.вал.'!E64+'8.юрид-улут.вал.'!D64*'8.юрид-улут.вал.'!E64)/('7.жеке-улут.вал.'!D64+'8.юрид-улут.вал.'!D64)</f>
        <v>2.3760915637664941</v>
      </c>
      <c r="F64" s="22">
        <f t="shared" si="0"/>
        <v>96635.1</v>
      </c>
      <c r="G64" s="21">
        <f t="shared" si="1"/>
        <v>16.020900925233171</v>
      </c>
      <c r="H64" s="22">
        <f>'7.жеке-улут.вал.'!H64+'8.юрид-улут.вал.'!H64</f>
        <v>28852.5</v>
      </c>
      <c r="I64" s="21">
        <f>('7.жеке-улут.вал.'!H64*'7.жеке-улут.вал.'!I64+'8.юрид-улут.вал.'!H64*'8.юрид-улут.вал.'!I64)/('7.жеке-улут.вал.'!H64+'8.юрид-улут.вал.'!H64)</f>
        <v>8.062953990122173</v>
      </c>
      <c r="J64" s="22">
        <f>'7.жеке-улут.вал.'!J64+'8.юрид-улут.вал.'!J64</f>
        <v>18970.900000000001</v>
      </c>
      <c r="K64" s="21">
        <f>('7.жеке-улут.вал.'!J64*'7.жеке-улут.вал.'!K64+'8.юрид-улут.вал.'!J64*'8.юрид-улут.вал.'!K64)/('7.жеке-улут.вал.'!J64+'8.юрид-улут.вал.'!J64)</f>
        <v>14.660295926919652</v>
      </c>
      <c r="L64" s="22">
        <f>'7.жеке-улут.вал.'!L64+'8.юрид-улут.вал.'!L64</f>
        <v>25631.4</v>
      </c>
      <c r="M64" s="21">
        <f>('7.жеке-улут.вал.'!L64*'7.жеке-улут.вал.'!M64+'8.юрид-улут.вал.'!L64*'8.юрид-улут.вал.'!M64)/('7.жеке-улут.вал.'!L64+'8.юрид-улут.вал.'!L64)</f>
        <v>17.526974804341549</v>
      </c>
      <c r="N64" s="22">
        <f>'7.жеке-улут.вал.'!N64+'8.юрид-улут.вал.'!N64</f>
        <v>22271.8</v>
      </c>
      <c r="O64" s="21">
        <f>('7.жеке-улут.вал.'!N64*'7.жеке-улут.вал.'!O64+'8.юрид-улут.вал.'!N64*'8.юрид-улут.вал.'!O64)/('7.жеке-улут.вал.'!N64+'8.юрид-улут.вал.'!N64)</f>
        <v>25.207162106340757</v>
      </c>
      <c r="P64" s="22">
        <f>'7.жеке-улут.вал.'!P64+'8.юрид-улут.вал.'!P64</f>
        <v>908.5</v>
      </c>
      <c r="Q64" s="21">
        <f>('7.жеке-улут.вал.'!P64*'7.жеке-улут.вал.'!Q64+'8.юрид-улут.вал.'!P64*'8.юрид-улут.вал.'!Q64)/('7.жеке-улут.вал.'!P64+'8.юрид-улут.вал.'!P64)</f>
        <v>29.472977435332968</v>
      </c>
      <c r="R64" s="23"/>
      <c r="S64" s="24"/>
    </row>
    <row r="65" spans="1:19" ht="14.25" customHeight="1" x14ac:dyDescent="0.2">
      <c r="A65" s="19" t="s">
        <v>18</v>
      </c>
      <c r="B65" s="20">
        <f>'7.жеке-улут.вал.'!B65+'8.юрид-улут.вал.'!B65</f>
        <v>270742.5</v>
      </c>
      <c r="C65" s="21">
        <f>('7.жеке-улут.вал.'!B65*'7.жеке-улут.вал.'!C65+'8.юрид-улут.вал.'!B65*'8.юрид-улут.вал.'!C65)/('7.жеке-улут.вал.'!B65+'8.юрид-улут.вал.'!B65)</f>
        <v>5.8081757647949619</v>
      </c>
      <c r="D65" s="22">
        <f>'7.жеке-улут.вал.'!D65+'8.юрид-улут.вал.'!D65</f>
        <v>196567.8</v>
      </c>
      <c r="E65" s="21">
        <f>('7.жеке-улут.вал.'!D65*'7.жеке-улут.вал.'!E65+'8.юрид-улут.вал.'!D65*'8.юрид-улут.вал.'!E65)/('7.жеке-улут.вал.'!D65+'8.юрид-улут.вал.'!D65)</f>
        <v>1.0072444622160903</v>
      </c>
      <c r="F65" s="22">
        <f t="shared" si="0"/>
        <v>74174.700000000012</v>
      </c>
      <c r="G65" s="21">
        <f t="shared" si="1"/>
        <v>18.530957307545563</v>
      </c>
      <c r="H65" s="22">
        <f>'7.жеке-улут.вал.'!H65+'8.юрид-улут.вал.'!H65</f>
        <v>16354.4</v>
      </c>
      <c r="I65" s="21">
        <f>('7.жеке-улут.вал.'!H65*'7.жеке-улут.вал.'!I65+'8.юрид-улут.вал.'!H65*'8.юрид-улут.вал.'!I65)/('7.жеке-улут.вал.'!H65+'8.юрид-улут.вал.'!H65)</f>
        <v>9.311370212297609</v>
      </c>
      <c r="J65" s="22">
        <f>'7.жеке-улут.вал.'!J65+'8.юрид-улут.вал.'!J65</f>
        <v>14600.1</v>
      </c>
      <c r="K65" s="21">
        <f>('7.жеке-улут.вал.'!J65*'7.жеке-улут.вал.'!K65+'8.юрид-улут.вал.'!J65*'8.юрид-улут.вал.'!K65)/('7.жеке-улут.вал.'!J65+'8.юрид-улут.вал.'!J65)</f>
        <v>17.440051917452621</v>
      </c>
      <c r="L65" s="22">
        <f>'7.жеке-улут.вал.'!L65+'8.юрид-улут.вал.'!L65</f>
        <v>23176.700000000004</v>
      </c>
      <c r="M65" s="21">
        <f>('7.жеке-улут.вал.'!L65*'7.жеке-улут.вал.'!M65+'8.юрид-улут.вал.'!L65*'8.юрид-улут.вал.'!M65)/('7.жеке-улут.вал.'!L65+'8.юрид-улут.вал.'!L65)</f>
        <v>20.881864286114933</v>
      </c>
      <c r="N65" s="22">
        <f>'7.жеке-улут.вал.'!N65+'8.юрид-улут.вал.'!N65</f>
        <v>18778.400000000001</v>
      </c>
      <c r="O65" s="21">
        <f>('7.жеке-улут.вал.'!N65*'7.жеке-улут.вал.'!O65+'8.юрид-улут.вал.'!N65*'8.юрид-улут.вал.'!O65)/('7.жеке-улут.вал.'!N65+'8.юрид-улут.вал.'!N65)</f>
        <v>23.872728773484429</v>
      </c>
      <c r="P65" s="22">
        <f>'7.жеке-улут.вал.'!P65+'8.юрид-улут.вал.'!P65</f>
        <v>1265.0999999999999</v>
      </c>
      <c r="Q65" s="21">
        <f>('7.жеке-улут.вал.'!P65*'7.жеке-улут.вал.'!Q65+'8.юрид-улут.вал.'!P65*'8.юрид-улут.вал.'!Q65)/('7.жеке-улут.вал.'!P65+'8.юрид-улут.вал.'!P65)</f>
        <v>27.946778910758045</v>
      </c>
      <c r="R65" s="23"/>
      <c r="S65" s="24"/>
    </row>
    <row r="66" spans="1:19" ht="14.25" customHeight="1" x14ac:dyDescent="0.2">
      <c r="A66" s="19" t="s">
        <v>19</v>
      </c>
      <c r="B66" s="20">
        <f>'7.жеке-улут.вал.'!B66+'8.юрид-улут.вал.'!B66</f>
        <v>272975.7</v>
      </c>
      <c r="C66" s="21">
        <f>('7.жеке-улут.вал.'!B66*'7.жеке-улут.вал.'!C66+'8.юрид-улут.вал.'!B66*'8.юрид-улут.вал.'!C66)/('7.жеке-улут.вал.'!B66+'8.юрид-улут.вал.'!B66)</f>
        <v>10.359707288963815</v>
      </c>
      <c r="D66" s="22">
        <f>'7.жеке-улут.вал.'!D66+'8.юрид-улут.вал.'!D66</f>
        <v>164286.00000000003</v>
      </c>
      <c r="E66" s="21">
        <f>('7.жеке-улут.вал.'!D66*'7.жеке-улут.вал.'!E66+'8.юрид-улут.вал.'!D66*'8.юрид-улут.вал.'!E66)/('7.жеке-улут.вал.'!D66+'8.юрид-улут.вал.'!D66)</f>
        <v>3.6316823344655038</v>
      </c>
      <c r="F66" s="22">
        <f t="shared" si="0"/>
        <v>108689.70000000001</v>
      </c>
      <c r="G66" s="21">
        <f t="shared" si="1"/>
        <v>20.529211001594447</v>
      </c>
      <c r="H66" s="22">
        <f>'7.жеке-улут.вал.'!H66+'8.юрид-улут.вал.'!H66</f>
        <v>6546.5</v>
      </c>
      <c r="I66" s="21">
        <f>('7.жеке-улут.вал.'!H66*'7.жеке-улут.вал.'!I66+'8.юрид-улут.вал.'!H66*'8.юрид-улут.вал.'!I66)/('7.жеке-улут.вал.'!H66+'8.юрид-улут.вал.'!H66)</f>
        <v>14.627678148629039</v>
      </c>
      <c r="J66" s="22">
        <f>'7.жеке-улут.вал.'!J66+'8.юрид-улут.вал.'!J66</f>
        <v>15856.1</v>
      </c>
      <c r="K66" s="21">
        <f>('7.жеке-улут.вал.'!J66*'7.жеке-улут.вал.'!K66+'8.юрид-улут.вал.'!J66*'8.юрид-улут.вал.'!K66)/('7.жеке-улут.вал.'!J66+'8.юрид-улут.вал.'!J66)</f>
        <v>16.99815717610257</v>
      </c>
      <c r="L66" s="22">
        <f>'7.жеке-улут.вал.'!L66+'8.юрид-улут.вал.'!L66</f>
        <v>34491.800000000003</v>
      </c>
      <c r="M66" s="21">
        <f>('7.жеке-улут.вал.'!L66*'7.жеке-улут.вал.'!M66+'8.юрид-улут.вал.'!L66*'8.юрид-улут.вал.'!M66)/('7.жеке-улут.вал.'!L66+'8.юрид-улут.вал.'!L66)</f>
        <v>19.077659907572237</v>
      </c>
      <c r="N66" s="22">
        <f>'7.жеке-улут.вал.'!N66+'8.юрид-улут.вал.'!N66</f>
        <v>46301.200000000004</v>
      </c>
      <c r="O66" s="21">
        <f>('7.жеке-улут.вал.'!N66*'7.жеке-улут.вал.'!O66+'8.юрид-улут.вал.'!N66*'8.юрид-улут.вал.'!O66)/('7.жеке-улут.вал.'!N66+'8.юрид-улут.вал.'!N66)</f>
        <v>22.360476618316589</v>
      </c>
      <c r="P66" s="22">
        <f>'7.жеке-улут.вал.'!P66+'8.юрид-улут.вал.'!P66</f>
        <v>5494.1</v>
      </c>
      <c r="Q66" s="21">
        <f>('7.жеке-улут.вал.'!P66*'7.жеке-улут.вал.'!Q66+'8.юрид-улут.вал.'!P66*'8.юрид-улут.вал.'!Q66)/('7.жеке-улут.вал.'!P66+'8.юрид-улут.вал.'!P66)</f>
        <v>31.431805027211009</v>
      </c>
      <c r="R66" s="22"/>
      <c r="S66" s="21"/>
    </row>
    <row r="67" spans="1:19" ht="14.25" customHeight="1" x14ac:dyDescent="0.2">
      <c r="A67" s="19" t="s">
        <v>20</v>
      </c>
      <c r="B67" s="20">
        <f>'7.жеке-улут.вал.'!B67+'8.юрид-улут.вал.'!B67</f>
        <v>290192.40000000002</v>
      </c>
      <c r="C67" s="21">
        <f>('7.жеке-улут.вал.'!B67*'7.жеке-улут.вал.'!C67+'8.юрид-улут.вал.'!B67*'8.юрид-улут.вал.'!C67)/('7.жеке-улут.вал.'!B67+'8.юрид-улут.вал.'!B67)</f>
        <v>10.405455925103482</v>
      </c>
      <c r="D67" s="22">
        <f>'7.жеке-улут.вал.'!D67+'8.юрид-улут.вал.'!D67</f>
        <v>186948.2</v>
      </c>
      <c r="E67" s="21">
        <f>('7.жеке-улут.вал.'!D67*'7.жеке-улут.вал.'!E67+'8.юрид-улут.вал.'!D67*'8.юрид-улут.вал.'!E67)/('7.жеке-улут.вал.'!D67+'8.юрид-улут.вал.'!D67)</f>
        <v>4.5442533011818247</v>
      </c>
      <c r="F67" s="22">
        <f t="shared" si="0"/>
        <v>103244.2</v>
      </c>
      <c r="G67" s="21">
        <f t="shared" si="1"/>
        <v>21.018558456552523</v>
      </c>
      <c r="H67" s="22">
        <f>'7.жеке-улут.вал.'!H67+'8.юрид-улут.вал.'!H67</f>
        <v>20256.300000000003</v>
      </c>
      <c r="I67" s="21">
        <f>('7.жеке-улут.вал.'!H67*'7.жеке-улут.вал.'!I67+'8.юрид-улут.вал.'!H67*'8.юрид-улут.вал.'!I67)/('7.жеке-улут.вал.'!H67+'8.юрид-улут.вал.'!H67)</f>
        <v>13.540056328154694</v>
      </c>
      <c r="J67" s="22">
        <f>'7.жеке-улут.вал.'!J67+'8.юрид-улут.вал.'!J67</f>
        <v>13922.399999999998</v>
      </c>
      <c r="K67" s="21">
        <f>('7.жеке-улут.вал.'!J67*'7.жеке-улут.вал.'!K67+'8.юрид-улут.вал.'!J67*'8.юрид-улут.вал.'!K67)/('7.жеке-улут.вал.'!J67+'8.юрид-улут.вал.'!J67)</f>
        <v>18.588933373556287</v>
      </c>
      <c r="L67" s="22">
        <f>'7.жеке-улут.вал.'!L67+'8.юрид-улут.вал.'!L67</f>
        <v>31614</v>
      </c>
      <c r="M67" s="21">
        <f>('7.жеке-улут.вал.'!L67*'7.жеке-улут.вал.'!M67+'8.юрид-улут.вал.'!L67*'8.юрид-улут.вал.'!M67)/('7.жеке-улут.вал.'!L67+'8.юрид-улут.вал.'!L67)</f>
        <v>23.11691895995445</v>
      </c>
      <c r="N67" s="22">
        <f>'7.жеке-улут.вал.'!N67+'8.юрид-улут.вал.'!N67</f>
        <v>34167.100000000006</v>
      </c>
      <c r="O67" s="21">
        <f>('7.жеке-улут.вал.'!N67*'7.жеке-улут.вал.'!O67+'8.юрид-улут.вал.'!N67*'8.юрид-улут.вал.'!O67)/('7.жеке-улут.вал.'!N67+'8.юрид-улут.вал.'!N67)</f>
        <v>23.430119559459243</v>
      </c>
      <c r="P67" s="22">
        <f>'7.жеке-улут.вал.'!P67+'8.юрид-улут.вал.'!P67</f>
        <v>3284.4</v>
      </c>
      <c r="Q67" s="21">
        <f>('7.жеке-улут.вал.'!P67*'7.жеке-улут.вал.'!Q67+'8.юрид-улут.вал.'!P67*'8.юрид-улут.вал.'!Q67)/('7.жеке-улут.вал.'!P67+'8.юрид-улут.вал.'!P67)</f>
        <v>32.155867129460475</v>
      </c>
      <c r="R67" s="23"/>
      <c r="S67" s="24"/>
    </row>
    <row r="68" spans="1:19" ht="14.25" customHeight="1" thickBot="1" x14ac:dyDescent="0.25">
      <c r="A68" s="25" t="s">
        <v>21</v>
      </c>
      <c r="B68" s="26">
        <f>'7.жеке-улут.вал.'!B68+'8.юрид-улут.вал.'!B68</f>
        <v>310270.90000000002</v>
      </c>
      <c r="C68" s="27">
        <f>('7.жеке-улут.вал.'!B68*'7.жеке-улут.вал.'!C68+'8.юрид-улут.вал.'!B68*'8.юрид-улут.вал.'!C68)/('7.жеке-улут.вал.'!B68+'8.юрид-улут.вал.'!B68)</f>
        <v>10.586973232101364</v>
      </c>
      <c r="D68" s="28">
        <f>'7.жеке-улут.вал.'!D68+'8.юрид-улут.вал.'!D68</f>
        <v>209996.6</v>
      </c>
      <c r="E68" s="27">
        <f>('7.жеке-улут.вал.'!D68*'7.жеке-улут.вал.'!E68+'8.юрид-улут.вал.'!D68*'8.юрид-улут.вал.'!E68)/('7.жеке-улут.вал.'!D68+'8.юрид-улут.вал.'!D68)</f>
        <v>5.6937167077943158</v>
      </c>
      <c r="F68" s="28">
        <f t="shared" si="0"/>
        <v>100274.3</v>
      </c>
      <c r="G68" s="27">
        <f t="shared" si="1"/>
        <v>20.834536496390395</v>
      </c>
      <c r="H68" s="28">
        <f>'7.жеке-улут.вал.'!H68+'8.юрид-улут.вал.'!H68</f>
        <v>20555.7</v>
      </c>
      <c r="I68" s="27">
        <f>('7.жеке-улут.вал.'!H68*'7.жеке-улут.вал.'!I68+'8.юрид-улут.вал.'!H68*'8.юрид-улут.вал.'!I68)/('7.жеке-улут.вал.'!H68+'8.юрид-улут.вал.'!H68)</f>
        <v>17.38796771698361</v>
      </c>
      <c r="J68" s="28">
        <f>'7.жеке-улут.вал.'!J68+'8.юрид-улут.вал.'!J68</f>
        <v>20363.599999999999</v>
      </c>
      <c r="K68" s="27">
        <f>('7.жеке-улут.вал.'!J68*'7.жеке-улут.вал.'!K68+'8.юрид-улут.вал.'!J68*'8.юрид-улут.вал.'!K68)/('7.жеке-улут.вал.'!J68+'8.юрид-улут.вал.'!J68)</f>
        <v>18.375178013710741</v>
      </c>
      <c r="L68" s="28">
        <f>'7.жеке-улут.вал.'!L68+'8.юрид-улут.вал.'!L68</f>
        <v>32254.799999999999</v>
      </c>
      <c r="M68" s="27">
        <f>('7.жеке-улут.вал.'!L68*'7.жеке-улут.вал.'!M68+'8.юрид-улут.вал.'!L68*'8.юрид-улут.вал.'!M68)/('7.жеке-улут.вал.'!L68+'8.юрид-улут.вал.'!L68)</f>
        <v>20.00532640103178</v>
      </c>
      <c r="N68" s="28">
        <f>'7.жеке-улут.вал.'!N68+'8.юрид-улут.вал.'!N68</f>
        <v>23769.500000000004</v>
      </c>
      <c r="O68" s="27">
        <f>('7.жеке-улут.вал.'!N68*'7.жеке-улут.вал.'!O68+'8.юрид-улут.вал.'!N68*'8.юрид-улут.вал.'!O68)/('7.жеке-улут.вал.'!N68+'8.юрид-улут.вал.'!N68)</f>
        <v>25.314960011779796</v>
      </c>
      <c r="P68" s="28">
        <f>'7.жеке-улут.вал.'!P68+'8.юрид-улут.вал.'!P68</f>
        <v>3330.7</v>
      </c>
      <c r="Q68" s="27">
        <f>('7.жеке-улут.вал.'!P68*'7.жеке-улут.вал.'!Q68+'8.юрид-улут.вал.'!P68*'8.юрид-улут.вал.'!Q68)/('7.жеке-улут.вал.'!P68+'8.юрид-улут.вал.'!P68)</f>
        <v>33.19728465487735</v>
      </c>
      <c r="R68" s="28"/>
      <c r="S68" s="27"/>
    </row>
    <row r="69" spans="1:19" ht="14.25" customHeight="1" x14ac:dyDescent="0.2">
      <c r="A69" s="19" t="s">
        <v>26</v>
      </c>
      <c r="B69" s="20">
        <f>'7.жеке-улут.вал.'!B69+'8.юрид-улут.вал.'!B69</f>
        <v>290205</v>
      </c>
      <c r="C69" s="21">
        <f>('7.жеке-улут.вал.'!B69*'7.жеке-улут.вал.'!C69+'8.юрид-улут.вал.'!B69*'8.юрид-улут.вал.'!C69)/('7.жеке-улут.вал.'!B69+'8.юрид-улут.вал.'!B69)</f>
        <v>10.272673916714046</v>
      </c>
      <c r="D69" s="22">
        <f>'7.жеке-улут.вал.'!D69+'8.юрид-улут.вал.'!D69</f>
        <v>185149.90000000002</v>
      </c>
      <c r="E69" s="21">
        <f>('7.жеке-улут.вал.'!D69*'7.жеке-улут.вал.'!E69+'8.юрид-улут.вал.'!D69*'8.юрид-улут.вал.'!E69)/('7.жеке-улут.вал.'!D69+'8.юрид-улут.вал.'!D69)</f>
        <v>3.5352603052985709</v>
      </c>
      <c r="F69" s="22">
        <f t="shared" si="0"/>
        <v>105055.1</v>
      </c>
      <c r="G69" s="21">
        <f t="shared" si="1"/>
        <v>22.146742442775263</v>
      </c>
      <c r="H69" s="22">
        <f>'7.жеке-улут.вал.'!H69+'8.юрид-улут.вал.'!H69</f>
        <v>23131.7</v>
      </c>
      <c r="I69" s="21">
        <f>('7.жеке-улут.вал.'!H69*'7.жеке-улут.вал.'!I69+'8.юрид-улут.вал.'!H69*'8.юрид-улут.вал.'!I69)/('7.жеке-улут.вал.'!H69+'8.юрид-улут.вал.'!H69)</f>
        <v>16.265409978514334</v>
      </c>
      <c r="J69" s="22">
        <f>'7.жеке-улут.вал.'!J69+'8.юрид-улут.вал.'!J69</f>
        <v>23939.599999999999</v>
      </c>
      <c r="K69" s="21">
        <f>('7.жеке-улут.вал.'!J69*'7.жеке-улут.вал.'!K69+'8.юрид-улут.вал.'!J69*'8.юрид-улут.вал.'!K69)/('7.жеке-улут.вал.'!J69+'8.юрид-улут.вал.'!J69)</f>
        <v>17.22835201924844</v>
      </c>
      <c r="L69" s="22">
        <f>'7.жеке-улут.вал.'!L69+'8.юрид-улут.вал.'!L69</f>
        <v>19243.7</v>
      </c>
      <c r="M69" s="21">
        <f>('7.жеке-улут.вал.'!L69*'7.жеке-улут.вал.'!M69+'8.юрид-улут.вал.'!L69*'8.юрид-улут.вал.'!M69)/('7.жеке-улут.вал.'!L69+'8.юрид-улут.вал.'!L69)</f>
        <v>25.231083107718369</v>
      </c>
      <c r="N69" s="22">
        <f>'7.жеке-улут.вал.'!N69+'8.юрид-улут.вал.'!N69</f>
        <v>32768.800000000003</v>
      </c>
      <c r="O69" s="21">
        <f>('7.жеке-улут.вал.'!N69*'7.жеке-улут.вал.'!O69+'8.юрид-улут.вал.'!N69*'8.юрид-улут.вал.'!O69)/('7.жеке-улут.вал.'!N69+'8.юрид-улут.вал.'!N69)</f>
        <v>26.272396334318007</v>
      </c>
      <c r="P69" s="22">
        <f>'7.жеке-улут.вал.'!P69+'8.юрид-улут.вал.'!P69</f>
        <v>5971.3</v>
      </c>
      <c r="Q69" s="21">
        <f>('7.жеке-улут.вал.'!P69*'7.жеке-улут.вал.'!Q69+'8.юрид-улут.вал.'!P69*'8.юрид-улут.вал.'!Q69)/('7.жеке-улут.вал.'!P69+'8.юрид-улут.вал.'!P69)</f>
        <v>32.067976320064304</v>
      </c>
      <c r="R69" s="23"/>
      <c r="S69" s="24"/>
    </row>
    <row r="70" spans="1:19" ht="14.25" customHeight="1" x14ac:dyDescent="0.2">
      <c r="A70" s="19" t="s">
        <v>11</v>
      </c>
      <c r="B70" s="20">
        <f>'7.жеке-улут.вал.'!B70+'8.юрид-улут.вал.'!B70</f>
        <v>220292.39999999997</v>
      </c>
      <c r="C70" s="21">
        <f>('7.жеке-улут.вал.'!B70*'7.жеке-улут.вал.'!C70+'8.юрид-улут.вал.'!B70*'8.юрид-улут.вал.'!C70)/('7.жеке-улут.вал.'!B70+'8.юрид-улут.вал.'!B70)</f>
        <v>10.485571050113398</v>
      </c>
      <c r="D70" s="22">
        <f>'7.жеке-улут.вал.'!D70+'8.юрид-улут.вал.'!D70</f>
        <v>114203.09999999999</v>
      </c>
      <c r="E70" s="21">
        <f>('7.жеке-улут.вал.'!D70*'7.жеке-улут.вал.'!E70+'8.юрид-улут.вал.'!D70*'8.юрид-улут.вал.'!E70)/('7.жеке-улут.вал.'!D70+'8.юрид-улут.вал.'!D70)</f>
        <v>3.505885181750759</v>
      </c>
      <c r="F70" s="22">
        <f t="shared" si="0"/>
        <v>106089.3</v>
      </c>
      <c r="G70" s="21">
        <f t="shared" si="1"/>
        <v>17.999069236954153</v>
      </c>
      <c r="H70" s="22">
        <f>'7.жеке-улут.вал.'!H70+'8.юрид-улут.вал.'!H70</f>
        <v>22509.100000000002</v>
      </c>
      <c r="I70" s="21">
        <f>('7.жеке-улут.вал.'!H70*'7.жеке-улут.вал.'!I70+'8.юрид-улут.вал.'!H70*'8.юрид-улут.вал.'!I70)/('7.жеке-улут.вал.'!H70+'8.юрид-улут.вал.'!H70)</f>
        <v>3.8378931187830698</v>
      </c>
      <c r="J70" s="22">
        <f>'7.жеке-улут.вал.'!J70+'8.юрид-улут.вал.'!J70</f>
        <v>38616.699999999997</v>
      </c>
      <c r="K70" s="21">
        <f>('7.жеке-улут.вал.'!J70*'7.жеке-улут.вал.'!K70+'8.юрид-улут.вал.'!J70*'8.юрид-улут.вал.'!K70)/('7.жеке-улут.вал.'!J70+'8.юрид-улут.вал.'!J70)</f>
        <v>18.61235118485008</v>
      </c>
      <c r="L70" s="22">
        <f>'7.жеке-улут.вал.'!L70+'8.юрид-улут.вал.'!L70</f>
        <v>18228.3</v>
      </c>
      <c r="M70" s="21">
        <f>('7.жеке-улут.вал.'!L70*'7.жеке-улут.вал.'!M70+'8.юрид-улут.вал.'!L70*'8.юрид-улут.вал.'!M70)/('7.жеке-улут.вал.'!L70+'8.юрид-улут.вал.'!L70)</f>
        <v>23.291008322224233</v>
      </c>
      <c r="N70" s="22">
        <f>'7.жеке-улут.вал.'!N70+'8.юрид-улут.вал.'!N70</f>
        <v>20323.8</v>
      </c>
      <c r="O70" s="21">
        <f>('7.жеке-улут.вал.'!N70*'7.жеке-улут.вал.'!O70+'8.юрид-улут.вал.'!N70*'8.юрид-улут.вал.'!O70)/('7.жеке-улут.вал.'!N70+'8.юрид-улут.вал.'!N70)</f>
        <v>23.876555220972456</v>
      </c>
      <c r="P70" s="22">
        <f>'7.жеке-улут.вал.'!P70+'8.юрид-улут.вал.'!P70</f>
        <v>6411.4</v>
      </c>
      <c r="Q70" s="21">
        <f>('7.жеке-улут.вал.'!P70*'7.жеке-улут.вал.'!Q70+'8.юрид-улут.вал.'!P70*'8.юрид-улут.вал.'!Q70)/('7.жеке-улут.вал.'!P70+'8.юрид-улут.вал.'!P70)</f>
        <v>30.345280905886391</v>
      </c>
      <c r="R70" s="23"/>
      <c r="S70" s="24"/>
    </row>
    <row r="71" spans="1:19" ht="14.25" customHeight="1" x14ac:dyDescent="0.2">
      <c r="A71" s="19" t="s">
        <v>12</v>
      </c>
      <c r="B71" s="20">
        <f>'7.жеке-улут.вал.'!B71+'8.юрид-улут.вал.'!B71</f>
        <v>246961.40000000002</v>
      </c>
      <c r="C71" s="21">
        <f>('7.жеке-улут.вал.'!B71*'7.жеке-улут.вал.'!C71+'8.юрид-улут.вал.'!B71*'8.юрид-улут.вал.'!C71)/('7.жеке-улут.вал.'!B71+'8.юрид-улут.вал.'!B71)</f>
        <v>10.939074284483322</v>
      </c>
      <c r="D71" s="22">
        <f>'7.жеке-улут.вал.'!D71+'8.юрид-улут.вал.'!D71</f>
        <v>157212.5</v>
      </c>
      <c r="E71" s="21">
        <f>('7.жеке-улут.вал.'!D71*'7.жеке-улут.вал.'!E71+'8.юрид-улут.вал.'!D71*'8.юрид-улут.вал.'!E71)/('7.жеке-улут.вал.'!D71+'8.юрид-улут.вал.'!D71)</f>
        <v>6.5400516880019088</v>
      </c>
      <c r="F71" s="22">
        <f t="shared" si="0"/>
        <v>89748.9</v>
      </c>
      <c r="G71" s="21">
        <f t="shared" si="1"/>
        <v>18.644810398790405</v>
      </c>
      <c r="H71" s="22">
        <f>'7.жеке-улут.вал.'!H71+'8.юрид-улут.вал.'!H71</f>
        <v>6907.7</v>
      </c>
      <c r="I71" s="21">
        <f>('7.жеке-улут.вал.'!H71*'7.жеке-улут.вал.'!I71+'8.юрид-улут.вал.'!H71*'8.юрид-улут.вал.'!I71)/('7.жеке-улут.вал.'!H71+'8.юрид-улут.вал.'!H71)</f>
        <v>4.1797646105071147</v>
      </c>
      <c r="J71" s="22">
        <f>'7.жеке-улут.вал.'!J71+'8.юрид-улут.вал.'!J71</f>
        <v>18821.2</v>
      </c>
      <c r="K71" s="21">
        <f>('7.жеке-улут.вал.'!J71*'7.жеке-улут.вал.'!K71+'8.юрид-улут.вал.'!J71*'8.юрид-улут.вал.'!K71)/('7.жеке-улут.вал.'!J71+'8.юрид-улут.вал.'!J71)</f>
        <v>15.161235840435253</v>
      </c>
      <c r="L71" s="22">
        <f>'7.жеке-улут.вал.'!L71+'8.юрид-улут.вал.'!L71</f>
        <v>34409.699999999997</v>
      </c>
      <c r="M71" s="21">
        <f>('7.жеке-улут.вал.'!L71*'7.жеке-улут.вал.'!M71+'8.юрид-улут.вал.'!L71*'8.юрид-улут.вал.'!M71)/('7.жеке-улут.вал.'!L71+'8.юрид-улут.вал.'!L71)</f>
        <v>19.239539780933868</v>
      </c>
      <c r="N71" s="22">
        <f>'7.жеке-улут.вал.'!N71+'8.юрид-улут.вал.'!N71</f>
        <v>22520.3</v>
      </c>
      <c r="O71" s="21">
        <f>('7.жеке-улут.вал.'!N71*'7.жеке-улут.вал.'!O71+'8.юрид-улут.вал.'!N71*'8.юрид-улут.вал.'!O71)/('7.жеке-улут.вал.'!N71+'8.юрид-улут.вал.'!N71)</f>
        <v>22.400397863261148</v>
      </c>
      <c r="P71" s="22">
        <f>'7.жеке-улут.вал.'!P71+'8.юрид-улут.вал.'!P71</f>
        <v>7090</v>
      </c>
      <c r="Q71" s="21">
        <f>('7.жеке-улут.вал.'!P71*'7.жеке-улут.вал.'!Q71+'8.юрид-улут.вал.'!P71*'8.юрид-улут.вал.'!Q71)/('7.жеке-улут.вал.'!P71+'8.юрид-улут.вал.'!P71)</f>
        <v>27.170033850493649</v>
      </c>
      <c r="R71" s="22"/>
      <c r="S71" s="21"/>
    </row>
    <row r="72" spans="1:19" ht="14.25" customHeight="1" x14ac:dyDescent="0.2">
      <c r="A72" s="19" t="s">
        <v>13</v>
      </c>
      <c r="B72" s="20">
        <f>'7.жеке-улут.вал.'!B72+'8.юрид-улут.вал.'!B72</f>
        <v>303286.3</v>
      </c>
      <c r="C72" s="21">
        <f>('7.жеке-улут.вал.'!B72*'7.жеке-улут.вал.'!C72+'8.юрид-улут.вал.'!B72*'8.юрид-улут.вал.'!C72)/('7.жеке-улут.вал.'!B72+'8.юрид-улут.вал.'!B72)</f>
        <v>9.6658070806363501</v>
      </c>
      <c r="D72" s="22">
        <f>'7.жеке-улут.вал.'!D72+'8.юрид-улут.вал.'!D72</f>
        <v>196920.80000000002</v>
      </c>
      <c r="E72" s="21">
        <f>('7.жеке-улут.вал.'!D72*'7.жеке-улут.вал.'!E72+'8.юрид-улут.вал.'!D72*'8.юрид-улут.вал.'!E72)/('7.жеке-улут.вал.'!D72+'8.юрид-улут.вал.'!D72)</f>
        <v>5.3625070078935275</v>
      </c>
      <c r="F72" s="22">
        <f t="shared" si="0"/>
        <v>106365.5</v>
      </c>
      <c r="G72" s="21">
        <f t="shared" si="1"/>
        <v>17.632763405427511</v>
      </c>
      <c r="H72" s="22">
        <f>'7.жеке-улут.вал.'!H72+'8.юрид-улут.вал.'!H72</f>
        <v>3783.3</v>
      </c>
      <c r="I72" s="21">
        <f>('7.жеке-улут.вал.'!H72*'7.жеке-улут.вал.'!I72+'8.юрид-улут.вал.'!H72*'8.юрид-улут.вал.'!I72)/('7.жеке-улут.вал.'!H72+'8.юрид-улут.вал.'!H72)</f>
        <v>8.0365178547828613</v>
      </c>
      <c r="J72" s="22">
        <f>'7.жеке-улут.вал.'!J72+'8.юрид-улут.вал.'!J72</f>
        <v>15655.099999999999</v>
      </c>
      <c r="K72" s="21">
        <f>('7.жеке-улут.вал.'!J72*'7.жеке-улут.вал.'!K72+'8.юрид-улут.вал.'!J72*'8.юрид-улут.вал.'!K72)/('7.жеке-улут.вал.'!J72+'8.юрид-улут.вал.'!J72)</f>
        <v>16.549543599210484</v>
      </c>
      <c r="L72" s="22">
        <f>'7.жеке-улут.вал.'!L72+'8.юрид-улут.вал.'!L72</f>
        <v>42698.1</v>
      </c>
      <c r="M72" s="21">
        <f>('7.жеке-улут.вал.'!L72*'7.жеке-улут.вал.'!M72+'8.юрид-улут.вал.'!L72*'8.юрид-улут.вал.'!M72)/('7.жеке-улут.вал.'!L72+'8.юрид-улут.вал.'!L72)</f>
        <v>14.586908176242034</v>
      </c>
      <c r="N72" s="22">
        <f>'7.жеке-улут.вал.'!N72+'8.юрид-улут.вал.'!N72</f>
        <v>40382.9</v>
      </c>
      <c r="O72" s="21">
        <f>('7.жеке-улут.вал.'!N72*'7.жеке-улут.вал.'!O72+'8.юрид-улут.вал.'!N72*'8.юрид-улут.вал.'!O72)/('7.жеке-улут.вал.'!N72+'8.юрид-улут.вал.'!N72)</f>
        <v>21.463453739082631</v>
      </c>
      <c r="P72" s="22">
        <f>'7.жеке-улут.вал.'!P72+'8.юрид-улут.вал.'!P72</f>
        <v>3846.1</v>
      </c>
      <c r="Q72" s="21">
        <f>('7.жеке-улут.вал.'!P72*'7.жеке-улут.вал.'!Q72+'8.юрид-улут.вал.'!P72*'8.юрид-улут.вал.'!Q72)/('7.жеке-улут.вал.'!P72+'8.юрид-улут.вал.'!P72)</f>
        <v>25.074389121447698</v>
      </c>
      <c r="R72" s="23"/>
      <c r="S72" s="24"/>
    </row>
    <row r="73" spans="1:19" ht="14.25" customHeight="1" x14ac:dyDescent="0.2">
      <c r="A73" s="19" t="s">
        <v>14</v>
      </c>
      <c r="B73" s="20">
        <f>'7.жеке-улут.вал.'!B73+'8.юрид-улут.вал.'!B73</f>
        <v>242210.60000000003</v>
      </c>
      <c r="C73" s="21">
        <f>('7.жеке-улут.вал.'!B73*'7.жеке-улут.вал.'!C73+'8.юрид-улут.вал.'!B73*'8.юрид-улут.вал.'!C73)/('7.жеке-улут.вал.'!B73+'8.юрид-улут.вал.'!B73)</f>
        <v>5.7980221757429264</v>
      </c>
      <c r="D73" s="22">
        <f>'7.жеке-улут.вал.'!D73+'8.юрид-улут.вал.'!D73</f>
        <v>155424.20000000001</v>
      </c>
      <c r="E73" s="21">
        <f>('7.жеке-улут.вал.'!D73*'7.жеке-улут.вал.'!E73+'8.юрид-улут.вал.'!D73*'8.юрид-улут.вал.'!E73)/('7.жеке-улут.вал.'!D73+'8.юрид-улут.вал.'!D73)</f>
        <v>0.78207690951602116</v>
      </c>
      <c r="F73" s="22">
        <f t="shared" ref="F73:F136" si="2">H73+J73+L73+N73+P73+R73</f>
        <v>86786.400000000009</v>
      </c>
      <c r="G73" s="21">
        <f t="shared" ref="G73:G136" si="3">(H73*I73+J73*K73+L73*M73+N73*O73+P73*Q73+R73*S73)/(H73+J73+L73+N73+P73+R73)</f>
        <v>14.780988173262166</v>
      </c>
      <c r="H73" s="22">
        <f>'7.жеке-улут.вал.'!H73+'8.юрид-улут.вал.'!H73</f>
        <v>9587.9</v>
      </c>
      <c r="I73" s="21">
        <f>('7.жеке-улут.вал.'!H73*'7.жеке-улут.вал.'!I73+'8.юрид-улут.вал.'!H73*'8.юрид-улут.вал.'!I73)/('7.жеке-улут.вал.'!H73+'8.юрид-улут.вал.'!H73)</f>
        <v>6.3132458619718603</v>
      </c>
      <c r="J73" s="22">
        <f>'7.жеке-улут.вал.'!J73+'8.юрид-улут.вал.'!J73</f>
        <v>22656.400000000001</v>
      </c>
      <c r="K73" s="21">
        <f>('7.жеке-улут.вал.'!J73*'7.жеке-улут.вал.'!K73+'8.юрид-улут.вал.'!J73*'8.юрид-улут.вал.'!K73)/('7.жеке-улут.вал.'!J73+'8.юрид-улут.вал.'!J73)</f>
        <v>12.090092865592061</v>
      </c>
      <c r="L73" s="22">
        <f>'7.жеке-улут.вал.'!L73+'8.юрид-улут.вал.'!L73</f>
        <v>27455.599999999999</v>
      </c>
      <c r="M73" s="21">
        <f>('7.жеке-улут.вал.'!L73*'7.жеке-улут.вал.'!M73+'8.юрид-улут.вал.'!L73*'8.юрид-улут.вал.'!M73)/('7.жеке-улут.вал.'!L73+'8.юрид-улут.вал.'!L73)</f>
        <v>14.992346188027215</v>
      </c>
      <c r="N73" s="22">
        <f>'7.жеке-улут.вал.'!N73+'8.юрид-улут.вал.'!N73</f>
        <v>24025.399999999998</v>
      </c>
      <c r="O73" s="21">
        <f>('7.жеке-улут.вал.'!N73*'7.жеке-улут.вал.'!O73+'8.юрид-улут.вал.'!N73*'8.юрид-улут.вал.'!O73)/('7.жеке-улут.вал.'!N73+'8.юрид-улут.вал.'!N73)</f>
        <v>19.18876996845006</v>
      </c>
      <c r="P73" s="22">
        <f>'7.жеке-улут.вал.'!P73+'8.юрид-улут.вал.'!P73</f>
        <v>3061.1</v>
      </c>
      <c r="Q73" s="21">
        <f>('7.жеке-улут.вал.'!P73*'7.жеке-улут.вал.'!Q73+'8.юрид-улут.вал.'!P73*'8.юрид-улут.вал.'!Q73)/('7.жеке-улут.вал.'!P73+'8.юрид-улут.вал.'!P73)</f>
        <v>24.729106530332238</v>
      </c>
      <c r="R73" s="23"/>
      <c r="S73" s="24"/>
    </row>
    <row r="74" spans="1:19" ht="14.25" customHeight="1" x14ac:dyDescent="0.2">
      <c r="A74" s="19" t="s">
        <v>15</v>
      </c>
      <c r="B74" s="20">
        <f>'7.жеке-улут.вал.'!B74+'8.юрид-улут.вал.'!B74</f>
        <v>159886.59999999998</v>
      </c>
      <c r="C74" s="21">
        <f>('7.жеке-улут.вал.'!B74*'7.жеке-улут.вал.'!C74+'8.юрид-улут.вал.'!B74*'8.юрид-улут.вал.'!C74)/('7.жеке-улут.вал.'!B74+'8.юрид-улут.вал.'!B74)</f>
        <v>6.9324103771047731</v>
      </c>
      <c r="D74" s="22">
        <f>'7.жеке-улут.вал.'!D74+'8.юрид-улут.вал.'!D74</f>
        <v>92358.799999999988</v>
      </c>
      <c r="E74" s="21">
        <f>('7.жеке-улут.вал.'!D74*'7.жеке-улут.вал.'!E74+'8.юрид-улут.вал.'!D74*'8.юрид-улут.вал.'!E74)/('7.жеке-улут.вал.'!D74+'8.юрид-улут.вал.'!D74)</f>
        <v>1.3500491561172299</v>
      </c>
      <c r="F74" s="22">
        <f t="shared" si="2"/>
        <v>67527.8</v>
      </c>
      <c r="G74" s="21">
        <f t="shared" si="3"/>
        <v>14.567490796383119</v>
      </c>
      <c r="H74" s="22">
        <f>'7.жеке-улут.вал.'!H74+'8.юрид-улут.вал.'!H74</f>
        <v>10613.1</v>
      </c>
      <c r="I74" s="21">
        <f>('7.жеке-улут.вал.'!H74*'7.жеке-улут.вал.'!I74+'8.юрид-улут.вал.'!H74*'8.юрид-улут.вал.'!I74)/('7.жеке-улут.вал.'!H74+'8.юрид-улут.вал.'!H74)</f>
        <v>4.8323487011335047</v>
      </c>
      <c r="J74" s="22">
        <f>'7.жеке-улут.вал.'!J74+'8.юрид-улут.вал.'!J74</f>
        <v>12087.2</v>
      </c>
      <c r="K74" s="21">
        <f>('7.жеке-улут.вал.'!J74*'7.жеке-улут.вал.'!K74+'8.юрид-улут.вал.'!J74*'8.юрид-улут.вал.'!K74)/('7.жеке-улут.вал.'!J74+'8.юрид-улут.вал.'!J74)</f>
        <v>14.152990767092458</v>
      </c>
      <c r="L74" s="22">
        <f>'7.жеке-улут.вал.'!L74+'8.юрид-улут.вал.'!L74</f>
        <v>19018.400000000001</v>
      </c>
      <c r="M74" s="21">
        <f>('7.жеке-улут.вал.'!L74*'7.жеке-улут.вал.'!M74+'8.юрид-улут.вал.'!L74*'8.юрид-улут.вал.'!M74)/('7.жеке-улут.вал.'!L74+'8.юрид-улут.вал.'!L74)</f>
        <v>15.274584875699324</v>
      </c>
      <c r="N74" s="22">
        <f>'7.жеке-улут.вал.'!N74+'8.юрид-улут.вал.'!N74</f>
        <v>20910.599999999999</v>
      </c>
      <c r="O74" s="21">
        <f>('7.жеке-улут.вал.'!N74*'7.жеке-улут.вал.'!O74+'8.юрид-улут.вал.'!N74*'8.юрид-улут.вал.'!O74)/('7.жеке-улут.вал.'!N74+'8.юрид-улут.вал.'!N74)</f>
        <v>16.617580461584076</v>
      </c>
      <c r="P74" s="22">
        <f>'7.жеке-улут.вал.'!P74+'8.юрид-улут.вал.'!P74</f>
        <v>4898.5</v>
      </c>
      <c r="Q74" s="21">
        <f>('7.жеке-улут.вал.'!P74*'7.жеке-улут.вал.'!Q74+'8.юрид-улут.вал.'!P74*'8.юрид-улут.вал.'!Q74)/('7.жеке-улут.вал.'!P74+'8.юрид-улут.вал.'!P74)</f>
        <v>25.185798101459628</v>
      </c>
      <c r="R74" s="23"/>
      <c r="S74" s="24"/>
    </row>
    <row r="75" spans="1:19" ht="14.25" customHeight="1" x14ac:dyDescent="0.2">
      <c r="A75" s="19" t="s">
        <v>16</v>
      </c>
      <c r="B75" s="20">
        <f>'7.жеке-улут.вал.'!B75+'8.юрид-улут.вал.'!B75</f>
        <v>171828.5</v>
      </c>
      <c r="C75" s="21">
        <f>('7.жеке-улут.вал.'!B75*'7.жеке-улут.вал.'!C75+'8.юрид-улут.вал.'!B75*'8.юрид-улут.вал.'!C75)/('7.жеке-улут.вал.'!B75+'8.юрид-улут.вал.'!B75)</f>
        <v>6.9192695682031786</v>
      </c>
      <c r="D75" s="22">
        <f>'7.жеке-улут.вал.'!D75+'8.юрид-улут.вал.'!D75</f>
        <v>96329.700000000012</v>
      </c>
      <c r="E75" s="21">
        <f>('7.жеке-улут.вал.'!D75*'7.жеке-улут.вал.'!E75+'8.юрид-улут.вал.'!D75*'8.юрид-улут.вал.'!E75)/('7.жеке-улут.вал.'!D75+'8.юрид-улут.вал.'!D75)</f>
        <v>0.54239401762903861</v>
      </c>
      <c r="F75" s="22">
        <f t="shared" si="2"/>
        <v>75498.8</v>
      </c>
      <c r="G75" s="21">
        <f t="shared" si="3"/>
        <v>15.055591055751879</v>
      </c>
      <c r="H75" s="22">
        <f>'7.жеке-улут.вал.'!H75+'8.юрид-улут.вал.'!H75</f>
        <v>3935.8</v>
      </c>
      <c r="I75" s="21">
        <f>('7.жеке-улут.вал.'!H75*'7.жеке-улут.вал.'!I75+'8.юрид-улут.вал.'!H75*'8.юрид-улут.вал.'!I75)/('7.жеке-улут.вал.'!H75+'8.юрид-улут.вал.'!H75)</f>
        <v>5.9022739976624825</v>
      </c>
      <c r="J75" s="22">
        <f>'7.жеке-улут.вал.'!J75+'8.юрид-улут.вал.'!J75</f>
        <v>11217.699999999999</v>
      </c>
      <c r="K75" s="21">
        <f>('7.жеке-улут.вал.'!J75*'7.жеке-улут.вал.'!K75+'8.юрид-улут.вал.'!J75*'8.юрид-улут.вал.'!K75)/('7.жеке-улут.вал.'!J75+'8.юрид-улут.вал.'!J75)</f>
        <v>12.308078750546013</v>
      </c>
      <c r="L75" s="22">
        <f>'7.жеке-улут.вал.'!L75+'8.юрид-улут.вал.'!L75</f>
        <v>24243.699999999997</v>
      </c>
      <c r="M75" s="21">
        <f>('7.жеке-улут.вал.'!L75*'7.жеке-улут.вал.'!M75+'8.юрид-улут.вал.'!L75*'8.юрид-улут.вал.'!M75)/('7.жеке-улут.вал.'!L75+'8.юрид-улут.вал.'!L75)</f>
        <v>12.661478652185929</v>
      </c>
      <c r="N75" s="22">
        <f>'7.жеке-улут.вал.'!N75+'8.юрид-улут.вал.'!N75</f>
        <v>27014.5</v>
      </c>
      <c r="O75" s="21">
        <f>('7.жеке-улут.вал.'!N75*'7.жеке-улут.вал.'!O75+'8.юрид-улут.вал.'!N75*'8.юрид-улут.вал.'!O75)/('7.жеке-улут.вал.'!N75+'8.юрид-улут.вал.'!N75)</f>
        <v>16.711385700272075</v>
      </c>
      <c r="P75" s="22">
        <f>'7.жеке-улут.вал.'!P75+'8.юрид-улут.вал.'!P75</f>
        <v>9087.1</v>
      </c>
      <c r="Q75" s="21">
        <f>('7.жеке-улут.вал.'!P75*'7.жеке-улут.вал.'!Q75+'8.юрид-улут.вал.'!P75*'8.юрид-улут.вал.'!Q75)/('7.жеке-улут.вал.'!P75+'8.юрид-улут.вал.'!P75)</f>
        <v>23.876675066853011</v>
      </c>
      <c r="R75" s="23"/>
      <c r="S75" s="24"/>
    </row>
    <row r="76" spans="1:19" ht="14.25" customHeight="1" x14ac:dyDescent="0.2">
      <c r="A76" s="19" t="s">
        <v>17</v>
      </c>
      <c r="B76" s="20">
        <f>'7.жеке-улут.вал.'!B76+'8.юрид-улут.вал.'!B76</f>
        <v>146419.10000000003</v>
      </c>
      <c r="C76" s="21">
        <f>('7.жеке-улут.вал.'!B76*'7.жеке-улут.вал.'!C76+'8.юрид-улут.вал.'!B76*'8.юрид-улут.вал.'!C76)/('7.жеке-улут.вал.'!B76+'8.юрид-улут.вал.'!B76)</f>
        <v>6.238845485322611</v>
      </c>
      <c r="D76" s="22">
        <f>'7.жеке-улут.вал.'!D76+'8.юрид-улут.вал.'!D76</f>
        <v>88050.900000000009</v>
      </c>
      <c r="E76" s="21">
        <f>('7.жеке-улут.вал.'!D76*'7.жеке-улут.вал.'!E76+'8.юрид-улут.вал.'!D76*'8.юрид-улут.вал.'!E76)/('7.жеке-улут.вал.'!D76+'8.юрид-улут.вал.'!D76)</f>
        <v>0.62793520565945371</v>
      </c>
      <c r="F76" s="22">
        <f t="shared" si="2"/>
        <v>58368.200000000004</v>
      </c>
      <c r="G76" s="21">
        <f t="shared" si="3"/>
        <v>14.703141111084459</v>
      </c>
      <c r="H76" s="22">
        <f>'7.жеке-улут.вал.'!H76+'8.юрид-улут.вал.'!H76</f>
        <v>2480.3999999999996</v>
      </c>
      <c r="I76" s="21">
        <f>('7.жеке-улут.вал.'!H76*'7.жеке-улут.вал.'!I76+'8.юрид-улут.вал.'!H76*'8.юрид-улут.вал.'!I76)/('7.жеке-улут.вал.'!H76+'8.юрид-улут.вал.'!H76)</f>
        <v>11.108970327366556</v>
      </c>
      <c r="J76" s="22">
        <f>'7.жеке-улут.вал.'!J76+'8.юрид-улут.вал.'!J76</f>
        <v>7758.8</v>
      </c>
      <c r="K76" s="21">
        <f>('7.жеке-улут.вал.'!J76*'7.жеке-улут.вал.'!K76+'8.юрид-улут.вал.'!J76*'8.юрид-улут.вал.'!K76)/('7.жеке-улут.вал.'!J76+'8.юрид-улут.вал.'!J76)</f>
        <v>11.396043718100737</v>
      </c>
      <c r="L76" s="22">
        <f>'7.жеке-улут.вал.'!L76+'8.юрид-улут.вал.'!L76</f>
        <v>20429.100000000002</v>
      </c>
      <c r="M76" s="21">
        <f>('7.жеке-улут.вал.'!L76*'7.жеке-улут.вал.'!M76+'8.юрид-улут.вал.'!L76*'8.юрид-улут.вал.'!M76)/('7.жеке-улут.вал.'!L76+'8.юрид-улут.вал.'!L76)</f>
        <v>12.64371264519729</v>
      </c>
      <c r="N76" s="22">
        <f>'7.жеке-улут.вал.'!N76+'8.юрид-улут.вал.'!N76</f>
        <v>23354.1</v>
      </c>
      <c r="O76" s="21">
        <f>('7.жеке-улут.вал.'!N76*'7.жеке-улут.вал.'!O76+'8.юрид-улут.вал.'!N76*'8.юрид-улут.вал.'!O76)/('7.жеке-улут.вал.'!N76+'8.юрид-улут.вал.'!N76)</f>
        <v>16.275307847444349</v>
      </c>
      <c r="P76" s="22">
        <f>'7.жеке-улут.вал.'!P76+'8.юрид-улут.вал.'!P76</f>
        <v>4345.8</v>
      </c>
      <c r="Q76" s="21">
        <f>('7.жеке-улут.вал.'!P76*'7.жеке-улут.вал.'!Q76+'8.юрид-улут.вал.'!P76*'8.юрид-улут.вал.'!Q76)/('7.жеке-улут.вал.'!P76+'8.юрид-улут.вал.'!P76)</f>
        <v>23.891281237056468</v>
      </c>
      <c r="R76" s="23"/>
      <c r="S76" s="24"/>
    </row>
    <row r="77" spans="1:19" ht="14.25" customHeight="1" x14ac:dyDescent="0.2">
      <c r="A77" s="19" t="s">
        <v>18</v>
      </c>
      <c r="B77" s="20">
        <f>'7.жеке-улут.вал.'!B77+'8.юрид-улут.вал.'!B77</f>
        <v>146768.30000000002</v>
      </c>
      <c r="C77" s="21">
        <f>('7.жеке-улут.вал.'!B77*'7.жеке-улут.вал.'!C77+'8.юрид-улут.вал.'!B77*'8.юрид-улут.вал.'!C77)/('7.жеке-улут.вал.'!B77+'8.юрид-улут.вал.'!B77)</f>
        <v>8.1145087460984406</v>
      </c>
      <c r="D77" s="22">
        <f>'7.жеке-улут.вал.'!D77+'8.юрид-улут.вал.'!D77</f>
        <v>77431.100000000006</v>
      </c>
      <c r="E77" s="21">
        <f>('7.жеке-улут.вал.'!D77*'7.жеке-улут.вал.'!E77+'8.юрид-улут.вал.'!D77*'8.юрид-улут.вал.'!E77)/('7.жеке-улут.вал.'!D77+'8.юрид-улут.вал.'!D77)</f>
        <v>0.55873641211347891</v>
      </c>
      <c r="F77" s="22">
        <f t="shared" si="2"/>
        <v>69337.2</v>
      </c>
      <c r="G77" s="21">
        <f t="shared" si="3"/>
        <v>16.552284762003659</v>
      </c>
      <c r="H77" s="22">
        <f>'7.жеке-улут.вал.'!H77+'8.юрид-улут.вал.'!H77</f>
        <v>2901.6000000000004</v>
      </c>
      <c r="I77" s="21">
        <f>('7.жеке-улут.вал.'!H77*'7.жеке-улут.вал.'!I77+'8.юрид-улут.вал.'!H77*'8.юрид-улут.вал.'!I77)/('7.жеке-улут.вал.'!H77+'8.юрид-улут.вал.'!H77)</f>
        <v>5.341732147780534</v>
      </c>
      <c r="J77" s="22">
        <f>'7.жеке-улут.вал.'!J77+'8.юрид-улут.вал.'!J77</f>
        <v>12338.2</v>
      </c>
      <c r="K77" s="21">
        <f>('7.жеке-улут.вал.'!J77*'7.жеке-улут.вал.'!K77+'8.юрид-улут.вал.'!J77*'8.юрид-улут.вал.'!K77)/('7.жеке-улут.вал.'!J77+'8.юрид-улут.вал.'!J77)</f>
        <v>12.326419574978523</v>
      </c>
      <c r="L77" s="22">
        <f>'7.жеке-улут.вал.'!L77+'8.юрид-улут.вал.'!L77</f>
        <v>23885.999999999996</v>
      </c>
      <c r="M77" s="21">
        <f>('7.жеке-улут.вал.'!L77*'7.жеке-улут.вал.'!M77+'8.юрид-улут.вал.'!L77*'8.юрид-улут.вал.'!M77)/('7.жеке-улут.вал.'!L77+'8.юрид-улут.вал.'!L77)</f>
        <v>16.207666038683751</v>
      </c>
      <c r="N77" s="22">
        <f>'7.жеке-улут.вал.'!N77+'8.юрид-улут.вал.'!N77</f>
        <v>26863.7</v>
      </c>
      <c r="O77" s="21">
        <f>('7.жеке-улут.вал.'!N77*'7.жеке-улут.вал.'!O77+'8.юрид-улут.вал.'!N77*'8.юрид-улут.вал.'!O77)/('7.жеке-улут.вал.'!N77+'8.юрид-улут.вал.'!N77)</f>
        <v>19.007623223904375</v>
      </c>
      <c r="P77" s="22">
        <f>'7.жеке-улут.вал.'!P77+'8.юрид-улут.вал.'!P77</f>
        <v>3347.7</v>
      </c>
      <c r="Q77" s="21">
        <f>('7.жеке-улут.вал.'!P77*'7.жеке-улут.вал.'!Q77+'8.юрид-улут.вал.'!P77*'8.юрид-улут.вал.'!Q77)/('7.жеке-улут.вал.'!P77+'8.юрид-улут.вал.'!P77)</f>
        <v>24.599659467694238</v>
      </c>
      <c r="R77" s="23"/>
      <c r="S77" s="24"/>
    </row>
    <row r="78" spans="1:19" ht="14.25" customHeight="1" x14ac:dyDescent="0.2">
      <c r="A78" s="19" t="s">
        <v>19</v>
      </c>
      <c r="B78" s="20">
        <f>'7.жеке-улут.вал.'!B78+'8.юрид-улут.вал.'!B78</f>
        <v>158166.99999999997</v>
      </c>
      <c r="C78" s="21">
        <f>('7.жеке-улут.вал.'!B78*'7.жеке-улут.вал.'!C78+'8.юрид-улут.вал.'!B78*'8.юрид-улут.вал.'!C78)/('7.жеке-улут.вал.'!B78+'8.юрид-улут.вал.'!B78)</f>
        <v>6.9833477716590711</v>
      </c>
      <c r="D78" s="22">
        <f>'7.жеке-улут.вал.'!D78+'8.юрид-улут.вал.'!D78</f>
        <v>90566.2</v>
      </c>
      <c r="E78" s="21">
        <f>('7.жеке-улут.вал.'!D78*'7.жеке-улут.вал.'!E78+'8.юрид-улут.вал.'!D78*'8.юрид-улут.вал.'!E78)/('7.жеке-улут.вал.'!D78+'8.юрид-улут.вал.'!D78)</f>
        <v>0.48331151135854217</v>
      </c>
      <c r="F78" s="22">
        <f t="shared" si="2"/>
        <v>67600.800000000003</v>
      </c>
      <c r="G78" s="21">
        <f t="shared" si="3"/>
        <v>15.691581756428914</v>
      </c>
      <c r="H78" s="22">
        <f>'7.жеке-улут.вал.'!H78+'8.юрид-улут.вал.'!H78</f>
        <v>2251.5</v>
      </c>
      <c r="I78" s="21">
        <f>('7.жеке-улут.вал.'!H78*'7.жеке-улут.вал.'!I78+'8.юрид-улут.вал.'!H78*'8.юрид-улут.вал.'!I78)/('7.жеке-улут.вал.'!H78+'8.юрид-улут.вал.'!H78)</f>
        <v>9.2873639795691769</v>
      </c>
      <c r="J78" s="22">
        <f>'7.жеке-улут.вал.'!J78+'8.юрид-улут.вал.'!J78</f>
        <v>9863.9</v>
      </c>
      <c r="K78" s="21">
        <f>('7.жеке-улут.вал.'!J78*'7.жеке-улут.вал.'!K78+'8.юрид-улут.вал.'!J78*'8.юрид-улут.вал.'!K78)/('7.жеке-улут.вал.'!J78+'8.юрид-улут.вал.'!J78)</f>
        <v>11.180943642980971</v>
      </c>
      <c r="L78" s="22">
        <f>'7.жеке-улут.вал.'!L78+'8.юрид-улут.вал.'!L78</f>
        <v>25402</v>
      </c>
      <c r="M78" s="21">
        <f>('7.жеке-улут.вал.'!L78*'7.жеке-улут.вал.'!M78+'8.юрид-улут.вал.'!L78*'8.юрид-улут.вал.'!M78)/('7.жеке-улут.вал.'!L78+'8.юрид-улут.вал.'!L78)</f>
        <v>16.054060546413666</v>
      </c>
      <c r="N78" s="22">
        <f>'7.жеке-улут.вал.'!N78+'8.юрид-улут.вал.'!N78</f>
        <v>27334</v>
      </c>
      <c r="O78" s="21">
        <f>('7.жеке-улут.вал.'!N78*'7.жеке-улут.вал.'!O78+'8.юрид-улут.вал.'!N78*'8.юрид-улут.вал.'!O78)/('7.жеке-улут.вал.'!N78+'8.юрид-улут.вал.'!N78)</f>
        <v>16.98380405355967</v>
      </c>
      <c r="P78" s="22">
        <f>'7.жеке-улут.вал.'!P78+'8.юрид-улут.вал.'!P78</f>
        <v>2749.4</v>
      </c>
      <c r="Q78" s="21">
        <f>('7.жеке-улут.вал.'!P78*'7.жеке-улут.вал.'!Q78+'8.юрид-улут.вал.'!P78*'8.юрид-улут.вал.'!Q78)/('7.жеке-улут.вал.'!P78+'8.юрид-улут.вал.'!P78)</f>
        <v>20.922646395577218</v>
      </c>
      <c r="R78" s="22"/>
      <c r="S78" s="21"/>
    </row>
    <row r="79" spans="1:19" ht="14.25" customHeight="1" x14ac:dyDescent="0.2">
      <c r="A79" s="19" t="s">
        <v>20</v>
      </c>
      <c r="B79" s="20">
        <f>'7.жеке-улут.вал.'!B79+'8.юрид-улут.вал.'!B79</f>
        <v>148767.59999999998</v>
      </c>
      <c r="C79" s="21">
        <f>('7.жеке-улут.вал.'!B79*'7.жеке-улут.вал.'!C79+'8.юрид-улут.вал.'!B79*'8.юрид-улут.вал.'!C79)/('7.жеке-улут.вал.'!B79+'8.юрид-улут.вал.'!B79)</f>
        <v>6.9679304431879006</v>
      </c>
      <c r="D79" s="22">
        <f>'7.жеке-улут.вал.'!D79+'8.юрид-улут.вал.'!D79</f>
        <v>83673.499999999985</v>
      </c>
      <c r="E79" s="21">
        <f>('7.жеке-улут.вал.'!D79*'7.жеке-улут.вал.'!E79+'8.юрид-улут.вал.'!D79*'8.юрид-улут.вал.'!E79)/('7.жеке-улут.вал.'!D79+'8.юрид-улут.вал.'!D79)</f>
        <v>0.63355088528626169</v>
      </c>
      <c r="F79" s="22">
        <f t="shared" si="2"/>
        <v>65094.1</v>
      </c>
      <c r="G79" s="21">
        <f t="shared" si="3"/>
        <v>15.110292161655204</v>
      </c>
      <c r="H79" s="22">
        <f>'7.жеке-улут.вал.'!H79+'8.юрид-улут.вал.'!H79</f>
        <v>2986.1000000000004</v>
      </c>
      <c r="I79" s="21">
        <f>('7.жеке-улут.вал.'!H79*'7.жеке-улут.вал.'!I79+'8.юрид-улут.вал.'!H79*'8.юрид-улут.вал.'!I79)/('7.жеке-улут.вал.'!H79+'8.юрид-улут.вал.'!H79)</f>
        <v>8.2850540839221711</v>
      </c>
      <c r="J79" s="22">
        <f>'7.жеке-улут.вал.'!J79+'8.юрид-улут.вал.'!J79</f>
        <v>13274.899999999998</v>
      </c>
      <c r="K79" s="21">
        <f>('7.жеке-улут.вал.'!J79*'7.жеке-улут.вал.'!K79+'8.юрид-улут.вал.'!J79*'8.юрид-улут.вал.'!K79)/('7.жеке-улут.вал.'!J79+'8.юрид-улут.вал.'!J79)</f>
        <v>10.715092015759065</v>
      </c>
      <c r="L79" s="22">
        <f>'7.жеке-улут.вал.'!L79+'8.юрид-улут.вал.'!L79</f>
        <v>19429.199999999997</v>
      </c>
      <c r="M79" s="21">
        <f>('7.жеке-улут.вал.'!L79*'7.жеке-улут.вал.'!M79+'8.юрид-улут.вал.'!L79*'8.юрид-улут.вал.'!M79)/('7.жеке-улут.вал.'!L79+'8.юрид-улут.вал.'!L79)</f>
        <v>15.007963683527889</v>
      </c>
      <c r="N79" s="22">
        <f>'7.жеке-улут.вал.'!N79+'8.юрид-улут.вал.'!N79</f>
        <v>27379.1</v>
      </c>
      <c r="O79" s="21">
        <f>('7.жеке-улут.вал.'!N79*'7.жеке-улут.вал.'!O79+'8.юрид-улут.вал.'!N79*'8.юрид-улут.вал.'!O79)/('7.жеке-улут.вал.'!N79+'8.юрид-улут.вал.'!N79)</f>
        <v>17.82079403632698</v>
      </c>
      <c r="P79" s="22">
        <f>'7.жеке-улут.вал.'!P79+'8.юрид-улут.вал.'!P79</f>
        <v>2024.8000000000002</v>
      </c>
      <c r="Q79" s="21">
        <f>('7.жеке-улут.вал.'!P79*'7.жеке-улут.вал.'!Q79+'8.юрид-улут.вал.'!P79*'8.юрид-улут.вал.'!Q79)/('7.жеке-улут.вал.'!P79+'8.юрид-улут.вал.'!P79)</f>
        <v>18.322335045436585</v>
      </c>
      <c r="R79" s="23"/>
      <c r="S79" s="24"/>
    </row>
    <row r="80" spans="1:19" ht="14.25" customHeight="1" thickBot="1" x14ac:dyDescent="0.25">
      <c r="A80" s="25" t="s">
        <v>21</v>
      </c>
      <c r="B80" s="26">
        <f>'7.жеке-улут.вал.'!B80+'8.юрид-улут.вал.'!B80</f>
        <v>183887.8</v>
      </c>
      <c r="C80" s="27">
        <f>('7.жеке-улут.вал.'!B80*'7.жеке-улут.вал.'!C80+'8.юрид-улут.вал.'!B80*'8.юрид-улут.вал.'!C80)/('7.жеке-улут.вал.'!B80+'8.юрид-улут.вал.'!B80)</f>
        <v>7.7291618693572941</v>
      </c>
      <c r="D80" s="28">
        <f>'7.жеке-улут.вал.'!D80+'8.юрид-улут.вал.'!D80</f>
        <v>95704.599999999991</v>
      </c>
      <c r="E80" s="27">
        <f>('7.жеке-улут.вал.'!D80*'7.жеке-улут.вал.'!E80+'8.юрид-улут.вал.'!D80*'8.юрид-улут.вал.'!E80)/('7.жеке-улут.вал.'!D80+'8.юрид-улут.вал.'!D80)</f>
        <v>1.0523935108657265</v>
      </c>
      <c r="F80" s="28">
        <f t="shared" si="2"/>
        <v>88183.2</v>
      </c>
      <c r="G80" s="27">
        <f t="shared" si="3"/>
        <v>14.97541109871268</v>
      </c>
      <c r="H80" s="28">
        <f>'7.жеке-улут.вал.'!H80+'8.юрид-улут.вал.'!H80</f>
        <v>6675.7</v>
      </c>
      <c r="I80" s="27">
        <f>('7.жеке-улут.вал.'!H80*'7.жеке-улут.вал.'!I80+'8.юрид-улут.вал.'!H80*'8.юрид-улут.вал.'!I80)/('7.жеке-улут.вал.'!H80+'8.юрид-улут.вал.'!H80)</f>
        <v>2.8672558682984559</v>
      </c>
      <c r="J80" s="28">
        <f>'7.жеке-улут.вал.'!J80+'8.юрид-улут.вал.'!J80</f>
        <v>21446.2</v>
      </c>
      <c r="K80" s="27">
        <f>('7.жеке-улут.вал.'!J80*'7.жеке-улут.вал.'!K80+'8.юрид-улут.вал.'!J80*'8.юрид-улут.вал.'!K80)/('7.жеке-улут.вал.'!J80+'8.юрид-улут.вал.'!J80)</f>
        <v>12.495893724762428</v>
      </c>
      <c r="L80" s="28">
        <f>'7.жеке-улут.вал.'!L80+'8.юрид-улут.вал.'!L80</f>
        <v>25481.5</v>
      </c>
      <c r="M80" s="27">
        <f>('7.жеке-улут.вал.'!L80*'7.жеке-улут.вал.'!M80+'8.юрид-улут.вал.'!L80*'8.юрид-улут.вал.'!M80)/('7.жеке-улут.вал.'!L80+'8.юрид-улут.вал.'!L80)</f>
        <v>17.414456488040344</v>
      </c>
      <c r="N80" s="28">
        <f>'7.жеке-улут.вал.'!N80+'8.юрид-улут.вал.'!N80</f>
        <v>31932.3</v>
      </c>
      <c r="O80" s="27">
        <f>('7.жеке-улут.вал.'!N80*'7.жеке-улут.вал.'!O80+'8.юрид-улут.вал.'!N80*'8.юрид-улут.вал.'!O80)/('7.жеке-улут.вал.'!N80+'8.юрид-улут.вал.'!N80)</f>
        <v>16.468098539723105</v>
      </c>
      <c r="P80" s="28">
        <f>'7.жеке-улут.вал.'!P80+'8.юрид-улут.вал.'!P80</f>
        <v>2647.5</v>
      </c>
      <c r="Q80" s="27">
        <f>('7.жеке-улут.вал.'!P80*'7.жеке-улут.вал.'!Q80+'8.юрид-улут.вал.'!P80*'8.юрид-улут.вал.'!Q80)/('7.жеке-улут.вал.'!P80+'8.юрид-улут.вал.'!P80)</f>
        <v>24.112770538243627</v>
      </c>
      <c r="R80" s="28"/>
      <c r="S80" s="27"/>
    </row>
    <row r="81" spans="1:19" ht="14.25" customHeight="1" x14ac:dyDescent="0.2">
      <c r="A81" s="19" t="s">
        <v>27</v>
      </c>
      <c r="B81" s="20">
        <f>'7.жеке-улут.вал.'!B81+'8.юрид-улут.вал.'!B81</f>
        <v>244201.39999999997</v>
      </c>
      <c r="C81" s="21">
        <f>('7.жеке-улут.вал.'!B81*'7.жеке-улут.вал.'!C81+'8.юрид-улут.вал.'!B81*'8.юрид-улут.вал.'!C81)/('7.жеке-улут.вал.'!B81+'8.юрид-улут.вал.'!B81)</f>
        <v>5.5409544457976097</v>
      </c>
      <c r="D81" s="22">
        <f>'7.жеке-улут.вал.'!D81+'8.юрид-улут.вал.'!D81</f>
        <v>151077.09999999998</v>
      </c>
      <c r="E81" s="21">
        <f>('7.жеке-улут.вал.'!D81*'7.жеке-улут.вал.'!E81+'8.юрид-улут.вал.'!D81*'8.юрид-улут.вал.'!E81)/('7.жеке-улут.вал.'!D81+'8.юрид-улут.вал.'!D81)</f>
        <v>0.31121909938700176</v>
      </c>
      <c r="F81" s="22">
        <f t="shared" si="2"/>
        <v>93124.299999999988</v>
      </c>
      <c r="G81" s="21">
        <f t="shared" si="3"/>
        <v>14.025241038053444</v>
      </c>
      <c r="H81" s="22">
        <f>'7.жеке-улут.вал.'!H81+'8.юрид-улут.вал.'!H81</f>
        <v>4112</v>
      </c>
      <c r="I81" s="21">
        <f>('7.жеке-улут.вал.'!H81*'7.жеке-улут.вал.'!I81+'8.юрид-улут.вал.'!H81*'8.юрид-улут.вал.'!I81)/('7.жеке-улут.вал.'!H81+'8.юрид-улут.вал.'!H81)</f>
        <v>7.1429280155642028</v>
      </c>
      <c r="J81" s="22">
        <f>'7.жеке-улут.вал.'!J81+'8.юрид-улут.вал.'!J81</f>
        <v>33853.199999999997</v>
      </c>
      <c r="K81" s="21">
        <f>('7.жеке-улут.вал.'!J81*'7.жеке-улут.вал.'!K81+'8.юрид-улут.вал.'!J81*'8.юрид-улут.вал.'!K81)/('7.жеке-улут.вал.'!J81+'8.юрид-улут.вал.'!J81)</f>
        <v>10.316982737230159</v>
      </c>
      <c r="L81" s="22">
        <f>'7.жеке-улут.вал.'!L81+'8.юрид-улут.вал.'!L81</f>
        <v>18337.900000000001</v>
      </c>
      <c r="M81" s="21">
        <f>('7.жеке-улут.вал.'!L81*'7.жеке-улут.вал.'!M81+'8.юрид-улут.вал.'!L81*'8.юрид-улут.вал.'!M81)/('7.жеке-улут.вал.'!L81+'8.юрид-улут.вал.'!L81)</f>
        <v>16.583888667731856</v>
      </c>
      <c r="N81" s="22">
        <f>'7.жеке-улут.вал.'!N81+'8.юрид-улут.вал.'!N81</f>
        <v>31621.800000000003</v>
      </c>
      <c r="O81" s="21">
        <f>('7.жеке-улут.вал.'!N81*'7.жеке-улут.вал.'!O81+'8.юрид-улут.вал.'!N81*'8.юрид-улут.вал.'!O81)/('7.жеке-улут.вал.'!N81+'8.юрид-улут.вал.'!N81)</f>
        <v>16.486309476373894</v>
      </c>
      <c r="P81" s="22">
        <f>'7.жеке-улут.вал.'!P81+'8.юрид-улут.вал.'!P81</f>
        <v>5199.3999999999996</v>
      </c>
      <c r="Q81" s="21">
        <f>('7.жеке-улут.вал.'!P81*'7.жеке-улут.вал.'!Q81+'8.юрид-улут.вал.'!P81*'8.юрид-улут.вал.'!Q81)/('7.жеке-улут.вал.'!P81+'8.юрид-улут.вал.'!P81)</f>
        <v>19.6206641150902</v>
      </c>
      <c r="R81" s="23"/>
      <c r="S81" s="24"/>
    </row>
    <row r="82" spans="1:19" ht="14.25" customHeight="1" x14ac:dyDescent="0.2">
      <c r="A82" s="19" t="s">
        <v>11</v>
      </c>
      <c r="B82" s="20">
        <f>'7.жеке-улут.вал.'!B82+'8.юрид-улут.вал.'!B82</f>
        <v>145066.9</v>
      </c>
      <c r="C82" s="21">
        <f>('7.жеке-улут.вал.'!B82*'7.жеке-улут.вал.'!C82+'8.юрид-улут.вал.'!B82*'8.юрид-улут.вал.'!C82)/('7.жеке-улут.вал.'!B82+'8.юрид-улут.вал.'!B82)</f>
        <v>4.6662765730845566</v>
      </c>
      <c r="D82" s="22">
        <f>'7.жеке-улут.вал.'!D82+'8.юрид-улут.вал.'!D82</f>
        <v>93605.7</v>
      </c>
      <c r="E82" s="21">
        <f>('7.жеке-улут.вал.'!D82*'7.жеке-улут.вал.'!E82+'8.юрид-улут.вал.'!D82*'8.юрид-улут.вал.'!E82)/('7.жеке-улут.вал.'!D82+'8.юрид-улут.вал.'!D82)</f>
        <v>0.4405445288054039</v>
      </c>
      <c r="F82" s="22">
        <f t="shared" si="2"/>
        <v>51461.200000000004</v>
      </c>
      <c r="G82" s="21">
        <f t="shared" si="3"/>
        <v>12.352700636596113</v>
      </c>
      <c r="H82" s="22">
        <f>'7.жеке-улут.вал.'!H82+'8.юрид-улут.вал.'!H82</f>
        <v>6095</v>
      </c>
      <c r="I82" s="21">
        <f>('7.жеке-улут.вал.'!H82*'7.жеке-улут.вал.'!I82+'8.юрид-улут.вал.'!H82*'8.юрид-улут.вал.'!I82)/('7.жеке-улут.вал.'!H82+'8.юрид-улут.вал.'!H82)</f>
        <v>2.0023330598851516</v>
      </c>
      <c r="J82" s="22">
        <f>'7.жеке-улут.вал.'!J82+'8.юрид-улут.вал.'!J82</f>
        <v>15775.9</v>
      </c>
      <c r="K82" s="21">
        <f>('7.жеке-улут.вал.'!J82*'7.жеке-улут.вал.'!K82+'8.юрид-улут.вал.'!J82*'8.юрид-улут.вал.'!K82)/('7.жеке-улут.вал.'!J82+'8.юрид-улут.вал.'!J82)</f>
        <v>10.345036352918058</v>
      </c>
      <c r="L82" s="22">
        <f>'7.жеке-улут.вал.'!L82+'8.юрид-улут.вал.'!L82</f>
        <v>9709.2000000000007</v>
      </c>
      <c r="M82" s="21">
        <f>('7.жеке-улут.вал.'!L82*'7.жеке-улут.вал.'!M82+'8.юрид-улут.вал.'!L82*'8.юрид-улут.вал.'!M82)/('7.жеке-улут.вал.'!L82+'8.юрид-улут.вал.'!L82)</f>
        <v>13.573567750175092</v>
      </c>
      <c r="N82" s="22">
        <f>'7.жеке-улут.вал.'!N82+'8.юрид-улут.вал.'!N82</f>
        <v>15757.1</v>
      </c>
      <c r="O82" s="21">
        <f>('7.жеке-улут.вал.'!N82*'7.жеке-улут.вал.'!O82+'8.юрид-улут.вал.'!N82*'8.юрид-улут.вал.'!O82)/('7.жеке-улут.вал.'!N82+'8.юрид-улут.вал.'!N82)</f>
        <v>16.315340386238585</v>
      </c>
      <c r="P82" s="22">
        <f>'7.жеке-улут.вал.'!P82+'8.юрид-улут.вал.'!P82</f>
        <v>4124</v>
      </c>
      <c r="Q82" s="21">
        <f>('7.жеке-улут.вал.'!P82*'7.жеке-улут.вал.'!Q82+'8.юрид-улут.вал.'!P82*'8.юрид-улут.вал.'!Q82)/('7.жеке-улут.вал.'!P82+'8.юрид-улут.вал.'!P82)</f>
        <v>17.315078806983511</v>
      </c>
      <c r="R82" s="23"/>
      <c r="S82" s="24"/>
    </row>
    <row r="83" spans="1:19" ht="14.25" customHeight="1" x14ac:dyDescent="0.2">
      <c r="A83" s="19" t="s">
        <v>12</v>
      </c>
      <c r="B83" s="20">
        <f>'7.жеке-улут.вал.'!B83+'8.юрид-улут.вал.'!B83</f>
        <v>189961</v>
      </c>
      <c r="C83" s="21">
        <f>('7.жеке-улут.вал.'!B83*'7.жеке-улут.вал.'!C83+'8.юрид-улут.вал.'!B83*'8.юрид-улут.вал.'!C83)/('7.жеке-улут.вал.'!B83+'8.юрид-улут.вал.'!B83)</f>
        <v>6.7414713230610497</v>
      </c>
      <c r="D83" s="22">
        <f>'7.жеке-улут.вал.'!D83+'8.юрид-улут.вал.'!D83</f>
        <v>91528.799999999988</v>
      </c>
      <c r="E83" s="21">
        <f>('7.жеке-улут.вал.'!D83*'7.жеке-улут.вал.'!E83+'8.юрид-улут.вал.'!D83*'8.юрид-улут.вал.'!E83)/('7.жеке-улут.вал.'!D83+'8.юрид-улут.вал.'!D83)</f>
        <v>0.48960575250631488</v>
      </c>
      <c r="F83" s="22">
        <f t="shared" si="2"/>
        <v>98432.2</v>
      </c>
      <c r="G83" s="21">
        <f t="shared" si="3"/>
        <v>12.554871342914208</v>
      </c>
      <c r="H83" s="22">
        <f>'7.жеке-улут.вал.'!H83+'8.юрид-улут.вал.'!H83</f>
        <v>3724.3</v>
      </c>
      <c r="I83" s="21">
        <f>('7.жеке-улут.вал.'!H83*'7.жеке-улут.вал.'!I83+'8.юрид-улут.вал.'!H83*'8.юрид-улут.вал.'!I83)/('7.жеке-улут.вал.'!H83+'8.юрид-улут.вал.'!H83)</f>
        <v>4.0809762908466016</v>
      </c>
      <c r="J83" s="22">
        <f>'7.жеке-улут.вал.'!J83+'8.юрид-улут.вал.'!J83</f>
        <v>17349.699999999997</v>
      </c>
      <c r="K83" s="21">
        <f>('7.жеке-улут.вал.'!J83*'7.жеке-улут.вал.'!K83+'8.юрид-улут.вал.'!J83*'8.юрид-улут.вал.'!K83)/('7.жеке-улут.вал.'!J83+'8.юрид-улут.вал.'!J83)</f>
        <v>8.5804428895024127</v>
      </c>
      <c r="L83" s="22">
        <f>'7.жеке-улут.вал.'!L83+'8.юрид-улут.вал.'!L83</f>
        <v>45757</v>
      </c>
      <c r="M83" s="21">
        <f>('7.жеке-улут.вал.'!L83*'7.жеке-улут.вал.'!M83+'8.юрид-улут.вал.'!L83*'8.юрид-улут.вал.'!M83)/('7.жеке-улут.вал.'!L83+'8.юрид-улут.вал.'!L83)</f>
        <v>12.717526542386956</v>
      </c>
      <c r="N83" s="22">
        <f>'7.жеке-улут.вал.'!N83+'8.юрид-улут.вал.'!N83</f>
        <v>24632.300000000003</v>
      </c>
      <c r="O83" s="21">
        <f>('7.жеке-улут.вал.'!N83*'7.жеке-улут.вал.'!O83+'8.юрид-улут.вал.'!N83*'8.юрид-улут.вал.'!O83)/('7.жеке-улут.вал.'!N83+'8.юрид-улут.вал.'!N83)</f>
        <v>14.660658525594444</v>
      </c>
      <c r="P83" s="22">
        <f>'7.жеке-улут.вал.'!P83+'8.юрид-улут.вал.'!P83</f>
        <v>6968.9</v>
      </c>
      <c r="Q83" s="21">
        <f>('7.жеке-улут.вал.'!P83*'7.жеке-улут.вал.'!Q83+'8.юрид-улут.вал.'!P83*'8.юрид-улут.вал.'!Q83)/('7.жеке-улут.вал.'!P83+'8.юрид-улут.вал.'!P83)</f>
        <v>18.467063094606036</v>
      </c>
      <c r="R83" s="22"/>
      <c r="S83" s="21"/>
    </row>
    <row r="84" spans="1:19" ht="14.25" customHeight="1" x14ac:dyDescent="0.2">
      <c r="A84" s="19" t="s">
        <v>13</v>
      </c>
      <c r="B84" s="20">
        <f>'7.жеке-улут.вал.'!B84+'8.юрид-улут.вал.'!B84</f>
        <v>247017.09999999998</v>
      </c>
      <c r="C84" s="21">
        <f>('7.жеке-улут.вал.'!B84*'7.жеке-улут.вал.'!C84+'8.юрид-улут.вал.'!B84*'8.юрид-улут.вал.'!C84)/('7.жеке-улут.вал.'!B84+'8.юрид-улут.вал.'!B84)</f>
        <v>5.5649793313904174</v>
      </c>
      <c r="D84" s="22">
        <f>'7.жеке-улут.вал.'!D84+'8.юрид-улут.вал.'!D84</f>
        <v>146876.9</v>
      </c>
      <c r="E84" s="21">
        <f>('7.жеке-улут.вал.'!D84*'7.жеке-улут.вал.'!E84+'8.юрид-улут.вал.'!D84*'8.юрид-улут.вал.'!E84)/('7.жеке-улут.вал.'!D84+'8.юрид-улут.вал.'!D84)</f>
        <v>0.83842517101055369</v>
      </c>
      <c r="F84" s="22">
        <f t="shared" si="2"/>
        <v>100140.2</v>
      </c>
      <c r="G84" s="21">
        <f t="shared" si="3"/>
        <v>12.497476198369885</v>
      </c>
      <c r="H84" s="22">
        <f>'7.жеке-улут.вал.'!H84+'8.юрид-улут.вал.'!H84</f>
        <v>1630.4</v>
      </c>
      <c r="I84" s="21">
        <f>('7.жеке-улут.вал.'!H84*'7.жеке-улут.вал.'!I84+'8.юрид-улут.вал.'!H84*'8.юрид-улут.вал.'!I84)/('7.жеке-улут.вал.'!H84+'8.юрид-улут.вал.'!H84)</f>
        <v>2.4953937684003922</v>
      </c>
      <c r="J84" s="22">
        <f>'7.жеке-улут.вал.'!J84+'8.юрид-улут.вал.'!J84</f>
        <v>20323.599999999999</v>
      </c>
      <c r="K84" s="21">
        <f>('7.жеке-улут.вал.'!J84*'7.жеке-улут.вал.'!K84+'8.юрид-улут.вал.'!J84*'8.юрид-улут.вал.'!K84)/('7.жеке-улут.вал.'!J84+'8.юрид-улут.вал.'!J84)</f>
        <v>7.7340294042394069</v>
      </c>
      <c r="L84" s="22">
        <f>'7.жеке-улут.вал.'!L84+'8.юрид-улут.вал.'!L84</f>
        <v>37319.800000000003</v>
      </c>
      <c r="M84" s="21">
        <f>('7.жеке-улут.вал.'!L84*'7.жеке-улут.вал.'!M84+'8.юрид-улут.вал.'!L84*'8.юрид-улут.вал.'!M84)/('7.жеке-улут.вал.'!L84+'8.юрид-улут.вал.'!L84)</f>
        <v>11.981646364664332</v>
      </c>
      <c r="N84" s="22">
        <f>'7.жеке-улут.вал.'!N84+'8.юрид-улут.вал.'!N84</f>
        <v>31593.899999999998</v>
      </c>
      <c r="O84" s="21">
        <f>('7.жеке-улут.вал.'!N84*'7.жеке-улут.вал.'!O84+'8.юрид-улут.вал.'!N84*'8.юрид-улут.вал.'!O84)/('7.жеке-улут.вал.'!N84+'8.юрид-улут.вал.'!N84)</f>
        <v>14.956429563934812</v>
      </c>
      <c r="P84" s="22">
        <f>'7.жеке-улут.вал.'!P84+'8.юрид-улут.вал.'!P84</f>
        <v>9272.5</v>
      </c>
      <c r="Q84" s="21">
        <f>('7.жеке-улут.вал.'!P84*'7.жеке-улут.вал.'!Q84+'8.юрид-улут.вал.'!P84*'8.юрид-улут.вал.'!Q84)/('7.жеке-улут.вал.'!P84+'8.юрид-улут.вал.'!P84)</f>
        <v>18.394539768131573</v>
      </c>
      <c r="R84" s="23"/>
      <c r="S84" s="24"/>
    </row>
    <row r="85" spans="1:19" ht="14.25" customHeight="1" x14ac:dyDescent="0.2">
      <c r="A85" s="19" t="s">
        <v>14</v>
      </c>
      <c r="B85" s="20">
        <f>'7.жеке-улут.вал.'!B85+'8.юрид-улут.вал.'!B85</f>
        <v>172619.5</v>
      </c>
      <c r="C85" s="21">
        <f>('7.жеке-улут.вал.'!B85*'7.жеке-улут.вал.'!C85+'8.юрид-улут.вал.'!B85*'8.юрид-улут.вал.'!C85)/('7.жеке-улут.вал.'!B85+'8.юрид-улут.вал.'!B85)</f>
        <v>4.4900843010204525</v>
      </c>
      <c r="D85" s="22">
        <f>'7.жеке-улут.вал.'!D85+'8.юрид-улут.вал.'!D85</f>
        <v>109049.49999999999</v>
      </c>
      <c r="E85" s="21">
        <f>('7.жеке-улут.вал.'!D85*'7.жеке-улут.вал.'!E85+'8.юрид-улут.вал.'!D85*'8.юрид-улут.вал.'!E85)/('7.жеке-улут.вал.'!D85+'8.юрид-улут.вал.'!D85)</f>
        <v>0.52066011306791871</v>
      </c>
      <c r="F85" s="22">
        <f t="shared" si="2"/>
        <v>63570</v>
      </c>
      <c r="G85" s="21">
        <f t="shared" si="3"/>
        <v>11.299329589428975</v>
      </c>
      <c r="H85" s="22">
        <f>'7.жеке-улут.вал.'!H85+'8.юрид-улут.вал.'!H85</f>
        <v>1552.1999999999998</v>
      </c>
      <c r="I85" s="21">
        <f>('7.жеке-улут.вал.'!H85*'7.жеке-улут.вал.'!I85+'8.юрид-улут.вал.'!H85*'8.юрид-улут.вал.'!I85)/('7.жеке-улут.вал.'!H85+'8.юрид-улут.вал.'!H85)</f>
        <v>2.6878495039299062</v>
      </c>
      <c r="J85" s="22">
        <f>'7.жеке-улут.вал.'!J85+'8.юрид-улут.вал.'!J85</f>
        <v>15314.3</v>
      </c>
      <c r="K85" s="21">
        <f>('7.жеке-улут.вал.'!J85*'7.жеке-улут.вал.'!K85+'8.юрид-улут.вал.'!J85*'8.юрид-улут.вал.'!K85)/('7.жеке-улут.вал.'!J85+'8.юрид-улут.вал.'!J85)</f>
        <v>7.5537464983708036</v>
      </c>
      <c r="L85" s="22">
        <f>'7.жеке-улут.вал.'!L85+'8.юрид-улут.вал.'!L85</f>
        <v>16639.599999999999</v>
      </c>
      <c r="M85" s="21">
        <f>('7.жеке-улут.вал.'!L85*'7.жеке-улут.вал.'!M85+'8.юрид-улут.вал.'!L85*'8.юрид-улут.вал.'!M85)/('7.жеке-улут.вал.'!L85+'8.юрид-улут.вал.'!L85)</f>
        <v>11.435258900454338</v>
      </c>
      <c r="N85" s="22">
        <f>'7.жеке-улут.вал.'!N85+'8.юрид-улут.вал.'!N85</f>
        <v>25557.800000000003</v>
      </c>
      <c r="O85" s="21">
        <f>('7.жеке-улут.вал.'!N85*'7.жеке-улут.вал.'!O85+'8.юрид-улут.вал.'!N85*'8.юрид-улут.вал.'!O85)/('7.жеке-улут.вал.'!N85+'8.юрид-улут.вал.'!N85)</f>
        <v>13.139154543818323</v>
      </c>
      <c r="P85" s="22">
        <f>'7.жеке-улут.вал.'!P85+'8.юрид-улут.вал.'!P85</f>
        <v>4506.1000000000004</v>
      </c>
      <c r="Q85" s="21">
        <f>('7.жеке-улут.вал.'!P85*'7.жеке-улут.вал.'!Q85+'8.юрид-улут.вал.'!P85*'8.юрид-улут.вал.'!Q85)/('7.жеке-улут.вал.'!P85+'8.юрид-улут.вал.'!P85)</f>
        <v>16.058219746565765</v>
      </c>
      <c r="R85" s="23"/>
      <c r="S85" s="24"/>
    </row>
    <row r="86" spans="1:19" ht="14.25" customHeight="1" x14ac:dyDescent="0.2">
      <c r="A86" s="19" t="s">
        <v>15</v>
      </c>
      <c r="B86" s="20">
        <f>'7.жеке-улут.вал.'!B86+'8.юрид-улут.вал.'!B86</f>
        <v>150684.90000000002</v>
      </c>
      <c r="C86" s="21">
        <f>('7.жеке-улут.вал.'!B86*'7.жеке-улут.вал.'!C86+'8.юрид-улут.вал.'!B86*'8.юрид-улут.вал.'!C86)/('7.жеке-улут.вал.'!B86+'8.юрид-улут.вал.'!B86)</f>
        <v>3.9287503260114311</v>
      </c>
      <c r="D86" s="22">
        <f>'7.жеке-улут.вал.'!D86+'8.юрид-улут.вал.'!D86</f>
        <v>105271.1</v>
      </c>
      <c r="E86" s="21">
        <f>('7.жеке-улут.вал.'!D86*'7.жеке-улут.вал.'!E86+'8.юрид-улут.вал.'!D86*'8.юрид-улут.вал.'!E86)/('7.жеке-улут.вал.'!D86+'8.юрид-улут.вал.'!D86)</f>
        <v>0.5470869782874882</v>
      </c>
      <c r="F86" s="22">
        <f t="shared" si="2"/>
        <v>45413.799999999996</v>
      </c>
      <c r="G86" s="21">
        <f t="shared" si="3"/>
        <v>11.76758831016123</v>
      </c>
      <c r="H86" s="22">
        <f>'7.жеке-улут.вал.'!H86+'8.юрид-улут.вал.'!H86</f>
        <v>1783.7</v>
      </c>
      <c r="I86" s="21">
        <f>('7.жеке-улут.вал.'!H86*'7.жеке-улут.вал.'!I86+'8.юрид-улут.вал.'!H86*'8.юрид-улут.вал.'!I86)/('7.жеке-улут.вал.'!H86+'8.юрид-улут.вал.'!H86)</f>
        <v>3.1804675674160454</v>
      </c>
      <c r="J86" s="22">
        <f>'7.жеке-улут.вал.'!J86+'8.юрид-улут.вал.'!J86</f>
        <v>6014.1</v>
      </c>
      <c r="K86" s="21">
        <f>('7.жеке-улут.вал.'!J86*'7.жеке-улут.вал.'!K86+'8.юрид-улут.вал.'!J86*'8.юрид-улут.вал.'!K86)/('7.жеке-улут.вал.'!J86+'8.юрид-улут.вал.'!J86)</f>
        <v>7.4255664189155475</v>
      </c>
      <c r="L86" s="22">
        <f>'7.жеке-улут.вал.'!L86+'8.юрид-улут.вал.'!L86</f>
        <v>14334.3</v>
      </c>
      <c r="M86" s="21">
        <f>('7.жеке-улут.вал.'!L86*'7.жеке-улут.вал.'!M86+'8.юрид-улут.вал.'!L86*'8.юрид-улут.вал.'!M86)/('7.жеке-улут.вал.'!L86+'8.юрид-улут.вал.'!L86)</f>
        <v>12.105134537438174</v>
      </c>
      <c r="N86" s="22">
        <f>'7.жеке-улут.вал.'!N86+'8.юрид-улут.вал.'!N86</f>
        <v>19818.100000000002</v>
      </c>
      <c r="O86" s="21">
        <f>('7.жеке-улут.вал.'!N86*'7.жеке-улут.вал.'!O86+'8.юрид-улут.вал.'!N86*'8.юрид-улут.вал.'!O86)/('7.жеке-улут.вал.'!N86+'8.юрид-улут.вал.'!N86)</f>
        <v>12.818765724262162</v>
      </c>
      <c r="P86" s="22">
        <f>'7.жеке-улут.вал.'!P86+'8.юрид-улут.вал.'!P86</f>
        <v>3463.6</v>
      </c>
      <c r="Q86" s="21">
        <f>('7.жеке-улут.вал.'!P86*'7.жеке-улут.вал.'!Q86+'8.юрид-улут.вал.'!P86*'8.юрид-улут.вал.'!Q86)/('7.жеке-улут.вал.'!P86+'8.юрид-улут.вал.'!P86)</f>
        <v>16.317586326365632</v>
      </c>
      <c r="R86" s="23"/>
      <c r="S86" s="24"/>
    </row>
    <row r="87" spans="1:19" ht="14.25" customHeight="1" x14ac:dyDescent="0.2">
      <c r="A87" s="19" t="s">
        <v>16</v>
      </c>
      <c r="B87" s="20">
        <f>'7.жеке-улут.вал.'!B87+'8.юрид-улут.вал.'!B87</f>
        <v>179350.2</v>
      </c>
      <c r="C87" s="21">
        <f>('7.жеке-улут.вал.'!B87*'7.жеке-улут.вал.'!C87+'8.юрид-улут.вал.'!B87*'8.юрид-улут.вал.'!C87)/('7.жеке-улут.вал.'!B87+'8.юрид-улут.вал.'!B87)</f>
        <v>3.7193471877923749</v>
      </c>
      <c r="D87" s="22">
        <f>'7.жеке-улут.вал.'!D87+'8.юрид-улут.вал.'!D87</f>
        <v>123557.5</v>
      </c>
      <c r="E87" s="21">
        <f>('7.жеке-улут.вал.'!D87*'7.жеке-улут.вал.'!E87+'8.юрид-улут.вал.'!D87*'8.юрид-улут.вал.'!E87)/('7.жеке-улут.вал.'!D87+'8.юрид-улут.вал.'!D87)</f>
        <v>0.41444767820650302</v>
      </c>
      <c r="F87" s="22">
        <f t="shared" si="2"/>
        <v>55792.7</v>
      </c>
      <c r="G87" s="21">
        <f t="shared" si="3"/>
        <v>11.038317611443793</v>
      </c>
      <c r="H87" s="22">
        <f>'7.жеке-улут.вал.'!H87+'8.юрид-улут.вал.'!H87</f>
        <v>1242.2</v>
      </c>
      <c r="I87" s="21">
        <f>('7.жеке-улут.вал.'!H87*'7.жеке-улут.вал.'!I87+'8.юрид-улут.вал.'!H87*'8.юрид-улут.вал.'!I87)/('7.жеке-улут.вал.'!H87+'8.юрид-улут.вал.'!H87)</f>
        <v>3.3005957172758009</v>
      </c>
      <c r="J87" s="22">
        <f>'7.жеке-улут.вал.'!J87+'8.юрид-улут.вал.'!J87</f>
        <v>11109.900000000001</v>
      </c>
      <c r="K87" s="21">
        <f>('7.жеке-улут.вал.'!J87*'7.жеке-улут.вал.'!K87+'8.юрид-улут.вал.'!J87*'8.юрид-улут.вал.'!K87)/('7.жеке-улут.вал.'!J87+'8.юрид-улут.вал.'!J87)</f>
        <v>7.5161492902726392</v>
      </c>
      <c r="L87" s="22">
        <f>'7.жеке-улут.вал.'!L87+'8.юрид-улут.вал.'!L87</f>
        <v>12585.6</v>
      </c>
      <c r="M87" s="21">
        <f>('7.жеке-улут.вал.'!L87*'7.жеке-улут.вал.'!M87+'8.юрид-улут.вал.'!L87*'8.юрид-улут.вал.'!M87)/('7.жеке-улут.вал.'!L87+'8.юрид-улут.вал.'!L87)</f>
        <v>10.715999316679381</v>
      </c>
      <c r="N87" s="22">
        <f>'7.жеке-улут.вал.'!N87+'8.юрид-улут.вал.'!N87</f>
        <v>24669.8</v>
      </c>
      <c r="O87" s="21">
        <f>('7.жеке-улут.вал.'!N87*'7.жеке-улут.вал.'!O87+'8.юрид-улут.вал.'!N87*'8.юрид-улут.вал.'!O87)/('7.жеке-улут.вал.'!N87+'8.юрид-улут.вал.'!N87)</f>
        <v>12.144435747351011</v>
      </c>
      <c r="P87" s="22">
        <f>'7.жеке-улут.вал.'!P87+'8.юрид-улут.вал.'!P87</f>
        <v>6185.2</v>
      </c>
      <c r="Q87" s="21">
        <f>('7.жеке-улут.вал.'!P87*'7.жеке-улут.вал.'!Q87+'8.юрид-улут.вал.'!P87*'8.юрид-улут.вал.'!Q87)/('7.жеке-улут.вал.'!P87+'8.юрид-улут.вал.'!P87)</f>
        <v>15.162936364224278</v>
      </c>
      <c r="R87" s="23"/>
      <c r="S87" s="24"/>
    </row>
    <row r="88" spans="1:19" ht="14.25" customHeight="1" x14ac:dyDescent="0.2">
      <c r="A88" s="19" t="s">
        <v>17</v>
      </c>
      <c r="B88" s="20">
        <f>'7.жеке-улут.вал.'!B88+'8.юрид-улут.вал.'!B88</f>
        <v>145257</v>
      </c>
      <c r="C88" s="21">
        <f>('7.жеке-улут.вал.'!B88*'7.жеке-улут.вал.'!C88+'8.юрид-улут.вал.'!B88*'8.юрид-улут.вал.'!C88)/('7.жеке-улут.вал.'!B88+'8.юрид-улут.вал.'!B88)</f>
        <v>3.3942371245447727</v>
      </c>
      <c r="D88" s="22">
        <f>'7.жеке-улут.вал.'!D88+'8.юрид-улут.вал.'!D88</f>
        <v>99410.799999999988</v>
      </c>
      <c r="E88" s="21">
        <f>('7.жеке-улут.вал.'!D88*'7.жеке-улут.вал.'!E88+'8.юрид-улут.вал.'!D88*'8.юрид-улут.вал.'!E88)/('7.жеке-улут.вал.'!D88+'8.юрид-улут.вал.'!D88)</f>
        <v>0.47913307206058109</v>
      </c>
      <c r="F88" s="22">
        <f t="shared" si="2"/>
        <v>45846.200000000004</v>
      </c>
      <c r="G88" s="21">
        <f t="shared" si="3"/>
        <v>9.7152152195819923</v>
      </c>
      <c r="H88" s="22">
        <f>'7.жеке-улут.вал.'!H88+'8.юрид-улут.вал.'!H88</f>
        <v>4679.2</v>
      </c>
      <c r="I88" s="21">
        <f>('7.жеке-улут.вал.'!H88*'7.жеке-улут.вал.'!I88+'8.юрид-улут.вал.'!H88*'8.юрид-улут.вал.'!I88)/('7.жеке-улут.вал.'!H88+'8.юрид-улут.вал.'!H88)</f>
        <v>3.9260279534963241</v>
      </c>
      <c r="J88" s="22">
        <f>'7.жеке-улут.вал.'!J88+'8.юрид-улут.вал.'!J88</f>
        <v>9925.2999999999993</v>
      </c>
      <c r="K88" s="21">
        <f>('7.жеке-улут.вал.'!J88*'7.жеке-улут.вал.'!K88+'8.юрид-улут.вал.'!J88*'8.юрид-улут.вал.'!K88)/('7.жеке-улут.вал.'!J88+'8.юрид-улут.вал.'!J88)</f>
        <v>6.7939274379615746</v>
      </c>
      <c r="L88" s="22">
        <f>'7.жеке-улут.вал.'!L88+'8.юрид-улут.вал.'!L88</f>
        <v>13222.400000000001</v>
      </c>
      <c r="M88" s="21">
        <f>('7.жеке-улут.вал.'!L88*'7.жеке-улут.вал.'!M88+'8.юрид-улут.вал.'!L88*'8.юрид-улут.вал.'!M88)/('7.жеке-улут.вал.'!L88+'8.юрид-улут.вал.'!L88)</f>
        <v>10.246131262100675</v>
      </c>
      <c r="N88" s="22">
        <f>'7.жеке-улут.вал.'!N88+'8.юрид-улут.вал.'!N88</f>
        <v>15960.400000000001</v>
      </c>
      <c r="O88" s="21">
        <f>('7.жеке-улут.вал.'!N88*'7.жеке-улут.вал.'!O88+'8.юрид-улут.вал.'!N88*'8.юрид-улут.вал.'!O88)/('7.жеке-улут.вал.'!N88+'8.юрид-улут.вал.'!N88)</f>
        <v>12.007553444775819</v>
      </c>
      <c r="P88" s="22">
        <f>'7.жеке-улут.вал.'!P88+'8.юрид-улут.вал.'!P88</f>
        <v>2058.9</v>
      </c>
      <c r="Q88" s="21">
        <f>('7.жеке-улут.вал.'!P88*'7.жеке-улут.вал.'!Q88+'8.юрид-улут.вал.'!P88*'8.юрид-улут.вал.'!Q88)/('7.жеке-улут.вал.'!P88+'8.юрид-улут.вал.'!P88)</f>
        <v>15.775151780076738</v>
      </c>
      <c r="R88" s="23"/>
      <c r="S88" s="24"/>
    </row>
    <row r="89" spans="1:19" ht="14.25" customHeight="1" x14ac:dyDescent="0.2">
      <c r="A89" s="19" t="s">
        <v>18</v>
      </c>
      <c r="B89" s="20">
        <f>'7.жеке-улут.вал.'!B89+'8.юрид-улут.вал.'!B89</f>
        <v>200176.40000000002</v>
      </c>
      <c r="C89" s="21">
        <f>('7.жеке-улут.вал.'!B89*'7.жеке-улут.вал.'!C89+'8.юрид-улут.вал.'!B89*'8.юрид-улут.вал.'!C89)/('7.жеке-улут.вал.'!B89+'8.юрид-улут.вал.'!B89)</f>
        <v>3.1049747073081537</v>
      </c>
      <c r="D89" s="22">
        <f>'7.жеке-улут.вал.'!D89+'8.юрид-улут.вал.'!D89</f>
        <v>149882.9</v>
      </c>
      <c r="E89" s="21">
        <f>('7.жеке-улут.вал.'!D89*'7.жеке-улут.вал.'!E89+'8.юрид-улут.вал.'!D89*'8.юрид-улут.вал.'!E89)/('7.жеке-улут.вал.'!D89+'8.юрид-улут.вал.'!D89)</f>
        <v>0.24003498731342945</v>
      </c>
      <c r="F89" s="22">
        <f t="shared" si="2"/>
        <v>50293.500000000007</v>
      </c>
      <c r="G89" s="21">
        <f t="shared" si="3"/>
        <v>11.642966168590371</v>
      </c>
      <c r="H89" s="22">
        <f>'7.жеке-улут.вал.'!H89+'8.юрид-улут.вал.'!H89</f>
        <v>816.5</v>
      </c>
      <c r="I89" s="21">
        <f>('7.жеке-улут.вал.'!H89*'7.жеке-улут.вал.'!I89+'8.юрид-улут.вал.'!H89*'8.юрид-улут.вал.'!I89)/('7.жеке-улут.вал.'!H89+'8.юрид-улут.вал.'!H89)</f>
        <v>3.0684629516227804</v>
      </c>
      <c r="J89" s="22">
        <f>'7.жеке-улут.вал.'!J89+'8.юрид-улут.вал.'!J89</f>
        <v>8644.7000000000007</v>
      </c>
      <c r="K89" s="21">
        <f>('7.жеке-улут.вал.'!J89*'7.жеке-улут.вал.'!K89+'8.юрид-улут.вал.'!J89*'8.юрид-улут.вал.'!K89)/('7.жеке-улут.вал.'!J89+'8.юрид-улут.вал.'!J89)</f>
        <v>7.8793533610188886</v>
      </c>
      <c r="L89" s="22">
        <f>'7.жеке-улут.вал.'!L89+'8.юрид-улут.вал.'!L89</f>
        <v>22214.7</v>
      </c>
      <c r="M89" s="21">
        <f>('7.жеке-улут.вал.'!L89*'7.жеке-улут.вал.'!M89+'8.юрид-улут.вал.'!L89*'8.юрид-улут.вал.'!M89)/('7.жеке-улут.вал.'!L89+'8.юрид-улут.вал.'!L89)</f>
        <v>12.099875667913588</v>
      </c>
      <c r="N89" s="22">
        <f>'7.жеке-улут.вал.'!N89+'8.юрид-улут.вал.'!N89</f>
        <v>13255.7</v>
      </c>
      <c r="O89" s="21">
        <f>('7.жеке-улут.вал.'!N89*'7.жеке-улут.вал.'!O89+'8.юрид-улут.вал.'!N89*'8.юрид-улут.вал.'!O89)/('7.жеке-улут.вал.'!N89+'8.юрид-улут.вал.'!N89)</f>
        <v>12.561420143787201</v>
      </c>
      <c r="P89" s="22">
        <f>'7.жеке-улут.вал.'!P89+'8.юрид-улут.вал.'!P89</f>
        <v>5361.9</v>
      </c>
      <c r="Q89" s="21">
        <f>('7.жеке-улут.вал.'!P89*'7.жеке-улут.вал.'!Q89+'8.юрид-улут.вал.'!P89*'8.юрид-улут.вал.'!Q89)/('7.жеке-улут.вал.'!P89+'8.юрид-улут.вал.'!P89)</f>
        <v>14.852934221078351</v>
      </c>
      <c r="R89" s="23"/>
      <c r="S89" s="24"/>
    </row>
    <row r="90" spans="1:19" ht="14.25" customHeight="1" x14ac:dyDescent="0.2">
      <c r="A90" s="19" t="s">
        <v>19</v>
      </c>
      <c r="B90" s="20">
        <f>'7.жеке-улут.вал.'!B90+'8.юрид-улут.вал.'!B90</f>
        <v>282581.39999999997</v>
      </c>
      <c r="C90" s="21">
        <f>('7.жеке-улут.вал.'!B90*'7.жеке-улут.вал.'!C90+'8.юрид-улут.вал.'!B90*'8.юрид-улут.вал.'!C90)/('7.жеке-улут.вал.'!B90+'8.юрид-улут.вал.'!B90)</f>
        <v>2.5622895279024029</v>
      </c>
      <c r="D90" s="22">
        <f>'7.жеке-улут.вал.'!D90+'8.юрид-улут.вал.'!D90</f>
        <v>220363.09999999998</v>
      </c>
      <c r="E90" s="21">
        <f>('7.жеке-улут.вал.'!D90*'7.жеке-улут.вал.'!E90+'8.юрид-улут.вал.'!D90*'8.юрид-улут.вал.'!E90)/('7.жеке-улут.вал.'!D90+'8.юрид-улут.вал.'!D90)</f>
        <v>0.2864848878963856</v>
      </c>
      <c r="F90" s="22">
        <f t="shared" si="2"/>
        <v>62218.3</v>
      </c>
      <c r="G90" s="21">
        <f t="shared" si="3"/>
        <v>10.622673136360202</v>
      </c>
      <c r="H90" s="22">
        <f>'7.жеке-улут.вал.'!H90+'8.юрид-улут.вал.'!H90</f>
        <v>2926.3</v>
      </c>
      <c r="I90" s="21">
        <f>('7.жеке-улут.вал.'!H90*'7.жеке-улут.вал.'!I90+'8.юрид-улут.вал.'!H90*'8.юрид-улут.вал.'!I90)/('7.жеке-улут.вал.'!H90+'8.юрид-улут.вал.'!H90)</f>
        <v>2.655264326965793</v>
      </c>
      <c r="J90" s="22">
        <f>'7.жеке-улут.вал.'!J90+'8.юрид-улут.вал.'!J90</f>
        <v>13794.7</v>
      </c>
      <c r="K90" s="21">
        <f>('7.жеке-улут.вал.'!J90*'7.жеке-улут.вал.'!K90+'8.юрид-улут.вал.'!J90*'8.юрид-улут.вал.'!K90)/('7.жеке-улут.вал.'!J90+'8.юрид-улут.вал.'!J90)</f>
        <v>7.6519072542353204</v>
      </c>
      <c r="L90" s="22">
        <f>'7.жеке-улут.вал.'!L90+'8.юрид-улут.вал.'!L90</f>
        <v>16410.8</v>
      </c>
      <c r="M90" s="21">
        <f>('7.жеке-улут.вал.'!L90*'7.жеке-улут.вал.'!M90+'8.юрид-улут.вал.'!L90*'8.юрид-улут.вал.'!M90)/('7.жеке-улут.вал.'!L90+'8.юрид-улут.вал.'!L90)</f>
        <v>9.423930216686573</v>
      </c>
      <c r="N90" s="22">
        <f>'7.жеке-улут.вал.'!N90+'8.юрид-улут.вал.'!N90</f>
        <v>18816.5</v>
      </c>
      <c r="O90" s="21">
        <f>('7.жеке-улут.вал.'!N90*'7.жеке-улут.вал.'!O90+'8.юрид-улут.вал.'!N90*'8.юрид-улут.вал.'!O90)/('7.жеке-улут.вал.'!N90+'8.юрид-улут.вал.'!N90)</f>
        <v>12.355881008689183</v>
      </c>
      <c r="P90" s="22">
        <f>'7.жеке-улут.вал.'!P90+'8.юрид-улут.вал.'!P90</f>
        <v>10270</v>
      </c>
      <c r="Q90" s="21">
        <f>('7.жеке-улут.вал.'!P90*'7.жеке-улут.вал.'!Q90+'8.юрид-улут.вал.'!P90*'8.юрид-улут.вал.'!Q90)/('7.жеке-улут.вал.'!P90+'8.юрид-улут.вал.'!P90)</f>
        <v>15.623186952288219</v>
      </c>
      <c r="R90" s="22"/>
      <c r="S90" s="21"/>
    </row>
    <row r="91" spans="1:19" ht="14.25" customHeight="1" x14ac:dyDescent="0.2">
      <c r="A91" s="19" t="s">
        <v>20</v>
      </c>
      <c r="B91" s="20">
        <f>'7.жеке-улут.вал.'!B91+'8.юрид-улут.вал.'!B91</f>
        <v>282217.7</v>
      </c>
      <c r="C91" s="21">
        <f>('7.жеке-улут.вал.'!B91*'7.жеке-улут.вал.'!C91+'8.юрид-улут.вал.'!B91*'8.юрид-улут.вал.'!C91)/('7.жеке-улут.вал.'!B91+'8.юрид-улут.вал.'!B91)</f>
        <v>2.9178777128436661</v>
      </c>
      <c r="D91" s="22">
        <f>'7.жеке-улут.вал.'!D91+'8.юрид-улут.вал.'!D91</f>
        <v>210371.20000000001</v>
      </c>
      <c r="E91" s="21">
        <f>('7.жеке-улут.вал.'!D91*'7.жеке-улут.вал.'!E91+'8.юрид-улут.вал.'!D91*'8.юрид-улут.вал.'!E91)/('7.жеке-улут.вал.'!D91+'8.юрид-улут.вал.'!D91)</f>
        <v>0.34407860011256292</v>
      </c>
      <c r="F91" s="22">
        <f t="shared" si="2"/>
        <v>71846.5</v>
      </c>
      <c r="G91" s="21">
        <f t="shared" si="3"/>
        <v>10.454128022937793</v>
      </c>
      <c r="H91" s="22">
        <f>'7.жеке-улут.вал.'!H91+'8.юрид-улут.вал.'!H91</f>
        <v>3420.9</v>
      </c>
      <c r="I91" s="21">
        <f>('7.жеке-улут.вал.'!H91*'7.жеке-улут.вал.'!I91+'8.юрид-улут.вал.'!H91*'8.юрид-улут.вал.'!I91)/('7.жеке-улут.вал.'!H91+'8.юрид-улут.вал.'!H91)</f>
        <v>2.9688093776491566</v>
      </c>
      <c r="J91" s="22">
        <f>'7.жеке-улут.вал.'!J91+'8.юрид-улут.вал.'!J91</f>
        <v>12571.199999999999</v>
      </c>
      <c r="K91" s="21">
        <f>('7.жеке-улут.вал.'!J91*'7.жеке-улут.вал.'!K91+'8.юрид-улут.вал.'!J91*'8.юрид-улут.вал.'!K91)/('7.жеке-улут.вал.'!J91+'8.юрид-улут.вал.'!J91)</f>
        <v>6.8896128452335503</v>
      </c>
      <c r="L91" s="22">
        <f>'7.жеке-улут.вал.'!L91+'8.юрид-улут.вал.'!L91</f>
        <v>28773.4</v>
      </c>
      <c r="M91" s="21">
        <f>('7.жеке-улут.вал.'!L91*'7.жеке-улут.вал.'!M91+'8.юрид-улут.вал.'!L91*'8.юрид-улут.вал.'!M91)/('7.жеке-улут.вал.'!L91+'8.юрид-улут.вал.'!L91)</f>
        <v>10.021304121167468</v>
      </c>
      <c r="N91" s="22">
        <f>'7.жеке-улут.вал.'!N91+'8.юрид-улут.вал.'!N91</f>
        <v>16775</v>
      </c>
      <c r="O91" s="21">
        <f>('7.жеке-улут.вал.'!N91*'7.жеке-улут.вал.'!O91+'8.юрид-улут.вал.'!N91*'8.юрид-улут.вал.'!O91)/('7.жеке-улут.вал.'!N91+'8.юрид-улут.вал.'!N91)</f>
        <v>12.054728941877796</v>
      </c>
      <c r="P91" s="22">
        <f>'7.жеке-улут.вал.'!P91+'8.юрид-улут.вал.'!P91</f>
        <v>10306</v>
      </c>
      <c r="Q91" s="21">
        <f>('7.жеке-улут.вал.'!P91*'7.жеке-улут.вал.'!Q91+'8.юрид-улут.вал.'!P91*'8.юрид-улут.вал.'!Q91)/('7.жеке-улут.вал.'!P91+'8.юрид-улут.вал.'!P91)</f>
        <v>15.889844556568987</v>
      </c>
      <c r="R91" s="23"/>
      <c r="S91" s="24"/>
    </row>
    <row r="92" spans="1:19" ht="14.25" customHeight="1" thickBot="1" x14ac:dyDescent="0.25">
      <c r="A92" s="25" t="s">
        <v>21</v>
      </c>
      <c r="B92" s="26">
        <f>'7.жеке-улут.вал.'!B92+'8.юрид-улут.вал.'!B92</f>
        <v>263765.59999999998</v>
      </c>
      <c r="C92" s="27">
        <f>('7.жеке-улут.вал.'!B92*'7.жеке-улут.вал.'!C92+'8.юрид-улут.вал.'!B92*'8.юрид-улут.вал.'!C92)/('7.жеке-улут.вал.'!B92+'8.юрид-улут.вал.'!B92)</f>
        <v>2.7956038467487798</v>
      </c>
      <c r="D92" s="28">
        <f>'7.жеке-улут.вал.'!D92+'8.юрид-улут.вал.'!D92</f>
        <v>194148.69999999998</v>
      </c>
      <c r="E92" s="27">
        <f>('7.жеке-улут.вал.'!D92*'7.жеке-улут.вал.'!E92+'8.юрид-улут.вал.'!D92*'8.юрид-улут.вал.'!E92)/('7.жеке-улут.вал.'!D92+'8.юрид-улут.вал.'!D92)</f>
        <v>0.40120393801246163</v>
      </c>
      <c r="F92" s="28">
        <f t="shared" si="2"/>
        <v>69616.899999999994</v>
      </c>
      <c r="G92" s="27">
        <f t="shared" si="3"/>
        <v>9.4731437768702733</v>
      </c>
      <c r="H92" s="28">
        <f>'7.жеке-улут.вал.'!H92+'8.юрид-улут.вал.'!H92</f>
        <v>1263.9000000000001</v>
      </c>
      <c r="I92" s="27">
        <f>('7.жеке-улут.вал.'!H92*'7.жеке-улут.вал.'!I92+'8.юрид-улут.вал.'!H92*'8.юрид-улут.вал.'!I92)/('7.жеке-улут.вал.'!H92+'8.юрид-улут.вал.'!H92)</f>
        <v>2.1555344568399399</v>
      </c>
      <c r="J92" s="28">
        <f>'7.жеке-улут.вал.'!J92+'8.юрид-улут.вал.'!J92</f>
        <v>20549.3</v>
      </c>
      <c r="K92" s="27">
        <f>('7.жеке-улут.вал.'!J92*'7.жеке-улут.вал.'!K92+'8.юрид-улут.вал.'!J92*'8.юрид-улут.вал.'!K92)/('7.жеке-улут.вал.'!J92+'8.юрид-улут.вал.'!J92)</f>
        <v>5.9120352518090646</v>
      </c>
      <c r="L92" s="28">
        <f>'7.жеке-улут.вал.'!L92+'8.юрид-улут.вал.'!L92</f>
        <v>21076.1</v>
      </c>
      <c r="M92" s="27">
        <f>('7.жеке-улут.вал.'!L92*'7.жеке-улут.вал.'!M92+'8.юрид-улут.вал.'!L92*'8.юрид-улут.вал.'!M92)/('7.жеке-улут.вал.'!L92+'8.юрид-улут.вал.'!L92)</f>
        <v>8.7530395566542207</v>
      </c>
      <c r="N92" s="28">
        <f>'7.жеке-улут.вал.'!N92+'8.юрид-улут.вал.'!N92</f>
        <v>18593.099999999999</v>
      </c>
      <c r="O92" s="27">
        <f>('7.жеке-улут.вал.'!N92*'7.жеке-улут.вал.'!O92+'8.юрид-улут.вал.'!N92*'8.юрид-улут.вал.'!O92)/('7.жеке-улут.вал.'!N92+'8.юрид-улут.вал.'!N92)</f>
        <v>11.887344929032814</v>
      </c>
      <c r="P92" s="28">
        <f>'7.жеке-улут.вал.'!P92+'8.юрид-улут.вал.'!P92</f>
        <v>8134.5</v>
      </c>
      <c r="Q92" s="27">
        <f>('7.жеке-улут.вал.'!P92*'7.жеке-улут.вал.'!Q92+'8.юрид-улут.вал.'!P92*'8.юрид-улут.вал.'!Q92)/('7.жеке-улут.вал.'!P92+'8.юрид-улут.вал.'!P92)</f>
        <v>15.953753396029258</v>
      </c>
      <c r="R92" s="28"/>
      <c r="S92" s="27"/>
    </row>
    <row r="93" spans="1:19" ht="14.25" customHeight="1" x14ac:dyDescent="0.2">
      <c r="A93" s="19" t="s">
        <v>28</v>
      </c>
      <c r="B93" s="20">
        <f>'7.жеке-улут.вал.'!B93+'8.юрид-улут.вал.'!B93</f>
        <v>362787.3</v>
      </c>
      <c r="C93" s="21">
        <f>('7.жеке-улут.вал.'!B93*'7.жеке-улут.вал.'!C93+'8.юрид-улут.вал.'!B93*'8.юрид-улут.вал.'!C93)/('7.жеке-улут.вал.'!B93+'8.юрид-улут.вал.'!B93)</f>
        <v>2.5184545793085915</v>
      </c>
      <c r="D93" s="22">
        <f>'7.жеке-улут.вал.'!D93+'8.юрид-улут.вал.'!D93</f>
        <v>273678.7</v>
      </c>
      <c r="E93" s="21">
        <f>('7.жеке-улут.вал.'!D93*'7.жеке-улут.вал.'!E93+'8.юрид-улут.вал.'!D93*'8.юрид-улут.вал.'!E93)/('7.жеке-улут.вал.'!D93+'8.юрид-улут.вал.'!D93)</f>
        <v>0.24448275295081423</v>
      </c>
      <c r="F93" s="22">
        <f t="shared" si="2"/>
        <v>89108.6</v>
      </c>
      <c r="G93" s="21">
        <f t="shared" si="3"/>
        <v>9.5024903881331308</v>
      </c>
      <c r="H93" s="22">
        <f>'7.жеке-улут.вал.'!H93+'8.юрид-улут.вал.'!H93</f>
        <v>3449.4</v>
      </c>
      <c r="I93" s="21">
        <f>('7.жеке-улут.вал.'!H93*'7.жеке-улут.вал.'!I93+'8.юрид-улут.вал.'!H93*'8.юрид-улут.вал.'!I93)/('7.жеке-улут.вал.'!H93+'8.юрид-улут.вал.'!H93)</f>
        <v>5.5936684640807091</v>
      </c>
      <c r="J93" s="22">
        <f>'7.жеке-улут.вал.'!J93+'8.юрид-улут.вал.'!J93</f>
        <v>24901.7</v>
      </c>
      <c r="K93" s="21">
        <f>('7.жеке-улут.вал.'!J93*'7.жеке-улут.вал.'!K93+'8.юрид-улут.вал.'!J93*'8.юрид-улут.вал.'!K93)/('7.жеке-улут.вал.'!J93+'8.юрид-улут.вал.'!J93)</f>
        <v>6.3834313721553144</v>
      </c>
      <c r="L93" s="22">
        <f>'7.жеке-улут.вал.'!L93+'8.юрид-улут.вал.'!L93</f>
        <v>26515.9</v>
      </c>
      <c r="M93" s="21">
        <f>('7.жеке-улут.вал.'!L93*'7.жеке-улут.вал.'!M93+'8.юрид-улут.вал.'!L93*'8.юрид-улут.вал.'!M93)/('7.жеке-улут.вал.'!L93+'8.юрид-улут.вал.'!L93)</f>
        <v>8.6017258324250729</v>
      </c>
      <c r="N93" s="22">
        <f>'7.жеке-улут.вал.'!N93+'8.юрид-улут.вал.'!N93</f>
        <v>21577.1</v>
      </c>
      <c r="O93" s="21">
        <f>('7.жеке-улут.вал.'!N93*'7.жеке-улут.вал.'!O93+'8.юрид-улут.вал.'!N93*'8.юрид-улут.вал.'!O93)/('7.жеке-улут.вал.'!N93+'8.юрид-улут.вал.'!N93)</f>
        <v>11.467111521010702</v>
      </c>
      <c r="P93" s="22">
        <f>'7.жеке-улут.вал.'!P93+'8.юрид-улут.вал.'!P93</f>
        <v>12664.5</v>
      </c>
      <c r="Q93" s="21">
        <f>('7.жеке-улут.вал.'!P93*'7.жеке-улут.вал.'!Q93+'8.юрид-улут.вал.'!P93*'8.юрид-улут.вал.'!Q93)/('7.жеке-улут.вал.'!P93+'8.юрид-улут.вал.'!P93)</f>
        <v>15.238738836906313</v>
      </c>
      <c r="R93" s="23"/>
      <c r="S93" s="24"/>
    </row>
    <row r="94" spans="1:19" ht="14.25" customHeight="1" x14ac:dyDescent="0.2">
      <c r="A94" s="19" t="s">
        <v>11</v>
      </c>
      <c r="B94" s="20">
        <f>'7.жеке-улут.вал.'!B94+'8.юрид-улут.вал.'!B94</f>
        <v>215893</v>
      </c>
      <c r="C94" s="21">
        <f>('7.жеке-улут.вал.'!B94*'7.жеке-улут.вал.'!C94+'8.юрид-улут.вал.'!B94*'8.юрид-улут.вал.'!C94)/('7.жеке-улут.вал.'!B94+'8.юрид-улут.вал.'!B94)</f>
        <v>3.1646689841727147</v>
      </c>
      <c r="D94" s="22">
        <f>'7.жеке-улут.вал.'!D94+'8.юрид-улут.вал.'!D94</f>
        <v>148347.20000000001</v>
      </c>
      <c r="E94" s="21">
        <f>('7.жеке-улут.вал.'!D94*'7.жеке-улут.вал.'!E94+'8.юрид-улут.вал.'!D94*'8.юрид-улут.вал.'!E94)/('7.жеке-улут.вал.'!D94+'8.юрид-улут.вал.'!D94)</f>
        <v>0.43867934817778836</v>
      </c>
      <c r="F94" s="22">
        <f t="shared" si="2"/>
        <v>67545.8</v>
      </c>
      <c r="G94" s="21">
        <f t="shared" si="3"/>
        <v>9.1516130980756749</v>
      </c>
      <c r="H94" s="22">
        <f>'7.жеке-улут.вал.'!H94+'8.юрид-улут.вал.'!H94</f>
        <v>1351.4</v>
      </c>
      <c r="I94" s="21">
        <f>('7.жеке-улут.вал.'!H94*'7.жеке-улут.вал.'!I94+'8.юрид-улут.вал.'!H94*'8.юрид-улут.вал.'!I94)/('7.жеке-улут.вал.'!H94+'8.юрид-улут.вал.'!H94)</f>
        <v>5.1895959745449165</v>
      </c>
      <c r="J94" s="22">
        <f>'7.жеке-улут.вал.'!J94+'8.юрид-улут.вал.'!J94</f>
        <v>19706.400000000001</v>
      </c>
      <c r="K94" s="21">
        <f>('7.жеке-улут.вал.'!J94*'7.жеке-улут.вал.'!K94+'8.юрид-улут.вал.'!J94*'8.юрид-улут.вал.'!K94)/('7.жеке-улут.вал.'!J94+'8.юрид-улут.вал.'!J94)</f>
        <v>6.2077348475622127</v>
      </c>
      <c r="L94" s="22">
        <f>'7.жеке-улут.вал.'!L94+'8.юрид-улут.вал.'!L94</f>
        <v>18205.900000000001</v>
      </c>
      <c r="M94" s="21">
        <f>('7.жеке-улут.вал.'!L94*'7.жеке-улут.вал.'!M94+'8.юрид-улут.вал.'!L94*'8.юрид-улут.вал.'!M94)/('7.жеке-улут.вал.'!L94+'8.юрид-улут.вал.'!L94)</f>
        <v>8.6712447063863891</v>
      </c>
      <c r="N94" s="22">
        <f>'7.жеке-улут.вал.'!N94+'8.юрид-улут.вал.'!N94</f>
        <v>20729.599999999999</v>
      </c>
      <c r="O94" s="21">
        <f>('7.жеке-улут.вал.'!N94*'7.жеке-улут.вал.'!O94+'8.юрид-улут.вал.'!N94*'8.юрид-улут.вал.'!O94)/('7.жеке-улут.вал.'!N94+'8.юрид-улут.вал.'!N94)</f>
        <v>10.56828428913245</v>
      </c>
      <c r="P94" s="22">
        <f>'7.жеке-улут.вал.'!P94+'8.юрид-улут.вал.'!P94</f>
        <v>7552.5</v>
      </c>
      <c r="Q94" s="21">
        <f>('7.жеке-улут.вал.'!P94*'7.жеке-улут.вал.'!Q94+'8.юрид-улут.вал.'!P94*'8.юрид-улут.вал.'!Q94)/('7.жеке-улут.вал.'!P94+'8.юрид-улут.вал.'!P94)</f>
        <v>14.811464018536908</v>
      </c>
      <c r="R94" s="23"/>
      <c r="S94" s="24"/>
    </row>
    <row r="95" spans="1:19" ht="14.25" customHeight="1" x14ac:dyDescent="0.2">
      <c r="A95" s="19" t="s">
        <v>12</v>
      </c>
      <c r="B95" s="20">
        <f>'7.жеке-улут.вал.'!B95+'8.юрид-улут.вал.'!B95</f>
        <v>254243.7</v>
      </c>
      <c r="C95" s="21">
        <f>('7.жеке-улут.вал.'!B95*'7.жеке-улут.вал.'!C95+'8.юрид-улут.вал.'!B95*'8.юрид-улут.вал.'!C95)/('7.жеке-улут.вал.'!B95+'8.юрид-улут.вал.'!B95)</f>
        <v>2.7141569525616562</v>
      </c>
      <c r="D95" s="22">
        <f>'7.жеке-улут.вал.'!D95+'8.юрид-улут.вал.'!D95</f>
        <v>182385.4</v>
      </c>
      <c r="E95" s="21">
        <f>('7.жеке-улут.вал.'!D95*'7.жеке-улут.вал.'!E95+'8.юрид-улут.вал.'!D95*'8.юрид-улут.вал.'!E95)/('7.жеке-улут.вал.'!D95+'8.юрид-улут.вал.'!D95)</f>
        <v>0.28679107538213039</v>
      </c>
      <c r="F95" s="22">
        <f t="shared" si="2"/>
        <v>71858.3</v>
      </c>
      <c r="G95" s="21">
        <f t="shared" si="3"/>
        <v>8.8751167366887334</v>
      </c>
      <c r="H95" s="22">
        <f>'7.жеке-улут.вал.'!H95+'8.юрид-улут.вал.'!H95</f>
        <v>1338.2</v>
      </c>
      <c r="I95" s="21">
        <f>('7.жеке-улут.вал.'!H95*'7.жеке-улут.вал.'!I95+'8.юрид-улут.вал.'!H95*'8.юрид-улут.вал.'!I95)/('7.жеке-улут.вал.'!H95+'8.юрид-улут.вал.'!H95)</f>
        <v>1.5162531759079358</v>
      </c>
      <c r="J95" s="22">
        <f>'7.жеке-улут.вал.'!J95+'8.юрид-улут.вал.'!J95</f>
        <v>9543.7000000000007</v>
      </c>
      <c r="K95" s="21">
        <f>('7.жеке-улут.вал.'!J95*'7.жеке-улут.вал.'!K95+'8.юрид-улут.вал.'!J95*'8.юрид-улут.вал.'!K95)/('7.жеке-улут.вал.'!J95+'8.юрид-улут.вал.'!J95)</f>
        <v>5.5371894548235998</v>
      </c>
      <c r="L95" s="22">
        <f>'7.жеке-улут.вал.'!L95+'8.юрид-улут.вал.'!L95</f>
        <v>39916.300000000003</v>
      </c>
      <c r="M95" s="21">
        <f>('7.жеке-улут.вал.'!L95*'7.жеке-улут.вал.'!M95+'8.юрид-улут.вал.'!L95*'8.юрид-улут.вал.'!M95)/('7.жеке-улут.вал.'!L95+'8.юрид-улут.вал.'!L95)</f>
        <v>9.0910961937854964</v>
      </c>
      <c r="N95" s="22">
        <f>'7.жеке-улут.вал.'!N95+'8.юрид-улут.вал.'!N95</f>
        <v>12753.5</v>
      </c>
      <c r="O95" s="21">
        <f>('7.жеке-улут.вал.'!N95*'7.жеке-улут.вал.'!O95+'8.юрид-улут.вал.'!N95*'8.юрид-улут.вал.'!O95)/('7.жеке-улут.вал.'!N95+'8.юрид-улут.вал.'!N95)</f>
        <v>9.4912010036460579</v>
      </c>
      <c r="P95" s="22">
        <f>'7.жеке-улут.вал.'!P95+'8.юрид-улут.вал.'!P95</f>
        <v>8306.6</v>
      </c>
      <c r="Q95" s="21">
        <f>('7.жеке-улут.вал.'!P95*'7.жеке-улут.вал.'!Q95+'8.юрид-улут.вал.'!P95*'8.юрид-улут.вал.'!Q95)/('7.жеке-улут.вал.'!P95+'8.юрид-улут.вал.'!P95)</f>
        <v>11.91191594635591</v>
      </c>
      <c r="R95" s="22"/>
      <c r="S95" s="21"/>
    </row>
    <row r="96" spans="1:19" ht="14.25" customHeight="1" x14ac:dyDescent="0.2">
      <c r="A96" s="19" t="s">
        <v>13</v>
      </c>
      <c r="B96" s="20">
        <f>'7.жеке-улут.вал.'!B96+'8.юрид-улут.вал.'!B96</f>
        <v>312673.90000000002</v>
      </c>
      <c r="C96" s="21">
        <f>('7.жеке-улут.вал.'!B96*'7.жеке-улут.вал.'!C96+'8.юрид-улут.вал.'!B96*'8.юрид-улут.вал.'!C96)/('7.жеке-улут.вал.'!B96+'8.юрид-улут.вал.'!B96)</f>
        <v>2.8680365198374407</v>
      </c>
      <c r="D96" s="22">
        <f>'7.жеке-улут.вал.'!D96+'8.юрид-улут.вал.'!D96</f>
        <v>213070.9</v>
      </c>
      <c r="E96" s="21">
        <f>('7.жеке-улут.вал.'!D96*'7.жеке-улут.вал.'!E96+'8.юрид-улут.вал.'!D96*'8.юрид-улут.вал.'!E96)/('7.жеке-улут.вал.'!D96+'8.юрид-улут.вал.'!D96)</f>
        <v>0.31366095041603514</v>
      </c>
      <c r="F96" s="22">
        <f t="shared" si="2"/>
        <v>99603</v>
      </c>
      <c r="G96" s="21">
        <f t="shared" si="3"/>
        <v>8.3323609027840533</v>
      </c>
      <c r="H96" s="22">
        <f>'7.жеке-улут.вал.'!H96+'8.юрид-улут.вал.'!H96</f>
        <v>1581.4</v>
      </c>
      <c r="I96" s="21">
        <f>('7.жеке-улут.вал.'!H96*'7.жеке-улут.вал.'!I96+'8.юрид-улут.вал.'!H96*'8.юрид-улут.вал.'!I96)/('7.жеке-улут.вал.'!H96+'8.юрид-улут.вал.'!H96)</f>
        <v>1.8306563804224105</v>
      </c>
      <c r="J96" s="22">
        <f>'7.жеке-улут.вал.'!J96+'8.юрид-улут.вал.'!J96</f>
        <v>18570.8</v>
      </c>
      <c r="K96" s="21">
        <f>('7.жеке-улут.вал.'!J96*'7.жеке-улут.вал.'!K96+'8.юрид-улут.вал.'!J96*'8.юрид-улут.вал.'!K96)/('7.жеке-улут.вал.'!J96+'8.юрид-улут.вал.'!J96)</f>
        <v>6.5880060094341664</v>
      </c>
      <c r="L96" s="22">
        <f>'7.жеке-улут.вал.'!L96+'8.юрид-улут.вал.'!L96</f>
        <v>44570.1</v>
      </c>
      <c r="M96" s="21">
        <f>('7.жеке-улут.вал.'!L96*'7.жеке-улут.вал.'!M96+'8.юрид-улут.вал.'!L96*'8.юрид-улут.вал.'!M96)/('7.жеке-улут.вал.'!L96+'8.юрид-улут.вал.'!L96)</f>
        <v>7.5742898714609117</v>
      </c>
      <c r="N96" s="22">
        <f>'7.жеке-улут.вал.'!N96+'8.юрид-улут.вал.'!N96</f>
        <v>21127.200000000001</v>
      </c>
      <c r="O96" s="21">
        <f>('7.жеке-улут.вал.'!N96*'7.жеке-улут.вал.'!O96+'8.юрид-улут.вал.'!N96*'8.юрид-улут.вал.'!O96)/('7.жеке-улут.вал.'!N96+'8.юрид-улут.вал.'!N96)</f>
        <v>10.488981360521034</v>
      </c>
      <c r="P96" s="22">
        <f>'7.жеке-улут.вал.'!P96+'8.юрид-улут.вал.'!P96</f>
        <v>13753.5</v>
      </c>
      <c r="Q96" s="21">
        <f>('7.жеке-улут.вал.'!P96*'7.жеке-улут.вал.'!Q96+'8.юрид-улут.вал.'!P96*'8.юрид-улут.вал.'!Q96)/('7.жеке-улут.вал.'!P96+'8.юрид-улут.вал.'!P96)</f>
        <v>10.579048024139311</v>
      </c>
      <c r="R96" s="23"/>
      <c r="S96" s="24"/>
    </row>
    <row r="97" spans="1:19" ht="14.25" customHeight="1" x14ac:dyDescent="0.2">
      <c r="A97" s="19" t="s">
        <v>14</v>
      </c>
      <c r="B97" s="20">
        <f>'7.жеке-улут.вал.'!B97+'8.юрид-улут.вал.'!B97</f>
        <v>231285.5</v>
      </c>
      <c r="C97" s="21">
        <f>('7.жеке-улут.вал.'!B97*'7.жеке-улут.вал.'!C97+'8.юрид-улут.вал.'!B97*'8.юрид-улут.вал.'!C97)/('7.жеке-улут.вал.'!B97+'8.юрид-улут.вал.'!B97)</f>
        <v>2.6171102036227958</v>
      </c>
      <c r="D97" s="22">
        <f>'7.жеке-улут.вал.'!D97+'8.юрид-улут.вал.'!D97</f>
        <v>164813.29999999999</v>
      </c>
      <c r="E97" s="21">
        <f>('7.жеке-улут.вал.'!D97*'7.жеке-улут.вал.'!E97+'8.юрид-улут.вал.'!D97*'8.юрид-улут.вал.'!E97)/('7.жеке-улут.вал.'!D97+'8.юрид-улут.вал.'!D97)</f>
        <v>0.38747570736099574</v>
      </c>
      <c r="F97" s="22">
        <f t="shared" si="2"/>
        <v>66472.2</v>
      </c>
      <c r="G97" s="21">
        <f t="shared" si="3"/>
        <v>8.1453373289886617</v>
      </c>
      <c r="H97" s="22">
        <f>'7.жеке-улут.вал.'!H97+'8.юрид-улут.вал.'!H97</f>
        <v>8850.5</v>
      </c>
      <c r="I97" s="21">
        <f>('7.жеке-улут.вал.'!H97*'7.жеке-улут.вал.'!I97+'8.юрид-улут.вал.'!H97*'8.юрид-улут.вал.'!I97)/('7.жеке-улут.вал.'!H97+'8.юрид-улут.вал.'!H97)</f>
        <v>1.1446415456753858</v>
      </c>
      <c r="J97" s="22">
        <f>'7.жеке-улут.вал.'!J97+'8.юрид-улут.вал.'!J97</f>
        <v>11493.5</v>
      </c>
      <c r="K97" s="21">
        <f>('7.жеке-улут.вал.'!J97*'7.жеке-улут.вал.'!K97+'8.юрид-улут.вал.'!J97*'8.юрид-улут.вал.'!K97)/('7.жеке-улут.вал.'!J97+'8.юрид-улут.вал.'!J97)</f>
        <v>5.3475999477965805</v>
      </c>
      <c r="L97" s="22">
        <f>'7.жеке-улут.вал.'!L97+'8.юрид-улут.вал.'!L97</f>
        <v>12623.2</v>
      </c>
      <c r="M97" s="21">
        <f>('7.жеке-улут.вал.'!L97*'7.жеке-улут.вал.'!M97+'8.юрид-улут.вал.'!L97*'8.юрид-улут.вал.'!M97)/('7.жеке-улут.вал.'!L97+'8.юрид-улут.вал.'!L97)</f>
        <v>7.6146189555738646</v>
      </c>
      <c r="N97" s="22">
        <f>'7.жеке-улут.вал.'!N97+'8.юрид-улут.вал.'!N97</f>
        <v>21555</v>
      </c>
      <c r="O97" s="21">
        <f>('7.жеке-улут.вал.'!N97*'7.жеке-улут.вал.'!O97+'8.юрид-улут.вал.'!N97*'8.юрид-улут.вал.'!O97)/('7.жеке-улут.вал.'!N97+'8.юрид-улут.вал.'!N97)</f>
        <v>11.329777499420089</v>
      </c>
      <c r="P97" s="22">
        <f>'7.жеке-улут.вал.'!P97+'8.юрид-улут.вал.'!P97</f>
        <v>11950</v>
      </c>
      <c r="Q97" s="21">
        <f>('7.жеке-улут.вал.'!P97*'7.жеке-улут.вал.'!Q97+'8.юрид-улут.вал.'!P97*'8.юрид-улут.вал.'!Q97)/('7.жеке-улут.вал.'!P97+'8.юрид-улут.вал.'!P97)</f>
        <v>10.837739748953975</v>
      </c>
      <c r="R97" s="23"/>
      <c r="S97" s="24"/>
    </row>
    <row r="98" spans="1:19" ht="14.25" customHeight="1" x14ac:dyDescent="0.2">
      <c r="A98" s="19" t="s">
        <v>15</v>
      </c>
      <c r="B98" s="20">
        <f>'7.жеке-улут.вал.'!B98+'8.юрид-улут.вал.'!B98</f>
        <v>261679.3</v>
      </c>
      <c r="C98" s="21">
        <f>('7.жеке-улут.вал.'!B98*'7.жеке-улут.вал.'!C98+'8.юрид-улут.вал.'!B98*'8.юрид-улут.вал.'!C98)/('7.жеке-улут.вал.'!B98+'8.юрид-улут.вал.'!B98)</f>
        <v>2.8838391840699669</v>
      </c>
      <c r="D98" s="22">
        <f>'7.жеке-улут.вал.'!D98+'8.юрид-улут.вал.'!D98</f>
        <v>183850.8</v>
      </c>
      <c r="E98" s="21">
        <f>('7.жеке-улут.вал.'!D98*'7.жеке-улут.вал.'!E98+'8.юрид-улут.вал.'!D98*'8.юрид-улут.вал.'!E98)/('7.жеке-улут.вал.'!D98+'8.юрид-улут.вал.'!D98)</f>
        <v>0.6055983819488413</v>
      </c>
      <c r="F98" s="22">
        <f t="shared" si="2"/>
        <v>77828.5</v>
      </c>
      <c r="G98" s="21">
        <f t="shared" si="3"/>
        <v>8.2656259853395628</v>
      </c>
      <c r="H98" s="22">
        <f>'7.жеке-улут.вал.'!H98+'8.юрид-улут.вал.'!H98</f>
        <v>3699.9</v>
      </c>
      <c r="I98" s="21">
        <f>('7.жеке-улут.вал.'!H98*'7.жеке-улут.вал.'!I98+'8.юрид-улут.вал.'!H98*'8.юрид-улут.вал.'!I98)/('7.жеке-улут.вал.'!H98+'8.юрид-улут.вал.'!H98)</f>
        <v>3.3419281602205464</v>
      </c>
      <c r="J98" s="22">
        <f>'7.жеке-улут.вал.'!J98+'8.юрид-улут.вал.'!J98</f>
        <v>19209.099999999999</v>
      </c>
      <c r="K98" s="21">
        <f>('7.жеке-улут.вал.'!J98*'7.жеке-улут.вал.'!K98+'8.юрид-улут.вал.'!J98*'8.юрид-улут.вал.'!K98)/('7.жеке-улут.вал.'!J98+'8.юрид-улут.вал.'!J98)</f>
        <v>5.3113283808195089</v>
      </c>
      <c r="L98" s="22">
        <f>'7.жеке-улут.вал.'!L98+'8.юрид-улут.вал.'!L98</f>
        <v>21055.7</v>
      </c>
      <c r="M98" s="21">
        <f>('7.жеке-улут.вал.'!L98*'7.жеке-улут.вал.'!M98+'8.юрид-улут.вал.'!L98*'8.юрид-улут.вал.'!M98)/('7.жеке-улут.вал.'!L98+'8.юрид-улут.вал.'!L98)</f>
        <v>7.4891693935608892</v>
      </c>
      <c r="N98" s="22">
        <f>'7.жеке-улут.вал.'!N98+'8.юрид-улут.вал.'!N98</f>
        <v>20337.099999999999</v>
      </c>
      <c r="O98" s="21">
        <f>('7.жеке-улут.вал.'!N98*'7.жеке-улут.вал.'!O98+'8.юрид-улут.вал.'!N98*'8.юрид-улут.вал.'!O98)/('7.жеке-улут.вал.'!N98+'8.юрид-улут.вал.'!N98)</f>
        <v>10.889068549596551</v>
      </c>
      <c r="P98" s="22">
        <f>'7.жеке-улут.вал.'!P98+'8.юрид-улут.вал.'!P98</f>
        <v>13526.7</v>
      </c>
      <c r="Q98" s="21">
        <f>('7.жеке-улут.вал.'!P98*'7.жеке-улут.вал.'!Q98+'8.юрид-улут.вал.'!P98*'8.юрид-улут.вал.'!Q98)/('7.жеке-улут.вал.'!P98+'8.юрид-улут.вал.'!P98)</f>
        <v>11.072091049553844</v>
      </c>
      <c r="R98" s="23"/>
      <c r="S98" s="24"/>
    </row>
    <row r="99" spans="1:19" ht="14.25" customHeight="1" x14ac:dyDescent="0.2">
      <c r="A99" s="19" t="s">
        <v>16</v>
      </c>
      <c r="B99" s="20">
        <f>'7.жеке-улут.вал.'!B99+'8.юрид-улут.вал.'!B99</f>
        <v>328447.09999999998</v>
      </c>
      <c r="C99" s="21">
        <f>('7.жеке-улут.вал.'!B99*'7.жеке-улут.вал.'!C99+'8.юрид-улут.вал.'!B99*'8.юрид-улут.вал.'!C99)/('7.жеке-улут.вал.'!B99+'8.юрид-улут.вал.'!B99)</f>
        <v>2.2665732807505381</v>
      </c>
      <c r="D99" s="22">
        <f>'7.жеке-улут.вал.'!D99+'8.юрид-улут.вал.'!D99</f>
        <v>256349.4</v>
      </c>
      <c r="E99" s="21">
        <f>('7.жеке-улут.вал.'!D99*'7.жеке-улут.вал.'!E99+'8.юрид-улут.вал.'!D99*'8.юрид-улут.вал.'!E99)/('7.жеке-улут.вал.'!D99+'8.юрид-улут.вал.'!D99)</f>
        <v>0.28468543324072537</v>
      </c>
      <c r="F99" s="22">
        <f t="shared" si="2"/>
        <v>72097.700000000012</v>
      </c>
      <c r="G99" s="21">
        <f t="shared" si="3"/>
        <v>9.3133412161552993</v>
      </c>
      <c r="H99" s="22">
        <f>'7.жеке-улут.вал.'!H99+'8.юрид-улут.вал.'!H99</f>
        <v>4040.9</v>
      </c>
      <c r="I99" s="21">
        <f>('7.жеке-улут.вал.'!H99*'7.жеке-улут.вал.'!I99+'8.юрид-улут.вал.'!H99*'8.юрид-улут.вал.'!I99)/('7.жеке-улут.вал.'!H99+'8.юрид-улут.вал.'!H99)</f>
        <v>5.7878596352297746</v>
      </c>
      <c r="J99" s="22">
        <f>'7.жеке-улут.вал.'!J99+'8.юрид-улут.вал.'!J99</f>
        <v>12587.3</v>
      </c>
      <c r="K99" s="21">
        <f>('7.жеке-улут.вал.'!J99*'7.жеке-улут.вал.'!K99+'8.юрид-улут.вал.'!J99*'8.юрид-улут.вал.'!K99)/('7.жеке-улут.вал.'!J99+'8.юрид-улут.вал.'!J99)</f>
        <v>6.5482815218513908</v>
      </c>
      <c r="L99" s="22">
        <f>'7.жеке-улут.вал.'!L99+'8.юрид-улут.вал.'!L99</f>
        <v>13452</v>
      </c>
      <c r="M99" s="21">
        <f>('7.жеке-улут.вал.'!L99*'7.жеке-улут.вал.'!M99+'8.юрид-улут.вал.'!L99*'8.юрид-улут.вал.'!M99)/('7.жеке-улут.вал.'!L99+'8.юрид-улут.вал.'!L99)</f>
        <v>7.9799141391614601</v>
      </c>
      <c r="N99" s="22">
        <f>'7.жеке-улут.вал.'!N99+'8.юрид-улут.вал.'!N99</f>
        <v>23002.6</v>
      </c>
      <c r="O99" s="21">
        <f>('7.жеке-улут.вал.'!N99*'7.жеке-улут.вал.'!O99+'8.юрид-улут.вал.'!N99*'8.юрид-улут.вал.'!O99)/('7.жеке-улут.вал.'!N99+'8.юрид-улут.вал.'!N99)</f>
        <v>10.52274551572431</v>
      </c>
      <c r="P99" s="22">
        <f>'7.жеке-улут.вал.'!P99+'8.юрид-улут.вал.'!P99</f>
        <v>19014.900000000001</v>
      </c>
      <c r="Q99" s="21">
        <f>('7.жеке-улут.вал.'!P99*'7.жеке-улут.вал.'!Q99+'8.юрид-улут.вал.'!P99*'8.юрид-улут.вал.'!Q99)/('7.жеке-улут.вал.'!P99+'8.юрид-улут.вал.'!P99)</f>
        <v>11.373229625188669</v>
      </c>
      <c r="R99" s="23"/>
      <c r="S99" s="24"/>
    </row>
    <row r="100" spans="1:19" ht="14.25" customHeight="1" x14ac:dyDescent="0.2">
      <c r="A100" s="19" t="s">
        <v>17</v>
      </c>
      <c r="B100" s="20">
        <f>'7.жеке-улут.вал.'!B100+'8.юрид-улут.вал.'!B100</f>
        <v>287355.3</v>
      </c>
      <c r="C100" s="21">
        <f>('7.жеке-улут.вал.'!B100*'7.жеке-улут.вал.'!C100+'8.юрид-улут.вал.'!B100*'8.юрид-улут.вал.'!C100)/('7.жеке-улут.вал.'!B100+'8.юрид-улут.вал.'!B100)</f>
        <v>2.2978847475581627</v>
      </c>
      <c r="D100" s="22">
        <f>'7.жеке-улут.вал.'!D100+'8.юрид-улут.вал.'!D100</f>
        <v>229039.9</v>
      </c>
      <c r="E100" s="21">
        <f>('7.жеке-улут.вал.'!D100*'7.жеке-улут.вал.'!E100+'8.юрид-улут.вал.'!D100*'8.юрид-улут.вал.'!E100)/('7.жеке-улут.вал.'!D100+'8.юрид-улут.вал.'!D100)</f>
        <v>0.48679038455745055</v>
      </c>
      <c r="F100" s="22">
        <f t="shared" si="2"/>
        <v>58315.4</v>
      </c>
      <c r="G100" s="21">
        <f t="shared" si="3"/>
        <v>9.4111493704921845</v>
      </c>
      <c r="H100" s="22">
        <f>'7.жеке-улут.вал.'!H100+'8.юрид-улут.вал.'!H100</f>
        <v>2705</v>
      </c>
      <c r="I100" s="21">
        <f>('7.жеке-улут.вал.'!H100*'7.жеке-улут.вал.'!I100+'8.юрид-улут.вал.'!H100*'8.юрид-улут.вал.'!I100)/('7.жеке-улут.вал.'!H100+'8.юрид-улут.вал.'!H100)</f>
        <v>7.7984214417744928</v>
      </c>
      <c r="J100" s="22">
        <f>'7.жеке-улут.вал.'!J100+'8.юрид-улут.вал.'!J100</f>
        <v>7395.7999999999993</v>
      </c>
      <c r="K100" s="21">
        <f>('7.жеке-улут.вал.'!J100*'7.жеке-улут.вал.'!K100+'8.юрид-улут.вал.'!J100*'8.юрид-улут.вал.'!K100)/('7.жеке-улут.вал.'!J100+'8.юрид-улут.вал.'!J100)</f>
        <v>4.9704902782660438</v>
      </c>
      <c r="L100" s="22">
        <f>'7.жеке-улут.вал.'!L100+'8.юрид-улут.вал.'!L100</f>
        <v>12441.900000000001</v>
      </c>
      <c r="M100" s="21">
        <f>('7.жеке-улут.вал.'!L100*'7.жеке-улут.вал.'!M100+'8.юрид-улут.вал.'!L100*'8.юрид-улут.вал.'!M100)/('7.жеке-улут.вал.'!L100+'8.юрид-улут.вал.'!L100)</f>
        <v>7.4796441861773539</v>
      </c>
      <c r="N100" s="22">
        <f>'7.жеке-улут.вал.'!N100+'8.юрид-улут.вал.'!N100</f>
        <v>19224.3</v>
      </c>
      <c r="O100" s="21">
        <f>('7.жеке-улут.вал.'!N100*'7.жеке-улут.вал.'!O100+'8.юрид-улут.вал.'!N100*'8.юрид-улут.вал.'!O100)/('7.жеке-улут.вал.'!N100+'8.юрид-улут.вал.'!N100)</f>
        <v>10.894149747975218</v>
      </c>
      <c r="P100" s="22">
        <f>'7.жеке-улут.вал.'!P100+'8.юрид-улут.вал.'!P100</f>
        <v>16548.400000000001</v>
      </c>
      <c r="Q100" s="21">
        <f>('7.жеке-улут.вал.'!P100*'7.жеке-улут.вал.'!Q100+'8.юрид-улут.вал.'!P100*'8.юрид-улут.вал.'!Q100)/('7.жеке-улут.вал.'!P100+'8.юрид-улут.вал.'!P100)</f>
        <v>11.388778975610935</v>
      </c>
      <c r="R100" s="23"/>
      <c r="S100" s="24"/>
    </row>
    <row r="101" spans="1:19" ht="14.25" customHeight="1" x14ac:dyDescent="0.2">
      <c r="A101" s="19" t="s">
        <v>18</v>
      </c>
      <c r="B101" s="20">
        <f>'7.жеке-улут.вал.'!B101+'8.юрид-улут.вал.'!B101</f>
        <v>266880</v>
      </c>
      <c r="C101" s="21">
        <f>('7.жеке-улут.вал.'!B101*'7.жеке-улут.вал.'!C101+'8.юрид-улут.вал.'!B101*'8.юрид-улут.вал.'!C101)/('7.жеке-улут.вал.'!B101+'8.юрид-улут.вал.'!B101)</f>
        <v>2.1689119979016782</v>
      </c>
      <c r="D101" s="22">
        <f>'7.жеке-улут.вал.'!D101+'8.юрид-улут.вал.'!D101</f>
        <v>211988.3</v>
      </c>
      <c r="E101" s="21">
        <f>('7.жеке-улут.вал.'!D101*'7.жеке-улут.вал.'!E101+'8.юрид-улут.вал.'!D101*'8.юрид-улут.вал.'!E101)/('7.жеке-улут.вал.'!D101+'8.юрид-улут.вал.'!D101)</f>
        <v>0.50405343125068691</v>
      </c>
      <c r="F101" s="22">
        <f t="shared" si="2"/>
        <v>54891.700000000004</v>
      </c>
      <c r="G101" s="21">
        <f t="shared" si="3"/>
        <v>8.598491283745993</v>
      </c>
      <c r="H101" s="22">
        <f>'7.жеке-улут.вал.'!H101+'8.юрид-улут.вал.'!H101</f>
        <v>587.09999999999991</v>
      </c>
      <c r="I101" s="21">
        <f>('7.жеке-улут.вал.'!H101*'7.жеке-улут.вал.'!I101+'8.юрид-улут.вал.'!H101*'8.юрид-улут.вал.'!I101)/('7.жеке-улут.вал.'!H101+'8.юрид-улут.вал.'!H101)</f>
        <v>2.7261113949923357</v>
      </c>
      <c r="J101" s="22">
        <f>'7.жеке-улут.вал.'!J101+'8.юрид-улут.вал.'!J101</f>
        <v>7848.5</v>
      </c>
      <c r="K101" s="21">
        <f>('7.жеке-улут.вал.'!J101*'7.жеке-улут.вал.'!K101+'8.юрид-улут.вал.'!J101*'8.юрид-улут.вал.'!K101)/('7.жеке-улут.вал.'!J101+'8.юрид-улут.вал.'!J101)</f>
        <v>5.205078422628528</v>
      </c>
      <c r="L101" s="22">
        <f>'7.жеке-улут.вал.'!L101+'8.юрид-улут.вал.'!L101</f>
        <v>16403.2</v>
      </c>
      <c r="M101" s="21">
        <f>('7.жеке-улут.вал.'!L101*'7.жеке-улут.вал.'!M101+'8.юрид-улут.вал.'!L101*'8.юрид-улут.вал.'!M101)/('7.жеке-улут.вал.'!L101+'8.юрид-улут.вал.'!L101)</f>
        <v>9.5609421942060067</v>
      </c>
      <c r="N101" s="22">
        <f>'7.жеке-улут.вал.'!N101+'8.юрид-улут.вал.'!N101</f>
        <v>19134.900000000001</v>
      </c>
      <c r="O101" s="21">
        <f>('7.жеке-улут.вал.'!N101*'7.жеке-улут.вал.'!O101+'8.юрид-улут.вал.'!N101*'8.юрид-улут.вал.'!O101)/('7.жеке-улут.вал.'!N101+'8.юрид-улут.вал.'!N101)</f>
        <v>7.5198647497504547</v>
      </c>
      <c r="P101" s="22">
        <f>'7.жеке-улут.вал.'!P101+'8.юрид-улут.вал.'!P101</f>
        <v>10918</v>
      </c>
      <c r="Q101" s="21">
        <f>('7.жеке-улут.вал.'!P101*'7.жеке-улут.вал.'!Q101+'8.юрид-улут.вал.'!P101*'8.юрид-улут.вал.'!Q101)/('7.жеке-улут.вал.'!P101+'8.юрид-улут.вал.'!P101)</f>
        <v>11.79807098369665</v>
      </c>
      <c r="R101" s="23"/>
      <c r="S101" s="24"/>
    </row>
    <row r="102" spans="1:19" ht="14.25" customHeight="1" x14ac:dyDescent="0.2">
      <c r="A102" s="19" t="s">
        <v>19</v>
      </c>
      <c r="B102" s="20">
        <f>'7.жеке-улут.вал.'!B102+'8.юрид-улут.вал.'!B102</f>
        <v>340688.80000000005</v>
      </c>
      <c r="C102" s="21">
        <f>('7.жеке-улут.вал.'!B102*'7.жеке-улут.вал.'!C102+'8.юрид-улут.вал.'!B102*'8.юрид-улут.вал.'!C102)/('7.жеке-улут.вал.'!B102+'8.юрид-улут.вал.'!B102)</f>
        <v>2.5391405000692711</v>
      </c>
      <c r="D102" s="22">
        <f>'7.жеке-улут.вал.'!D102+'8.юрид-улут.вал.'!D102</f>
        <v>254675</v>
      </c>
      <c r="E102" s="21">
        <f>('7.жеке-улут.вал.'!D102*'7.жеке-улут.вал.'!E102+'8.юрид-улут.вал.'!D102*'8.юрид-улут.вал.'!E102)/('7.жеке-улут.вал.'!D102+'8.юрид-улут.вал.'!D102)</f>
        <v>0.46776055364680474</v>
      </c>
      <c r="F102" s="22">
        <f t="shared" si="2"/>
        <v>86013.8</v>
      </c>
      <c r="G102" s="21">
        <f t="shared" si="3"/>
        <v>8.6722108661633364</v>
      </c>
      <c r="H102" s="22">
        <f>'7.жеке-улут.вал.'!H102+'8.юрид-улут.вал.'!H102</f>
        <v>5197.7999999999993</v>
      </c>
      <c r="I102" s="21">
        <f>('7.жеке-улут.вал.'!H102*'7.жеке-улут.вал.'!I102+'8.юрид-улут.вал.'!H102*'8.юрид-улут.вал.'!I102)/('7.жеке-улут.вал.'!H102+'8.юрид-улут.вал.'!H102)</f>
        <v>1.5206687444688138</v>
      </c>
      <c r="J102" s="22">
        <f>'7.жеке-улут.вал.'!J102+'8.юрид-улут.вал.'!J102</f>
        <v>14696.4</v>
      </c>
      <c r="K102" s="21">
        <f>('7.жеке-улут.вал.'!J102*'7.жеке-улут.вал.'!K102+'8.юрид-улут.вал.'!J102*'8.юрид-улут.вал.'!K102)/('7.жеке-улут.вал.'!J102+'8.юрид-улут.вал.'!J102)</f>
        <v>6.5736881140959698</v>
      </c>
      <c r="L102" s="22">
        <f>'7.жеке-улут.вал.'!L102+'8.юрид-улут.вал.'!L102</f>
        <v>40117.4</v>
      </c>
      <c r="M102" s="21">
        <f>('7.жеке-улут.вал.'!L102*'7.жеке-улут.вал.'!M102+'8.юрид-улут.вал.'!L102*'8.юрид-улут.вал.'!M102)/('7.жеке-улут.вал.'!L102+'8.юрид-улут.вал.'!L102)</f>
        <v>9.1405549213059665</v>
      </c>
      <c r="N102" s="22">
        <f>'7.жеке-улут.вал.'!N102+'8.юрид-улут.вал.'!N102</f>
        <v>13226</v>
      </c>
      <c r="O102" s="21">
        <f>('7.жеке-улут.вал.'!N102*'7.жеке-улут.вал.'!O102+'8.юрид-улут.вал.'!N102*'8.юрид-улут.вал.'!O102)/('7.жеке-улут.вал.'!N102+'8.юрид-улут.вал.'!N102)</f>
        <v>9.5728111295932248</v>
      </c>
      <c r="P102" s="22">
        <f>'7.жеке-улут.вал.'!P102+'8.юрид-улут.вал.'!P102</f>
        <v>12776.199999999999</v>
      </c>
      <c r="Q102" s="21">
        <f>('7.жеке-улут.вал.'!P102*'7.жеке-улут.вал.'!Q102+'8.юрид-улут.вал.'!P102*'8.юрид-улут.вал.'!Q102)/('7.жеке-улут.вал.'!P102+'8.юрид-улут.вал.'!P102)</f>
        <v>11.592713874234907</v>
      </c>
      <c r="R102" s="22"/>
      <c r="S102" s="21"/>
    </row>
    <row r="103" spans="1:19" ht="14.25" customHeight="1" x14ac:dyDescent="0.2">
      <c r="A103" s="19" t="s">
        <v>20</v>
      </c>
      <c r="B103" s="20">
        <f>'7.жеке-улут.вал.'!B103+'8.юрид-улут.вал.'!B103</f>
        <v>301645.2</v>
      </c>
      <c r="C103" s="21">
        <f>('7.жеке-улут.вал.'!B103*'7.жеке-улут.вал.'!C103+'8.юрид-улут.вал.'!B103*'8.юрид-улут.вал.'!C103)/('7.жеке-улут.вал.'!B103+'8.юрид-улут.вал.'!B103)</f>
        <v>2.1337583028007741</v>
      </c>
      <c r="D103" s="22">
        <f>'7.жеке-улут.вал.'!D103+'8.юрид-улут.вал.'!D103</f>
        <v>242670.7</v>
      </c>
      <c r="E103" s="21">
        <f>('7.жеке-улут.вал.'!D103*'7.жеке-улут.вал.'!E103+'8.юрид-улут.вал.'!D103*'8.юрид-улут.вал.'!E103)/('7.жеке-улут.вал.'!D103+'8.юрид-улут.вал.'!D103)</f>
        <v>0.47139608943312894</v>
      </c>
      <c r="F103" s="22">
        <f t="shared" si="2"/>
        <v>58974.5</v>
      </c>
      <c r="G103" s="21">
        <f t="shared" si="3"/>
        <v>8.974114761464703</v>
      </c>
      <c r="H103" s="22">
        <f>'7.жеке-улут.вал.'!H103+'8.юрид-улут.вал.'!H103</f>
        <v>135.9</v>
      </c>
      <c r="I103" s="21">
        <f>('7.жеке-улут.вал.'!H103*'7.жеке-улут.вал.'!I103+'8.юрид-улут.вал.'!H103*'8.юрид-улут.вал.'!I103)/('7.жеке-улут.вал.'!H103+'8.юрид-улут.вал.'!H103)</f>
        <v>2.2075055187637966</v>
      </c>
      <c r="J103" s="22">
        <f>'7.жеке-улут.вал.'!J103+'8.юрид-улут.вал.'!J103</f>
        <v>8312.4</v>
      </c>
      <c r="K103" s="21">
        <f>('7.жеке-улут.вал.'!J103*'7.жеке-улут.вал.'!K103+'8.юрид-улут.вал.'!J103*'8.юрид-улут.вал.'!K103)/('7.жеке-улут.вал.'!J103+'8.юрид-улут.вал.'!J103)</f>
        <v>5.3846747028535686</v>
      </c>
      <c r="L103" s="22">
        <f>'7.жеке-улут.вал.'!L103+'8.юрид-улут.вал.'!L103</f>
        <v>18534.2</v>
      </c>
      <c r="M103" s="21">
        <f>('7.жеке-улут.вал.'!L103*'7.жеке-улут.вал.'!M103+'8.юрид-улут.вал.'!L103*'8.юрид-улут.вал.'!M103)/('7.жеке-улут.вал.'!L103+'8.юрид-улут.вал.'!L103)</f>
        <v>7.3036414843910178</v>
      </c>
      <c r="N103" s="22">
        <f>'7.жеке-улут.вал.'!N103+'8.юрид-улут.вал.'!N103</f>
        <v>19355.5</v>
      </c>
      <c r="O103" s="21">
        <f>('7.жеке-улут.вал.'!N103*'7.жеке-улут.вал.'!O103+'8.юрид-улут.вал.'!N103*'8.юрид-улут.вал.'!O103)/('7.жеке-улут.вал.'!N103+'8.юрид-улут.вал.'!N103)</f>
        <v>9.7734103484797608</v>
      </c>
      <c r="P103" s="22">
        <f>'7.жеке-улут.вал.'!P103+'8.юрид-улут.вал.'!P103</f>
        <v>12636.5</v>
      </c>
      <c r="Q103" s="21">
        <f>('7.жеке-улут.вал.'!P103*'7.жеке-улут.вал.'!Q103+'8.юрид-улут.вал.'!P103*'8.юрид-улут.вал.'!Q103)/('7.жеке-улут.вал.'!P103+'8.юрид-улут.вал.'!P103)</f>
        <v>12.633875281921419</v>
      </c>
      <c r="R103" s="23"/>
      <c r="S103" s="24"/>
    </row>
    <row r="104" spans="1:19" ht="14.25" customHeight="1" thickBot="1" x14ac:dyDescent="0.25">
      <c r="A104" s="25" t="s">
        <v>21</v>
      </c>
      <c r="B104" s="26">
        <f>'7.жеке-улут.вал.'!B104+'8.юрид-улут.вал.'!B104</f>
        <v>438201.30000000005</v>
      </c>
      <c r="C104" s="27">
        <f>('7.жеке-улут.вал.'!B104*'7.жеке-улут.вал.'!C104+'8.юрид-улут.вал.'!B104*'8.юрид-улут.вал.'!C104)/('7.жеке-улут.вал.'!B104+'8.юрид-улут.вал.'!B104)</f>
        <v>2.0630568599408532</v>
      </c>
      <c r="D104" s="28">
        <f>'7.жеке-улут.вал.'!D104+'8.юрид-улут.вал.'!D104</f>
        <v>350442</v>
      </c>
      <c r="E104" s="27">
        <f>('7.жеке-улут.вал.'!D104*'7.жеке-улут.вал.'!E104+'8.юрид-улут.вал.'!D104*'8.юрид-улут.вал.'!E104)/('7.жеке-улут.вал.'!D104+'8.юрид-улут.вал.'!D104)</f>
        <v>0.33650185480050909</v>
      </c>
      <c r="F104" s="28">
        <f t="shared" si="2"/>
        <v>87759.3</v>
      </c>
      <c r="G104" s="27">
        <f t="shared" si="3"/>
        <v>8.957567061268719</v>
      </c>
      <c r="H104" s="28">
        <f>'7.жеке-улут.вал.'!H104+'8.юрид-улут.вал.'!H104</f>
        <v>1914.7</v>
      </c>
      <c r="I104" s="27">
        <f>('7.жеке-улут.вал.'!H104*'7.жеке-улут.вал.'!I104+'8.юрид-улут.вал.'!H104*'8.юрид-улут.вал.'!I104)/('7.жеке-улут.вал.'!H104+'8.юрид-улут.вал.'!H104)</f>
        <v>5.4102313678383034</v>
      </c>
      <c r="J104" s="28">
        <f>'7.жеке-улут.вал.'!J104+'8.юрид-улут.вал.'!J104</f>
        <v>15611.7</v>
      </c>
      <c r="K104" s="27">
        <f>('7.жеке-улут.вал.'!J104*'7.жеке-улут.вал.'!K104+'8.юрид-улут.вал.'!J104*'8.юрид-улут.вал.'!K104)/('7.жеке-улут.вал.'!J104+'8.юрид-улут.вал.'!J104)</f>
        <v>4.9801502078569282</v>
      </c>
      <c r="L104" s="28">
        <f>'7.жеке-улут.вал.'!L104+'8.юрид-улут.вал.'!L104</f>
        <v>22500.7</v>
      </c>
      <c r="M104" s="27">
        <f>('7.жеке-улут.вал.'!L104*'7.жеке-улут.вал.'!M104+'8.юрид-улут.вал.'!L104*'8.юрид-улут.вал.'!M104)/('7.жеке-улут.вал.'!L104+'8.юрид-улут.вал.'!L104)</f>
        <v>8.9558355073397706</v>
      </c>
      <c r="N104" s="28">
        <f>'7.жеке-улут.вал.'!N104+'8.юрид-улут.вал.'!N104</f>
        <v>17152.2</v>
      </c>
      <c r="O104" s="27">
        <f>('7.жеке-улут.вал.'!N104*'7.жеке-улут.вал.'!O104+'8.юрид-улут.вал.'!N104*'8.юрид-улут.вал.'!O104)/('7.жеке-улут.вал.'!N104+'8.юрид-улут.вал.'!N104)</f>
        <v>8.9540528328727511</v>
      </c>
      <c r="P104" s="28">
        <f>'7.жеке-улут.вал.'!P104+'8.юрид-улут.вал.'!P104</f>
        <v>30580</v>
      </c>
      <c r="Q104" s="27">
        <f>('7.жеке-улут.вал.'!P104*'7.жеке-улут.вал.'!Q104+'8.юрид-улут.вал.'!P104*'8.юрид-улут.вал.'!Q104)/('7.жеке-улут.вал.'!P104+'8.юрид-улут.вал.'!P104)</f>
        <v>11.213471582733813</v>
      </c>
      <c r="R104" s="28"/>
      <c r="S104" s="27"/>
    </row>
    <row r="105" spans="1:19" ht="14.25" customHeight="1" x14ac:dyDescent="0.2">
      <c r="A105" s="19" t="s">
        <v>29</v>
      </c>
      <c r="B105" s="20">
        <f>'7.жеке-улут.вал.'!B105+'8.юрид-улут.вал.'!B105</f>
        <v>505327.4</v>
      </c>
      <c r="C105" s="21">
        <f>('7.жеке-улут.вал.'!B105*'7.жеке-улут.вал.'!C105+'8.юрид-улут.вал.'!B105*'8.юрид-улут.вал.'!C105)/('7.жеке-улут.вал.'!B105+'8.юрид-улут.вал.'!B105)</f>
        <v>1.4512740710280105</v>
      </c>
      <c r="D105" s="22">
        <f>'7.жеке-улут.вал.'!D105+'8.юрид-улут.вал.'!D105</f>
        <v>423449.3</v>
      </c>
      <c r="E105" s="21">
        <f>('7.жеке-улут.вал.'!D105*'7.жеке-улут.вал.'!E105+'8.юрид-улут.вал.'!D105*'8.юрид-улут.вал.'!E105)/('7.жеке-улут.вал.'!D105+'8.юрид-улут.вал.'!D105)</f>
        <v>0.16204793584497604</v>
      </c>
      <c r="F105" s="22">
        <f t="shared" si="2"/>
        <v>81878.100000000006</v>
      </c>
      <c r="G105" s="21">
        <f t="shared" si="3"/>
        <v>8.1187700740491042</v>
      </c>
      <c r="H105" s="22">
        <f>'7.жеке-улут.вал.'!H105+'8.юрид-улут.вал.'!H105</f>
        <v>944.40000000000009</v>
      </c>
      <c r="I105" s="21">
        <f>('7.жеке-улут.вал.'!H105*'7.жеке-улут.вал.'!I105+'8.юрид-улут.вал.'!H105*'8.юрид-улут.вал.'!I105)/('7.жеке-улут.вал.'!H105+'8.юрид-улут.вал.'!H105)</f>
        <v>2.9283354510800503</v>
      </c>
      <c r="J105" s="22">
        <f>'7.жеке-улут.вал.'!J105+'8.юрид-улут.вал.'!J105</f>
        <v>22878</v>
      </c>
      <c r="K105" s="21">
        <f>('7.жеке-улут.вал.'!J105*'7.жеке-улут.вал.'!K105+'8.юрид-улут.вал.'!J105*'8.юрид-улут.вал.'!K105)/('7.жеке-улут.вал.'!J105+'8.юрид-улут.вал.'!J105)</f>
        <v>4.8841998863537013</v>
      </c>
      <c r="L105" s="22">
        <f>'7.жеке-улут.вал.'!L105+'8.юрид-улут.вал.'!L105</f>
        <v>19147.5</v>
      </c>
      <c r="M105" s="21">
        <f>('7.жеке-улут.вал.'!L105*'7.жеке-улут.вал.'!M105+'8.юрид-улут.вал.'!L105*'8.юрид-улут.вал.'!M105)/('7.жеке-улут.вал.'!L105+'8.юрид-улут.вал.'!L105)</f>
        <v>8.1445378770074424</v>
      </c>
      <c r="N105" s="22">
        <f>'7.жеке-улут.вал.'!N105+'8.юрид-улут.вал.'!N105</f>
        <v>17907.900000000001</v>
      </c>
      <c r="O105" s="21">
        <f>('7.жеке-улут.вал.'!N105*'7.жеке-улут.вал.'!O105+'8.юрид-улут.вал.'!N105*'8.юрид-улут.вал.'!O105)/('7.жеке-улут.вал.'!N105+'8.юрид-улут.вал.'!N105)</f>
        <v>9.5505772312778152</v>
      </c>
      <c r="P105" s="22">
        <f>'7.жеке-улут.вал.'!P105+'8.юрид-улут.вал.'!P105</f>
        <v>21000.3</v>
      </c>
      <c r="Q105" s="21">
        <f>('7.жеке-улут.вал.'!P105*'7.жеке-улут.вал.'!Q105+'8.юрид-улут.вал.'!P105*'8.юрид-улут.вал.'!Q105)/('7.жеке-улут.вал.'!P105+'8.юрид-улут.вал.'!P105)</f>
        <v>10.631510121283982</v>
      </c>
      <c r="R105" s="23"/>
      <c r="S105" s="24"/>
    </row>
    <row r="106" spans="1:19" ht="14.25" customHeight="1" x14ac:dyDescent="0.2">
      <c r="A106" s="19" t="s">
        <v>11</v>
      </c>
      <c r="B106" s="20">
        <f>'7.жеке-улут.вал.'!B106+'8.юрид-улут.вал.'!B106</f>
        <v>342204.5</v>
      </c>
      <c r="C106" s="21">
        <f>('7.жеке-улут.вал.'!B106*'7.жеке-улут.вал.'!C106+'8.юрид-улут.вал.'!B106*'8.юрид-улут.вал.'!C106)/('7.жеке-улут.вал.'!B106+'8.юрид-улут.вал.'!B106)</f>
        <v>2.6240494645745454</v>
      </c>
      <c r="D106" s="22">
        <f>'7.жеке-улут.вал.'!D106+'8.юрид-улут.вал.'!D106</f>
        <v>257682.3</v>
      </c>
      <c r="E106" s="21">
        <f>('7.жеке-улут.вал.'!D106*'7.жеке-улут.вал.'!E106+'8.юрид-улут.вал.'!D106*'8.юрид-улут.вал.'!E106)/('7.жеке-улут.вал.'!D106+'8.юрид-улут.вал.'!D106)</f>
        <v>0.56262000145139957</v>
      </c>
      <c r="F106" s="22">
        <f t="shared" si="2"/>
        <v>84522.2</v>
      </c>
      <c r="G106" s="21">
        <f t="shared" si="3"/>
        <v>8.9087165147144773</v>
      </c>
      <c r="H106" s="22">
        <f>'7.жеке-улут.вал.'!H106+'8.юрид-улут.вал.'!H106</f>
        <v>2693.2999999999997</v>
      </c>
      <c r="I106" s="21">
        <f>('7.жеке-улут.вал.'!H106*'7.жеке-улут.вал.'!I106+'8.юрид-улут.вал.'!H106*'8.юрид-улут.вал.'!I106)/('7.жеке-улут.вал.'!H106+'8.юрид-улут.вал.'!H106)</f>
        <v>3.5017636356885604</v>
      </c>
      <c r="J106" s="22">
        <f>'7.жеке-улут.вал.'!J106+'8.юрид-улут.вал.'!J106</f>
        <v>12278.9</v>
      </c>
      <c r="K106" s="21">
        <f>('7.жеке-улут.вал.'!J106*'7.жеке-улут.вал.'!K106+'8.юрид-улут.вал.'!J106*'8.юрид-улут.вал.'!K106)/('7.жеке-улут.вал.'!J106+'8.юрид-улут.вал.'!J106)</f>
        <v>5.1336107468910086</v>
      </c>
      <c r="L106" s="22">
        <f>'7.жеке-улут.вал.'!L106+'8.юрид-улут.вал.'!L106</f>
        <v>27847.699999999997</v>
      </c>
      <c r="M106" s="21">
        <f>('7.жеке-улут.вал.'!L106*'7.жеке-улут.вал.'!M106+'8.юрид-улут.вал.'!L106*'8.юрид-улут.вал.'!M106)/('7.жеке-улут.вал.'!L106+'8.юрид-улут.вал.'!L106)</f>
        <v>8.3723938781299729</v>
      </c>
      <c r="N106" s="22">
        <f>'7.жеке-улут.вал.'!N106+'8.юрид-улут.вал.'!N106</f>
        <v>19741.5</v>
      </c>
      <c r="O106" s="21">
        <f>('7.жеке-улут.вал.'!N106*'7.жеке-улут.вал.'!O106+'8.юрид-улут.вал.'!N106*'8.юрид-улут.вал.'!O106)/('7.жеке-улут.вал.'!N106+'8.юрид-улут.вал.'!N106)</f>
        <v>9.2860029379733042</v>
      </c>
      <c r="P106" s="22">
        <f>'7.жеке-улут.вал.'!P106+'8.юрид-улут.вал.'!P106</f>
        <v>21960.799999999999</v>
      </c>
      <c r="Q106" s="21">
        <f>('7.жеке-улут.вал.'!P106*'7.жеке-улут.вал.'!Q106+'8.юрид-улут.вал.'!P106*'8.юрид-улут.вал.'!Q106)/('7.жеке-улут.вал.'!P106+'8.юрид-улут.вал.'!P106)</f>
        <v>12.023532202834142</v>
      </c>
      <c r="R106" s="23"/>
      <c r="S106" s="24"/>
    </row>
    <row r="107" spans="1:19" ht="14.25" customHeight="1" x14ac:dyDescent="0.2">
      <c r="A107" s="19" t="s">
        <v>12</v>
      </c>
      <c r="B107" s="20">
        <f>'7.жеке-улут.вал.'!B107+'8.юрид-улут.вал.'!B107</f>
        <v>418599.7</v>
      </c>
      <c r="C107" s="21">
        <f>('7.жеке-улут.вал.'!B107*'7.жеке-улут.вал.'!C107+'8.юрид-улут.вал.'!B107*'8.юрид-улут.вал.'!C107)/('7.жеке-улут.вал.'!B107+'8.юрид-улут.вал.'!B107)</f>
        <v>2.1951341245586176</v>
      </c>
      <c r="D107" s="22">
        <f>'7.жеке-улут.вал.'!D107+'8.юрид-улут.вал.'!D107</f>
        <v>341019.2</v>
      </c>
      <c r="E107" s="21">
        <f>('7.жеке-улут.вал.'!D107*'7.жеке-улут.вал.'!E107+'8.юрид-улут.вал.'!D107*'8.юрид-улут.вал.'!E107)/('7.жеке-улут.вал.'!D107+'8.юрид-улут.вал.'!D107)</f>
        <v>0.5233676784181065</v>
      </c>
      <c r="F107" s="22">
        <f t="shared" si="2"/>
        <v>77580.5</v>
      </c>
      <c r="G107" s="21">
        <f t="shared" si="3"/>
        <v>9.5436876405797832</v>
      </c>
      <c r="H107" s="22">
        <f>'7.жеке-улут.вал.'!H107+'8.юрид-улут.вал.'!H107</f>
        <v>1097.2</v>
      </c>
      <c r="I107" s="21">
        <f>('7.жеке-улут.вал.'!H107*'7.жеке-улут.вал.'!I107+'8.юрид-улут.вал.'!H107*'8.юрид-улут.вал.'!I107)/('7.жеке-улут.вал.'!H107+'8.юрид-улут.вал.'!H107)</f>
        <v>2.2965822092599342</v>
      </c>
      <c r="J107" s="22">
        <f>'7.жеке-улут.вал.'!J107+'8.юрид-улут.вал.'!J107</f>
        <v>11322.4</v>
      </c>
      <c r="K107" s="21">
        <f>('7.жеке-улут.вал.'!J107*'7.жеке-улут.вал.'!K107+'8.юрид-улут.вал.'!J107*'8.юрид-улут.вал.'!K107)/('7.жеке-улут.вал.'!J107+'8.юрид-улут.вал.'!J107)</f>
        <v>4.9455323959584545</v>
      </c>
      <c r="L107" s="22">
        <f>'7.жеке-улут.вал.'!L107+'8.юрид-улут.вал.'!L107</f>
        <v>17880.599999999999</v>
      </c>
      <c r="M107" s="21">
        <f>('7.жеке-улут.вал.'!L107*'7.жеке-улут.вал.'!M107+'8.юрид-улут.вал.'!L107*'8.юрид-улут.вал.'!M107)/('7.жеке-улут.вал.'!L107+'8.юрид-улут.вал.'!L107)</f>
        <v>8.7361414605773859</v>
      </c>
      <c r="N107" s="22">
        <f>'7.жеке-улут.вал.'!N107+'8.юрид-улут.вал.'!N107</f>
        <v>35635.5</v>
      </c>
      <c r="O107" s="21">
        <f>('7.жеке-улут.вал.'!N107*'7.жеке-улут.вал.'!O107+'8.юрид-улут.вал.'!N107*'8.юрид-улут.вал.'!O107)/('7.жеке-улут.вал.'!N107+'8.юрид-улут.вал.'!N107)</f>
        <v>10.421069354997123</v>
      </c>
      <c r="P107" s="22">
        <f>'7.жеке-улут.вал.'!P107+'8.юрид-улут.вал.'!P107</f>
        <v>11644.8</v>
      </c>
      <c r="Q107" s="21">
        <f>('7.жеке-улут.вал.'!P107*'7.жеке-улут.вал.'!Q107+'8.юрид-улут.вал.'!P107*'8.юрид-улут.вал.'!Q107)/('7.жеке-улут.вал.'!P107+'8.юрид-улут.вал.'!P107)</f>
        <v>13.252394631079966</v>
      </c>
      <c r="R107" s="22"/>
      <c r="S107" s="21"/>
    </row>
    <row r="108" spans="1:19" ht="14.25" customHeight="1" x14ac:dyDescent="0.2">
      <c r="A108" s="19" t="s">
        <v>13</v>
      </c>
      <c r="B108" s="20">
        <f>'7.жеке-улут.вал.'!B108+'8.юрид-улут.вал.'!B108</f>
        <v>414741.6</v>
      </c>
      <c r="C108" s="21">
        <f>('7.жеке-улут.вал.'!B108*'7.жеке-улут.вал.'!C108+'8.юрид-улут.вал.'!B108*'8.юрид-улут.вал.'!C108)/('7.жеке-улут.вал.'!B108+'8.юрид-улут.вал.'!B108)</f>
        <v>2.8860864957843635</v>
      </c>
      <c r="D108" s="22">
        <f>'7.жеке-улут.вал.'!D108+'8.юрид-улут.вал.'!D108</f>
        <v>313622.09999999998</v>
      </c>
      <c r="E108" s="21">
        <f>('7.жеке-улут.вал.'!D108*'7.жеке-улут.вал.'!E108+'8.юрид-улут.вал.'!D108*'8.юрид-улут.вал.'!E108)/('7.жеке-улут.вал.'!D108+'8.юрид-улут.вал.'!D108)</f>
        <v>1.0085941169324484</v>
      </c>
      <c r="F108" s="22">
        <f t="shared" si="2"/>
        <v>101119.5</v>
      </c>
      <c r="G108" s="21">
        <f t="shared" si="3"/>
        <v>8.7091285657069122</v>
      </c>
      <c r="H108" s="22">
        <f>'7.жеке-улут.вал.'!H108+'8.юрид-улут.вал.'!H108</f>
        <v>1084.0999999999999</v>
      </c>
      <c r="I108" s="21">
        <f>('7.жеке-улут.вал.'!H108*'7.жеке-улут.вал.'!I108+'8.юрид-улут.вал.'!H108*'8.юрид-улут.вал.'!I108)/('7.жеке-улут.вал.'!H108+'8.юрид-улут.вал.'!H108)</f>
        <v>2.1965685822341117</v>
      </c>
      <c r="J108" s="22">
        <f>'7.жеке-улут.вал.'!J108+'8.юрид-улут.вал.'!J108</f>
        <v>19384.900000000001</v>
      </c>
      <c r="K108" s="21">
        <f>('7.жеке-улут.вал.'!J108*'7.жеке-улут.вал.'!K108+'8.юрид-улут.вал.'!J108*'8.юрид-улут.вал.'!K108)/('7.жеке-улут.вал.'!J108+'8.юрид-улут.вал.'!J108)</f>
        <v>4.3193011054996413</v>
      </c>
      <c r="L108" s="22">
        <f>'7.жеке-улут.вал.'!L108+'8.юрид-улут.вал.'!L108</f>
        <v>32442</v>
      </c>
      <c r="M108" s="21">
        <f>('7.жеке-улут.вал.'!L108*'7.жеке-улут.вал.'!M108+'8.юрид-улут.вал.'!L108*'8.юрид-улут.вал.'!M108)/('7.жеке-улут.вал.'!L108+'8.юрид-улут.вал.'!L108)</f>
        <v>8.9004911842673078</v>
      </c>
      <c r="N108" s="22">
        <f>'7.жеке-улут.вал.'!N108+'8.юрид-улут.вал.'!N108</f>
        <v>28680.799999999999</v>
      </c>
      <c r="O108" s="21">
        <f>('7.жеке-улут.вал.'!N108*'7.жеке-улут.вал.'!O108+'8.юрид-улут.вал.'!N108*'8.юрид-улут.вал.'!O108)/('7.жеке-улут.вал.'!N108+'8.юрид-улут.вал.'!N108)</f>
        <v>9.4931909849097664</v>
      </c>
      <c r="P108" s="22">
        <f>'7.жеке-улут.вал.'!P108+'8.юрид-улут.вал.'!P108</f>
        <v>19527.7</v>
      </c>
      <c r="Q108" s="21">
        <f>('7.жеке-улут.вал.'!P108*'7.жеке-улут.вал.'!Q108+'8.юрид-улут.вал.'!P108*'8.юрид-улут.вал.'!Q108)/('7.жеке-улут.вал.'!P108+'8.юрид-улут.вал.'!P108)</f>
        <v>11.958917793698181</v>
      </c>
      <c r="R108" s="23"/>
      <c r="S108" s="24"/>
    </row>
    <row r="109" spans="1:19" ht="14.25" customHeight="1" x14ac:dyDescent="0.2">
      <c r="A109" s="19" t="s">
        <v>14</v>
      </c>
      <c r="B109" s="20">
        <f>'7.жеке-улут.вал.'!B109+'8.юрид-улут.вал.'!B109</f>
        <v>392742.70000000007</v>
      </c>
      <c r="C109" s="21">
        <f>('7.жеке-улут.вал.'!B109*'7.жеке-улут.вал.'!C109+'8.юрид-улут.вал.'!B109*'8.юрид-улут.вал.'!C109)/('7.жеке-улут.вал.'!B109+'8.юрид-улут.вал.'!B109)</f>
        <v>1.5787048559898074</v>
      </c>
      <c r="D109" s="22">
        <f>'7.жеке-улут.вал.'!D109+'8.юрид-улут.вал.'!D109</f>
        <v>336744.5</v>
      </c>
      <c r="E109" s="21">
        <f>('7.жеке-улут.вал.'!D109*'7.жеке-улут.вал.'!E109+'8.юрид-улут.вал.'!D109*'8.юрид-улут.вал.'!E109)/('7.жеке-улут.вал.'!D109+'8.юрид-улут.вал.'!D109)</f>
        <v>0.40000000000000008</v>
      </c>
      <c r="F109" s="22">
        <f t="shared" si="2"/>
        <v>55998.2</v>
      </c>
      <c r="G109" s="21">
        <f t="shared" si="3"/>
        <v>8.6668322846903703</v>
      </c>
      <c r="H109" s="22">
        <f>'7.жеке-улут.вал.'!H109+'8.юрид-улут.вал.'!H109</f>
        <v>1671.5</v>
      </c>
      <c r="I109" s="21">
        <f>('7.жеке-улут.вал.'!H109*'7.жеке-улут.вал.'!I109+'8.юрид-улут.вал.'!H109*'8.юрид-улут.вал.'!I109)/('7.жеке-улут.вал.'!H109+'8.юрид-улут.вал.'!H109)</f>
        <v>1.3887900954521799</v>
      </c>
      <c r="J109" s="22">
        <f>'7.жеке-улут.вал.'!J109+'8.юрид-улут.вал.'!J109</f>
        <v>11290.3</v>
      </c>
      <c r="K109" s="21">
        <f>('7.жеке-улут.вал.'!J109*'7.жеке-улут.вал.'!K109+'8.юрид-улут.вал.'!J109*'8.юрид-улут.вал.'!K109)/('7.жеке-улут.вал.'!J109+'8.юрид-улут.вал.'!J109)</f>
        <v>5.4066712133424257</v>
      </c>
      <c r="L109" s="22">
        <f>'7.жеке-улут.вал.'!L109+'8.юрид-улут.вал.'!L109</f>
        <v>13480.9</v>
      </c>
      <c r="M109" s="21">
        <f>('7.жеке-улут.вал.'!L109*'7.жеке-улут.вал.'!M109+'8.юрид-улут.вал.'!L109*'8.юрид-улут.вал.'!M109)/('7.жеке-улут.вал.'!L109+'8.юрид-улут.вал.'!L109)</f>
        <v>8.139924263216848</v>
      </c>
      <c r="N109" s="22">
        <f>'7.жеке-улут.вал.'!N109+'8.юрид-улут.вал.'!N109</f>
        <v>20932.599999999999</v>
      </c>
      <c r="O109" s="21">
        <f>('7.жеке-улут.вал.'!N109*'7.жеке-улут.вал.'!O109+'8.юрид-улут.вал.'!N109*'8.юрид-улут.вал.'!O109)/('7.жеке-улут.вал.'!N109+'8.юрид-улут.вал.'!N109)</f>
        <v>9.7736427390768483</v>
      </c>
      <c r="P109" s="22">
        <f>'7.жеке-улут.вал.'!P109+'8.юрид-улут.вал.'!P109</f>
        <v>8622.9</v>
      </c>
      <c r="Q109" s="21">
        <f>('7.жеке-улут.вал.'!P109*'7.жеке-улут.вал.'!Q109+'8.юрид-улут.вал.'!P109*'8.юрид-улут.вал.'!Q109)/('7.жеке-улут.вал.'!P109+'8.юрид-улут.вал.'!P109)</f>
        <v>12.483207041714502</v>
      </c>
      <c r="R109" s="23"/>
      <c r="S109" s="24"/>
    </row>
    <row r="110" spans="1:19" ht="14.25" customHeight="1" x14ac:dyDescent="0.2">
      <c r="A110" s="19" t="s">
        <v>15</v>
      </c>
      <c r="B110" s="20">
        <f>'7.жеке-улут.вал.'!B110+'8.юрид-улут.вал.'!B110</f>
        <v>470821.39999999991</v>
      </c>
      <c r="C110" s="21">
        <f>('7.жеке-улут.вал.'!B110*'7.жеке-улут.вал.'!C110+'8.юрид-улут.вал.'!B110*'8.юрид-улут.вал.'!C110)/('7.жеке-улут.вал.'!B110+'8.юрид-улут.вал.'!B110)</f>
        <v>1.7951346264209742</v>
      </c>
      <c r="D110" s="22">
        <f>'7.жеке-улут.вал.'!D110+'8.юрид-улут.вал.'!D110</f>
        <v>391437.6</v>
      </c>
      <c r="E110" s="21">
        <f>('7.жеке-улут.вал.'!D110*'7.жеке-улут.вал.'!E110+'8.юрид-улут.вал.'!D110*'8.юрид-улут.вал.'!E110)/('7.жеке-улут.вал.'!D110+'8.юрид-улут.вал.'!D110)</f>
        <v>0.6403051035465166</v>
      </c>
      <c r="F110" s="22">
        <f t="shared" si="2"/>
        <v>79383.799999999988</v>
      </c>
      <c r="G110" s="21">
        <f t="shared" si="3"/>
        <v>7.489542009830723</v>
      </c>
      <c r="H110" s="22">
        <f>'7.жеке-улут.вал.'!H110+'8.юрид-улут.вал.'!H110</f>
        <v>10380.299999999999</v>
      </c>
      <c r="I110" s="21">
        <f>('7.жеке-улут.вал.'!H110*'7.жеке-улут.вал.'!I110+'8.юрид-улут.вал.'!H110*'8.юрид-улут.вал.'!I110)/('7.жеке-улут.вал.'!H110+'8.юрид-улут.вал.'!H110)</f>
        <v>1.0021107289770046</v>
      </c>
      <c r="J110" s="22">
        <f>'7.жеке-улут.вал.'!J110+'8.юрид-улут.вал.'!J110</f>
        <v>22730.799999999999</v>
      </c>
      <c r="K110" s="21">
        <f>('7.жеке-улут.вал.'!J110*'7.жеке-улут.вал.'!K110+'8.юрид-улут.вал.'!J110*'8.юрид-улут.вал.'!K110)/('7.жеке-улут.вал.'!J110+'8.юрид-улут.вал.'!J110)</f>
        <v>5.3063675277596918</v>
      </c>
      <c r="L110" s="22">
        <f>'7.жеке-улут.вал.'!L110+'8.юрид-улут.вал.'!L110</f>
        <v>16285.3</v>
      </c>
      <c r="M110" s="21">
        <f>('7.жеке-улут.вал.'!L110*'7.жеке-улут.вал.'!M110+'8.юрид-улут.вал.'!L110*'8.юрид-улут.вал.'!M110)/('7.жеке-улут.вал.'!L110+'8.юрид-улут.вал.'!L110)</f>
        <v>8.7592094711181243</v>
      </c>
      <c r="N110" s="22">
        <f>'7.жеке-улут.вал.'!N110+'8.юрид-улут.вал.'!N110</f>
        <v>15209.599999999999</v>
      </c>
      <c r="O110" s="21">
        <f>('7.жеке-улут.вал.'!N110*'7.жеке-улут.вал.'!O110+'8.юрид-улут.вал.'!N110*'8.юрид-улут.вал.'!O110)/('7.жеке-улут.вал.'!N110+'8.юрид-улут.вал.'!N110)</f>
        <v>8.8769708605091537</v>
      </c>
      <c r="P110" s="22">
        <f>'7.жеке-улут.вал.'!P110+'8.юрид-улут.вал.'!P110</f>
        <v>14777.8</v>
      </c>
      <c r="Q110" s="21">
        <f>('7.жеке-улут.вал.'!P110*'7.жеке-улут.вал.'!Q110+'8.юрид-улут.вал.'!P110*'8.юрид-улут.вал.'!Q110)/('7.жеке-улут.вал.'!P110+'8.юрид-улут.вал.'!P110)</f>
        <v>12.577419236963555</v>
      </c>
      <c r="R110" s="23"/>
      <c r="S110" s="24"/>
    </row>
    <row r="111" spans="1:19" ht="14.25" customHeight="1" x14ac:dyDescent="0.2">
      <c r="A111" s="19" t="s">
        <v>16</v>
      </c>
      <c r="B111" s="20">
        <f>'7.жеке-улут.вал.'!B111+'8.юрид-улут.вал.'!B111</f>
        <v>508404.60000000003</v>
      </c>
      <c r="C111" s="21">
        <f>('7.жеке-улут.вал.'!B111*'7.жеке-улут.вал.'!C111+'8.юрид-улут.вал.'!B111*'8.юрид-улут.вал.'!C111)/('7.жеке-улут.вал.'!B111+'8.юрид-улут.вал.'!B111)</f>
        <v>2.3124726703888987</v>
      </c>
      <c r="D111" s="22">
        <f>'7.жеке-улут.вал.'!D111+'8.юрид-улут.вал.'!D111</f>
        <v>416970.9</v>
      </c>
      <c r="E111" s="21">
        <f>('7.жеке-улут.вал.'!D111*'7.жеке-улут.вал.'!E111+'8.юрид-улут.вал.'!D111*'8.юрид-улут.вал.'!E111)/('7.жеке-улут.вал.'!D111+'8.юрид-улут.вал.'!D111)</f>
        <v>0.73188847231305598</v>
      </c>
      <c r="F111" s="22">
        <f t="shared" si="2"/>
        <v>91433.7</v>
      </c>
      <c r="G111" s="21">
        <f t="shared" si="3"/>
        <v>9.5205110150852494</v>
      </c>
      <c r="H111" s="22">
        <f>'7.жеке-улут.вал.'!H111+'8.юрид-улут.вал.'!H111</f>
        <v>9894.5999999999985</v>
      </c>
      <c r="I111" s="21">
        <f>('7.жеке-улут.вал.'!H111*'7.жеке-улут.вал.'!I111+'8.юрид-улут.вал.'!H111*'8.юрид-улут.вал.'!I111)/('7.жеке-улут.вал.'!H111+'8.юрид-улут.вал.'!H111)</f>
        <v>5.8105570715339683</v>
      </c>
      <c r="J111" s="22">
        <f>'7.жеке-улут.вал.'!J111+'8.юрид-улут.вал.'!J111</f>
        <v>11438.099999999999</v>
      </c>
      <c r="K111" s="21">
        <f>('7.жеке-улут.вал.'!J111*'7.жеке-улут.вал.'!K111+'8.юрид-улут.вал.'!J111*'8.юрид-улут.вал.'!K111)/('7.жеке-улут.вал.'!J111+'8.юрид-улут.вал.'!J111)</f>
        <v>6.6817884089140671</v>
      </c>
      <c r="L111" s="22">
        <f>'7.жеке-улут.вал.'!L111+'8.юрид-улут.вал.'!L111</f>
        <v>12167.2</v>
      </c>
      <c r="M111" s="21">
        <f>('7.жеке-улут.вал.'!L111*'7.жеке-улут.вал.'!M111+'8.юрид-улут.вал.'!L111*'8.юрид-улут.вал.'!M111)/('7.жеке-улут.вал.'!L111+'8.юрид-улут.вал.'!L111)</f>
        <v>7.7847088894733387</v>
      </c>
      <c r="N111" s="22">
        <f>'7.жеке-улут.вал.'!N111+'8.юрид-улут.вал.'!N111</f>
        <v>44901.8</v>
      </c>
      <c r="O111" s="21">
        <f>('7.жеке-улут.вал.'!N111*'7.жеке-улут.вал.'!O111+'8.юрид-улут.вал.'!N111*'8.юрид-улут.вал.'!O111)/('7.жеке-улут.вал.'!N111+'8.юрид-улут.вал.'!N111)</f>
        <v>10.661804871965046</v>
      </c>
      <c r="P111" s="22">
        <f>'7.жеке-улут.вал.'!P111+'8.юрид-улут.вал.'!P111</f>
        <v>13031.2</v>
      </c>
      <c r="Q111" s="21">
        <f>('7.жеке-улут.вал.'!P111*'7.жеке-улут.вал.'!Q111+'8.юрид-улут.вал.'!P111*'8.юрид-улут.вал.'!Q111)/('7.жеке-улут.вал.'!P111+'8.юрид-улут.вал.'!P111)</f>
        <v>12.517151605377862</v>
      </c>
      <c r="R111" s="23">
        <f>'7.жеке-улут.вал.'!R111+'8.юрид-улут.вал.'!R111</f>
        <v>0.8</v>
      </c>
      <c r="S111" s="24">
        <f>('7.жеке-улут.вал.'!R111*'7.жеке-улут.вал.'!S111+'8.юрид-улут.вал.'!R111*'8.юрид-улут.вал.'!S111)/('7.жеке-улут.вал.'!R111+'8.юрид-улут.вал.'!R111)</f>
        <v>12.000000000000002</v>
      </c>
    </row>
    <row r="112" spans="1:19" ht="14.25" customHeight="1" x14ac:dyDescent="0.2">
      <c r="A112" s="19" t="s">
        <v>17</v>
      </c>
      <c r="B112" s="20">
        <f>'7.жеке-улут.вал.'!B112+'8.юрид-улут.вал.'!B112</f>
        <v>505469.60000000003</v>
      </c>
      <c r="C112" s="21">
        <f>('7.жеке-улут.вал.'!B112*'7.жеке-улут.вал.'!C112+'8.юрид-улут.вал.'!B112*'8.юрид-улут.вал.'!C112)/('7.жеке-улут.вал.'!B112+'8.юрид-улут.вал.'!B112)</f>
        <v>1.8253269256944433</v>
      </c>
      <c r="D112" s="22">
        <f>'7.жеке-улут.вал.'!D112+'8.юрид-улут.вал.'!D112</f>
        <v>421618.9</v>
      </c>
      <c r="E112" s="21">
        <f>('7.жеке-улут.вал.'!D112*'7.жеке-улут.вал.'!E112+'8.юрид-улут.вал.'!D112*'8.юрид-улут.вал.'!E112)/('7.жеке-улут.вал.'!D112+'8.юрид-улут.вал.'!D112)</f>
        <v>0.52469007200578544</v>
      </c>
      <c r="F112" s="22">
        <f t="shared" si="2"/>
        <v>83850.7</v>
      </c>
      <c r="G112" s="21">
        <f t="shared" si="3"/>
        <v>8.3652017216314238</v>
      </c>
      <c r="H112" s="22">
        <f>'7.жеке-улут.вал.'!H112+'8.юрид-улут.вал.'!H112</f>
        <v>1174.5</v>
      </c>
      <c r="I112" s="21">
        <f>('7.жеке-улут.вал.'!H112*'7.жеке-улут.вал.'!I112+'8.юрид-улут.вал.'!H112*'8.юрид-улут.вал.'!I112)/('7.жеке-улут.вал.'!H112+'8.юрид-улут.вал.'!H112)</f>
        <v>3.3096126011068536</v>
      </c>
      <c r="J112" s="22">
        <f>'7.жеке-улут.вал.'!J112+'8.юрид-улут.вал.'!J112</f>
        <v>31193.5</v>
      </c>
      <c r="K112" s="21">
        <f>('7.жеке-улут.вал.'!J112*'7.жеке-улут.вал.'!K112+'8.юрид-улут.вал.'!J112*'8.юрид-улут.вал.'!K112)/('7.жеке-улут.вал.'!J112+'8.юрид-улут.вал.'!J112)</f>
        <v>5.9096320066680557</v>
      </c>
      <c r="L112" s="22">
        <f>'7.жеке-улут.вал.'!L112+'8.юрид-улут.вал.'!L112</f>
        <v>15857.2</v>
      </c>
      <c r="M112" s="21">
        <f>('7.жеке-улут.вал.'!L112*'7.жеке-улут.вал.'!M112+'8.юрид-улут.вал.'!L112*'8.юрид-улут.вал.'!M112)/('7.жеке-улут.вал.'!L112+'8.юрид-улут.вал.'!L112)</f>
        <v>7.9219608758166622</v>
      </c>
      <c r="N112" s="22">
        <f>'7.жеке-улут.вал.'!N112+'8.юрид-улут.вал.'!N112</f>
        <v>21957.899999999998</v>
      </c>
      <c r="O112" s="21">
        <f>('7.жеке-улут.вал.'!N112*'7.жеке-улут.вал.'!O112+'8.юрид-улут.вал.'!N112*'8.юрид-улут.вал.'!O112)/('7.жеке-улут.вал.'!N112+'8.юрид-улут.вал.'!N112)</f>
        <v>10.191960752166647</v>
      </c>
      <c r="P112" s="22">
        <f>'7.жеке-улут.вал.'!P112+'8.юрид-улут.вал.'!P112</f>
        <v>13667.6</v>
      </c>
      <c r="Q112" s="21">
        <f>('7.жеке-улут.вал.'!P112*'7.жеке-улут.вал.'!Q112+'8.юрид-улут.вал.'!P112*'8.юрид-улут.вал.'!Q112)/('7.жеке-улут.вал.'!P112+'8.юрид-улут.вал.'!P112)</f>
        <v>11.98342071760953</v>
      </c>
      <c r="R112" s="23"/>
      <c r="S112" s="24"/>
    </row>
    <row r="113" spans="1:19" ht="14.25" customHeight="1" x14ac:dyDescent="0.2">
      <c r="A113" s="19" t="s">
        <v>18</v>
      </c>
      <c r="B113" s="20">
        <f>'7.жеке-улут.вал.'!B113+'8.юрид-улут.вал.'!B113</f>
        <v>446442.2</v>
      </c>
      <c r="C113" s="21">
        <f>('7.жеке-улут.вал.'!B113*'7.жеке-улут.вал.'!C113+'8.юрид-улут.вал.'!B113*'8.юрид-улут.вал.'!C113)/('7.жеке-улут.вал.'!B113+'8.юрид-улут.вал.'!B113)</f>
        <v>2.3736532321541284</v>
      </c>
      <c r="D113" s="22">
        <f>'7.жеке-улут.вал.'!D113+'8.юрид-улут.вал.'!D113</f>
        <v>361002</v>
      </c>
      <c r="E113" s="21">
        <f>('7.жеке-улут.вал.'!D113*'7.жеке-улут.вал.'!E113+'8.юрид-улут.вал.'!D113*'8.юрид-улут.вал.'!E113)/('7.жеке-улут.вал.'!D113+'8.юрид-улут.вал.'!D113)</f>
        <v>0.91072053894438254</v>
      </c>
      <c r="F113" s="22">
        <f t="shared" si="2"/>
        <v>85440.2</v>
      </c>
      <c r="G113" s="21">
        <f t="shared" si="3"/>
        <v>8.5548375940131223</v>
      </c>
      <c r="H113" s="22">
        <f>'7.жеке-улут.вал.'!H113+'8.юрид-улут.вал.'!H113</f>
        <v>9390.5</v>
      </c>
      <c r="I113" s="21">
        <f>('7.жеке-улут.вал.'!H113*'7.жеке-улут.вал.'!I113+'8.юрид-улут.вал.'!H113*'8.юрид-улут.вал.'!I113)/('7.жеке-улут.вал.'!H113+'8.юрид-улут.вал.'!H113)</f>
        <v>3.0661628241307701</v>
      </c>
      <c r="J113" s="22">
        <f>'7.жеке-улут.вал.'!J113+'8.юрид-улут.вал.'!J113</f>
        <v>13996.599999999999</v>
      </c>
      <c r="K113" s="21">
        <f>('7.жеке-улут.вал.'!J113*'7.жеке-улут.вал.'!K113+'8.юрид-улут.вал.'!J113*'8.юрид-улут.вал.'!K113)/('7.жеке-улут.вал.'!J113+'8.юрид-улут.вал.'!J113)</f>
        <v>6.3339270965805978</v>
      </c>
      <c r="L113" s="22">
        <f>'7.жеке-улут.вал.'!L113+'8.юрид-улут.вал.'!L113</f>
        <v>27114.6</v>
      </c>
      <c r="M113" s="21">
        <f>('7.жеке-улут.вал.'!L113*'7.жеке-улут.вал.'!M113+'8.юрид-улут.вал.'!L113*'8.юрид-улут.вал.'!M113)/('7.жеке-улут.вал.'!L113+'8.юрид-улут.вал.'!L113)</f>
        <v>8.6701341712582902</v>
      </c>
      <c r="N113" s="22">
        <f>'7.жеке-улут.вал.'!N113+'8.юрид-улут.вал.'!N113</f>
        <v>19568.2</v>
      </c>
      <c r="O113" s="21">
        <f>('7.жеке-улут.вал.'!N113*'7.жеке-улут.вал.'!O113+'8.юрид-улут.вал.'!N113*'8.юрид-улут.вал.'!O113)/('7.жеке-улут.вал.'!N113+'8.юрид-улут.вал.'!N113)</f>
        <v>8.7981036068723739</v>
      </c>
      <c r="P113" s="22">
        <f>'7.жеке-улут.вал.'!P113+'8.юрид-улут.вал.'!P113</f>
        <v>15370</v>
      </c>
      <c r="Q113" s="21">
        <f>('7.жеке-улут.вал.'!P113*'7.жеке-улут.вал.'!Q113+'8.юрид-улут.вал.'!P113*'8.юрид-улут.вал.'!Q113)/('7.жеке-улут.вал.'!P113+'8.юрид-улут.вал.'!P113)</f>
        <v>13.417496291476901</v>
      </c>
      <c r="R113" s="23">
        <f>'7.жеке-улут.вал.'!R113+'8.юрид-улут.вал.'!R113</f>
        <v>0.3</v>
      </c>
      <c r="S113" s="24">
        <f>('7.жеке-улут.вал.'!R113*'7.жеке-улут.вал.'!S113+'8.юрид-улут.вал.'!R113*'8.юрид-улут.вал.'!S113)/('7.жеке-улут.вал.'!R113+'8.юрид-улут.вал.'!R113)</f>
        <v>12</v>
      </c>
    </row>
    <row r="114" spans="1:19" ht="14.25" customHeight="1" x14ac:dyDescent="0.2">
      <c r="A114" s="19" t="s">
        <v>19</v>
      </c>
      <c r="B114" s="20">
        <f>'7.жеке-улут.вал.'!B114+'8.юрид-улут.вал.'!B114</f>
        <v>647799.50000000012</v>
      </c>
      <c r="C114" s="21">
        <f>('7.жеке-улут.вал.'!B114*'7.жеке-улут.вал.'!C114+'8.юрид-улут.вал.'!B114*'8.юрид-улут.вал.'!C114)/('7.жеке-улут.вал.'!B114+'8.юрид-улут.вал.'!B114)</f>
        <v>1.2960295261110881</v>
      </c>
      <c r="D114" s="22">
        <f>'7.жеке-улут.вал.'!D114+'8.юрид-улут.вал.'!D114</f>
        <v>553315</v>
      </c>
      <c r="E114" s="21">
        <f>('7.жеке-улут.вал.'!D114*'7.жеке-улут.вал.'!E114+'8.юрид-улут.вал.'!D114*'8.юрид-улут.вал.'!E114)/('7.жеке-улут.вал.'!D114+'8.юрид-улут.вал.'!D114)</f>
        <v>0.19293274897662269</v>
      </c>
      <c r="F114" s="22">
        <f t="shared" si="2"/>
        <v>94484.5</v>
      </c>
      <c r="G114" s="21">
        <f t="shared" si="3"/>
        <v>7.755924992988267</v>
      </c>
      <c r="H114" s="22">
        <f>'7.жеке-улут.вал.'!H114+'8.юрид-улут.вал.'!H114</f>
        <v>14301.199999999999</v>
      </c>
      <c r="I114" s="21">
        <f>('7.жеке-улут.вал.'!H114*'7.жеке-улут.вал.'!I114+'8.юрид-улут.вал.'!H114*'8.юрид-улут.вал.'!I114)/('7.жеке-улут.вал.'!H114+'8.юрид-улут.вал.'!H114)</f>
        <v>2.3484135597012838</v>
      </c>
      <c r="J114" s="22">
        <f>'7.жеке-улут.вал.'!J114+'8.юрид-улут.вал.'!J114</f>
        <v>18498.699999999997</v>
      </c>
      <c r="K114" s="21">
        <f>('7.жеке-улут.вал.'!J114*'7.жеке-улут.вал.'!K114+'8.юрид-улут.вал.'!J114*'8.юрид-улут.вал.'!K114)/('7.жеке-улут.вал.'!J114+'8.юрид-улут.вал.'!J114)</f>
        <v>5.2429038256742375</v>
      </c>
      <c r="L114" s="22">
        <f>'7.жеке-улут.вал.'!L114+'8.юрид-улут.вал.'!L114</f>
        <v>26720.799999999999</v>
      </c>
      <c r="M114" s="21">
        <f>('7.жеке-улут.вал.'!L114*'7.жеке-улут.вал.'!M114+'8.юрид-улут.вал.'!L114*'8.юрид-улут.вал.'!M114)/('7.жеке-улут.вал.'!L114+'8.юрид-улут.вал.'!L114)</f>
        <v>9.0647735846232145</v>
      </c>
      <c r="N114" s="22">
        <f>'7.жеке-улут.вал.'!N114+'8.юрид-улут.вал.'!N114</f>
        <v>20774</v>
      </c>
      <c r="O114" s="21">
        <f>('7.жеке-улут.вал.'!N114*'7.жеке-улут.вал.'!O114+'8.юрид-улут.вал.'!N114*'8.юрид-улут.вал.'!O114)/('7.жеке-улут.вал.'!N114+'8.юрид-улут.вал.'!N114)</f>
        <v>8.816409598536632</v>
      </c>
      <c r="P114" s="22">
        <f>'7.жеке-улут.вал.'!P114+'8.юрид-улут.вал.'!P114</f>
        <v>14189.3</v>
      </c>
      <c r="Q114" s="21">
        <f>('7.жеке-улут.вал.'!P114*'7.жеке-улут.вал.'!Q114+'8.юрид-улут.вал.'!P114*'8.юрид-улут.вал.'!Q114)/('7.жеке-улут.вал.'!P114+'8.юрид-улут.вал.'!P114)</f>
        <v>12.46478423882785</v>
      </c>
      <c r="R114" s="22">
        <f>'7.жеке-улут.вал.'!R114+'8.юрид-улут.вал.'!R114</f>
        <v>0.5</v>
      </c>
      <c r="S114" s="21">
        <f>('7.жеке-улут.вал.'!R114*'7.жеке-улут.вал.'!S114+'8.юрид-улут.вал.'!R114*'8.юрид-улут.вал.'!S114)/('7.жеке-улут.вал.'!R114+'8.юрид-улут.вал.'!R114)</f>
        <v>12</v>
      </c>
    </row>
    <row r="115" spans="1:19" ht="14.25" customHeight="1" x14ac:dyDescent="0.2">
      <c r="A115" s="19" t="s">
        <v>20</v>
      </c>
      <c r="B115" s="20">
        <f>'7.жеке-улут.вал.'!B115+'8.юрид-улут.вал.'!B115</f>
        <v>545506.5</v>
      </c>
      <c r="C115" s="21">
        <f>('7.жеке-улут.вал.'!B115*'7.жеке-улут.вал.'!C115+'8.юрид-улут.вал.'!B115*'8.юрид-улут.вал.'!C115)/('7.жеке-улут.вал.'!B115+'8.юрид-улут.вал.'!B115)</f>
        <v>1.6357531211818741</v>
      </c>
      <c r="D115" s="22">
        <f>'7.жеке-улут.вал.'!D115+'8.юрид-улут.вал.'!D115</f>
        <v>445484.4</v>
      </c>
      <c r="E115" s="21">
        <f>('7.жеке-улут.вал.'!D115*'7.жеке-улут.вал.'!E115+'8.юрид-улут.вал.'!D115*'8.юрид-улут.вал.'!E115)/('7.жеке-улут.вал.'!D115+'8.юрид-улут.вал.'!D115)</f>
        <v>0.32955722579735691</v>
      </c>
      <c r="F115" s="22">
        <f t="shared" si="2"/>
        <v>100022.1</v>
      </c>
      <c r="G115" s="21">
        <f t="shared" si="3"/>
        <v>7.4533663760308961</v>
      </c>
      <c r="H115" s="22">
        <f>'7.жеке-улут.вал.'!H115+'8.юрид-улут.вал.'!H115</f>
        <v>30301</v>
      </c>
      <c r="I115" s="21">
        <f>('7.жеке-улут.вал.'!H115*'7.жеке-улут.вал.'!I115+'8.юрид-улут.вал.'!H115*'8.юрид-улут.вал.'!I115)/('7.жеке-улут.вал.'!H115+'8.юрид-улут.вал.'!H115)</f>
        <v>3.5561037589518496</v>
      </c>
      <c r="J115" s="22">
        <f>'7.жеке-улут.вал.'!J115+'8.юрид-улут.вал.'!J115</f>
        <v>14395.8</v>
      </c>
      <c r="K115" s="21">
        <f>('7.жеке-улут.вал.'!J115*'7.жеке-улут.вал.'!K115+'8.юрид-улут.вал.'!J115*'8.юрид-улут.вал.'!K115)/('7.жеке-улут.вал.'!J115+'8.юрид-улут.вал.'!J115)</f>
        <v>5.799191569763404</v>
      </c>
      <c r="L115" s="22">
        <f>'7.жеке-улут.вал.'!L115+'8.юрид-улут.вал.'!L115</f>
        <v>18160.400000000001</v>
      </c>
      <c r="M115" s="21">
        <f>('7.жеке-улут.вал.'!L115*'7.жеке-улут.вал.'!M115+'8.юрид-улут.вал.'!L115*'8.юрид-улут.вал.'!M115)/('7.жеке-улут.вал.'!L115+'8.юрид-улут.вал.'!L115)</f>
        <v>7.3621611308120976</v>
      </c>
      <c r="N115" s="22">
        <f>'7.жеке-улут.вал.'!N115+'8.юрид-улут.вал.'!N115</f>
        <v>17815.3</v>
      </c>
      <c r="O115" s="21">
        <f>('7.жеке-улут.вал.'!N115*'7.жеке-улут.вал.'!O115+'8.юрид-улут.вал.'!N115*'8.юрид-улут.вал.'!O115)/('7.жеке-улут.вал.'!N115+'8.юрид-улут.вал.'!N115)</f>
        <v>9.3781982902336765</v>
      </c>
      <c r="P115" s="22">
        <f>'7.жеке-улут.вал.'!P115+'8.юрид-улут.вал.'!P115</f>
        <v>19349.3</v>
      </c>
      <c r="Q115" s="21">
        <f>('7.жеке-улут.вал.'!P115*'7.жеке-улут.вал.'!Q115+'8.юрид-улут.вал.'!P115*'8.юрид-улут.вал.'!Q115)/('7.жеке-улут.вал.'!P115+'8.юрид-улут.вал.'!P115)</f>
        <v>13.100476399663036</v>
      </c>
      <c r="R115" s="23">
        <f>'7.жеке-улут.вал.'!R115+'8.юрид-улут.вал.'!R115</f>
        <v>0.3</v>
      </c>
      <c r="S115" s="24">
        <f>('7.жеке-улут.вал.'!R115*'7.жеке-улут.вал.'!S115+'8.юрид-улут.вал.'!R115*'8.юрид-улут.вал.'!S115)/('7.жеке-улут.вал.'!R115+'8.юрид-улут.вал.'!R115)</f>
        <v>12</v>
      </c>
    </row>
    <row r="116" spans="1:19" ht="14.25" customHeight="1" thickBot="1" x14ac:dyDescent="0.25">
      <c r="A116" s="25" t="s">
        <v>21</v>
      </c>
      <c r="B116" s="26">
        <f>'7.жеке-улут.вал.'!B116+'8.юрид-улут.вал.'!B116</f>
        <v>704048.89999999991</v>
      </c>
      <c r="C116" s="27">
        <f>('7.жеке-улут.вал.'!B116*'7.жеке-улут.вал.'!C116+'8.юрид-улут.вал.'!B116*'8.юрид-улут.вал.'!C116)/('7.жеке-улут.вал.'!B116+'8.юрид-улут.вал.'!B116)</f>
        <v>1.483124095499617</v>
      </c>
      <c r="D116" s="28">
        <f>'7.жеке-улут.вал.'!D116+'8.юрид-улут.вал.'!D116</f>
        <v>607135.4</v>
      </c>
      <c r="E116" s="27">
        <f>('7.жеке-улут.вал.'!D116*'7.жеке-улут.вал.'!E116+'8.юрид-улут.вал.'!D116*'8.юрид-улут.вал.'!E116)/('7.жеке-улут.вал.'!D116+'8.юрид-улут.вал.'!D116)</f>
        <v>0.33900363082106566</v>
      </c>
      <c r="F116" s="28">
        <f t="shared" si="2"/>
        <v>96913.5</v>
      </c>
      <c r="G116" s="27">
        <f t="shared" si="3"/>
        <v>8.6507120576596659</v>
      </c>
      <c r="H116" s="28">
        <f>'7.жеке-улут.вал.'!H116+'8.юрид-улут.вал.'!H116</f>
        <v>6698.2</v>
      </c>
      <c r="I116" s="27">
        <f>('7.жеке-улут.вал.'!H116*'7.жеке-улут.вал.'!I116+'8.юрид-улут.вал.'!H116*'8.юрид-улут.вал.'!I116)/('7.жеке-улут.вал.'!H116+'8.юрид-улут.вал.'!H116)</f>
        <v>1.1788614851751218</v>
      </c>
      <c r="J116" s="28">
        <f>'7.жеке-улут.вал.'!J116+'8.юрид-улут.вал.'!J116</f>
        <v>20346</v>
      </c>
      <c r="K116" s="27">
        <f>('7.жеке-улут.вал.'!J116*'7.жеке-улут.вал.'!K116+'8.юрид-улут.вал.'!J116*'8.юрид-улут.вал.'!K116)/('7.жеке-улут.вал.'!J116+'8.юрид-улут.вал.'!J116)</f>
        <v>6.7020877322323793</v>
      </c>
      <c r="L116" s="28">
        <f>'7.жеке-улут.вал.'!L116+'8.юрид-улут.вал.'!L116</f>
        <v>27579.599999999999</v>
      </c>
      <c r="M116" s="27">
        <f>('7.жеке-улут.вал.'!L116*'7.жеке-улут.вал.'!M116+'8.юрид-улут.вал.'!L116*'8.юрид-улут.вал.'!M116)/('7.жеке-улут.вал.'!L116+'8.юрид-улут.вал.'!L116)</f>
        <v>9.1021755935546569</v>
      </c>
      <c r="N116" s="28">
        <f>'7.жеке-улут.вал.'!N116+'8.юрид-улут.вал.'!N116</f>
        <v>32394.2</v>
      </c>
      <c r="O116" s="27">
        <f>('7.жеке-улут.вал.'!N116*'7.жеке-улут.вал.'!O116+'8.юрид-улут.вал.'!N116*'8.юрид-улут.вал.'!O116)/('7.жеке-улут.вал.'!N116+'8.юрид-улут.вал.'!N116)</f>
        <v>9.71612659056251</v>
      </c>
      <c r="P116" s="28">
        <f>'7.жеке-улут.вал.'!P116+'8.юрид-улут.вал.'!P116</f>
        <v>9895.2000000000007</v>
      </c>
      <c r="Q116" s="27">
        <f>('7.жеке-улут.вал.'!P116*'7.жеке-улут.вал.'!Q116+'8.юрид-улут.вал.'!P116*'8.юрид-улут.вал.'!Q116)/('7.жеке-улут.вал.'!P116+'8.юрид-улут.вал.'!P116)</f>
        <v>12.968888552025224</v>
      </c>
      <c r="R116" s="28">
        <f>'7.жеке-улут.вал.'!R116+'8.юрид-улут.вал.'!R116</f>
        <v>0.3</v>
      </c>
      <c r="S116" s="27">
        <f>('7.жеке-улут.вал.'!R116*'7.жеке-улут.вал.'!S116+'8.юрид-улут.вал.'!R116*'8.юрид-улут.вал.'!S116)/('7.жеке-улут.вал.'!R116+'8.юрид-улут.вал.'!R116)</f>
        <v>12</v>
      </c>
    </row>
    <row r="117" spans="1:19" ht="14.25" customHeight="1" x14ac:dyDescent="0.2">
      <c r="A117" s="19" t="s">
        <v>30</v>
      </c>
      <c r="B117" s="20">
        <f>'7.жеке-улут.вал.'!B117+'8.юрид-улут.вал.'!B117</f>
        <v>627015.80000000005</v>
      </c>
      <c r="C117" s="21">
        <f>('7.жеке-улут.вал.'!B117*'7.жеке-улут.вал.'!C117+'8.юрид-улут.вал.'!B117*'8.юрид-улут.вал.'!C117)/('7.жеке-улут.вал.'!B117+'8.юрид-улут.вал.'!B117)</f>
        <v>1.6760999802556806</v>
      </c>
      <c r="D117" s="22">
        <f>'7.жеке-улут.вал.'!D117+'8.юрид-улут.вал.'!D117</f>
        <v>519288.3</v>
      </c>
      <c r="E117" s="21">
        <f>('7.жеке-улут.вал.'!D117*'7.жеке-улут.вал.'!E117+'8.юрид-улут.вал.'!D117*'8.юрид-улут.вал.'!E117)/('7.жеке-улут.вал.'!D117+'8.юрид-улут.вал.'!D117)</f>
        <v>0.13439458004349411</v>
      </c>
      <c r="F117" s="22">
        <f t="shared" si="2"/>
        <v>107727.5</v>
      </c>
      <c r="G117" s="21">
        <f t="shared" si="3"/>
        <v>9.1077175001740507</v>
      </c>
      <c r="H117" s="22">
        <f>'7.жеке-улут.вал.'!H117+'8.юрид-улут.вал.'!H117</f>
        <v>4353.1000000000004</v>
      </c>
      <c r="I117" s="21">
        <f>('7.жеке-улут.вал.'!H117*'7.жеке-улут.вал.'!I117+'8.юрид-улут.вал.'!H117*'8.юрид-улут.вал.'!I117)/('7.жеке-улут.вал.'!H117+'8.юрид-улут.вал.'!H117)</f>
        <v>3.003367714961751</v>
      </c>
      <c r="J117" s="22">
        <f>'7.жеке-улут.вал.'!J117+'8.юрид-улут.вал.'!J117</f>
        <v>24993.199999999997</v>
      </c>
      <c r="K117" s="21">
        <f>('7.жеке-улут.вал.'!J117*'7.жеке-улут.вал.'!K117+'8.юрид-улут.вал.'!J117*'8.юрид-улут.вал.'!K117)/('7.жеке-улут.вал.'!J117+'8.юрид-улут.вал.'!J117)</f>
        <v>5.5040739881247704</v>
      </c>
      <c r="L117" s="22">
        <f>'7.жеке-улут.вал.'!L117+'8.юрид-улут.вал.'!L117</f>
        <v>15795.099999999999</v>
      </c>
      <c r="M117" s="21">
        <f>('7.жеке-улут.вал.'!L117*'7.жеке-улут.вал.'!M117+'8.юрид-улут.вал.'!L117*'8.юрид-улут.вал.'!M117)/('7.жеке-улут.вал.'!L117+'8.юрид-улут.вал.'!L117)</f>
        <v>7.9256307968927082</v>
      </c>
      <c r="N117" s="22">
        <f>'7.жеке-улут.вал.'!N117+'8.юрид-улут.вал.'!N117</f>
        <v>37322.300000000003</v>
      </c>
      <c r="O117" s="21">
        <f>('7.жеке-улут.вал.'!N117*'7.жеке-улут.вал.'!O117+'8.юрид-улут.вал.'!N117*'8.юрид-улут.вал.'!O117)/('7.жеке-улут.вал.'!N117+'8.юрид-улут.вал.'!N117)</f>
        <v>9.8364577477808162</v>
      </c>
      <c r="P117" s="22">
        <f>'7.жеке-улут.вал.'!P117+'8.юрид-улут.вал.'!P117</f>
        <v>25263.5</v>
      </c>
      <c r="Q117" s="21">
        <f>('7.жеке-улут.вал.'!P117*'7.жеке-улут.вал.'!Q117+'8.юрид-улут.вал.'!P117*'8.юрид-улут.вал.'!Q117)/('7.жеке-улут.вал.'!P117+'8.юрид-улут.вал.'!P117)</f>
        <v>13.38707213964811</v>
      </c>
      <c r="R117" s="23">
        <f>'7.жеке-улут.вал.'!R117+'8.юрид-улут.вал.'!R117</f>
        <v>0.3</v>
      </c>
      <c r="S117" s="24">
        <f>('7.жеке-улут.вал.'!R117*'7.жеке-улут.вал.'!S117+'8.юрид-улут.вал.'!R117*'8.юрид-улут.вал.'!S117)/('7.жеке-улут.вал.'!R117+'8.юрид-улут.вал.'!R117)</f>
        <v>12</v>
      </c>
    </row>
    <row r="118" spans="1:19" ht="14.25" customHeight="1" x14ac:dyDescent="0.2">
      <c r="A118" s="19" t="s">
        <v>11</v>
      </c>
      <c r="B118" s="20">
        <f>'7.жеке-улут.вал.'!B118+'8.юрид-улут.вал.'!B118</f>
        <v>522086.89999999991</v>
      </c>
      <c r="C118" s="21">
        <f>('7.жеке-улут.вал.'!B118*'7.жеке-улут.вал.'!C118+'8.юрид-улут.вал.'!B118*'8.юрид-улут.вал.'!C118)/('7.жеке-улут.вал.'!B118+'8.юрид-улут.вал.'!B118)</f>
        <v>1.7837999823401047</v>
      </c>
      <c r="D118" s="22">
        <f>'7.жеке-улут.вал.'!D118+'8.юрид-улут.вал.'!D118</f>
        <v>416811.1</v>
      </c>
      <c r="E118" s="21">
        <f>('7.жеке-улут.вал.'!D118*'7.жеке-улут.вал.'!E118+'8.юрид-улут.вал.'!D118*'8.юрид-улут.вал.'!E118)/('7.жеке-улут.вал.'!D118+'8.юрид-улут.вал.'!D118)</f>
        <v>0.22596047466106348</v>
      </c>
      <c r="F118" s="22">
        <f t="shared" si="2"/>
        <v>105275.80000000002</v>
      </c>
      <c r="G118" s="21">
        <f t="shared" si="3"/>
        <v>7.9516448129579622</v>
      </c>
      <c r="H118" s="22">
        <f>'7.жеке-улут.вал.'!H118+'8.юрид-улут.вал.'!H118</f>
        <v>3556.2999999999997</v>
      </c>
      <c r="I118" s="21">
        <f>('7.жеке-улут.вал.'!H118*'7.жеке-улут.вал.'!I118+'8.юрид-улут.вал.'!H118*'8.юрид-улут.вал.'!I118)/('7.жеке-улут.вал.'!H118+'8.юрид-улут.вал.'!H118)</f>
        <v>2.7568883390040213</v>
      </c>
      <c r="J118" s="22">
        <f>'7.жеке-улут.вал.'!J118+'8.юрид-улут.вал.'!J118</f>
        <v>34456.5</v>
      </c>
      <c r="K118" s="21">
        <f>('7.жеке-улут.вал.'!J118*'7.жеке-улут.вал.'!K118+'8.юрид-улут.вал.'!J118*'8.юрид-улут.вал.'!K118)/('7.жеке-улут.вал.'!J118+'8.юрид-улут.вал.'!J118)</f>
        <v>4.7798783393554194</v>
      </c>
      <c r="L118" s="22">
        <f>'7.жеке-улут.вал.'!L118+'8.юрид-улут.вал.'!L118</f>
        <v>17957.8</v>
      </c>
      <c r="M118" s="21">
        <f>('7.жеке-улут.вал.'!L118*'7.жеке-улут.вал.'!M118+'8.юрид-улут.вал.'!L118*'8.юрид-улут.вал.'!M118)/('7.жеке-улут.вал.'!L118+'8.юрид-улут.вал.'!L118)</f>
        <v>7.9872447070353827</v>
      </c>
      <c r="N118" s="22">
        <f>'7.жеке-улут.вал.'!N118+'8.юрид-улут.вал.'!N118</f>
        <v>28618.1</v>
      </c>
      <c r="O118" s="21">
        <f>('7.жеке-улут.вал.'!N118*'7.жеке-улут.вал.'!O118+'8.юрид-улут.вал.'!N118*'8.юрид-улут.вал.'!O118)/('7.жеке-улут.вал.'!N118+'8.юрид-улут.вал.'!N118)</f>
        <v>9.5696832074805815</v>
      </c>
      <c r="P118" s="22">
        <f>'7.жеке-улут.вал.'!P118+'8.юрид-улут.вал.'!P118</f>
        <v>20686.8</v>
      </c>
      <c r="Q118" s="21">
        <f>('7.жеке-улут.вал.'!P118*'7.жеке-улут.вал.'!Q118+'8.юрид-улут.вал.'!P118*'8.юрид-улут.вал.'!Q118)/('7.жеке-улут.вал.'!P118+'8.юрид-улут.вал.'!P118)</f>
        <v>11.858309405031227</v>
      </c>
      <c r="R118" s="23">
        <f>'7.жеке-улут.вал.'!R118+'8.юрид-улут.вал.'!R118</f>
        <v>0.3</v>
      </c>
      <c r="S118" s="24">
        <f>('7.жеке-улут.вал.'!R118*'7.жеке-улут.вал.'!S118+'8.юрид-улут.вал.'!R118*'8.юрид-улут.вал.'!S118)/('7.жеке-улут.вал.'!R118+'8.юрид-улут.вал.'!R118)</f>
        <v>12</v>
      </c>
    </row>
    <row r="119" spans="1:19" ht="14.25" customHeight="1" x14ac:dyDescent="0.2">
      <c r="A119" s="19" t="s">
        <v>12</v>
      </c>
      <c r="B119" s="20">
        <f>'7.жеке-улут.вал.'!B119+'8.юрид-улут.вал.'!B119</f>
        <v>487181.4</v>
      </c>
      <c r="C119" s="21">
        <f>('7.жеке-улут.вал.'!B119*'7.жеке-улут.вал.'!C119+'8.юрид-улут.вал.'!B119*'8.юрид-улут.вал.'!C119)/('7.жеке-улут.вал.'!B119+'8.юрид-улут.вал.'!B119)</f>
        <v>1.750034997231011</v>
      </c>
      <c r="D119" s="22">
        <f>'7.жеке-улут.вал.'!D119+'8.юрид-улут.вал.'!D119</f>
        <v>392440.4</v>
      </c>
      <c r="E119" s="21">
        <f>('7.жеке-улут.вал.'!D119*'7.жеке-улут.вал.'!E119+'8.юрид-улут.вал.'!D119*'8.юрид-улут.вал.'!E119)/('7.жеке-улут.вал.'!D119+'8.юрид-улут.вал.'!D119)</f>
        <v>0.29301581590478448</v>
      </c>
      <c r="F119" s="22">
        <f t="shared" si="2"/>
        <v>94740.999999999985</v>
      </c>
      <c r="G119" s="21">
        <f t="shared" si="3"/>
        <v>7.7853649000960532</v>
      </c>
      <c r="H119" s="22">
        <f>'7.жеке-улут.вал.'!H119+'8.юрид-улут.вал.'!H119</f>
        <v>4143.3</v>
      </c>
      <c r="I119" s="21">
        <f>('7.жеке-улут.вал.'!H119*'7.жеке-улут.вал.'!I119+'8.юрид-улут.вал.'!H119*'8.юрид-улут.вал.'!I119)/('7.жеке-улут.вал.'!H119+'8.юрид-улут.вал.'!H119)</f>
        <v>4.0440711510148901</v>
      </c>
      <c r="J119" s="22">
        <f>'7.жеке-улут.вал.'!J119+'8.юрид-улут.вал.'!J119</f>
        <v>27701.9</v>
      </c>
      <c r="K119" s="21">
        <f>('7.жеке-улут.вал.'!J119*'7.жеке-улут.вал.'!K119+'8.юрид-улут.вал.'!J119*'8.юрид-улут.вал.'!K119)/('7.жеке-улут.вал.'!J119+'8.юрид-улут.вал.'!J119)</f>
        <v>4.6799057104386339</v>
      </c>
      <c r="L119" s="22">
        <f>'7.жеке-улут.вал.'!L119+'8.юрид-улут.вал.'!L119</f>
        <v>26813.3</v>
      </c>
      <c r="M119" s="21">
        <f>('7.жеке-улут.вал.'!L119*'7.жеке-улут.вал.'!M119+'8.юрид-улут.вал.'!L119*'8.юрид-улут.вал.'!M119)/('7.жеке-улут.вал.'!L119+'8.юрид-улут.вал.'!L119)</f>
        <v>9.4785799584534551</v>
      </c>
      <c r="N119" s="22">
        <f>'7.жеке-улут.вал.'!N119+'8.юрид-улут.вал.'!N119</f>
        <v>24878.400000000001</v>
      </c>
      <c r="O119" s="21">
        <f>('7.жеке-улут.вал.'!N119*'7.жеке-улут.вал.'!O119+'8.юрид-улут.вал.'!N119*'8.юрид-улут.вал.'!O119)/('7.жеке-улут.вал.'!N119+'8.юрид-улут.вал.'!N119)</f>
        <v>8.3973310582674117</v>
      </c>
      <c r="P119" s="22">
        <f>'7.жеке-улут.вал.'!P119+'8.юрид-улут.вал.'!P119</f>
        <v>11203.7</v>
      </c>
      <c r="Q119" s="21">
        <f>('7.жеке-улут.вал.'!P119*'7.жеке-улут.вал.'!Q119+'8.юрид-улут.вал.'!P119*'8.юрид-улут.вал.'!Q119)/('7.жеке-улут.вал.'!P119+'8.юрид-улут.вал.'!P119)</f>
        <v>11.436061925970886</v>
      </c>
      <c r="R119" s="22">
        <f>'7.жеке-улут.вал.'!R119+'8.юрид-улут.вал.'!R119</f>
        <v>0.4</v>
      </c>
      <c r="S119" s="21">
        <f>('7.жеке-улут.вал.'!R119*'7.жеке-улут.вал.'!S119+'8.юрид-улут.вал.'!R119*'8.юрид-улут.вал.'!S119)/('7.жеке-улут.вал.'!R119+'8.юрид-улут.вал.'!R119)</f>
        <v>12.000000000000002</v>
      </c>
    </row>
    <row r="120" spans="1:19" ht="14.25" customHeight="1" x14ac:dyDescent="0.2">
      <c r="A120" s="19" t="s">
        <v>13</v>
      </c>
      <c r="B120" s="20">
        <f>'7.жеке-улут.вал.'!B120+'8.юрид-улут.вал.'!B120</f>
        <v>557104.80000000005</v>
      </c>
      <c r="C120" s="21">
        <f>('7.жеке-улут.вал.'!B120*'7.жеке-улут.вал.'!C120+'8.юрид-улут.вал.'!B120*'8.юрид-улут.вал.'!C120)/('7.жеке-улут.вал.'!B120+'8.юрид-улут.вал.'!B120)</f>
        <v>1.7198499510325522</v>
      </c>
      <c r="D120" s="22">
        <f>'7.жеке-улут.вал.'!D120+'8.юрид-улут.вал.'!D120</f>
        <v>449227.5</v>
      </c>
      <c r="E120" s="21">
        <f>('7.жеке-улут.вал.'!D120*'7.жеке-улут.вал.'!E120+'8.юрид-улут.вал.'!D120*'8.юрид-улут.вал.'!E120)/('7.жеке-улут.вал.'!D120+'8.юрид-улут.вал.'!D120)</f>
        <v>0.23845956224852666</v>
      </c>
      <c r="F120" s="22">
        <f t="shared" si="2"/>
        <v>107877.3</v>
      </c>
      <c r="G120" s="21">
        <f t="shared" si="3"/>
        <v>7.8887223725473294</v>
      </c>
      <c r="H120" s="22">
        <f>'7.жеке-улут.вал.'!H120+'8.юрид-улут.вал.'!H120</f>
        <v>3929.9</v>
      </c>
      <c r="I120" s="21">
        <f>('7.жеке-улут.вал.'!H120*'7.жеке-улут.вал.'!I120+'8.юрид-улут.вал.'!H120*'8.юрид-улут.вал.'!I120)/('7.жеке-улут.вал.'!H120+'8.юрид-улут.вал.'!H120)</f>
        <v>4.1521412758594369</v>
      </c>
      <c r="J120" s="22">
        <f>'7.жеке-улут.вал.'!J120+'8.юрид-улут.вал.'!J120</f>
        <v>40378.800000000003</v>
      </c>
      <c r="K120" s="21">
        <f>('7.жеке-улут.вал.'!J120*'7.жеке-улут.вал.'!K120+'8.юрид-улут.вал.'!J120*'8.юрид-улут.вал.'!K120)/('7.жеке-улут.вал.'!J120+'8.юрид-улут.вал.'!J120)</f>
        <v>4.3447798349629014</v>
      </c>
      <c r="L120" s="22">
        <f>'7.жеке-улут.вал.'!L120+'8.юрид-улут.вал.'!L120</f>
        <v>18687.099999999999</v>
      </c>
      <c r="M120" s="21">
        <f>('7.жеке-улут.вал.'!L120*'7.жеке-улут.вал.'!M120+'8.юрид-улут.вал.'!L120*'8.юрид-улут.вал.'!M120)/('7.жеке-улут.вал.'!L120+'8.юрид-улут.вал.'!L120)</f>
        <v>9.3875311311011345</v>
      </c>
      <c r="N120" s="22">
        <f>'7.жеке-улут.вал.'!N120+'8.юрид-улут.вал.'!N120</f>
        <v>34955.800000000003</v>
      </c>
      <c r="O120" s="21">
        <f>('7.жеке-улут.вал.'!N120*'7.жеке-улут.вал.'!O120+'8.юрид-улут.вал.'!N120*'8.юрид-улут.вал.'!O120)/('7.жеке-улут.вал.'!N120+'8.юрид-улут.вал.'!N120)</f>
        <v>10.108394744219844</v>
      </c>
      <c r="P120" s="22">
        <f>'7.жеке-улут.вал.'!P120+'8.юрид-улут.вал.'!P120</f>
        <v>9925.4</v>
      </c>
      <c r="Q120" s="21">
        <f>('7.жеке-улут.вал.'!P120*'7.жеке-улут.вал.'!Q120+'8.юрид-улут.вал.'!P120*'8.юрид-улут.вал.'!Q120)/('7.жеке-улут.вал.'!P120+'8.юрид-улут.вал.'!P120)</f>
        <v>13.146393696979468</v>
      </c>
      <c r="R120" s="23">
        <f>'7.жеке-улут.вал.'!R120+'8.юрид-улут.вал.'!R120</f>
        <v>0.3</v>
      </c>
      <c r="S120" s="24">
        <f>('7.жеке-улут.вал.'!R120*'7.жеке-улут.вал.'!S120+'8.юрид-улут.вал.'!R120*'8.юрид-улут.вал.'!S120)/('7.жеке-улут.вал.'!R120+'8.юрид-улут.вал.'!R120)</f>
        <v>12</v>
      </c>
    </row>
    <row r="121" spans="1:19" ht="14.25" customHeight="1" x14ac:dyDescent="0.2">
      <c r="A121" s="19" t="s">
        <v>14</v>
      </c>
      <c r="B121" s="20">
        <f>'7.жеке-улут.вал.'!B121+'8.юрид-улут.вал.'!B121</f>
        <v>508014.20000000007</v>
      </c>
      <c r="C121" s="21">
        <f>('7.жеке-улут.вал.'!B121*'7.жеке-улут.вал.'!C121+'8.юрид-улут.вал.'!B121*'8.юрид-улут.вал.'!C121)/('7.жеке-улут.вал.'!B121+'8.юрид-улут.вал.'!B121)</f>
        <v>1.8654468989252662</v>
      </c>
      <c r="D121" s="22">
        <f>'7.жеке-улут.вал.'!D121+'8.юрид-улут.вал.'!D121</f>
        <v>413381.2</v>
      </c>
      <c r="E121" s="21">
        <f>('7.жеке-улут.вал.'!D121*'7.жеке-улут.вал.'!E121+'8.юрид-улут.вал.'!D121*'8.юрид-улут.вал.'!E121)/('7.жеке-улут.вал.'!D121+'8.юрид-улут.вал.'!D121)</f>
        <v>0.4514197936432523</v>
      </c>
      <c r="F121" s="22">
        <f t="shared" si="2"/>
        <v>94633</v>
      </c>
      <c r="G121" s="21">
        <f t="shared" si="3"/>
        <v>8.0422797332854294</v>
      </c>
      <c r="H121" s="22">
        <f>'7.жеке-улут.вал.'!H121+'8.юрид-улут.вал.'!H121</f>
        <v>988</v>
      </c>
      <c r="I121" s="21">
        <f>('7.жеке-улут.вал.'!H121*'7.жеке-улут.вал.'!I121+'8.юрид-улут.вал.'!H121*'8.юрид-улут.вал.'!I121)/('7.жеке-улут.вал.'!H121+'8.юрид-улут.вал.'!H121)</f>
        <v>2.1514170040485827</v>
      </c>
      <c r="J121" s="22">
        <f>'7.жеке-улут.вал.'!J121+'8.юрид-улут.вал.'!J121</f>
        <v>35425.800000000003</v>
      </c>
      <c r="K121" s="21">
        <f>('7.жеке-улут.вал.'!J121*'7.жеке-улут.вал.'!K121+'8.юрид-улут.вал.'!J121*'8.юрид-улут.вал.'!K121)/('7.жеке-улут.вал.'!J121+'8.юрид-улут.вал.'!J121)</f>
        <v>5.2785466806677617</v>
      </c>
      <c r="L121" s="22">
        <f>'7.жеке-улут.вал.'!L121+'8.юрид-улут.вал.'!L121</f>
        <v>23043.200000000001</v>
      </c>
      <c r="M121" s="21">
        <f>('7.жеке-улут.вал.'!L121*'7.жеке-улут.вал.'!M121+'8.юрид-улут.вал.'!L121*'8.юрид-улут.вал.'!M121)/('7.жеке-улут.вал.'!L121+'8.юрид-улут.вал.'!L121)</f>
        <v>7.7388495087487854</v>
      </c>
      <c r="N121" s="22">
        <f>'7.жеке-улут.вал.'!N121+'8.юрид-улут.вал.'!N121</f>
        <v>21613.200000000001</v>
      </c>
      <c r="O121" s="21">
        <f>('7.жеке-улут.вал.'!N121*'7.жеке-улут.вал.'!O121+'8.юрид-улут.вал.'!N121*'8.юрид-улут.вал.'!O121)/('7.жеке-улут.вал.'!N121+'8.юрид-улут.вал.'!N121)</f>
        <v>10.100720485629154</v>
      </c>
      <c r="P121" s="22">
        <f>'7.жеке-улут.вал.'!P121+'8.юрид-улут.вал.'!P121</f>
        <v>13559.1</v>
      </c>
      <c r="Q121" s="21">
        <f>('7.жеке-улут.вал.'!P121*'7.жеке-улут.вал.'!Q121+'8.юрид-улут.вал.'!P121*'8.юрид-улут.вал.'!Q121)/('7.жеке-улут.вал.'!P121+'8.юрид-улут.вал.'!P121)</f>
        <v>12.926298205633119</v>
      </c>
      <c r="R121" s="23">
        <f>'7.жеке-улут.вал.'!R121+'8.юрид-улут.вал.'!R121</f>
        <v>3.7</v>
      </c>
      <c r="S121" s="24">
        <f>('7.жеке-улут.вал.'!R121*'7.жеке-улут.вал.'!S121+'8.юрид-улут.вал.'!R121*'8.юрид-улут.вал.'!S121)/('7.жеке-улут.вал.'!R121+'8.юрид-улут.вал.'!R121)</f>
        <v>10</v>
      </c>
    </row>
    <row r="122" spans="1:19" ht="14.25" customHeight="1" x14ac:dyDescent="0.2">
      <c r="A122" s="19" t="s">
        <v>15</v>
      </c>
      <c r="B122" s="20">
        <f>'7.жеке-улут.вал.'!B122+'8.юрид-улут.вал.'!B122</f>
        <v>561475.80000000005</v>
      </c>
      <c r="C122" s="21">
        <f>('7.жеке-улут.вал.'!B122*'7.жеке-улут.вал.'!C122+'8.юрид-улут.вал.'!B122*'8.юрид-улут.вал.'!C122)/('7.жеке-улут.вал.'!B122+'8.юрид-улут.вал.'!B122)</f>
        <v>1.6542580998148091</v>
      </c>
      <c r="D122" s="22">
        <f>'7.жеке-улут.вал.'!D122+'8.юрид-улут.вал.'!D122</f>
        <v>465287.4</v>
      </c>
      <c r="E122" s="21">
        <f>('7.жеке-улут.вал.'!D122*'7.жеке-улут.вал.'!E122+'8.юрид-улут.вал.'!D122*'8.юрид-улут.вал.'!E122)/('7.жеке-улут.вал.'!D122+'8.юрид-улут.вал.'!D122)</f>
        <v>0.35484254033098678</v>
      </c>
      <c r="F122" s="22">
        <f t="shared" si="2"/>
        <v>96188.400000000009</v>
      </c>
      <c r="G122" s="21">
        <f t="shared" si="3"/>
        <v>7.939856853841003</v>
      </c>
      <c r="H122" s="22">
        <f>'7.жеке-улут.вал.'!H122+'8.юрид-улут.вал.'!H122</f>
        <v>2482.4</v>
      </c>
      <c r="I122" s="21">
        <f>('7.жеке-улут.вал.'!H122*'7.жеке-улут.вал.'!I122+'8.юрид-улут.вал.'!H122*'8.юрид-улут.вал.'!I122)/('7.жеке-улут.вал.'!H122+'8.юрид-улут.вал.'!H122)</f>
        <v>2.5746455043506282</v>
      </c>
      <c r="J122" s="22">
        <f>'7.жеке-улут.вал.'!J122+'8.юрид-улут.вал.'!J122</f>
        <v>26574.5</v>
      </c>
      <c r="K122" s="21">
        <f>('7.жеке-улут.вал.'!J122*'7.жеке-улут.вал.'!K122+'8.юрид-улут.вал.'!J122*'8.юрид-улут.вал.'!K122)/('7.жеке-улут.вал.'!J122+'8.юрид-улут.вал.'!J122)</f>
        <v>4.8724646935972453</v>
      </c>
      <c r="L122" s="22">
        <f>'7.жеке-улут.вал.'!L122+'8.юрид-улут.вал.'!L122</f>
        <v>23729.9</v>
      </c>
      <c r="M122" s="21">
        <f>('7.жеке-улут.вал.'!L122*'7.жеке-улут.вал.'!M122+'8.юрид-улут.вал.'!L122*'8.юрид-улут.вал.'!M122)/('7.жеке-улут.вал.'!L122+'8.юрид-улут.вал.'!L122)</f>
        <v>8.117415581186604</v>
      </c>
      <c r="N122" s="22">
        <f>'7.жеке-улут.вал.'!N122+'8.юрид-улут.вал.'!N122</f>
        <v>21550.9</v>
      </c>
      <c r="O122" s="21">
        <f>('7.жеке-улут.вал.'!N122*'7.жеке-улут.вал.'!O122+'8.юрид-улут.вал.'!N122*'8.юрид-улут.вал.'!O122)/('7.жеке-улут.вал.'!N122+'8.юрид-улут.вал.'!N122)</f>
        <v>10.108635695028976</v>
      </c>
      <c r="P122" s="22">
        <f>'7.жеке-улут.вал.'!P122+'8.юрид-улут.вал.'!P122</f>
        <v>21850.400000000001</v>
      </c>
      <c r="Q122" s="21">
        <f>('7.жеке-улут.вал.'!P122*'7.жеке-улут.вал.'!Q122+'8.юрид-улут.вал.'!P122*'8.юрид-улут.вал.'!Q122)/('7.жеке-улут.вал.'!P122+'8.юрид-улут.вал.'!P122)</f>
        <v>9.9480493263281193</v>
      </c>
      <c r="R122" s="23">
        <f>'7.жеке-улут.вал.'!R122+'8.юрид-улут.вал.'!R122</f>
        <v>0.3</v>
      </c>
      <c r="S122" s="24">
        <f>('7.жеке-улут.вал.'!R122*'7.жеке-улут.вал.'!S122+'8.юрид-улут.вал.'!R122*'8.юрид-улут.вал.'!S122)/('7.жеке-улут.вал.'!R122+'8.юрид-улут.вал.'!R122)</f>
        <v>10</v>
      </c>
    </row>
    <row r="123" spans="1:19" ht="14.25" customHeight="1" x14ac:dyDescent="0.2">
      <c r="A123" s="19" t="s">
        <v>16</v>
      </c>
      <c r="B123" s="20">
        <f>'7.жеке-улут.вал.'!B123+'8.юрид-улут.вал.'!B123</f>
        <v>825835.5</v>
      </c>
      <c r="C123" s="21">
        <f>('7.жеке-улут.вал.'!B123*'7.жеке-улут.вал.'!C123+'8.юрид-улут.вал.'!B123*'8.юрид-улут.вал.'!C123)/('7.жеке-улут.вал.'!B123+'8.юрид-улут.вал.'!B123)</f>
        <v>2.5838036013225394</v>
      </c>
      <c r="D123" s="22">
        <f>'7.жеке-улут.вал.'!D123+'8.юрид-улут.вал.'!D123</f>
        <v>566708.69999999995</v>
      </c>
      <c r="E123" s="21">
        <f>('7.жеке-улут.вал.'!D123*'7.жеке-улут.вал.'!E123+'8.юрид-улут.вал.'!D123*'8.юрид-улут.вал.'!E123)/('7.жеке-улут.вал.'!D123+'8.юрид-улут.вал.'!D123)</f>
        <v>0.41419526822157487</v>
      </c>
      <c r="F123" s="22">
        <f t="shared" si="2"/>
        <v>259126.8</v>
      </c>
      <c r="G123" s="21">
        <f t="shared" si="3"/>
        <v>7.3287235322629698</v>
      </c>
      <c r="H123" s="22">
        <f>'7.жеке-улут.вал.'!H123+'8.юрид-улут.вал.'!H123</f>
        <v>4822.0999999999995</v>
      </c>
      <c r="I123" s="21">
        <f>('7.жеке-улут.вал.'!H123*'7.жеке-улут.вал.'!I123+'8.юрид-улут.вал.'!H123*'8.юрид-улут.вал.'!I123)/('7.жеке-улут.вал.'!H123+'8.юрид-улут.вал.'!H123)</f>
        <v>0.27228800729972424</v>
      </c>
      <c r="J123" s="22">
        <f>'7.жеке-улут.вал.'!J123+'8.юрид-улут.вал.'!J123</f>
        <v>174205.1</v>
      </c>
      <c r="K123" s="21">
        <f>('7.жеке-улут.вал.'!J123*'7.жеке-улут.вал.'!K123+'8.юрид-улут.вал.'!J123*'8.юрид-улут.вал.'!K123)/('7.жеке-улут.вал.'!J123+'8.юрид-улут.вал.'!J123)</f>
        <v>5.8878432548760058</v>
      </c>
      <c r="L123" s="22">
        <f>'7.жеке-улут.вал.'!L123+'8.юрид-улут.вал.'!L123</f>
        <v>16689.5</v>
      </c>
      <c r="M123" s="21">
        <f>('7.жеке-улут.вал.'!L123*'7.жеке-улут.вал.'!M123+'8.юрид-улут.вал.'!L123*'8.юрид-улут.вал.'!M123)/('7.жеке-улут.вал.'!L123+'8.юрид-улут.вал.'!L123)</f>
        <v>8.4357733904550773</v>
      </c>
      <c r="N123" s="22">
        <f>'7.жеке-улут.вал.'!N123+'8.юрид-улут.вал.'!N123</f>
        <v>25494.5</v>
      </c>
      <c r="O123" s="21">
        <f>('7.жеке-улут.вал.'!N123*'7.жеке-улут.вал.'!O123+'8.юрид-улут.вал.'!N123*'8.юрид-улут.вал.'!O123)/('7.жеке-улут.вал.'!N123+'8.юрид-улут.вал.'!N123)</f>
        <v>9.545623605091297</v>
      </c>
      <c r="P123" s="22">
        <f>'7.жеке-улут.вал.'!P123+'8.юрид-улут.вал.'!P123</f>
        <v>37915.300000000003</v>
      </c>
      <c r="Q123" s="21">
        <f>('7.жеке-улут.вал.'!P123*'7.жеке-улут.вал.'!Q123+'8.юрид-улут.вал.'!P123*'8.юрид-улут.вал.'!Q123)/('7.жеке-улут.вал.'!P123+'8.юрид-улут.вал.'!P123)</f>
        <v>12.868436040332002</v>
      </c>
      <c r="R123" s="23">
        <f>'7.жеке-улут.вал.'!R123+'8.юрид-улут.вал.'!R123</f>
        <v>0.3</v>
      </c>
      <c r="S123" s="24">
        <f>('7.жеке-улут.вал.'!R123*'7.жеке-улут.вал.'!S123+'8.юрид-улут.вал.'!R123*'8.юрид-улут.вал.'!S123)/('7.жеке-улут.вал.'!R123+'8.юрид-улут.вал.'!R123)</f>
        <v>10</v>
      </c>
    </row>
    <row r="124" spans="1:19" ht="14.25" customHeight="1" x14ac:dyDescent="0.2">
      <c r="A124" s="19" t="s">
        <v>17</v>
      </c>
      <c r="B124" s="20">
        <f>'7.жеке-улут.вал.'!B124+'8.юрид-улут.вал.'!B124</f>
        <v>737488.2</v>
      </c>
      <c r="C124" s="21">
        <f>('7.жеке-улут.вал.'!B124*'7.жеке-улут.вал.'!C124+'8.юрид-улут.вал.'!B124*'8.юрид-улут.вал.'!C124)/('7.жеке-улут.вал.'!B124+'8.юрид-улут.вал.'!B124)</f>
        <v>2.6796368348673241</v>
      </c>
      <c r="D124" s="22">
        <f>'7.жеке-улут.вал.'!D124+'8.юрид-улут.вал.'!D124</f>
        <v>494652.3</v>
      </c>
      <c r="E124" s="21">
        <f>('7.жеке-улут.вал.'!D124*'7.жеке-улут.вал.'!E124+'8.юрид-улут.вал.'!D124*'8.юрид-улут.вал.'!E124)/('7.жеке-улут.вал.'!D124+'8.юрид-улут.вал.'!D124)</f>
        <v>0.42924787168683953</v>
      </c>
      <c r="F124" s="22">
        <f t="shared" si="2"/>
        <v>242835.90000000002</v>
      </c>
      <c r="G124" s="21">
        <f t="shared" si="3"/>
        <v>7.2636381152869065</v>
      </c>
      <c r="H124" s="22">
        <f>'7.жеке-улут.вал.'!H124+'8.юрид-улут.вал.'!H124</f>
        <v>33314.5</v>
      </c>
      <c r="I124" s="21">
        <f>('7.жеке-улут.вал.'!H124*'7.жеке-улут.вал.'!I124+'8.юрид-улут.вал.'!H124*'8.юрид-улут.вал.'!I124)/('7.жеке-улут.вал.'!H124+'8.юрид-улут.вал.'!H124)</f>
        <v>3.5367569676867427</v>
      </c>
      <c r="J124" s="22">
        <f>'7.жеке-улут.вал.'!J124+'8.юрид-улут.вал.'!J124</f>
        <v>29184.300000000003</v>
      </c>
      <c r="K124" s="21">
        <f>('7.жеке-улут.вал.'!J124*'7.жеке-улут.вал.'!K124+'8.юрид-улут.вал.'!J124*'8.юрид-улут.вал.'!K124)/('7.жеке-улут.вал.'!J124+'8.юрид-улут.вал.'!J124)</f>
        <v>5.4507219977864816</v>
      </c>
      <c r="L124" s="22">
        <f>'7.жеке-улут.вал.'!L124+'8.юрид-улут.вал.'!L124</f>
        <v>94298.1</v>
      </c>
      <c r="M124" s="21">
        <f>('7.жеке-улут.вал.'!L124*'7.жеке-улут.вал.'!M124+'8.юрид-улут.вал.'!L124*'8.юрид-улут.вал.'!M124)/('7.жеке-улут.вал.'!L124+'8.юрид-улут.вал.'!L124)</f>
        <v>5.0823733245950873</v>
      </c>
      <c r="N124" s="22">
        <f>'7.жеке-улут.вал.'!N124+'8.юрид-улут.вал.'!N124</f>
        <v>42658.7</v>
      </c>
      <c r="O124" s="21">
        <f>('7.жеке-улут.вал.'!N124*'7.жеке-улут.вал.'!O124+'8.юрид-улут.вал.'!N124*'8.юрид-улут.вал.'!O124)/('7.жеке-улут.вал.'!N124+'8.юрид-улут.вал.'!N124)</f>
        <v>10.469102152667567</v>
      </c>
      <c r="P124" s="22">
        <f>'7.жеке-улут.вал.'!P124+'8.юрид-улут.вал.'!P124</f>
        <v>43380</v>
      </c>
      <c r="Q124" s="21">
        <f>('7.жеке-улут.вал.'!P124*'7.жеке-улут.вал.'!Q124+'8.юрид-улут.вал.'!P124*'8.юрид-улут.вал.'!Q124)/('7.жеке-улут.вал.'!P124+'8.юрид-улут.вал.'!P124)</f>
        <v>12.934805601659747</v>
      </c>
      <c r="R124" s="23">
        <f>'7.жеке-улут.вал.'!R124+'8.юрид-улут.вал.'!R124</f>
        <v>0.3</v>
      </c>
      <c r="S124" s="24">
        <f>('7.жеке-улут.вал.'!R124*'7.жеке-улут.вал.'!S124+'8.юрид-улут.вал.'!R124*'8.юрид-улут.вал.'!S124)/('7.жеке-улут.вал.'!R124+'8.юрид-улут.вал.'!R124)</f>
        <v>10</v>
      </c>
    </row>
    <row r="125" spans="1:19" ht="14.25" customHeight="1" x14ac:dyDescent="0.2">
      <c r="A125" s="19" t="s">
        <v>18</v>
      </c>
      <c r="B125" s="20">
        <f>'7.жеке-улут.вал.'!B125+'8.юрид-улут.вал.'!B125</f>
        <v>702899.4</v>
      </c>
      <c r="C125" s="21">
        <f>('7.жеке-улут.вал.'!B125*'7.жеке-улут.вал.'!C125+'8.юрид-улут.вал.'!B125*'8.юрид-улут.вал.'!C125)/('7.жеке-улут.вал.'!B125+'8.юрид-улут.вал.'!B125)</f>
        <v>2.1280090209210596</v>
      </c>
      <c r="D125" s="22">
        <f>'7.жеке-улут.вал.'!D125+'8.юрид-улут.вал.'!D125</f>
        <v>564084.80000000005</v>
      </c>
      <c r="E125" s="21">
        <f>('7.жеке-улут.вал.'!D125*'7.жеке-улут.вал.'!E125+'8.юрид-улут.вал.'!D125*'8.юрид-улут.вал.'!E125)/('7.жеке-улут.вал.'!D125+'8.юрид-улут.вал.'!D125)</f>
        <v>0.36526861209520278</v>
      </c>
      <c r="F125" s="22">
        <f t="shared" si="2"/>
        <v>138814.59999999998</v>
      </c>
      <c r="G125" s="21">
        <f t="shared" si="3"/>
        <v>9.2910529007755702</v>
      </c>
      <c r="H125" s="22">
        <f>'7.жеке-улут.вал.'!H125+'8.юрид-улут.вал.'!H125</f>
        <v>23453.599999999999</v>
      </c>
      <c r="I125" s="21">
        <f>('7.жеке-улут.вал.'!H125*'7.жеке-улут.вал.'!I125+'8.юрид-улут.вал.'!H125*'8.юрид-улут.вал.'!I125)/('7.жеке-улут.вал.'!H125+'8.юрид-улут.вал.'!H125)</f>
        <v>4.8590963434184946</v>
      </c>
      <c r="J125" s="22">
        <f>'7.жеке-улут.вал.'!J125+'8.юрид-улут.вал.'!J125</f>
        <v>20204.8</v>
      </c>
      <c r="K125" s="21">
        <f>('7.жеке-улут.вал.'!J125*'7.жеке-улут.вал.'!K125+'8.юрид-улут.вал.'!J125*'8.юрид-улут.вал.'!K125)/('7.жеке-улут.вал.'!J125+'8.юрид-улут.вал.'!J125)</f>
        <v>5.7868051156160911</v>
      </c>
      <c r="L125" s="22">
        <f>'7.жеке-улут.вал.'!L125+'8.юрид-улут.вал.'!L125</f>
        <v>43089.4</v>
      </c>
      <c r="M125" s="21">
        <f>('7.жеке-улут.вал.'!L125*'7.жеке-улут.вал.'!M125+'8.юрид-улут.вал.'!L125*'8.юрид-улут.вал.'!M125)/('7.жеке-улут.вал.'!L125+'8.юрид-улут.вал.'!L125)</f>
        <v>10.602314002979853</v>
      </c>
      <c r="N125" s="22">
        <f>'7.жеке-улут.вал.'!N125+'8.юрид-улут.вал.'!N125</f>
        <v>26963.7</v>
      </c>
      <c r="O125" s="21">
        <f>('7.жеке-улут.вал.'!N125*'7.жеке-улут.вал.'!O125+'8.юрид-улут.вал.'!N125*'8.юрид-улут.вал.'!O125)/('7.жеке-улут.вал.'!N125+'8.юрид-улут.вал.'!N125)</f>
        <v>10.63510193334001</v>
      </c>
      <c r="P125" s="22">
        <f>'7.жеке-улут.вал.'!P125+'8.юрид-улут.вал.'!P125</f>
        <v>25102.799999999999</v>
      </c>
      <c r="Q125" s="21">
        <f>('7.жеке-улут.вал.'!P125*'7.жеке-улут.вал.'!Q125+'8.юрид-улут.вал.'!P125*'8.юрид-улут.вал.'!Q125)/('7.жеке-улут.вал.'!P125+'8.юрид-улут.вал.'!P125)</f>
        <v>12.557850239813884</v>
      </c>
      <c r="R125" s="23">
        <f>'7.жеке-улут.вал.'!R125+'8.юрид-улут.вал.'!R125</f>
        <v>0.3</v>
      </c>
      <c r="S125" s="24">
        <f>('7.жеке-улут.вал.'!R125*'7.жеке-улут.вал.'!S125+'8.юрид-улут.вал.'!R125*'8.юрид-улут.вал.'!S125)/('7.жеке-улут.вал.'!R125+'8.юрид-улут.вал.'!R125)</f>
        <v>10</v>
      </c>
    </row>
    <row r="126" spans="1:19" ht="14.25" customHeight="1" x14ac:dyDescent="0.2">
      <c r="A126" s="19" t="s">
        <v>19</v>
      </c>
      <c r="B126" s="20">
        <f>'7.жеке-улут.вал.'!B126+'8.юрид-улут.вал.'!B126</f>
        <v>941860.70000000019</v>
      </c>
      <c r="C126" s="21">
        <f>('7.жеке-улут.вал.'!B126*'7.жеке-улут.вал.'!C126+'8.юрид-улут.вал.'!B126*'8.юрид-улут.вал.'!C126)/('7.жеке-улут.вал.'!B126+'8.юрид-улут.вал.'!B126)</f>
        <v>1.781522750657289</v>
      </c>
      <c r="D126" s="22">
        <f>'7.жеке-улут.вал.'!D126+'8.юрид-улут.вал.'!D126</f>
        <v>755775.8</v>
      </c>
      <c r="E126" s="21">
        <f>('7.жеке-улут.вал.'!D126*'7.жеке-улут.вал.'!E126+'8.юрид-улут.вал.'!D126*'8.юрид-улут.вал.'!E126)/('7.жеке-улут.вал.'!D126+'8.юрид-улут.вал.'!D126)</f>
        <v>0.19911623261819181</v>
      </c>
      <c r="F126" s="22">
        <f t="shared" si="2"/>
        <v>186084.89999999997</v>
      </c>
      <c r="G126" s="21">
        <f t="shared" si="3"/>
        <v>8.2083986126762571</v>
      </c>
      <c r="H126" s="22">
        <f>'7.жеке-улут.вал.'!H126+'8.юрид-улут.вал.'!H126</f>
        <v>61087.9</v>
      </c>
      <c r="I126" s="21">
        <f>('7.жеке-улут.вал.'!H126*'7.жеке-улут.вал.'!I126+'8.юрид-улут.вал.'!H126*'8.юрид-улут.вал.'!I126)/('7.жеке-улут.вал.'!H126+'8.юрид-улут.вал.'!H126)</f>
        <v>5.4411629799027299</v>
      </c>
      <c r="J126" s="22">
        <f>'7.жеке-улут.вал.'!J126+'8.юрид-улут.вал.'!J126</f>
        <v>23930.5</v>
      </c>
      <c r="K126" s="21">
        <f>('7.жеке-улут.вал.'!J126*'7.жеке-улут.вал.'!K126+'8.юрид-улут.вал.'!J126*'8.юрид-улут.вал.'!K126)/('7.жеке-улут.вал.'!J126+'8.юрид-улут.вал.'!J126)</f>
        <v>5.7031547188734049</v>
      </c>
      <c r="L126" s="22">
        <f>'7.жеке-улут.вал.'!L126+'8.юрид-улут.вал.'!L126</f>
        <v>24902</v>
      </c>
      <c r="M126" s="21">
        <f>('7.жеке-улут.вал.'!L126*'7.жеке-улут.вал.'!M126+'8.юрид-улут.вал.'!L126*'8.юрид-улут.вал.'!M126)/('7.жеке-улут.вал.'!L126+'8.юрид-улут.вал.'!L126)</f>
        <v>8.7545432896956079</v>
      </c>
      <c r="N126" s="22">
        <f>'7.жеке-улут.вал.'!N126+'8.юрид-улут.вал.'!N126</f>
        <v>39947.5</v>
      </c>
      <c r="O126" s="21">
        <f>('7.жеке-улут.вал.'!N126*'7.жеке-улут.вал.'!O126+'8.юрид-улут.вал.'!N126*'8.юрид-улут.вал.'!O126)/('7.жеке-улут.вал.'!N126+'8.юрид-улут.вал.'!N126)</f>
        <v>9.7588826584892683</v>
      </c>
      <c r="P126" s="22">
        <f>'7.жеке-улут.вал.'!P126+'8.юрид-улут.вал.'!P126</f>
        <v>36196.699999999997</v>
      </c>
      <c r="Q126" s="21">
        <f>('7.жеке-улут.вал.'!P126*'7.жеке-улут.вал.'!Q126+'8.юрид-улут.вал.'!P126*'8.юрид-улут.вал.'!Q126)/('7.жеке-улут.вал.'!P126+'8.юрид-улут.вал.'!P126)</f>
        <v>12.44309202220092</v>
      </c>
      <c r="R126" s="22">
        <f>'7.жеке-улут.вал.'!R126+'8.юрид-улут.вал.'!R126</f>
        <v>20.3</v>
      </c>
      <c r="S126" s="21">
        <f>('7.жеке-улут.вал.'!R126*'7.жеке-улут.вал.'!S126+'8.юрид-улут.вал.'!R126*'8.юрид-улут.вал.'!S126)/('7.жеке-улут.вал.'!R126+'8.юрид-улут.вал.'!R126)</f>
        <v>16.896551724137929</v>
      </c>
    </row>
    <row r="127" spans="1:19" ht="14.25" customHeight="1" x14ac:dyDescent="0.2">
      <c r="A127" s="19" t="s">
        <v>20</v>
      </c>
      <c r="B127" s="20">
        <f>'7.жеке-улут.вал.'!B127+'8.юрид-улут.вал.'!B127</f>
        <v>817577.10000000021</v>
      </c>
      <c r="C127" s="21">
        <f>('7.жеке-улут.вал.'!B127*'7.жеке-улут.вал.'!C127+'8.юрид-улут.вал.'!B127*'8.юрид-улут.вал.'!C127)/('7.жеке-улут.вал.'!B127+'8.юрид-улут.вал.'!B127)</f>
        <v>2.2860312342407823</v>
      </c>
      <c r="D127" s="22">
        <f>'7.жеке-улут.вал.'!D127+'8.юрид-улут.вал.'!D127</f>
        <v>594728.80000000005</v>
      </c>
      <c r="E127" s="21">
        <f>('7.жеке-улут.вал.'!D127*'7.жеке-улут.вал.'!E127+'8.юрид-улут.вал.'!D127*'8.юрид-улут.вал.'!E127)/('7.жеке-улут.вал.'!D127+'8.юрид-улут.вал.'!D127)</f>
        <v>0.19746700849193782</v>
      </c>
      <c r="F127" s="22">
        <f t="shared" si="2"/>
        <v>222848.3</v>
      </c>
      <c r="G127" s="21">
        <f t="shared" si="3"/>
        <v>7.8599094989730691</v>
      </c>
      <c r="H127" s="22">
        <f>'7.жеке-улут.вал.'!H127+'8.юрид-улут.вал.'!H127</f>
        <v>30638.2</v>
      </c>
      <c r="I127" s="21">
        <f>('7.жеке-улут.вал.'!H127*'7.жеке-улут.вал.'!I127+'8.юрид-улут.вал.'!H127*'8.юрид-улут.вал.'!I127)/('7.жеке-улут.вал.'!H127+'8.юрид-улут.вал.'!H127)</f>
        <v>4.9477231038376921</v>
      </c>
      <c r="J127" s="22">
        <f>'7.жеке-улут.вал.'!J127+'8.юрид-улут.вал.'!J127</f>
        <v>29984.799999999999</v>
      </c>
      <c r="K127" s="21">
        <f>('7.жеке-улут.вал.'!J127*'7.жеке-улут.вал.'!K127+'8.юрид-улут.вал.'!J127*'8.юрид-улут.вал.'!K127)/('7.жеке-улут.вал.'!J127+'8.юрид-улут.вал.'!J127)</f>
        <v>5.5234364077799416</v>
      </c>
      <c r="L127" s="22">
        <f>'7.жеке-улут.вал.'!L127+'8.юрид-улут.вал.'!L127</f>
        <v>16745.099999999999</v>
      </c>
      <c r="M127" s="21">
        <f>('7.жеке-улут.вал.'!L127*'7.жеке-улут.вал.'!M127+'8.юрид-улут.вал.'!L127*'8.юрид-улут.вал.'!M127)/('7.жеке-улут.вал.'!L127+'8.юрид-улут.вал.'!L127)</f>
        <v>8.2690908385139537</v>
      </c>
      <c r="N127" s="22">
        <f>'7.жеке-улут.вал.'!N127+'8.юрид-улут.вал.'!N127</f>
        <v>118844.1</v>
      </c>
      <c r="O127" s="21">
        <f>('7.жеке-улут.вал.'!N127*'7.жеке-улут.вал.'!O127+'8.юрид-улут.вал.'!N127*'8.юрид-улут.вал.'!O127)/('7.жеке-улут.вал.'!N127+'8.юрид-улут.вал.'!N127)</f>
        <v>7.9846016419830681</v>
      </c>
      <c r="P127" s="22">
        <f>'7.жеке-улут.вал.'!P127+'8.юрид-улут.вал.'!P127</f>
        <v>26598.3</v>
      </c>
      <c r="Q127" s="21">
        <f>('7.жеке-улут.вал.'!P127*'7.жеке-улут.вал.'!Q127+'8.юрид-улут.вал.'!P127*'8.юрид-улут.вал.'!Q127)/('7.жеке-улут.вал.'!P127+'8.юрид-улут.вал.'!P127)</f>
        <v>13.027767000146625</v>
      </c>
      <c r="R127" s="23">
        <f>'7.жеке-улут.вал.'!R127+'8.юрид-улут.вал.'!R127</f>
        <v>37.799999999999997</v>
      </c>
      <c r="S127" s="24">
        <f>('7.жеке-улут.вал.'!R127*'7.жеке-улут.вал.'!S127+'8.юрид-улут.вал.'!R127*'8.юрид-улут.вал.'!S127)/('7.жеке-улут.вал.'!R127+'8.юрид-улут.вал.'!R127)</f>
        <v>11.984126984126984</v>
      </c>
    </row>
    <row r="128" spans="1:19" ht="14.25" customHeight="1" thickBot="1" x14ac:dyDescent="0.25">
      <c r="A128" s="25" t="s">
        <v>21</v>
      </c>
      <c r="B128" s="26">
        <f>'7.жеке-улут.вал.'!B128+'8.юрид-улут.вал.'!B128</f>
        <v>687616.1</v>
      </c>
      <c r="C128" s="27">
        <f>('7.жеке-улут.вал.'!B128*'7.жеке-улут.вал.'!C128+'8.юрид-улут.вал.'!B128*'8.юрид-улут.вал.'!C128)/('7.жеке-улут.вал.'!B128+'8.юрид-улут.вал.'!B128)</f>
        <v>1.7424043663317366</v>
      </c>
      <c r="D128" s="28">
        <f>'7.жеке-улут.вал.'!D128+'8.юрид-улут.вал.'!D128</f>
        <v>584649.1</v>
      </c>
      <c r="E128" s="27">
        <f>('7.жеке-улут.вал.'!D128*'7.жеке-улут.вал.'!E128+'8.юрид-улут.вал.'!D128*'8.юрид-улут.вал.'!E128)/('7.жеке-улут.вал.'!D128+'8.юрид-улут.вал.'!D128)</f>
        <v>0.34948333795433884</v>
      </c>
      <c r="F128" s="28">
        <f t="shared" si="2"/>
        <v>102967</v>
      </c>
      <c r="G128" s="27">
        <f t="shared" si="3"/>
        <v>9.651443433333009</v>
      </c>
      <c r="H128" s="28">
        <f>'7.жеке-улут.вал.'!H128+'8.юрид-улут.вал.'!H128</f>
        <v>2101.3000000000002</v>
      </c>
      <c r="I128" s="27">
        <f>('7.жеке-улут.вал.'!H128*'7.жеке-улут.вал.'!I128+'8.юрид-улут.вал.'!H128*'8.юрид-улут.вал.'!I128)/('7.жеке-улут.вал.'!H128+'8.юрид-улут.вал.'!H128)</f>
        <v>2.0212577927949362</v>
      </c>
      <c r="J128" s="28">
        <f>'7.жеке-улут.вал.'!J128+'8.юрид-улут.вал.'!J128</f>
        <v>27345</v>
      </c>
      <c r="K128" s="27">
        <f>('7.жеке-улут.вал.'!J128*'7.жеке-улут.вал.'!K128+'8.юрид-улут.вал.'!J128*'8.юрид-улут.вал.'!K128)/('7.жеке-улут.вал.'!J128+'8.юрид-улут.вал.'!J128)</f>
        <v>5.7562040958127625</v>
      </c>
      <c r="L128" s="28">
        <f>'7.жеке-улут.вал.'!L128+'8.юрид-улут.вал.'!L128</f>
        <v>18628.7</v>
      </c>
      <c r="M128" s="27">
        <f>('7.жеке-улут.вал.'!L128*'7.жеке-улут.вал.'!M128+'8.юрид-улут.вал.'!L128*'8.юрид-улут.вал.'!M128)/('7.жеке-улут.вал.'!L128+'8.юрид-улут.вал.'!L128)</f>
        <v>8.6574129703092524</v>
      </c>
      <c r="N128" s="28">
        <f>'7.жеке-улут.вал.'!N128+'8.юрид-улут.вал.'!N128</f>
        <v>25106.9</v>
      </c>
      <c r="O128" s="27">
        <f>('7.жеке-улут.вал.'!N128*'7.жеке-улут.вал.'!O128+'8.юрид-улут.вал.'!N128*'8.юрид-улут.вал.'!O128)/('7.жеке-улут.вал.'!N128+'8.юрид-улут.вал.'!N128)</f>
        <v>10.821845707753646</v>
      </c>
      <c r="P128" s="28">
        <f>'7.жеке-улут.вал.'!P128+'8.юрид-улут.вал.'!P128</f>
        <v>29784.799999999999</v>
      </c>
      <c r="Q128" s="27">
        <f>('7.жеке-улут.вал.'!P128*'7.жеке-улут.вал.'!Q128+'8.юрид-улут.вал.'!P128*'8.юрид-улут.вал.'!Q128)/('7.жеке-улут.вал.'!P128+'8.юрид-улут.вал.'!P128)</f>
        <v>13.401035393892187</v>
      </c>
      <c r="R128" s="28">
        <f>'7.жеке-улут.вал.'!R128+'8.юрид-улут.вал.'!R128</f>
        <v>0.3</v>
      </c>
      <c r="S128" s="27">
        <f>('7.жеке-улут.вал.'!R128*'7.жеке-улут.вал.'!S128+'8.юрид-улут.вал.'!R128*'8.юрид-улут.вал.'!S128)/('7.жеке-улут.вал.'!R128+'8.юрид-улут.вал.'!R128)</f>
        <v>10</v>
      </c>
    </row>
    <row r="129" spans="1:19" ht="14.25" customHeight="1" x14ac:dyDescent="0.2">
      <c r="A129" s="19" t="s">
        <v>31</v>
      </c>
      <c r="B129" s="20">
        <f>'7.жеке-улут.вал.'!B129+'8.юрид-улут.вал.'!B129</f>
        <v>707645.30000000016</v>
      </c>
      <c r="C129" s="21">
        <f>('7.жеке-улут.вал.'!B129*'7.жеке-улут.вал.'!C129+'8.юрид-улут.вал.'!B129*'8.юрид-улут.вал.'!C129)/('7.жеке-улут.вал.'!B129+'8.юрид-улут.вал.'!B129)</f>
        <v>2.5809704551135995</v>
      </c>
      <c r="D129" s="22">
        <f>'7.жеке-улут.вал.'!D129+'8.юрид-улут.вал.'!D129</f>
        <v>506005.8</v>
      </c>
      <c r="E129" s="21">
        <f>('7.жеке-улут.вал.'!D129*'7.жеке-улут.вал.'!E129+'8.юрид-улут.вал.'!D129*'8.юрид-улут.вал.'!E129)/('7.жеке-улут.вал.'!D129+'8.юрид-улут.вал.'!D129)</f>
        <v>0.15744467355907776</v>
      </c>
      <c r="F129" s="22">
        <f t="shared" si="2"/>
        <v>201639.5</v>
      </c>
      <c r="G129" s="21">
        <f t="shared" si="3"/>
        <v>8.6627059380726497</v>
      </c>
      <c r="H129" s="22">
        <f>'7.жеке-улут.вал.'!H129+'8.юрид-улут.вал.'!H129</f>
        <v>1365.9</v>
      </c>
      <c r="I129" s="21">
        <f>('7.жеке-улут.вал.'!H129*'7.жеке-улут.вал.'!I129+'8.юрид-улут.вал.'!H129*'8.юрид-улут.вал.'!I129)/('7.жеке-улут.вал.'!H129+'8.юрид-улут.вал.'!H129)</f>
        <v>1.1393586646167362</v>
      </c>
      <c r="J129" s="22">
        <f>'7.жеке-улут.вал.'!J129+'8.юрид-улут.вал.'!J129</f>
        <v>29391</v>
      </c>
      <c r="K129" s="21">
        <f>('7.жеке-улут.вал.'!J129*'7.жеке-улут.вал.'!K129+'8.юрид-улут.вал.'!J129*'8.юрид-улут.вал.'!K129)/('7.жеке-улут.вал.'!J129+'8.юрид-улут.вал.'!J129)</f>
        <v>6.0592415025007664</v>
      </c>
      <c r="L129" s="22">
        <f>'7.жеке-улут.вал.'!L129+'8.юрид-улут.вал.'!L129</f>
        <v>33720.800000000003</v>
      </c>
      <c r="M129" s="21">
        <f>('7.жеке-улут.вал.'!L129*'7.жеке-улут.вал.'!M129+'8.юрид-улут.вал.'!L129*'8.юрид-улут.вал.'!M129)/('7.жеке-улут.вал.'!L129+'8.юрид-улут.вал.'!L129)</f>
        <v>8.1435913738701338</v>
      </c>
      <c r="N129" s="22">
        <f>'7.жеке-улут.вал.'!N129+'8.юрид-улут.вал.'!N129</f>
        <v>87960.200000000012</v>
      </c>
      <c r="O129" s="21">
        <f>('7.жеке-улут.вал.'!N129*'7.жеке-улут.вал.'!O129+'8.юрид-улут.вал.'!N129*'8.юрид-улут.вал.'!O129)/('7.жеке-улут.вал.'!N129+'8.юрид-улут.вал.'!N129)</f>
        <v>7.3699066964377051</v>
      </c>
      <c r="P129" s="22">
        <f>'7.жеке-улут.вал.'!P129+'8.юрид-улут.вал.'!P129</f>
        <v>49201.3</v>
      </c>
      <c r="Q129" s="21">
        <f>('7.жеке-улут.вал.'!P129*'7.жеке-улут.вал.'!Q129+'8.юрид-улут.вал.'!P129*'8.юрид-улут.вал.'!Q129)/('7.жеке-улут.вал.'!P129+'8.юрид-улут.вал.'!P129)</f>
        <v>13.093767725649522</v>
      </c>
      <c r="R129" s="23">
        <f>'7.жеке-улут.вал.'!R129+'8.юрид-улут.вал.'!R129</f>
        <v>0.3</v>
      </c>
      <c r="S129" s="24">
        <f>('7.жеке-улут.вал.'!R129*'7.жеке-улут.вал.'!S129+'8.юрид-улут.вал.'!R129*'8.юрид-улут.вал.'!S129)/('7.жеке-улут.вал.'!R129+'8.юрид-улут.вал.'!R129)</f>
        <v>10</v>
      </c>
    </row>
    <row r="130" spans="1:19" ht="14.25" customHeight="1" x14ac:dyDescent="0.2">
      <c r="A130" s="19" t="s">
        <v>11</v>
      </c>
      <c r="B130" s="20">
        <f>'7.жеке-улут.вал.'!B130+'8.юрид-улут.вал.'!B130</f>
        <v>700709.70000000007</v>
      </c>
      <c r="C130" s="21">
        <f>('7.жеке-улут.вал.'!B130*'7.жеке-улут.вал.'!C130+'8.юрид-улут.вал.'!B130*'8.юрид-улут.вал.'!C130)/('7.жеке-улут.вал.'!B130+'8.юрид-улут.вал.'!B130)</f>
        <v>2.1025143921940854</v>
      </c>
      <c r="D130" s="22">
        <f>'7.жеке-улут.вал.'!D130+'8.юрид-улут.вал.'!D130</f>
        <v>548664.30000000005</v>
      </c>
      <c r="E130" s="21">
        <f>('7.жеке-улут.вал.'!D130*'7.жеке-улут.вал.'!E130+'8.юрид-улут.вал.'!D130*'8.юрид-улут.вал.'!E130)/('7.жеке-улут.вал.'!D130+'8.юрид-улут.вал.'!D130)</f>
        <v>0.14464232318377557</v>
      </c>
      <c r="F130" s="22">
        <f t="shared" si="2"/>
        <v>152045.4</v>
      </c>
      <c r="G130" s="21">
        <f t="shared" si="3"/>
        <v>9.1676048732812703</v>
      </c>
      <c r="H130" s="22">
        <f>'7.жеке-улут.вал.'!H130+'8.юрид-улут.вал.'!H130</f>
        <v>32135.7</v>
      </c>
      <c r="I130" s="21">
        <f>('7.жеке-улут.вал.'!H130*'7.жеке-улут.вал.'!I130+'8.юрид-улут.вал.'!H130*'8.юрид-улут.вал.'!I130)/('7.жеке-улут.вал.'!H130+'8.юрид-улут.вал.'!H130)</f>
        <v>4.7235180500191376</v>
      </c>
      <c r="J130" s="22">
        <f>'7.жеке-улут.вал.'!J130+'8.юрид-улут.вал.'!J130</f>
        <v>30102.9</v>
      </c>
      <c r="K130" s="21">
        <f>('7.жеке-улут.вал.'!J130*'7.жеке-улут.вал.'!K130+'8.юрид-улут.вал.'!J130*'8.юрид-улут.вал.'!K130)/('7.жеке-улут.вал.'!J130+'8.юрид-улут.вал.'!J130)</f>
        <v>7.3392225998159635</v>
      </c>
      <c r="L130" s="22">
        <f>'7.жеке-улут.вал.'!L130+'8.юрид-улут.вал.'!L130</f>
        <v>14854.8</v>
      </c>
      <c r="M130" s="21">
        <f>('7.жеке-улут.вал.'!L130*'7.жеке-улут.вал.'!M130+'8.юрид-улут.вал.'!L130*'8.юрид-улут.вал.'!M130)/('7.жеке-улут.вал.'!L130+'8.юрид-улут.вал.'!L130)</f>
        <v>8.4620324070334156</v>
      </c>
      <c r="N130" s="22">
        <f>'7.жеке-улут.вал.'!N130+'8.юрид-улут.вал.'!N130</f>
        <v>29203.7</v>
      </c>
      <c r="O130" s="21">
        <f>('7.жеке-улут.вал.'!N130*'7.жеке-улут.вал.'!O130+'8.юрид-улут.вал.'!N130*'8.юрид-улут.вал.'!O130)/('7.жеке-улут.вал.'!N130+'8.юрид-улут.вал.'!N130)</f>
        <v>10.56164458613121</v>
      </c>
      <c r="P130" s="22">
        <f>'7.жеке-улут.вал.'!P130+'8.юрид-улут.вал.'!P130</f>
        <v>45449.2</v>
      </c>
      <c r="Q130" s="21">
        <f>('7.жеке-улут.вал.'!P130*'7.жеке-улут.вал.'!Q130+'8.юрид-улут.вал.'!P130*'8.юрид-улут.вал.'!Q130)/('7.жеке-улут.вал.'!P130+'8.юрид-улут.вал.'!P130)</f>
        <v>12.828647280920238</v>
      </c>
      <c r="R130" s="23">
        <f>'7.жеке-улут.вал.'!R130+'8.юрид-улут.вал.'!R130</f>
        <v>299.10000000000002</v>
      </c>
      <c r="S130" s="24">
        <f>('7.жеке-улут.вал.'!R130*'7.жеке-улут.вал.'!S130+'8.юрид-улут.вал.'!R130*'8.юрид-улут.вал.'!S130)/('7.жеке-улут.вал.'!R130+'8.юрид-улут.вал.'!R130)</f>
        <v>13.2867001003009</v>
      </c>
    </row>
    <row r="131" spans="1:19" ht="14.25" customHeight="1" x14ac:dyDescent="0.2">
      <c r="A131" s="19" t="s">
        <v>12</v>
      </c>
      <c r="B131" s="20">
        <f>'7.жеке-улут.вал.'!B131+'8.юрид-улут.вал.'!B131</f>
        <v>839295.8</v>
      </c>
      <c r="C131" s="21">
        <f>('7.жеке-улут.вал.'!B131*'7.жеке-улут.вал.'!C131+'8.юрид-улут.вал.'!B131*'8.юрид-улут.вал.'!C131)/('7.жеке-улут.вал.'!B131+'8.юрид-улут.вал.'!B131)</f>
        <v>2.0684888331384474</v>
      </c>
      <c r="D131" s="22">
        <f>'7.жеке-улут.вал.'!D131+'8.юрид-улут.вал.'!D131</f>
        <v>656949.4</v>
      </c>
      <c r="E131" s="21">
        <f>('7.жеке-улут.вал.'!D131*'7.жеке-улут.вал.'!E131+'8.юрид-улут.вал.'!D131*'8.юрид-улут.вал.'!E131)/('7.жеке-улут.вал.'!D131+'8.юрид-улут.вал.'!D131)</f>
        <v>0.21559383264525395</v>
      </c>
      <c r="F131" s="22">
        <f t="shared" si="2"/>
        <v>182346.4</v>
      </c>
      <c r="G131" s="21">
        <f t="shared" si="3"/>
        <v>8.7440155166211131</v>
      </c>
      <c r="H131" s="22">
        <f>'7.жеке-улут.вал.'!H131+'8.юрид-улут.вал.'!H131</f>
        <v>45606.600000000006</v>
      </c>
      <c r="I131" s="21">
        <f>('7.жеке-улут.вал.'!H131*'7.жеке-улут.вал.'!I131+'8.юрид-улут.вал.'!H131*'8.юрид-улут.вал.'!I131)/('7.жеке-улут.вал.'!H131+'8.юрид-улут.вал.'!H131)</f>
        <v>4.9070262198892269</v>
      </c>
      <c r="J131" s="22">
        <f>'7.жеке-улут.вал.'!J131+'8.юрид-улут.вал.'!J131</f>
        <v>19551.3</v>
      </c>
      <c r="K131" s="21">
        <f>('7.жеке-улут.вал.'!J131*'7.жеке-улут.вал.'!K131+'8.юрид-улут.вал.'!J131*'8.юрид-улут.вал.'!K131)/('7.жеке-улут.вал.'!J131+'8.юрид-улут.вал.'!J131)</f>
        <v>5.8806761698710579</v>
      </c>
      <c r="L131" s="22">
        <f>'7.жеке-улут.вал.'!L131+'8.юрид-улут.вал.'!L131</f>
        <v>40605.199999999997</v>
      </c>
      <c r="M131" s="21">
        <f>('7.жеке-улут.вал.'!L131*'7.жеке-улут.вал.'!M131+'8.юрид-улут.вал.'!L131*'8.юрид-улут.вал.'!M131)/('7.жеке-улут.вал.'!L131+'8.юрид-улут.вал.'!L131)</f>
        <v>9.9373350211303002</v>
      </c>
      <c r="N131" s="22">
        <f>'7.жеке-улут.вал.'!N131+'8.юрид-улут.вал.'!N131</f>
        <v>43214.5</v>
      </c>
      <c r="O131" s="21">
        <f>('7.жеке-улут.вал.'!N131*'7.жеке-улут.вал.'!O131+'8.юрид-улут.вал.'!N131*'8.юрид-улут.вал.'!O131)/('7.жеке-улут.вал.'!N131+'8.юрид-улут.вал.'!N131)</f>
        <v>9.752765252403707</v>
      </c>
      <c r="P131" s="22">
        <f>'7.жеке-улут.вал.'!P131+'8.юрид-улут.вал.'!P131</f>
        <v>33363.5</v>
      </c>
      <c r="Q131" s="21">
        <f>('7.жеке-улут.вал.'!P131*'7.жеке-улут.вал.'!Q131+'8.юрид-улут.вал.'!P131*'8.юрид-улут.вал.'!Q131)/('7.жеке-улут.вал.'!P131+'8.юрид-улут.вал.'!P131)</f>
        <v>12.907841053846266</v>
      </c>
      <c r="R131" s="22">
        <f>'7.жеке-улут.вал.'!R131+'8.юрид-улут.вал.'!R131</f>
        <v>5.3</v>
      </c>
      <c r="S131" s="21">
        <f>('7.жеке-улут.вал.'!R131*'7.жеке-улут.вал.'!S131+'8.юрид-улут.вал.'!R131*'8.юрид-улут.вал.'!S131)/('7.жеке-улут.вал.'!R131+'8.юрид-улут.вал.'!R131)</f>
        <v>10</v>
      </c>
    </row>
    <row r="132" spans="1:19" ht="14.25" customHeight="1" x14ac:dyDescent="0.2">
      <c r="A132" s="19" t="s">
        <v>13</v>
      </c>
      <c r="B132" s="20">
        <f>'7.жеке-улут.вал.'!B132+'8.юрид-улут.вал.'!B132</f>
        <v>926827.3</v>
      </c>
      <c r="C132" s="21">
        <f>('7.жеке-улут.вал.'!B132*'7.жеке-улут.вал.'!C132+'8.юрид-улут.вал.'!B132*'8.юрид-улут.вал.'!C132)/('7.жеке-улут.вал.'!B132+'8.юрид-улут.вал.'!B132)</f>
        <v>3.0382531190007027</v>
      </c>
      <c r="D132" s="22">
        <f>'7.жеке-улут.вал.'!D132+'8.юрид-улут.вал.'!D132</f>
        <v>661753.19999999995</v>
      </c>
      <c r="E132" s="21">
        <f>('7.жеке-улут.вал.'!D132*'7.жеке-улут.вал.'!E132+'8.юрид-улут.вал.'!D132*'8.юрид-улут.вал.'!E132)/('7.жеке-улут.вал.'!D132+'8.юрид-улут.вал.'!D132)</f>
        <v>0.24714388989732122</v>
      </c>
      <c r="F132" s="22">
        <f t="shared" si="2"/>
        <v>265074.10000000003</v>
      </c>
      <c r="G132" s="21">
        <f t="shared" si="3"/>
        <v>10.006212130872083</v>
      </c>
      <c r="H132" s="22">
        <f>'7.жеке-улут.вал.'!H132+'8.юрид-улут.вал.'!H132</f>
        <v>1429.1</v>
      </c>
      <c r="I132" s="21">
        <f>('7.жеке-улут.вал.'!H132*'7.жеке-улут.вал.'!I132+'8.юрид-улут.вал.'!H132*'8.юрид-улут.вал.'!I132)/('7.жеке-улут.вал.'!H132+'8.юрид-улут.вал.'!H132)</f>
        <v>3.0183528094605001</v>
      </c>
      <c r="J132" s="22">
        <f>'7.жеке-улут.вал.'!J132+'8.юрид-улут.вал.'!J132</f>
        <v>22030.199999999997</v>
      </c>
      <c r="K132" s="21">
        <f>('7.жеке-улут.вал.'!J132*'7.жеке-улут.вал.'!K132+'8.юрид-улут.вал.'!J132*'8.юрид-улут.вал.'!K132)/('7.жеке-улут.вал.'!J132+'8.юрид-улут.вал.'!J132)</f>
        <v>5.2225725594865251</v>
      </c>
      <c r="L132" s="22">
        <f>'7.жеке-улут.вал.'!L132+'8.юрид-улут.вал.'!L132</f>
        <v>16884.3</v>
      </c>
      <c r="M132" s="21">
        <f>('7.жеке-улут.вал.'!L132*'7.жеке-улут.вал.'!M132+'8.юрид-улут.вал.'!L132*'8.юрид-улут.вал.'!M132)/('7.жеке-улут.вал.'!L132+'8.юрид-улут.вал.'!L132)</f>
        <v>9.3582128960039768</v>
      </c>
      <c r="N132" s="22">
        <f>'7.жеке-улут.вал.'!N132+'8.юрид-улут.вал.'!N132</f>
        <v>174956.1</v>
      </c>
      <c r="O132" s="21">
        <f>('7.жеке-улут.вал.'!N132*'7.жеке-улут.вал.'!O132+'8.юрид-улут.вал.'!N132*'8.юрид-улут.вал.'!O132)/('7.жеке-улут.вал.'!N132+'8.юрид-улут.вал.'!N132)</f>
        <v>10.07647986552055</v>
      </c>
      <c r="P132" s="22">
        <f>'7.жеке-улут.вал.'!P132+'8.юрид-улут.вал.'!P132</f>
        <v>44544.6</v>
      </c>
      <c r="Q132" s="21">
        <f>('7.жеке-улут.вал.'!P132*'7.жеке-улут.вал.'!Q132+'8.юрид-улут.вал.'!P132*'8.юрид-улут.вал.'!Q132)/('7.жеке-улут.вал.'!P132+'8.юрид-улут.вал.'!P132)</f>
        <v>11.862253471801299</v>
      </c>
      <c r="R132" s="23">
        <f>'7.жеке-улут.вал.'!R132+'8.юрид-улут.вал.'!R132</f>
        <v>5229.8</v>
      </c>
      <c r="S132" s="24">
        <f>('7.жеке-улут.вал.'!R132*'7.жеке-улут.вал.'!S132+'8.юрид-улут.вал.'!R132*'8.юрид-улут.вал.'!S132)/('7.жеке-улут.вал.'!R132+'8.юрид-улут.вал.'!R132)</f>
        <v>15.999082182875062</v>
      </c>
    </row>
    <row r="133" spans="1:19" ht="14.25" customHeight="1" x14ac:dyDescent="0.2">
      <c r="A133" s="19" t="s">
        <v>14</v>
      </c>
      <c r="B133" s="20">
        <f>'7.жеке-улут.вал.'!B133+'8.юрид-улут.вал.'!B133</f>
        <v>849149</v>
      </c>
      <c r="C133" s="21">
        <f>('7.жеке-улут.вал.'!B133*'7.жеке-улут.вал.'!C133+'8.юрид-улут.вал.'!B133*'8.юрид-улут.вал.'!C133)/('7.жеке-улут.вал.'!B133+'8.юрид-улут.вал.'!B133)</f>
        <v>1.5954864446640107</v>
      </c>
      <c r="D133" s="22">
        <f>'7.жеке-улут.вал.'!D133+'8.юрид-улут.вал.'!D133</f>
        <v>690193.4</v>
      </c>
      <c r="E133" s="21">
        <f>('7.жеке-улут.вал.'!D133*'7.жеке-улут.вал.'!E133+'8.юрид-улут.вал.'!D133*'8.юрид-улут.вал.'!E133)/('7.жеке-улут.вал.'!D133+'8.юрид-улут.вал.'!D133)</f>
        <v>0.20961758399891978</v>
      </c>
      <c r="F133" s="22">
        <f t="shared" si="2"/>
        <v>158955.59999999998</v>
      </c>
      <c r="G133" s="21">
        <f t="shared" si="3"/>
        <v>7.6130003975953038</v>
      </c>
      <c r="H133" s="22">
        <f>'7.жеке-улут.вал.'!H133+'8.юрид-улут.вал.'!H133</f>
        <v>7828.2000000000007</v>
      </c>
      <c r="I133" s="21">
        <f>('7.жеке-улут.вал.'!H133*'7.жеке-улут.вал.'!I133+'8.юрид-улут.вал.'!H133*'8.юрид-улут.вал.'!I133)/('7.жеке-улут.вал.'!H133+'8.юрид-улут.вал.'!H133)</f>
        <v>1.9743418665849111</v>
      </c>
      <c r="J133" s="22">
        <f>'7.жеке-улут.вал.'!J133+'8.юрид-улут.вал.'!J133</f>
        <v>11799</v>
      </c>
      <c r="K133" s="21">
        <f>('7.жеке-улут.вал.'!J133*'7.жеке-улут.вал.'!K133+'8.юрид-улут.вал.'!J133*'8.юрид-улут.вал.'!K133)/('7.жеке-улут.вал.'!J133+'8.юрид-улут.вал.'!J133)</f>
        <v>5.6637681159420294</v>
      </c>
      <c r="L133" s="22">
        <f>'7.жеке-улут.вал.'!L133+'8.юрид-улут.вал.'!L133</f>
        <v>66674.2</v>
      </c>
      <c r="M133" s="21">
        <f>('7.жеке-улут.вал.'!L133*'7.жеке-улут.вал.'!M133+'8.юрид-улут.вал.'!L133*'8.юрид-улут.вал.'!M133)/('7.жеке-улут.вал.'!L133+'8.юрид-улут.вал.'!L133)</f>
        <v>4.6962945637143001</v>
      </c>
      <c r="N133" s="22">
        <f>'7.жеке-улут.вал.'!N133+'8.юрид-улут.вал.'!N133</f>
        <v>40871.199999999997</v>
      </c>
      <c r="O133" s="21">
        <f>('7.жеке-улут.вал.'!N133*'7.жеке-улут.вал.'!O133+'8.юрид-улут.вал.'!N133*'8.юрид-улут.вал.'!O133)/('7.жеке-улут.вал.'!N133+'8.юрид-улут.вал.'!N133)</f>
        <v>10.270082282878898</v>
      </c>
      <c r="P133" s="22">
        <f>'7.жеке-улут.вал.'!P133+'8.юрид-улут.вал.'!P133</f>
        <v>29282.7</v>
      </c>
      <c r="Q133" s="21">
        <f>('7.жеке-улут.вал.'!P133*'7.жеке-улут.вал.'!Q133+'8.юрид-улут.вал.'!P133*'8.юрид-улут.вал.'!Q133)/('7.жеке-улут.вал.'!P133+'8.юрид-улут.вал.'!P133)</f>
        <v>12.915353877886943</v>
      </c>
      <c r="R133" s="23">
        <f>'7.жеке-улут.вал.'!R133+'8.юрид-улут.вал.'!R133</f>
        <v>2500.3000000000002</v>
      </c>
      <c r="S133" s="24">
        <f>('7.жеке-улут.вал.'!R133*'7.жеке-улут.вал.'!S133+'8.юрид-улут.вал.'!R133*'8.юрид-улут.вал.'!S133)/('7.жеке-улут.вал.'!R133+'8.юрид-улут.вал.'!R133)</f>
        <v>6.7103947526296839</v>
      </c>
    </row>
    <row r="134" spans="1:19" ht="14.25" customHeight="1" x14ac:dyDescent="0.2">
      <c r="A134" s="19" t="s">
        <v>15</v>
      </c>
      <c r="B134" s="20">
        <f>'7.жеке-улут.вал.'!B134+'8.юрид-улут.вал.'!B134</f>
        <v>1066758</v>
      </c>
      <c r="C134" s="21">
        <f>('7.жеке-улут.вал.'!B134*'7.жеке-улут.вал.'!C134+'8.юрид-улут.вал.'!B134*'8.юрид-улут.вал.'!C134)/('7.жеке-улут.вал.'!B134+'8.юрид-улут.вал.'!B134)</f>
        <v>1.5245101100718252</v>
      </c>
      <c r="D134" s="22">
        <f>'7.жеке-улут.вал.'!D134+'8.юрид-улут.вал.'!D134</f>
        <v>827394.4</v>
      </c>
      <c r="E134" s="21">
        <f>('7.жеке-улут.вал.'!D134*'7.жеке-улут.вал.'!E134+'8.юрид-улут.вал.'!D134*'8.юрид-улут.вал.'!E134)/('7.жеке-улут.вал.'!D134+'8.юрид-улут.вал.'!D134)</f>
        <v>0.19928855694454783</v>
      </c>
      <c r="F134" s="22">
        <f t="shared" si="2"/>
        <v>239363.59999999995</v>
      </c>
      <c r="G134" s="21">
        <f t="shared" si="3"/>
        <v>6.1053272928715989</v>
      </c>
      <c r="H134" s="22">
        <f>'7.жеке-улут.вал.'!H134+'8.юрид-улут.вал.'!H134</f>
        <v>68189.899999999994</v>
      </c>
      <c r="I134" s="21">
        <f>('7.жеке-улут.вал.'!H134*'7.жеке-улут.вал.'!I134+'8.юрид-улут.вал.'!H134*'8.юрид-улут.вал.'!I134)/('7.жеке-улут.вал.'!H134+'8.юрид-улут.вал.'!H134)</f>
        <v>0.19342448075154831</v>
      </c>
      <c r="J134" s="22">
        <f>'7.жеке-улут.вал.'!J134+'8.юрид-улут.вал.'!J134</f>
        <v>13697.4</v>
      </c>
      <c r="K134" s="21">
        <f>('7.жеке-улут.вал.'!J134*'7.жеке-улут.вал.'!K134+'8.юрид-улут.вал.'!J134*'8.юрид-улут.вал.'!K134)/('7.жеке-улут.вал.'!J134+'8.юрид-улут.вал.'!J134)</f>
        <v>5.2299864207805875</v>
      </c>
      <c r="L134" s="22">
        <f>'7.жеке-улут.вал.'!L134+'8.юрид-улут.вал.'!L134</f>
        <v>74827.3</v>
      </c>
      <c r="M134" s="21">
        <f>('7.жеке-улут.вал.'!L134*'7.жеке-улут.вал.'!M134+'8.юрид-улут.вал.'!L134*'8.юрид-улут.вал.'!M134)/('7.жеке-улут.вал.'!L134+'8.юрид-улут.вал.'!L134)</f>
        <v>6.1881422555671532</v>
      </c>
      <c r="N134" s="22">
        <f>'7.жеке-улут.вал.'!N134+'8.юрид-улут.вал.'!N134</f>
        <v>51965.8</v>
      </c>
      <c r="O134" s="21">
        <f>('7.жеке-улут.вал.'!N134*'7.жеке-улут.вал.'!O134+'8.юрид-улут.вал.'!N134*'8.юрид-улут.вал.'!O134)/('7.жеке-улут.вал.'!N134+'8.юрид-улут.вал.'!N134)</f>
        <v>10.734677922787681</v>
      </c>
      <c r="P134" s="22">
        <f>'7.жеке-улут.вал.'!P134+'8.юрид-улут.вал.'!P134</f>
        <v>23802.899999999998</v>
      </c>
      <c r="Q134" s="21">
        <f>('7.жеке-улут.вал.'!P134*'7.жеке-улут.вал.'!Q134+'8.юрид-улут.вал.'!P134*'8.юрид-улут.вал.'!Q134)/('7.жеке-улут.вал.'!P134+'8.юрид-улут.вал.'!P134)</f>
        <v>13.039999537871436</v>
      </c>
      <c r="R134" s="23">
        <f>'7.жеке-улут.вал.'!R134+'8.юрид-улут.вал.'!R134</f>
        <v>6880.3</v>
      </c>
      <c r="S134" s="24">
        <f>('7.жеке-улут.вал.'!R134*'7.жеке-улут.вал.'!S134+'8.юрид-улут.вал.'!R134*'8.юрид-улут.вал.'!S134)/('7.жеке-улут.вал.'!R134+'8.юрид-улут.вал.'!R134)</f>
        <v>6.5837826838945981</v>
      </c>
    </row>
    <row r="135" spans="1:19" ht="14.25" customHeight="1" x14ac:dyDescent="0.2">
      <c r="A135" s="19" t="s">
        <v>16</v>
      </c>
      <c r="B135" s="20">
        <f>'7.жеке-улут.вал.'!B135+'8.юрид-улут.вал.'!B135</f>
        <v>1030787.7</v>
      </c>
      <c r="C135" s="21">
        <f>('7.жеке-улут.вал.'!B135*'7.жеке-улут.вал.'!C135+'8.юрид-улут.вал.'!B135*'8.юрид-улут.вал.'!C135)/('7.жеке-улут.вал.'!B135+'8.юрид-улут.вал.'!B135)</f>
        <v>1.2413756508735991</v>
      </c>
      <c r="D135" s="22">
        <f>'7.жеке-улут.вал.'!D135+'8.юрид-улут.вал.'!D135</f>
        <v>860253.8</v>
      </c>
      <c r="E135" s="21">
        <f>('7.жеке-улут.вал.'!D135*'7.жеке-улут.вал.'!E135+'8.юрид-улут.вал.'!D135*'8.юрид-улут.вал.'!E135)/('7.жеке-улут.вал.'!D135+'8.юрид-улут.вал.'!D135)</f>
        <v>0.2099477747148574</v>
      </c>
      <c r="F135" s="22">
        <f t="shared" si="2"/>
        <v>170533.9</v>
      </c>
      <c r="G135" s="21">
        <f t="shared" si="3"/>
        <v>6.4443866058302781</v>
      </c>
      <c r="H135" s="22">
        <f>'7.жеке-улут.вал.'!H135+'8.юрид-улут.вал.'!H135</f>
        <v>53249.4</v>
      </c>
      <c r="I135" s="21">
        <f>('7.жеке-улут.вал.'!H135*'7.жеке-улут.вал.'!I135+'8.юрид-улут.вал.'!H135*'8.юрид-улут.вал.'!I135)/('7.жеке-улут.вал.'!H135+'8.юрид-улут.вал.'!H135)</f>
        <v>0.18849731640168715</v>
      </c>
      <c r="J135" s="22">
        <f>'7.жеке-улут.вал.'!J135+'8.юрид-улут.вал.'!J135</f>
        <v>10468.6</v>
      </c>
      <c r="K135" s="21">
        <f>('7.жеке-улут.вал.'!J135*'7.жеке-улут.вал.'!K135+'8.юрид-улут.вал.'!J135*'8.юрид-улут.вал.'!K135)/('7.жеке-улут.вал.'!J135+'8.юрид-улут.вал.'!J135)</f>
        <v>5.3603374854326269</v>
      </c>
      <c r="L135" s="22">
        <f>'7.жеке-улут.вал.'!L135+'8.юрид-улут.вал.'!L135</f>
        <v>39758</v>
      </c>
      <c r="M135" s="21">
        <f>('7.жеке-улут.вал.'!L135*'7.жеке-улут.вал.'!M135+'8.юрид-улут.вал.'!L135*'8.юрид-улут.вал.'!M135)/('7.жеке-улут.вал.'!L135+'8.юрид-улут.вал.'!L135)</f>
        <v>8.2139121686201513</v>
      </c>
      <c r="N135" s="22">
        <f>'7.жеке-улут.вал.'!N135+'8.юрид-улут.вал.'!N135</f>
        <v>35045</v>
      </c>
      <c r="O135" s="21">
        <f>('7.жеке-улут.вал.'!N135*'7.жеке-улут.вал.'!O135+'8.юрид-улут.вал.'!N135*'8.юрид-улут.вал.'!O135)/('7.жеке-улут.вал.'!N135+'8.юрид-улут.вал.'!N135)</f>
        <v>10.044640433728068</v>
      </c>
      <c r="P135" s="22">
        <f>'7.жеке-улут.вал.'!P135+'8.юрид-улут.вал.'!P135</f>
        <v>28308.899999999998</v>
      </c>
      <c r="Q135" s="21">
        <f>('7.жеке-улут.вал.'!P135*'7.жеке-улут.вал.'!Q135+'8.юрид-улут.вал.'!P135*'8.юрид-улут.вал.'!Q135)/('7.жеке-улут.вал.'!P135+'8.юрид-улут.вал.'!P135)</f>
        <v>12.44833388086432</v>
      </c>
      <c r="R135" s="23">
        <f>'7.жеке-улут.вал.'!R135+'8.юрид-улут.вал.'!R135</f>
        <v>3704</v>
      </c>
      <c r="S135" s="24">
        <f>('7.жеке-улут.вал.'!R135*'7.жеке-улут.вал.'!S135+'8.юрид-улут.вал.'!R135*'8.юрид-улут.вал.'!S135)/('7.жеке-улут.вал.'!R135+'8.юрид-улут.вал.'!R135)</f>
        <v>0.5</v>
      </c>
    </row>
    <row r="136" spans="1:19" ht="14.25" customHeight="1" x14ac:dyDescent="0.2">
      <c r="A136" s="19" t="s">
        <v>17</v>
      </c>
      <c r="B136" s="20">
        <f>'7.жеке-улут.вал.'!B136+'8.юрид-улут.вал.'!B136</f>
        <v>1097702.2</v>
      </c>
      <c r="C136" s="21">
        <f>('7.жеке-улут.вал.'!B136*'7.жеке-улут.вал.'!C136+'8.юрид-улут.вал.'!B136*'8.юрид-улут.вал.'!C136)/('7.жеке-улут.вал.'!B136+'8.юрид-улут.вал.'!B136)</f>
        <v>1.1228987816549882</v>
      </c>
      <c r="D136" s="22">
        <f>'7.жеке-улут.вал.'!D136+'8.юрид-улут.вал.'!D136</f>
        <v>937310.9</v>
      </c>
      <c r="E136" s="21">
        <f>('7.жеке-улут.вал.'!D136*'7.жеке-улут.вал.'!E136+'8.юрид-улут.вал.'!D136*'8.юрид-улут.вал.'!E136)/('7.жеке-улут.вал.'!D136+'8.юрид-улут.вал.'!D136)</f>
        <v>0.19247624987610837</v>
      </c>
      <c r="F136" s="22">
        <f t="shared" si="2"/>
        <v>160391.29999999999</v>
      </c>
      <c r="G136" s="21">
        <f t="shared" si="3"/>
        <v>6.5601960704851212</v>
      </c>
      <c r="H136" s="22">
        <f>'7.жеке-улут.вал.'!H136+'8.юрид-улут.вал.'!H136</f>
        <v>53275.399999999994</v>
      </c>
      <c r="I136" s="21">
        <f>('7.жеке-улут.вал.'!H136*'7.жеке-улут.вал.'!I136+'8.юрид-улут.вал.'!H136*'8.юрид-улут.вал.'!I136)/('7.жеке-улут.вал.'!H136+'8.юрид-улут.вал.'!H136)</f>
        <v>0.41914209935542479</v>
      </c>
      <c r="J136" s="22">
        <f>'7.жеке-улут.вал.'!J136+'8.юрид-улут.вал.'!J136</f>
        <v>10110.199999999999</v>
      </c>
      <c r="K136" s="21">
        <f>('7.жеке-улут.вал.'!J136*'7.жеке-улут.вал.'!K136+'8.юрид-улут.вал.'!J136*'8.юрид-улут.вал.'!K136)/('7.жеке-улут.вал.'!J136+'8.юрид-улут.вал.'!J136)</f>
        <v>6.1869745405629963</v>
      </c>
      <c r="L136" s="22">
        <f>'7.жеке-улут.вал.'!L136+'8.юрид-улут.вал.'!L136</f>
        <v>26887.5</v>
      </c>
      <c r="M136" s="21">
        <f>('7.жеке-улут.вал.'!L136*'7.жеке-улут.вал.'!M136+'8.юрид-улут.вал.'!L136*'8.юрид-улут.вал.'!M136)/('7.жеке-улут.вал.'!L136+'8.юрид-улут.вал.'!L136)</f>
        <v>7.2169461645746145</v>
      </c>
      <c r="N136" s="22">
        <f>'7.жеке-улут.вал.'!N136+'8.юрид-улут.вал.'!N136</f>
        <v>32640.199999999997</v>
      </c>
      <c r="O136" s="21">
        <f>('7.жеке-улут.вал.'!N136*'7.жеке-улут.вал.'!O136+'8.юрид-улут.вал.'!N136*'8.юрид-улут.вал.'!O136)/('7.жеке-улут.вал.'!N136+'8.юрид-улут.вал.'!N136)</f>
        <v>10.345530480818134</v>
      </c>
      <c r="P136" s="22">
        <f>'7.жеке-улут.вал.'!P136+'8.юрид-улут.вал.'!P136</f>
        <v>35149.800000000003</v>
      </c>
      <c r="Q136" s="21">
        <f>('7.жеке-улут.вал.'!P136*'7.жеке-улут.вал.'!Q136+'8.юрид-улут.вал.'!P136*'8.юрид-улут.вал.'!Q136)/('7.жеке-улут.вал.'!P136+'8.юрид-улут.вал.'!P136)</f>
        <v>12.359300451211672</v>
      </c>
      <c r="R136" s="23">
        <f>'7.жеке-улут.вал.'!R136+'8.юрид-улут.вал.'!R136</f>
        <v>2328.1999999999998</v>
      </c>
      <c r="S136" s="24">
        <f>('7.жеке-улут.вал.'!R136*'7.жеке-улут.вал.'!S136+'8.юрид-улут.вал.'!R136*'8.юрид-улут.вал.'!S136)/('7.жеке-улут.вал.'!R136+'8.юрид-улут.вал.'!R136)</f>
        <v>0.5</v>
      </c>
    </row>
    <row r="137" spans="1:19" ht="14.25" customHeight="1" x14ac:dyDescent="0.2">
      <c r="A137" s="19" t="s">
        <v>18</v>
      </c>
      <c r="B137" s="20">
        <f>'7.жеке-улут.вал.'!B137+'8.юрид-улут.вал.'!B137</f>
        <v>1066605.7</v>
      </c>
      <c r="C137" s="21">
        <f>('7.жеке-улут.вал.'!B137*'7.жеке-улут.вал.'!C137+'8.юрид-улут.вал.'!B137*'8.юрид-улут.вал.'!C137)/('7.жеке-улут.вал.'!B137+'8.юрид-улут.вал.'!B137)</f>
        <v>1.5014055362726826</v>
      </c>
      <c r="D137" s="22">
        <f>'7.жеке-улут.вал.'!D137+'8.юрид-улут.вал.'!D137</f>
        <v>883714</v>
      </c>
      <c r="E137" s="21">
        <f>('7.жеке-улут.вал.'!D137*'7.жеке-улут.вал.'!E137+'8.юрид-улут.вал.'!D137*'8.юрид-улут.вал.'!E137)/('7.жеке-улут.вал.'!D137+'8.юрид-улут.вал.'!D137)</f>
        <v>0.25111421002722589</v>
      </c>
      <c r="F137" s="22">
        <f t="shared" ref="F137:F200" si="4">H137+J137+L137+N137+P137+R137</f>
        <v>182891.7</v>
      </c>
      <c r="G137" s="21">
        <f t="shared" ref="G137:G200" si="5">(H137*I137+J137*K137+L137*M137+N137*O137+P137*Q137+R137*S137)/(H137+J137+L137+N137+P137+R137)</f>
        <v>7.5426854253090765</v>
      </c>
      <c r="H137" s="22">
        <f>'7.жеке-улут.вал.'!H137+'8.юрид-улут.вал.'!H137</f>
        <v>41265.300000000003</v>
      </c>
      <c r="I137" s="21">
        <f>('7.жеке-улут.вал.'!H137*'7.жеке-улут.вал.'!I137+'8.юрид-улут.вал.'!H137*'8.юрид-улут.вал.'!I137)/('7.жеке-улут.вал.'!H137+'8.юрид-улут.вал.'!H137)</f>
        <v>0.25012657123539633</v>
      </c>
      <c r="J137" s="22">
        <f>'7.жеке-улут.вал.'!J137+'8.юрид-улут.вал.'!J137</f>
        <v>12046</v>
      </c>
      <c r="K137" s="21">
        <f>('7.жеке-улут.вал.'!J137*'7.жеке-улут.вал.'!K137+'8.юрид-улут.вал.'!J137*'8.юрид-улут.вал.'!K137)/('7.жеке-улут.вал.'!J137+'8.юрид-улут.вал.'!J137)</f>
        <v>5.8429199734351647</v>
      </c>
      <c r="L137" s="22">
        <f>'7.жеке-улут.вал.'!L137+'8.юрид-улут.вал.'!L137</f>
        <v>33701.699999999997</v>
      </c>
      <c r="M137" s="21">
        <f>('7.жеке-улут.вал.'!L137*'7.жеке-улут.вал.'!M137+'8.юрид-улут.вал.'!L137*'8.юрид-улут.вал.'!M137)/('7.жеке-улут.вал.'!L137+'8.юрид-улут.вал.'!L137)</f>
        <v>9.2595865193743965</v>
      </c>
      <c r="N137" s="22">
        <f>'7.жеке-улут.вал.'!N137+'8.юрид-улут.вал.'!N137</f>
        <v>57002</v>
      </c>
      <c r="O137" s="21">
        <f>('7.жеке-улут.вал.'!N137*'7.жеке-улут.вал.'!O137+'8.юрид-улут.вал.'!N137*'8.юрид-улут.вал.'!O137)/('7.жеке-улут.вал.'!N137+'8.юрид-улут.вал.'!N137)</f>
        <v>9.034298024630715</v>
      </c>
      <c r="P137" s="22">
        <f>'7.жеке-улут.вал.'!P137+'8.юрид-улут.вал.'!P137</f>
        <v>36003.199999999997</v>
      </c>
      <c r="Q137" s="21">
        <f>('7.жеке-улут.вал.'!P137*'7.жеке-улут.вал.'!Q137+'8.юрид-улут.вал.'!P137*'8.юрид-улут.вал.'!Q137)/('7.жеке-улут.вал.'!P137+'8.юрид-улут.вал.'!P137)</f>
        <v>12.85617903408586</v>
      </c>
      <c r="R137" s="23">
        <f>'7.жеке-улут.вал.'!R137+'8.юрид-улут.вал.'!R137</f>
        <v>2873.5</v>
      </c>
      <c r="S137" s="24">
        <f>('7.жеке-улут.вал.'!R137*'7.жеке-улут.вал.'!S137+'8.юрид-улут.вал.'!R137*'8.юрид-улут.вал.'!S137)/('7.жеке-улут.вал.'!R137+'8.юрид-улут.вал.'!R137)</f>
        <v>3.0933530537671827</v>
      </c>
    </row>
    <row r="138" spans="1:19" ht="14.25" customHeight="1" x14ac:dyDescent="0.2">
      <c r="A138" s="19" t="s">
        <v>19</v>
      </c>
      <c r="B138" s="20">
        <f>'7.жеке-улут.вал.'!B138+'8.юрид-улут.вал.'!B138</f>
        <v>1573687</v>
      </c>
      <c r="C138" s="21">
        <f>('7.жеке-улут.вал.'!B138*'7.жеке-улут.вал.'!C138+'8.юрид-улут.вал.'!B138*'8.юрид-улут.вал.'!C138)/('7.жеке-улут.вал.'!B138+'8.юрид-улут.вал.'!B138)</f>
        <v>2.2482963232205639</v>
      </c>
      <c r="D138" s="22">
        <f>'7.жеке-улут.вал.'!D138+'8.юрид-улут.вал.'!D138</f>
        <v>1007302.9</v>
      </c>
      <c r="E138" s="21">
        <f>('7.жеке-улут.вал.'!D138*'7.жеке-улут.вал.'!E138+'8.юрид-улут.вал.'!D138*'8.юрид-улут.вал.'!E138)/('7.жеке-улут.вал.'!D138+'8.юрид-улут.вал.'!D138)</f>
        <v>0.22199261016720992</v>
      </c>
      <c r="F138" s="22">
        <f t="shared" si="4"/>
        <v>566384.1</v>
      </c>
      <c r="G138" s="21">
        <f t="shared" si="5"/>
        <v>5.852037329437743</v>
      </c>
      <c r="H138" s="22">
        <f>'7.жеке-улут.вал.'!H138+'8.юрид-улут.вал.'!H138</f>
        <v>336189</v>
      </c>
      <c r="I138" s="21">
        <f>('7.жеке-улут.вал.'!H138*'7.жеке-улут.вал.'!I138+'8.юрид-улут.вал.'!H138*'8.юрид-улут.вал.'!I138)/('7.жеке-улут.вал.'!H138+'8.юрид-улут.вал.'!H138)</f>
        <v>4.511961706064147</v>
      </c>
      <c r="J138" s="22">
        <f>'7.жеке-улут.вал.'!J138+'8.юрид-улут.вал.'!J138</f>
        <v>113313</v>
      </c>
      <c r="K138" s="21">
        <f>('7.жеке-улут.вал.'!J138*'7.жеке-улут.вал.'!K138+'8.юрид-улут.вал.'!J138*'8.юрид-улут.вал.'!K138)/('7.жеке-улут.вал.'!J138+'8.юрид-улут.вал.'!J138)</f>
        <v>5.4512896666754918</v>
      </c>
      <c r="L138" s="22">
        <f>'7.жеке-улут.вал.'!L138+'8.юрид-улут.вал.'!L138</f>
        <v>35685.800000000003</v>
      </c>
      <c r="M138" s="21">
        <f>('7.жеке-улут.вал.'!L138*'7.жеке-улут.вал.'!M138+'8.юрид-улут.вал.'!L138*'8.юрид-улут.вал.'!M138)/('7.жеке-улут.вал.'!L138+'8.юрид-улут.вал.'!L138)</f>
        <v>7.3621863598406057</v>
      </c>
      <c r="N138" s="22">
        <f>'7.жеке-улут.вал.'!N138+'8.юрид-улут.вал.'!N138</f>
        <v>40089.1</v>
      </c>
      <c r="O138" s="21">
        <f>('7.жеке-улут.вал.'!N138*'7.жеке-улут.вал.'!O138+'8.юрид-улут.вал.'!N138*'8.юрид-улут.вал.'!O138)/('7.жеке-улут.вал.'!N138+'8.юрид-улут.вал.'!N138)</f>
        <v>10.252563514770847</v>
      </c>
      <c r="P138" s="22">
        <f>'7.жеке-улут.вал.'!P138+'8.юрид-улут.вал.'!P138</f>
        <v>38663.5</v>
      </c>
      <c r="Q138" s="21">
        <f>('7.жеке-улут.вал.'!P138*'7.жеке-улут.вал.'!Q138+'8.юрид-улут.вал.'!P138*'8.юрид-улут.вал.'!Q138)/('7.жеке-улут.вал.'!P138+'8.юрид-улут.вал.'!P138)</f>
        <v>12.849111228936851</v>
      </c>
      <c r="R138" s="22">
        <f>'7.жеке-улут.вал.'!R138+'8.юрид-улут.вал.'!R138</f>
        <v>2443.6999999999998</v>
      </c>
      <c r="S138" s="21">
        <f>('7.жеке-улут.вал.'!R138*'7.жеке-улут.вал.'!S138+'8.юрид-улут.вал.'!R138*'8.юрид-улут.вал.'!S138)/('7.жеке-улут.вал.'!R138+'8.юрид-улут.вал.'!R138)</f>
        <v>3.8441093423906376</v>
      </c>
    </row>
    <row r="139" spans="1:19" ht="14.25" customHeight="1" x14ac:dyDescent="0.2">
      <c r="A139" s="19" t="s">
        <v>20</v>
      </c>
      <c r="B139" s="20">
        <f>'7.жеке-улут.вал.'!B139+'8.юрид-улут.вал.'!B139</f>
        <v>1054252.2</v>
      </c>
      <c r="C139" s="21">
        <f>('7.жеке-улут.вал.'!B139*'7.жеке-улут.вал.'!C139+'8.юрид-улут.вал.'!B139*'8.юрид-улут.вал.'!C139)/('7.жеке-улут.вал.'!B139+'8.юрид-улут.вал.'!B139)</f>
        <v>1.9354671756909785</v>
      </c>
      <c r="D139" s="22">
        <f>'7.жеке-улут.вал.'!D139+'8.юрид-улут.вал.'!D139</f>
        <v>835338.8</v>
      </c>
      <c r="E139" s="21">
        <f>('7.жеке-улут.вал.'!D139*'7.жеке-улут.вал.'!E139+'8.юрид-улут.вал.'!D139*'8.юрид-улут.вал.'!E139)/('7.жеке-улут.вал.'!D139+'8.юрид-улут.вал.'!D139)</f>
        <v>0.20426433562046925</v>
      </c>
      <c r="F139" s="22">
        <f t="shared" si="4"/>
        <v>218913.40000000002</v>
      </c>
      <c r="G139" s="21">
        <f t="shared" si="5"/>
        <v>8.5414625281047201</v>
      </c>
      <c r="H139" s="22">
        <f>'7.жеке-улут.вал.'!H139+'8.юрид-улут.вал.'!H139</f>
        <v>23264.5</v>
      </c>
      <c r="I139" s="21">
        <f>('7.жеке-улут.вал.'!H139*'7.жеке-улут.вал.'!I139+'8.юрид-улут.вал.'!H139*'8.юрид-улут.вал.'!I139)/('7.жеке-улут.вал.'!H139+'8.юрид-улут.вал.'!H139)</f>
        <v>0.69464548990951869</v>
      </c>
      <c r="J139" s="22">
        <f>'7.жеке-улут.вал.'!J139+'8.юрид-улут.вал.'!J139</f>
        <v>25927.5</v>
      </c>
      <c r="K139" s="21">
        <f>('7.жеке-улут.вал.'!J139*'7.жеке-улут.вал.'!K139+'8.юрид-улут.вал.'!J139*'8.юрид-улут.вал.'!K139)/('7.жеке-улут.вал.'!J139+'8.юрид-улут.вал.'!J139)</f>
        <v>5.1415262944749776</v>
      </c>
      <c r="L139" s="22">
        <f>'7.жеке-улут.вал.'!L139+'8.юрид-улут.вал.'!L139</f>
        <v>37396.5</v>
      </c>
      <c r="M139" s="21">
        <f>('7.жеке-улут.вал.'!L139*'7.жеке-улут.вал.'!M139+'8.юрид-улут.вал.'!L139*'8.юрид-улут.вал.'!M139)/('7.жеке-улут.вал.'!L139+'8.юрид-улут.вал.'!L139)</f>
        <v>8.4771685852954146</v>
      </c>
      <c r="N139" s="22">
        <f>'7.жеке-улут.вал.'!N139+'8.юрид-улут.вал.'!N139</f>
        <v>72703.199999999997</v>
      </c>
      <c r="O139" s="21">
        <f>('7.жеке-улут.вал.'!N139*'7.жеке-улут.вал.'!O139+'8.юрид-улут.вал.'!N139*'8.юрид-улут.вал.'!O139)/('7.жеке-улут.вал.'!N139+'8.юрид-улут.вал.'!N139)</f>
        <v>9.7251723445460456</v>
      </c>
      <c r="P139" s="22">
        <f>'7.жеке-улут.вал.'!P139+'8.юрид-улут.вал.'!P139</f>
        <v>54525.5</v>
      </c>
      <c r="Q139" s="21">
        <f>('7.жеке-улут.вал.'!P139*'7.жеке-улут.вал.'!Q139+'8.юрид-улут.вал.'!P139*'8.юрид-улут.вал.'!Q139)/('7.жеке-улут.вал.'!P139+'8.юрид-улут.вал.'!P139)</f>
        <v>12.721614932462794</v>
      </c>
      <c r="R139" s="23">
        <f>'7.жеке-улут.вал.'!R139+'8.юрид-улут.вал.'!R139</f>
        <v>5096.2</v>
      </c>
      <c r="S139" s="24">
        <f>('7.жеке-улут.вал.'!R139*'7.жеке-улут.вал.'!S139+'8.юрид-улут.вал.'!R139*'8.юрид-улут.вал.'!S139)/('7.жеке-улут.вал.'!R139+'8.юрид-улут.вал.'!R139)</f>
        <v>0.52060358698638198</v>
      </c>
    </row>
    <row r="140" spans="1:19" ht="14.25" customHeight="1" thickBot="1" x14ac:dyDescent="0.25">
      <c r="A140" s="25" t="s">
        <v>21</v>
      </c>
      <c r="B140" s="26">
        <f>'7.жеке-улут.вал.'!B140+'8.юрид-улут.вал.'!B140</f>
        <v>1733721.5000000002</v>
      </c>
      <c r="C140" s="27">
        <f>('7.жеке-улут.вал.'!B140*'7.жеке-улут.вал.'!C140+'8.юрид-улут.вал.'!B140*'8.юрид-улут.вал.'!C140)/('7.жеке-улут.вал.'!B140+'8.юрид-улут.вал.'!B140)</f>
        <v>1.5870417076791168</v>
      </c>
      <c r="D140" s="28">
        <f>'7.жеке-улут.вал.'!D140+'8.юрид-улут.вал.'!D140</f>
        <v>1096503.1000000001</v>
      </c>
      <c r="E140" s="27">
        <f>('7.жеке-улут.вал.'!D140*'7.жеке-улут.вал.'!E140+'8.юрид-улут.вал.'!D140*'8.юрид-улут.вал.'!E140)/('7.жеке-улут.вал.'!D140+'8.юрид-улут.вал.'!D140)</f>
        <v>0.39786558104578085</v>
      </c>
      <c r="F140" s="28">
        <f t="shared" si="4"/>
        <v>637218.4</v>
      </c>
      <c r="G140" s="27">
        <f t="shared" si="5"/>
        <v>3.6333343277595236</v>
      </c>
      <c r="H140" s="28">
        <f>'7.жеке-улут.вал.'!H140+'8.юрид-улут.вал.'!H140</f>
        <v>388906.7</v>
      </c>
      <c r="I140" s="27">
        <f>('7.жеке-улут.вал.'!H140*'7.жеке-улут.вал.'!I140+'8.юрид-улут.вал.'!H140*'8.юрид-улут.вал.'!I140)/('7.жеке-улут.вал.'!H140+'8.юрид-улут.вал.'!H140)</f>
        <v>7.5604192470841977E-2</v>
      </c>
      <c r="J140" s="28">
        <f>'7.жеке-улут.вал.'!J140+'8.юрид-улут.вал.'!J140</f>
        <v>61153.7</v>
      </c>
      <c r="K140" s="27">
        <f>('7.жеке-улут.вал.'!J140*'7.жеке-улут.вал.'!K140+'8.юрид-улут.вал.'!J140*'8.юрид-улут.вал.'!K140)/('7.жеке-улут.вал.'!J140+'8.юрид-улут.вал.'!J140)</f>
        <v>5.5730594878151258</v>
      </c>
      <c r="L140" s="28">
        <f>'7.жеке-улут.вал.'!L140+'8.юрид-улут.вал.'!L140</f>
        <v>51002.7</v>
      </c>
      <c r="M140" s="27">
        <f>('7.жеке-улут.вал.'!L140*'7.жеке-улут.вал.'!M140+'8.юрид-улут.вал.'!L140*'8.юрид-улут.вал.'!M140)/('7.жеке-улут.вал.'!L140+'8.юрид-улут.вал.'!L140)</f>
        <v>8.5998169116536971</v>
      </c>
      <c r="N140" s="28">
        <f>'7.жеке-улут.вал.'!N140+'8.юрид-улут.вал.'!N140</f>
        <v>58290.1</v>
      </c>
      <c r="O140" s="27">
        <f>('7.жеке-улут.вал.'!N140*'7.жеке-улут.вал.'!O140+'8.юрид-улут.вал.'!N140*'8.юрид-улут.вал.'!O140)/('7.жеке-улут.вал.'!N140+'8.юрид-улут.вал.'!N140)</f>
        <v>10.446664064738265</v>
      </c>
      <c r="P140" s="28">
        <f>'7.жеке-улут.вал.'!P140+'8.юрид-улут.вал.'!P140</f>
        <v>58495.1</v>
      </c>
      <c r="Q140" s="27">
        <f>('7.жеке-улут.вал.'!P140*'7.жеке-улут.вал.'!Q140+'8.юрид-улут.вал.'!P140*'8.юрид-улут.вал.'!Q140)/('7.жеке-улут.вал.'!P140+'8.юрид-улут.вал.'!P140)</f>
        <v>13.095569321191004</v>
      </c>
      <c r="R140" s="28">
        <f>'7.жеке-улут.вал.'!R140+'8.юрид-улут.вал.'!R140</f>
        <v>19370.099999999999</v>
      </c>
      <c r="S140" s="27">
        <f>('7.жеке-улут.вал.'!R140*'7.жеке-улут.вал.'!S140+'8.юрид-улут.вал.'!R140*'8.юрид-улут.вал.'!S140)/('7.жеке-улут.вал.'!R140+'8.юрид-улут.вал.'!R140)</f>
        <v>6.7853903696934976</v>
      </c>
    </row>
    <row r="141" spans="1:19" ht="14.25" customHeight="1" x14ac:dyDescent="0.2">
      <c r="A141" s="19" t="s">
        <v>32</v>
      </c>
      <c r="B141" s="20">
        <f>'7.жеке-улут.вал.'!B141+'8.юрид-улут.вал.'!B141</f>
        <v>1335974.3000000003</v>
      </c>
      <c r="C141" s="21">
        <f>('7.жеке-улут.вал.'!B141*'7.жеке-улут.вал.'!C141+'8.юрид-улут.вал.'!B141*'8.юрид-улут.вал.'!C141)/('7.жеке-улут.вал.'!B141+'8.юрид-улут.вал.'!B141)</f>
        <v>3.6063009475556518</v>
      </c>
      <c r="D141" s="22">
        <f>'7.жеке-улут.вал.'!D141+'8.юрид-улут.вал.'!D141</f>
        <v>694822.8</v>
      </c>
      <c r="E141" s="21">
        <f>('7.жеке-улут.вал.'!D141*'7.жеке-улут.вал.'!E141+'8.юрид-улут.вал.'!D141*'8.юрид-улут.вал.'!E141)/('7.жеке-улут.вал.'!D141+'8.юрид-улут.вал.'!D141)</f>
        <v>0.22386360522423848</v>
      </c>
      <c r="F141" s="22">
        <f t="shared" si="4"/>
        <v>641151.5</v>
      </c>
      <c r="G141" s="21">
        <f t="shared" si="5"/>
        <v>7.2718847994584745</v>
      </c>
      <c r="H141" s="22">
        <f>'7.жеке-улут.вал.'!H141+'8.юрид-улут.вал.'!H141</f>
        <v>33825.800000000003</v>
      </c>
      <c r="I141" s="21">
        <f>('7.жеке-улут.вал.'!H141*'7.жеке-улут.вал.'!I141+'8.юрид-улут.вал.'!H141*'8.юрид-улут.вал.'!I141)/('7.жеке-улут.вал.'!H141+'8.юрид-улут.вал.'!H141)</f>
        <v>2.9824319306564808</v>
      </c>
      <c r="J141" s="22">
        <f>'7.жеке-улут.вал.'!J141+'8.юрид-улут.вал.'!J141</f>
        <v>32060.3</v>
      </c>
      <c r="K141" s="21">
        <f>('7.жеке-улут.вал.'!J141*'7.жеке-улут.вал.'!K141+'8.юрид-улут.вал.'!J141*'8.юрид-улут.вал.'!K141)/('7.жеке-улут.вал.'!J141+'8.юрид-улут.вал.'!J141)</f>
        <v>5.9518400638796276</v>
      </c>
      <c r="L141" s="22">
        <f>'7.жеке-улут.вал.'!L141+'8.юрид-улут.вал.'!L141</f>
        <v>37208.100000000006</v>
      </c>
      <c r="M141" s="21">
        <f>('7.жеке-улут.вал.'!L141*'7.жеке-улут.вал.'!M141+'8.юрид-улут.вал.'!L141*'8.юрид-улут.вал.'!M141)/('7.жеке-улут.вал.'!L141+'8.юрид-улут.вал.'!L141)</f>
        <v>8.4309652468145355</v>
      </c>
      <c r="N141" s="22">
        <f>'7.жеке-улут.вал.'!N141+'8.юрид-улут.вал.'!N141</f>
        <v>477895.8</v>
      </c>
      <c r="O141" s="21">
        <f>('7.жеке-улут.вал.'!N141*'7.жеке-улут.вал.'!O141+'8.юрид-улут.вал.'!N141*'8.юрид-улут.вал.'!O141)/('7.жеке-улут.вал.'!N141+'8.юрид-улут.вал.'!N141)</f>
        <v>7.2070945653843363</v>
      </c>
      <c r="P141" s="22">
        <f>'7.жеке-улут.вал.'!P141+'8.юрид-улут.вал.'!P141</f>
        <v>42149.7</v>
      </c>
      <c r="Q141" s="21">
        <f>('7.жеке-улут.вал.'!P141*'7.жеке-улут.вал.'!Q141+'8.юрид-улут.вал.'!P141*'8.юрид-улут.вал.'!Q141)/('7.жеке-улут.вал.'!P141+'8.юрид-улут.вал.'!P141)</f>
        <v>12.621831851709503</v>
      </c>
      <c r="R141" s="23">
        <f>'7.жеке-улут.вал.'!R141+'8.юрид-улут.вал.'!R141</f>
        <v>18011.8</v>
      </c>
      <c r="S141" s="24">
        <f>('7.жеке-улут.вал.'!R141*'7.жеке-улут.вал.'!S141+'8.юрид-улут.вал.'!R141*'8.юрид-улут.вал.'!S141)/('7.жеке-улут.вал.'!R141+'8.юрид-улут.вал.'!R141)</f>
        <v>4.4821770172886666</v>
      </c>
    </row>
    <row r="142" spans="1:19" ht="14.25" customHeight="1" x14ac:dyDescent="0.2">
      <c r="A142" s="19" t="s">
        <v>11</v>
      </c>
      <c r="B142" s="20">
        <f>'7.жеке-улут.вал.'!B142+'8.юрид-улут.вал.'!B142</f>
        <v>1519814.4</v>
      </c>
      <c r="C142" s="21">
        <f>('7.жеке-улут.вал.'!B142*'7.жеке-улут.вал.'!C142+'8.юрид-улут.вал.'!B142*'8.юрид-улут.вал.'!C142)/('7.жеке-улут.вал.'!B142+'8.юрид-улут.вал.'!B142)</f>
        <v>2.0734502291858794</v>
      </c>
      <c r="D142" s="22">
        <f>'7.жеке-улут.вал.'!D142+'8.юрид-улут.вал.'!D142</f>
        <v>1114415.7</v>
      </c>
      <c r="E142" s="21">
        <f>('7.жеке-улут.вал.'!D142*'7.жеке-улут.вал.'!E142+'8.юрид-улут.вал.'!D142*'8.юрид-улут.вал.'!E142)/('7.жеке-улут.вал.'!D142+'8.юрид-улут.вал.'!D142)</f>
        <v>0.17162057210787679</v>
      </c>
      <c r="F142" s="22">
        <f t="shared" si="4"/>
        <v>405398.69999999995</v>
      </c>
      <c r="G142" s="21">
        <f t="shared" si="5"/>
        <v>7.301461144300661</v>
      </c>
      <c r="H142" s="22">
        <f>'7.жеке-улут.вал.'!H142+'8.юрид-улут.вал.'!H142</f>
        <v>37540.799999999996</v>
      </c>
      <c r="I142" s="21">
        <f>('7.жеке-улут.вал.'!H142*'7.жеке-улут.вал.'!I142+'8.юрид-улут.вал.'!H142*'8.юрид-улут.вал.'!I142)/('7.жеке-улут.вал.'!H142+'8.юрид-улут.вал.'!H142)</f>
        <v>0.65814564420577082</v>
      </c>
      <c r="J142" s="22">
        <f>'7.жеке-улут.вал.'!J142+'8.юрид-улут.вал.'!J142</f>
        <v>38313.799999999996</v>
      </c>
      <c r="K142" s="21">
        <f>('7.жеке-улут.вал.'!J142*'7.жеке-улут.вал.'!K142+'8.юрид-улут.вал.'!J142*'8.юрид-улут.вал.'!K142)/('7.жеке-улут.вал.'!J142+'8.юрид-улут.вал.'!J142)</f>
        <v>5.5311918421038877</v>
      </c>
      <c r="L142" s="22">
        <f>'7.жеке-улут.вал.'!L142+'8.юрид-улут.вал.'!L142</f>
        <v>28887.7</v>
      </c>
      <c r="M142" s="21">
        <f>('7.жеке-улут.вал.'!L142*'7.жеке-улут.вал.'!M142+'8.юрид-улут.вал.'!L142*'8.юрид-улут.вал.'!M142)/('7.жеке-улут.вал.'!L142+'8.юрид-улут.вал.'!L142)</f>
        <v>8.2303074318827729</v>
      </c>
      <c r="N142" s="22">
        <f>'7.жеке-улут.вал.'!N142+'8.юрид-улут.вал.'!N142</f>
        <v>239841.8</v>
      </c>
      <c r="O142" s="21">
        <f>('7.жеке-улут.вал.'!N142*'7.жеке-улут.вал.'!O142+'8.юрид-улут.вал.'!N142*'8.юрид-улут.вал.'!O142)/('7.жеке-улут.вал.'!N142+'8.юрид-улут.вал.'!N142)</f>
        <v>7.3743498047462959</v>
      </c>
      <c r="P142" s="22">
        <f>'7.жеке-улут.вал.'!P142+'8.юрид-улут.вал.'!P142</f>
        <v>50741</v>
      </c>
      <c r="Q142" s="21">
        <f>('7.жеке-улут.вал.'!P142*'7.жеке-улут.вал.'!Q142+'8.юрид-улут.вал.'!P142*'8.юрид-улут.вал.'!Q142)/('7.жеке-улут.вал.'!P142+'8.юрид-улут.вал.'!P142)</f>
        <v>13.510770284385409</v>
      </c>
      <c r="R142" s="23">
        <f>'7.жеке-улут.вал.'!R142+'8.юрид-улут.вал.'!R142</f>
        <v>10073.6</v>
      </c>
      <c r="S142" s="24">
        <f>('7.жеке-улут.вал.'!R142*'7.жеке-улут.вал.'!S142+'8.юрид-улут.вал.'!R142*'8.юрид-улут.вал.'!S142)/('7.жеке-улут.вал.'!R142+'8.юрид-улут.вал.'!R142)</f>
        <v>3.1163224666454892</v>
      </c>
    </row>
    <row r="143" spans="1:19" ht="14.25" customHeight="1" x14ac:dyDescent="0.2">
      <c r="A143" s="19" t="s">
        <v>12</v>
      </c>
      <c r="B143" s="20">
        <f>'7.жеке-улут.вал.'!B143+'8.юрид-улут.вал.'!B143</f>
        <v>1337606.8999999999</v>
      </c>
      <c r="C143" s="21">
        <f>('7.жеке-улут.вал.'!B143*'7.жеке-улут.вал.'!C143+'8.юрид-улут.вал.'!B143*'8.юрид-улут.вал.'!C143)/('7.жеке-улут.вал.'!B143+'8.юрид-улут.вал.'!B143)</f>
        <v>1.8542641384400755</v>
      </c>
      <c r="D143" s="22">
        <f>'7.жеке-улут.вал.'!D143+'8.юрид-улут.вал.'!D143</f>
        <v>1000398</v>
      </c>
      <c r="E143" s="21">
        <f>('7.жеке-улут.вал.'!D143*'7.жеке-улут.вал.'!E143+'8.юрид-улут.вал.'!D143*'8.юрид-улут.вал.'!E143)/('7.жеке-улут.вал.'!D143+'8.юрид-улут.вал.'!D143)</f>
        <v>0.20538111831491065</v>
      </c>
      <c r="F143" s="22">
        <f t="shared" si="4"/>
        <v>337208.9</v>
      </c>
      <c r="G143" s="21">
        <f t="shared" si="5"/>
        <v>6.7460071368223078</v>
      </c>
      <c r="H143" s="22">
        <f>'7.жеке-улут.вал.'!H143+'8.юрид-улут.вал.'!H143</f>
        <v>86634.5</v>
      </c>
      <c r="I143" s="21">
        <f>('7.жеке-улут.вал.'!H143*'7.жеке-улут.вал.'!I143+'8.юрид-улут.вал.'!H143*'8.юрид-улут.вал.'!I143)/('7.жеке-улут.вал.'!H143+'8.юрид-улут.вал.'!H143)</f>
        <v>2.0133551414274913</v>
      </c>
      <c r="J143" s="22">
        <f>'7.жеке-улут.вал.'!J143+'8.юрид-улут.вал.'!J143</f>
        <v>44207.5</v>
      </c>
      <c r="K143" s="21">
        <f>('7.жеке-улут.вал.'!J143*'7.жеке-улут.вал.'!K143+'8.юрид-улут.вал.'!J143*'8.юрид-улут.вал.'!K143)/('7.жеке-улут.вал.'!J143+'8.юрид-улут.вал.'!J143)</f>
        <v>5.3804470055985991</v>
      </c>
      <c r="L143" s="22">
        <f>'7.жеке-улут.вал.'!L143+'8.юрид-улут.вал.'!L143</f>
        <v>54255.5</v>
      </c>
      <c r="M143" s="21">
        <f>('7.жеке-улут.вал.'!L143*'7.жеке-улут.вал.'!M143+'8.юрид-улут.вал.'!L143*'8.юрид-улут.вал.'!M143)/('7.жеке-улут.вал.'!L143+'8.юрид-улут.вал.'!L143)</f>
        <v>7.9006017823077848</v>
      </c>
      <c r="N143" s="22">
        <f>'7.жеке-улут.вал.'!N143+'8.юрид-улут.вал.'!N143</f>
        <v>33062.5</v>
      </c>
      <c r="O143" s="21">
        <f>('7.жеке-улут.вал.'!N143*'7.жеке-улут.вал.'!O143+'8.юрид-улут.вал.'!N143*'8.юрид-улут.вал.'!O143)/('7.жеке-улут.вал.'!N143+'8.юрид-улут.вал.'!N143)</f>
        <v>10.104707206049151</v>
      </c>
      <c r="P143" s="22">
        <f>'7.жеке-улут.вал.'!P143+'8.юрид-улут.вал.'!P143</f>
        <v>110250.9</v>
      </c>
      <c r="Q143" s="21">
        <f>('7.жеке-улут.вал.'!P143*'7.жеке-улут.вал.'!Q143+'8.юрид-улут.вал.'!P143*'8.юрид-улут.вал.'!Q143)/('7.жеке-улут.вал.'!P143+'8.юрид-улут.вал.'!P143)</f>
        <v>9.6853531263690371</v>
      </c>
      <c r="R143" s="22">
        <f>'7.жеке-улут.вал.'!R143+'8.юрид-улут.вал.'!R143</f>
        <v>8798</v>
      </c>
      <c r="S143" s="21">
        <f>('7.жеке-улут.вал.'!R143*'7.жеке-улут.вал.'!S143+'8.юрид-улут.вал.'!R143*'8.юрид-улут.вал.'!S143)/('7.жеке-улут.вал.'!R143+'8.юрид-улут.вал.'!R143)</f>
        <v>3.6343075699022509</v>
      </c>
    </row>
    <row r="144" spans="1:19" ht="14.25" customHeight="1" x14ac:dyDescent="0.2">
      <c r="A144" s="19" t="s">
        <v>13</v>
      </c>
      <c r="B144" s="20">
        <f>'7.жеке-улут.вал.'!B144+'8.юрид-улут.вал.'!B144</f>
        <v>1295516.8999999999</v>
      </c>
      <c r="C144" s="21">
        <f>('7.жеке-улут.вал.'!B144*'7.жеке-улут.вал.'!C144+'8.юрид-улут.вал.'!B144*'8.юрид-улут.вал.'!C144)/('7.жеке-улут.вал.'!B144+'8.юрид-улут.вал.'!B144)</f>
        <v>1.4817789347248194</v>
      </c>
      <c r="D144" s="22">
        <f>'7.жеке-улут.вал.'!D144+'8.юрид-улут.вал.'!D144</f>
        <v>989451.2</v>
      </c>
      <c r="E144" s="21">
        <f>('7.жеке-улут.вал.'!D144*'7.жеке-улут.вал.'!E144+'8.юрид-улут.вал.'!D144*'8.юрид-улут.вал.'!E144)/('7.жеке-улут.вал.'!D144+'8.юрид-улут.вал.'!D144)</f>
        <v>0.12987749976956922</v>
      </c>
      <c r="F144" s="22">
        <f t="shared" si="4"/>
        <v>306065.7</v>
      </c>
      <c r="G144" s="21">
        <f t="shared" si="5"/>
        <v>5.8522147499703498</v>
      </c>
      <c r="H144" s="22">
        <f>'7.жеке-улут.вал.'!H144+'8.юрид-улут.вал.'!H144</f>
        <v>128071.7</v>
      </c>
      <c r="I144" s="21">
        <f>('7.жеке-улут.вал.'!H144*'7.жеке-улут.вал.'!I144+'8.юрид-улут.вал.'!H144*'8.юрид-улут.вал.'!I144)/('7.жеке-улут.вал.'!H144+'8.юрид-улут.вал.'!H144)</f>
        <v>1.157200044974807</v>
      </c>
      <c r="J144" s="22">
        <f>'7.жеке-улут.вал.'!J144+'8.юрид-улут.вал.'!J144</f>
        <v>30821.5</v>
      </c>
      <c r="K144" s="21">
        <f>('7.жеке-улут.вал.'!J144*'7.жеке-улут.вал.'!K144+'8.юрид-улут.вал.'!J144*'8.юрид-улут.вал.'!K144)/('7.жеке-улут.вал.'!J144+'8.юрид-улут.вал.'!J144)</f>
        <v>5.813217526726473</v>
      </c>
      <c r="L144" s="22">
        <f>'7.жеке-улут.вал.'!L144+'8.юрид-улут.вал.'!L144</f>
        <v>35585.699999999997</v>
      </c>
      <c r="M144" s="21">
        <f>('7.жеке-улут.вал.'!L144*'7.жеке-улут.вал.'!M144+'8.юрид-улут.вал.'!L144*'8.юрид-улут.вал.'!M144)/('7.жеке-улут.вал.'!L144+'8.юрид-улут.вал.'!L144)</f>
        <v>8.6666839207884081</v>
      </c>
      <c r="N144" s="22">
        <f>'7.жеке-улут.вал.'!N144+'8.юрид-улут.вал.'!N144</f>
        <v>38340.9</v>
      </c>
      <c r="O144" s="21">
        <f>('7.жеке-улут.вал.'!N144*'7.жеке-улут.вал.'!O144+'8.юрид-улут.вал.'!N144*'8.юрид-улут.вал.'!O144)/('7.жеке-улут.вал.'!N144+'8.юрид-улут.вал.'!N144)</f>
        <v>10.562295486021455</v>
      </c>
      <c r="P144" s="22">
        <f>'7.жеке-улут.вал.'!P144+'8.юрид-улут.вал.'!P144</f>
        <v>54033.9</v>
      </c>
      <c r="Q144" s="21">
        <f>('7.жеке-улут.вал.'!P144*'7.жеке-улут.вал.'!Q144+'8.юрид-улут.вал.'!P144*'8.юрид-улут.вал.'!Q144)/('7.жеке-улут.вал.'!P144+'8.юрид-улут.вал.'!P144)</f>
        <v>12.296763032096518</v>
      </c>
      <c r="R144" s="23">
        <f>'7.жеке-улут.вал.'!R144+'8.юрид-улут.вал.'!R144</f>
        <v>19212</v>
      </c>
      <c r="S144" s="24">
        <f>('7.жеке-улут.вал.'!R144*'7.жеке-улут.вал.'!S144+'8.юрид-улут.вал.'!R144*'8.юрид-улут.вал.'!S144)/('7.жеке-улут.вал.'!R144+'8.юрид-улут.вал.'!R144)</f>
        <v>4.4745757859671045</v>
      </c>
    </row>
    <row r="145" spans="1:19" ht="14.25" customHeight="1" x14ac:dyDescent="0.2">
      <c r="A145" s="19" t="s">
        <v>14</v>
      </c>
      <c r="B145" s="20">
        <f>'7.жеке-улут.вал.'!B145+'8.юрид-улут.вал.'!B145</f>
        <v>1642871</v>
      </c>
      <c r="C145" s="21">
        <f>('7.жеке-улут.вал.'!B145*'7.жеке-улут.вал.'!C145+'8.юрид-улут.вал.'!B145*'8.юрид-улут.вал.'!C145)/('7.жеке-улут.вал.'!B145+'8.юрид-улут.вал.'!B145)</f>
        <v>1.8403803865306525</v>
      </c>
      <c r="D145" s="22">
        <f>'7.жеке-улут.вал.'!D145+'8.юрид-улут.вал.'!D145</f>
        <v>1217918.2</v>
      </c>
      <c r="E145" s="21">
        <f>('7.жеке-улут.вал.'!D145*'7.жеке-улут.вал.'!E145+'8.юрид-улут.вал.'!D145*'8.юрид-улут.вал.'!E145)/('7.жеке-улут.вал.'!D145+'8.юрид-улут.вал.'!D145)</f>
        <v>0.12513519791394859</v>
      </c>
      <c r="F145" s="22">
        <f t="shared" si="4"/>
        <v>424952.8</v>
      </c>
      <c r="G145" s="21">
        <f t="shared" si="5"/>
        <v>6.7562871241229603</v>
      </c>
      <c r="H145" s="22">
        <f>'7.жеке-улут.вал.'!H145+'8.юрид-улут.вал.'!H145</f>
        <v>149213.69999999998</v>
      </c>
      <c r="I145" s="21">
        <f>('7.жеке-улут.вал.'!H145*'7.жеке-улут.вал.'!I145+'8.юрид-улут.вал.'!H145*'8.юрид-улут.вал.'!I145)/('7.жеке-улут.вал.'!H145+'8.юрид-улут.вал.'!H145)</f>
        <v>2.480064960523062</v>
      </c>
      <c r="J145" s="22">
        <f>'7.жеке-улут.вал.'!J145+'8.юрид-улут.вал.'!J145</f>
        <v>72098.5</v>
      </c>
      <c r="K145" s="21">
        <f>('7.жеке-улут.вал.'!J145*'7.жеке-улут.вал.'!K145+'8.юрид-улут.вал.'!J145*'8.юрид-улут.вал.'!K145)/('7.жеке-улут.вал.'!J145+'8.юрид-улут.вал.'!J145)</f>
        <v>6.2268997274561881</v>
      </c>
      <c r="L145" s="22">
        <f>'7.жеке-улут.вал.'!L145+'8.юрид-улут.вал.'!L145</f>
        <v>49500.899999999994</v>
      </c>
      <c r="M145" s="21">
        <f>('7.жеке-улут.вал.'!L145*'7.жеке-улут.вал.'!M145+'8.юрид-улут.вал.'!L145*'8.юрид-улут.вал.'!M145)/('7.жеке-улут.вал.'!L145+'8.юрид-улут.вал.'!L145)</f>
        <v>8.4182707991167831</v>
      </c>
      <c r="N145" s="22">
        <f>'7.жеке-улут.вал.'!N145+'8.юрид-улут.вал.'!N145</f>
        <v>55156.1</v>
      </c>
      <c r="O145" s="21">
        <f>('7.жеке-улут.вал.'!N145*'7.жеке-улут.вал.'!O145+'8.юрид-улут.вал.'!N145*'8.юрид-улут.вал.'!O145)/('7.жеке-улут.вал.'!N145+'8.юрид-улут.вал.'!N145)</f>
        <v>10.6471513939528</v>
      </c>
      <c r="P145" s="22">
        <f>'7.жеке-улут.вал.'!P145+'8.юрид-улут.вал.'!P145</f>
        <v>74880.899999999994</v>
      </c>
      <c r="Q145" s="21">
        <f>('7.жеке-улут.вал.'!P145*'7.жеке-улут.вал.'!Q145+'8.юрид-улут.вал.'!P145*'8.юрид-улут.вал.'!Q145)/('7.жеке-улут.вал.'!P145+'8.юрид-улут.вал.'!P145)</f>
        <v>13.104873258734873</v>
      </c>
      <c r="R145" s="23">
        <f>'7.жеке-улут.вал.'!R145+'8.юрид-улут.вал.'!R145</f>
        <v>24102.7</v>
      </c>
      <c r="S145" s="24">
        <f>('7.жеке-улут.вал.'!R145*'7.жеке-улут.вал.'!S145+'8.юрид-улут.вал.'!R145*'8.юрид-улут.вал.'!S145)/('7.жеке-улут.вал.'!R145+'8.юрид-улут.вал.'!R145)</f>
        <v>2.7723574537292501</v>
      </c>
    </row>
    <row r="146" spans="1:19" ht="14.25" customHeight="1" x14ac:dyDescent="0.2">
      <c r="A146" s="19" t="s">
        <v>15</v>
      </c>
      <c r="B146" s="20">
        <f>'7.жеке-улут.вал.'!B146+'8.юрид-улут.вал.'!B146</f>
        <v>1795256.1000000003</v>
      </c>
      <c r="C146" s="21">
        <f>('7.жеке-улут.вал.'!B146*'7.жеке-улут.вал.'!C146+'8.юрид-улут.вал.'!B146*'8.юрид-улут.вал.'!C146)/('7.жеке-улут.вал.'!B146+'8.юрид-улут.вал.'!B146)</f>
        <v>1.8516581539536332</v>
      </c>
      <c r="D146" s="22">
        <f>'7.жеке-улут.вал.'!D146+'8.юрид-улут.вал.'!D146</f>
        <v>1355362</v>
      </c>
      <c r="E146" s="21">
        <f>('7.жеке-улут.вал.'!D146*'7.жеке-улут.вал.'!E146+'8.юрид-улут.вал.'!D146*'8.юрид-улут.вал.'!E146)/('7.жеке-улут.вал.'!D146+'8.юрид-улут.вал.'!D146)</f>
        <v>0.13765035687882646</v>
      </c>
      <c r="F146" s="22">
        <f t="shared" si="4"/>
        <v>439894.10000000003</v>
      </c>
      <c r="G146" s="21">
        <f t="shared" si="5"/>
        <v>7.1327042872364039</v>
      </c>
      <c r="H146" s="22">
        <f>'7.жеке-улут.вал.'!H146+'8.юрид-улут.вал.'!H146</f>
        <v>58093</v>
      </c>
      <c r="I146" s="21">
        <f>('7.жеке-улут.вал.'!H146*'7.жеке-улут.вал.'!I146+'8.юрид-улут.вал.'!H146*'8.юрид-улут.вал.'!I146)/('7.жеке-улут.вал.'!H146+'8.юрид-улут.вал.'!H146)</f>
        <v>0.26256726283717491</v>
      </c>
      <c r="J146" s="22">
        <f>'7.жеке-улут.вал.'!J146+'8.юрид-улут.вал.'!J146</f>
        <v>32703.5</v>
      </c>
      <c r="K146" s="21">
        <f>('7.жеке-улут.вал.'!J146*'7.жеке-улут.вал.'!K146+'8.юрид-улут.вал.'!J146*'8.юрид-улут.вал.'!K146)/('7.жеке-улут.вал.'!J146+'8.юрид-улут.вал.'!J146)</f>
        <v>4.0732529545767271</v>
      </c>
      <c r="L146" s="22">
        <f>'7.жеке-улут.вал.'!L146+'8.юрид-улут.вал.'!L146</f>
        <v>46270.400000000001</v>
      </c>
      <c r="M146" s="21">
        <f>('7.жеке-улут.вал.'!L146*'7.жеке-улут.вал.'!M146+'8.юрид-улут.вал.'!L146*'8.юрид-улут.вал.'!M146)/('7.жеке-улут.вал.'!L146+'8.юрид-улут.вал.'!L146)</f>
        <v>8.682507953248729</v>
      </c>
      <c r="N146" s="22">
        <f>'7.жеке-улут.вал.'!N146+'8.юрид-улут.вал.'!N146</f>
        <v>122391.20000000001</v>
      </c>
      <c r="O146" s="21">
        <f>('7.жеке-улут.вал.'!N146*'7.жеке-улут.вал.'!O146+'8.юрид-улут.вал.'!N146*'8.юрид-улут.вал.'!O146)/('7.жеке-улут.вал.'!N146+'8.юрид-улут.вал.'!N146)</f>
        <v>9.3864239585852545</v>
      </c>
      <c r="P146" s="22">
        <f>'7.жеке-улут.вал.'!P146+'8.юрид-улут.вал.'!P146</f>
        <v>142151.70000000001</v>
      </c>
      <c r="Q146" s="21">
        <f>('7.жеке-улут.вал.'!P146*'7.жеке-улут.вал.'!Q146+'8.юрид-улут.вал.'!P146*'8.юрид-улут.вал.'!Q146)/('7.жеке-улут.вал.'!P146+'8.юрид-улут.вал.'!P146)</f>
        <v>9.6208710623932028</v>
      </c>
      <c r="R146" s="23">
        <f>'7.жеке-улут.вал.'!R146+'8.юрид-улут.вал.'!R146</f>
        <v>38284.300000000003</v>
      </c>
      <c r="S146" s="24">
        <f>('7.жеке-улут.вал.'!R146*'7.жеке-улут.вал.'!S146+'8.юрид-улут.вал.'!R146*'8.юрид-улут.вал.'!S146)/('7.жеке-улут.вал.'!R146+'8.юрид-улут.вал.'!R146)</f>
        <v>1.8542744676016016</v>
      </c>
    </row>
    <row r="147" spans="1:19" ht="14.25" customHeight="1" x14ac:dyDescent="0.2">
      <c r="A147" s="19" t="s">
        <v>16</v>
      </c>
      <c r="B147" s="20">
        <f>'7.жеке-улут.вал.'!B147+'8.юрид-улут.вал.'!B147</f>
        <v>1652792.8000000003</v>
      </c>
      <c r="C147" s="21">
        <f>('7.жеке-улут.вал.'!B147*'7.жеке-улут.вал.'!C147+'8.юрид-улут.вал.'!B147*'8.юрид-улут.вал.'!C147)/('7.жеке-улут.вал.'!B147+'8.юрид-улут.вал.'!B147)</f>
        <v>1.8722422701744581</v>
      </c>
      <c r="D147" s="22">
        <f>'7.жеке-улут.вал.'!D147+'8.юрид-улут.вал.'!D147</f>
        <v>1218519.2</v>
      </c>
      <c r="E147" s="21">
        <f>('7.жеке-улут.вал.'!D147*'7.жеке-улут.вал.'!E147+'8.юрид-улут.вал.'!D147*'8.юрид-улут.вал.'!E147)/('7.жеке-улут.вал.'!D147+'8.юрид-улут.вал.'!D147)</f>
        <v>0.22517593978002148</v>
      </c>
      <c r="F147" s="22">
        <f t="shared" si="4"/>
        <v>434273.6</v>
      </c>
      <c r="G147" s="21">
        <f t="shared" si="5"/>
        <v>6.4937111949701762</v>
      </c>
      <c r="H147" s="22">
        <f>'7.жеке-улут.вал.'!H147+'8.юрид-улут.вал.'!H147</f>
        <v>185617.19999999998</v>
      </c>
      <c r="I147" s="21">
        <f>('7.жеке-улут.вал.'!H147*'7.жеке-улут.вал.'!I147+'8.юрид-улут.вал.'!H147*'8.юрид-улут.вал.'!I147)/('7.жеке-улут.вал.'!H147+'8.юрид-улут.вал.'!H147)</f>
        <v>1.4699943970709612</v>
      </c>
      <c r="J147" s="22">
        <f>'7.жеке-улут.вал.'!J147+'8.юрид-улут.вал.'!J147</f>
        <v>32523.1</v>
      </c>
      <c r="K147" s="21">
        <f>('7.жеке-улут.вал.'!J147*'7.жеке-улут.вал.'!K147+'8.юрид-улут.вал.'!J147*'8.юрид-улут.вал.'!K147)/('7.жеке-улут.вал.'!J147+'8.юрид-улут.вал.'!J147)</f>
        <v>6.7237265820293883</v>
      </c>
      <c r="L147" s="22">
        <f>'7.жеке-улут.вал.'!L147+'8.юрид-улут.вал.'!L147</f>
        <v>41444.600000000006</v>
      </c>
      <c r="M147" s="21">
        <f>('7.жеке-улут.вал.'!L147*'7.жеке-улут.вал.'!M147+'8.юрид-улут.вал.'!L147*'8.юрид-улут.вал.'!M147)/('7.жеке-улут.вал.'!L147+'8.юрид-улут.вал.'!L147)</f>
        <v>8.0153814972276241</v>
      </c>
      <c r="N147" s="22">
        <f>'7.жеке-улут.вал.'!N147+'8.юрид-улут.вал.'!N147</f>
        <v>63748.7</v>
      </c>
      <c r="O147" s="21">
        <f>('7.жеке-улут.вал.'!N147*'7.жеке-улут.вал.'!O147+'8.юрид-улут.вал.'!N147*'8.юрид-улут.вал.'!O147)/('7.жеке-улут.вал.'!N147+'8.юрид-улут.вал.'!N147)</f>
        <v>10.795106127654368</v>
      </c>
      <c r="P147" s="22">
        <f>'7.жеке-улут.вал.'!P147+'8.юрид-улут.вал.'!P147</f>
        <v>97897.400000000009</v>
      </c>
      <c r="Q147" s="21">
        <f>('7.жеке-улут.вал.'!P147*'7.жеке-улут.вал.'!Q147+'8.юрид-улут.вал.'!P147*'8.юрид-улут.вал.'!Q147)/('7.жеке-улут.вал.'!P147+'8.юрид-улут.вал.'!P147)</f>
        <v>13.134674261012037</v>
      </c>
      <c r="R147" s="23">
        <f>'7.жеке-улут.вал.'!R147+'8.юрид-улут.вал.'!R147</f>
        <v>13042.6</v>
      </c>
      <c r="S147" s="24">
        <f>('7.жеке-улут.вал.'!R147*'7.жеке-улут.вал.'!S147+'8.юрид-улут.вал.'!R147*'8.юрид-улут.вал.'!S147)/('7.жеке-улут.вал.'!R147+'8.юрид-улут.вал.'!R147)</f>
        <v>1.7094705043472929</v>
      </c>
    </row>
    <row r="148" spans="1:19" ht="14.25" customHeight="1" x14ac:dyDescent="0.2">
      <c r="A148" s="19" t="s">
        <v>17</v>
      </c>
      <c r="B148" s="20">
        <f>'7.жеке-улут.вал.'!B148+'8.юрид-улут.вал.'!B148</f>
        <v>1845665.2000000002</v>
      </c>
      <c r="C148" s="21">
        <f>('7.жеке-улут.вал.'!B148*'7.жеке-улут.вал.'!C148+'8.юрид-улут.вал.'!B148*'8.юрид-улут.вал.'!C148)/('7.жеке-улут.вал.'!B148+'8.юрид-улут.вал.'!B148)</f>
        <v>1.6638591105255707</v>
      </c>
      <c r="D148" s="22">
        <f>'7.жеке-улут.вал.'!D148+'8.юрид-улут.вал.'!D148</f>
        <v>1485190.1</v>
      </c>
      <c r="E148" s="21">
        <f>('7.жеке-улут.вал.'!D148*'7.жеке-улут.вал.'!E148+'8.юрид-улут.вал.'!D148*'8.юрид-улут.вал.'!E148)/('7.жеке-улут.вал.'!D148+'8.юрид-улут.вал.'!D148)</f>
        <v>0.18053246719056368</v>
      </c>
      <c r="F148" s="22">
        <f t="shared" si="4"/>
        <v>360475.1</v>
      </c>
      <c r="G148" s="21">
        <f t="shared" si="5"/>
        <v>7.7752993896111002</v>
      </c>
      <c r="H148" s="22">
        <f>'7.жеке-улут.вал.'!H148+'8.юрид-улут.вал.'!H148</f>
        <v>68690.600000000006</v>
      </c>
      <c r="I148" s="21">
        <f>('7.жеке-улут.вал.'!H148*'7.жеке-улут.вал.'!I148+'8.юрид-улут.вал.'!H148*'8.юрид-улут.вал.'!I148)/('7.жеке-улут.вал.'!H148+'8.юрид-улут.вал.'!H148)</f>
        <v>0.38425860306941556</v>
      </c>
      <c r="J148" s="22">
        <f>'7.жеке-улут.вал.'!J148+'8.юрид-улут.вал.'!J148</f>
        <v>64008.800000000003</v>
      </c>
      <c r="K148" s="21">
        <f>('7.жеке-улут.вал.'!J148*'7.жеке-улут.вал.'!K148+'8.юрид-улут.вал.'!J148*'8.юрид-улут.вал.'!K148)/('7.жеке-улут.вал.'!J148+'8.юрид-улут.вал.'!J148)</f>
        <v>5.6818927709939882</v>
      </c>
      <c r="L148" s="22">
        <f>'7.жеке-улут.вал.'!L148+'8.юрид-улут.вал.'!L148</f>
        <v>44608.5</v>
      </c>
      <c r="M148" s="21">
        <f>('7.жеке-улут.вал.'!L148*'7.жеке-улут.вал.'!M148+'8.юрид-улут.вал.'!L148*'8.юрид-улут.вал.'!M148)/('7.жеке-улут.вал.'!L148+'8.юрид-улут.вал.'!L148)</f>
        <v>8.1303893428382477</v>
      </c>
      <c r="N148" s="22">
        <f>'7.жеке-улут.вал.'!N148+'8.юрид-улут.вал.'!N148</f>
        <v>52111.199999999997</v>
      </c>
      <c r="O148" s="21">
        <f>('7.жеке-улут.вал.'!N148*'7.жеке-улут.вал.'!O148+'8.юрид-улут.вал.'!N148*'8.юрид-улут.вал.'!O148)/('7.жеке-улут.вал.'!N148+'8.юрид-улут.вал.'!N148)</f>
        <v>10.262109834354231</v>
      </c>
      <c r="P148" s="22">
        <f>'7.жеке-улут.вал.'!P148+'8.юрид-улут.вал.'!P148</f>
        <v>92292.9</v>
      </c>
      <c r="Q148" s="21">
        <f>('7.жеке-улут.вал.'!P148*'7.жеке-улут.вал.'!Q148+'8.юрид-улут.вал.'!P148*'8.юрид-улут.вал.'!Q148)/('7.жеке-улут.вал.'!P148+'8.юрид-улут.вал.'!P148)</f>
        <v>13.010088143291627</v>
      </c>
      <c r="R148" s="23">
        <f>'7.жеке-улут.вал.'!R148+'8.юрид-улут.вал.'!R148</f>
        <v>38763.1</v>
      </c>
      <c r="S148" s="24">
        <f>('7.жеке-улут.вал.'!R148*'7.жеке-улут.вал.'!S148+'8.юрид-улут.вал.'!R148*'8.юрид-улут.вал.'!S148)/('7.жеке-улут.вал.'!R148+'8.юрид-улут.вал.'!R148)</f>
        <v>8.1139443955720782</v>
      </c>
    </row>
    <row r="149" spans="1:19" ht="14.25" customHeight="1" x14ac:dyDescent="0.2">
      <c r="A149" s="19" t="s">
        <v>18</v>
      </c>
      <c r="B149" s="20">
        <f>'7.жеке-улут.вал.'!B149+'8.юрид-улут.вал.'!B149</f>
        <v>1683853.3000000003</v>
      </c>
      <c r="C149" s="21">
        <f>('7.жеке-улут.вал.'!B149*'7.жеке-улут.вал.'!C149+'8.юрид-улут.вал.'!B149*'8.юрид-улут.вал.'!C149)/('7.жеке-улут.вал.'!B149+'8.юрид-улут.вал.'!B149)</f>
        <v>1.9593865979892664</v>
      </c>
      <c r="D149" s="22">
        <f>'7.жеке-улут.вал.'!D149+'8.юрид-улут.вал.'!D149</f>
        <v>1325941.5</v>
      </c>
      <c r="E149" s="21">
        <f>('7.жеке-улут.вал.'!D149*'7.жеке-улут.вал.'!E149+'8.юрид-улут.вал.'!D149*'8.юрид-улут.вал.'!E149)/('7.жеке-улут.вал.'!D149+'8.юрид-улут.вал.'!D149)</f>
        <v>0.24541717866135124</v>
      </c>
      <c r="F149" s="22">
        <f t="shared" si="4"/>
        <v>357911.8</v>
      </c>
      <c r="G149" s="21">
        <f t="shared" si="5"/>
        <v>8.3090604081787767</v>
      </c>
      <c r="H149" s="22">
        <f>'7.жеке-улут.вал.'!H149+'8.юрид-улут.вал.'!H149</f>
        <v>39207.800000000003</v>
      </c>
      <c r="I149" s="21">
        <f>('7.жеке-улут.вал.'!H149*'7.жеке-улут.вал.'!I149+'8.юрид-улут.вал.'!H149*'8.юрид-улут.вал.'!I149)/('7.жеке-улут.вал.'!H149+'8.юрид-улут.вал.'!H149)</f>
        <v>1.3311038874917744</v>
      </c>
      <c r="J149" s="22">
        <f>'7.жеке-улут.вал.'!J149+'8.юрид-улут.вал.'!J149</f>
        <v>39504.5</v>
      </c>
      <c r="K149" s="21">
        <f>('7.жеке-улут.вал.'!J149*'7.жеке-улут.вал.'!K149+'8.юрид-улут.вал.'!J149*'8.юрид-улут.вал.'!K149)/('7.жеке-улут.вал.'!J149+'8.юрид-улут.вал.'!J149)</f>
        <v>5.5815592400865723</v>
      </c>
      <c r="L149" s="22">
        <f>'7.жеке-улут.вал.'!L149+'8.юрид-улут.вал.'!L149</f>
        <v>73818.3</v>
      </c>
      <c r="M149" s="21">
        <f>('7.жеке-улут.вал.'!L149*'7.жеке-улут.вал.'!M149+'8.юрид-улут.вал.'!L149*'8.юрид-улут.вал.'!M149)/('7.жеке-улут.вал.'!L149+'8.юрид-улут.вал.'!L149)</f>
        <v>7.1829668523929699</v>
      </c>
      <c r="N149" s="22">
        <f>'7.жеке-улут.вал.'!N149+'8.юрид-улут.вал.'!N149</f>
        <v>102125.9</v>
      </c>
      <c r="O149" s="21">
        <f>('7.жеке-улут.вал.'!N149*'7.жеке-улут.вал.'!O149+'8.юрид-улут.вал.'!N149*'8.юрид-улут.вал.'!O149)/('7.жеке-улут.вал.'!N149+'8.юрид-улут.вал.'!N149)</f>
        <v>8.9485195136591216</v>
      </c>
      <c r="P149" s="22">
        <f>'7.жеке-улут.вал.'!P149+'8.юрид-улут.вал.'!P149</f>
        <v>91031.3</v>
      </c>
      <c r="Q149" s="21">
        <f>('7.жеке-улут.вал.'!P149*'7.жеке-улут.вал.'!Q149+'8.юрид-улут.вал.'!P149*'8.юрид-улут.вал.'!Q149)/('7.жеке-улут.вал.'!P149+'8.юрид-улут.вал.'!P149)</f>
        <v>13.094922669455451</v>
      </c>
      <c r="R149" s="23">
        <f>'7.жеке-улут.вал.'!R149+'8.юрид-улут.вал.'!R149</f>
        <v>12224</v>
      </c>
      <c r="S149" s="24">
        <f>('7.жеке-улут.вал.'!R149*'7.жеке-улут.вал.'!S149+'8.юрид-улут.вал.'!R149*'8.юрид-улут.вал.'!S149)/('7.жеке-улут.вал.'!R149+'8.юрид-улут.вал.'!R149)</f>
        <v>5.3228534031413615</v>
      </c>
    </row>
    <row r="150" spans="1:19" ht="14.25" customHeight="1" x14ac:dyDescent="0.2">
      <c r="A150" s="19" t="s">
        <v>19</v>
      </c>
      <c r="B150" s="20">
        <f>'7.жеке-улут.вал.'!B150+'8.юрид-улут.вал.'!B150</f>
        <v>2147754.6999999993</v>
      </c>
      <c r="C150" s="21">
        <f>('7.жеке-улут.вал.'!B150*'7.жеке-улут.вал.'!C150+'8.юрид-улут.вал.'!B150*'8.юрид-улут.вал.'!C150)/('7.жеке-улут.вал.'!B150+'8.юрид-улут.вал.'!B150)</f>
        <v>2.2979572979167511</v>
      </c>
      <c r="D150" s="22">
        <f>'7.жеке-улут.вал.'!D150+'8.юрид-улут.вал.'!D150</f>
        <v>1367982.4</v>
      </c>
      <c r="E150" s="21">
        <f>('7.жеке-улут.вал.'!D150*'7.жеке-улут.вал.'!E150+'8.юрид-улут.вал.'!D150*'8.юрид-улут.вал.'!E150)/('7.жеке-улут.вал.'!D150+'8.юрид-улут.вал.'!D150)</f>
        <v>0.28898805788729448</v>
      </c>
      <c r="F150" s="22">
        <f t="shared" si="4"/>
        <v>779772.29999999993</v>
      </c>
      <c r="G150" s="21">
        <f t="shared" si="5"/>
        <v>5.8223637977394169</v>
      </c>
      <c r="H150" s="22">
        <f>'7.жеке-улут.вал.'!H150+'8.юрид-улут.вал.'!H150</f>
        <v>189715.6</v>
      </c>
      <c r="I150" s="21">
        <f>('7.жеке-улут.вал.'!H150*'7.жеке-улут.вал.'!I150+'8.юрид-улут.вал.'!H150*'8.юрид-улут.вал.'!I150)/('7.жеке-улут.вал.'!H150+'8.юрид-улут.вал.'!H150)</f>
        <v>7.6561932703478275E-2</v>
      </c>
      <c r="J150" s="22">
        <f>'7.жеке-улут.вал.'!J150+'8.юрид-улут.вал.'!J150</f>
        <v>158192.9</v>
      </c>
      <c r="K150" s="21">
        <f>('7.жеке-улут.вал.'!J150*'7.жеке-улут.вал.'!K150+'8.юрид-улут.вал.'!J150*'8.юрид-улут.вал.'!K150)/('7.жеке-улут.вал.'!J150+'8.юрид-улут.вал.'!J150)</f>
        <v>3.8954502129994455</v>
      </c>
      <c r="L150" s="22">
        <f>'7.жеке-улут.вал.'!L150+'8.юрид-улут.вал.'!L150</f>
        <v>49282</v>
      </c>
      <c r="M150" s="21">
        <f>('7.жеке-улут.вал.'!L150*'7.жеке-улут.вал.'!M150+'8.юрид-улут.вал.'!L150*'8.юрид-улут.вал.'!M150)/('7.жеке-улут.вал.'!L150+'8.юрид-улут.вал.'!L150)</f>
        <v>9.3457519378272007</v>
      </c>
      <c r="N150" s="22">
        <f>'7.жеке-улут.вал.'!N150+'8.юрид-улут.вал.'!N150</f>
        <v>243113.9</v>
      </c>
      <c r="O150" s="21">
        <f>('7.жеке-улут.вал.'!N150*'7.жеке-улут.вал.'!O150+'8.юрид-улут.вал.'!N150*'8.юрид-улут.вал.'!O150)/('7.жеке-улут.вал.'!N150+'8.юрид-улут.вал.'!N150)</f>
        <v>7.2489583442164349</v>
      </c>
      <c r="P150" s="22">
        <f>'7.жеке-улут.вал.'!P150+'8.юрид-улут.вал.'!P150</f>
        <v>115703.2</v>
      </c>
      <c r="Q150" s="21">
        <f>('7.жеке-улут.вал.'!P150*'7.жеке-улут.вал.'!Q150+'8.юрид-улут.вал.'!P150*'8.юрид-улут.вал.'!Q150)/('7.жеке-улут.вал.'!P150+'8.юрид-улут.вал.'!P150)</f>
        <v>12.972923419576988</v>
      </c>
      <c r="R150" s="22">
        <f>'7.жеке-улут.вал.'!R150+'8.юрид-улут.вал.'!R150</f>
        <v>23764.7</v>
      </c>
      <c r="S150" s="21">
        <f>('7.жеке-улут.вал.'!R150*'7.жеке-улут.вал.'!S150+'8.юрид-улут.вал.'!R150*'8.юрид-улут.вал.'!S150)/('7.жеке-улут.вал.'!R150+'8.юрид-улут.вал.'!R150)</f>
        <v>7.8036674984325485</v>
      </c>
    </row>
    <row r="151" spans="1:19" ht="14.25" customHeight="1" x14ac:dyDescent="0.2">
      <c r="A151" s="19" t="s">
        <v>20</v>
      </c>
      <c r="B151" s="20">
        <f>'7.жеке-улут.вал.'!B151+'8.юрид-улут.вал.'!B151</f>
        <v>2018807.8999999997</v>
      </c>
      <c r="C151" s="21">
        <f>('7.жеке-улут.вал.'!B151*'7.жеке-улут.вал.'!C151+'8.юрид-улут.вал.'!B151*'8.юрид-улут.вал.'!C151)/('7.жеке-улут.вал.'!B151+'8.юрид-улут.вал.'!B151)</f>
        <v>2.3697647210514687</v>
      </c>
      <c r="D151" s="22">
        <f>'7.жеке-улут.вал.'!D151+'8.юрид-улут.вал.'!D151</f>
        <v>1473773.2</v>
      </c>
      <c r="E151" s="21">
        <f>('7.жеке-улут.вал.'!D151*'7.жеке-улут.вал.'!E151+'8.юрид-улут.вал.'!D151*'8.юрид-улут.вал.'!E151)/('7.жеке-улут.вал.'!D151+'8.юрид-улут.вал.'!D151)</f>
        <v>0.25536678370864657</v>
      </c>
      <c r="F151" s="22">
        <f t="shared" si="4"/>
        <v>545034.69999999995</v>
      </c>
      <c r="G151" s="21">
        <f t="shared" si="5"/>
        <v>8.087094304270904</v>
      </c>
      <c r="H151" s="22">
        <f>'7.жеке-улут.вал.'!H151+'8.юрид-улут.вал.'!H151</f>
        <v>70679.899999999994</v>
      </c>
      <c r="I151" s="21">
        <f>('7.жеке-улут.вал.'!H151*'7.жеке-улут.вал.'!I151+'8.юрид-улут.вал.'!H151*'8.юрид-улут.вал.'!I151)/('7.жеке-улут.вал.'!H151+'8.юрид-улут.вал.'!H151)</f>
        <v>0.64341428043899329</v>
      </c>
      <c r="J151" s="22">
        <f>'7.жеке-улут.вал.'!J151+'8.юрид-улут.вал.'!J151</f>
        <v>46450.7</v>
      </c>
      <c r="K151" s="21">
        <f>('7.жеке-улут.вал.'!J151*'7.жеке-улут.вал.'!K151+'8.юрид-улут.вал.'!J151*'8.юрид-улут.вал.'!K151)/('7.жеке-улут.вал.'!J151+'8.юрид-улут.вал.'!J151)</f>
        <v>5.4881460128695601</v>
      </c>
      <c r="L151" s="22">
        <f>'7.жеке-улут.вал.'!L151+'8.юрид-улут.вал.'!L151</f>
        <v>65037</v>
      </c>
      <c r="M151" s="21">
        <f>('7.жеке-улут.вал.'!L151*'7.жеке-улут.вал.'!M151+'8.юрид-улут.вал.'!L151*'8.юрид-улут.вал.'!M151)/('7.жеке-улут.вал.'!L151+'8.юрид-улут.вал.'!L151)</f>
        <v>8.7137096268278071</v>
      </c>
      <c r="N151" s="22">
        <f>'7.жеке-улут.вал.'!N151+'8.юрид-улут.вал.'!N151</f>
        <v>186663.7</v>
      </c>
      <c r="O151" s="21">
        <f>('7.жеке-улут.вал.'!N151*'7.жеке-улут.вал.'!O151+'8.юрид-улут.вал.'!N151*'8.юрид-улут.вал.'!O151)/('7.жеке-улут.вал.'!N151+'8.юрид-улут.вал.'!N151)</f>
        <v>7.7273715296546666</v>
      </c>
      <c r="P151" s="22">
        <f>'7.жеке-улут.вал.'!P151+'8.юрид-улут.вал.'!P151</f>
        <v>168754.2</v>
      </c>
      <c r="Q151" s="21">
        <f>('7.жеке-улут.вал.'!P151*'7.жеке-улут.вал.'!Q151+'8.юрид-улут.вал.'!P151*'8.юрид-улут.вал.'!Q151)/('7.жеке-улут.вал.'!P151+'8.юрид-улут.вал.'!P151)</f>
        <v>12.131687193563181</v>
      </c>
      <c r="R151" s="23">
        <f>'7.жеке-улут.вал.'!R151+'8.юрид-улут.вал.'!R151</f>
        <v>7449.2</v>
      </c>
      <c r="S151" s="24">
        <f>('7.жеке-улут.вал.'!R151*'7.жеке-улут.вал.'!S151+'8.юрид-улут.вал.'!R151*'8.юрид-улут.вал.'!S151)/('7.жеке-улут.вал.'!R151+'8.юрид-улут.вал.'!R151)</f>
        <v>6.83776459217097</v>
      </c>
    </row>
    <row r="152" spans="1:19" ht="14.25" customHeight="1" thickBot="1" x14ac:dyDescent="0.25">
      <c r="A152" s="25" t="s">
        <v>21</v>
      </c>
      <c r="B152" s="26">
        <f>'7.жеке-улут.вал.'!B152+'8.юрид-улут.вал.'!B152</f>
        <v>3697414.1</v>
      </c>
      <c r="C152" s="27">
        <f>('7.жеке-улут.вал.'!B152*'7.жеке-улут.вал.'!C152+'8.юрид-улут.вал.'!B152*'8.юрид-улут.вал.'!C152)/('7.жеке-улут.вал.'!B152+'8.юрид-улут.вал.'!B152)</f>
        <v>2.9614551096670514</v>
      </c>
      <c r="D152" s="28">
        <f>'7.жеке-улут.вал.'!D152+'8.юрид-улут.вал.'!D152</f>
        <v>1720388.3</v>
      </c>
      <c r="E152" s="27">
        <f>('7.жеке-улут.вал.'!D152*'7.жеке-улут.вал.'!E152+'8.юрид-улут.вал.'!D152*'8.юрид-улут.вал.'!E152)/('7.жеке-улут.вал.'!D152+'8.юрид-улут.вал.'!D152)</f>
        <v>0.29584663357685004</v>
      </c>
      <c r="F152" s="28">
        <f t="shared" si="4"/>
        <v>1977025.8000000003</v>
      </c>
      <c r="G152" s="27">
        <f t="shared" si="5"/>
        <v>5.2810412448841095</v>
      </c>
      <c r="H152" s="28">
        <f>'7.жеке-улут.вал.'!H152+'8.юрид-улут.вал.'!H152</f>
        <v>488001.3</v>
      </c>
      <c r="I152" s="27">
        <f>('7.жеке-улут.вал.'!H152*'7.жеке-улут.вал.'!I152+'8.юрид-улут.вал.'!H152*'8.юрид-улут.вал.'!I152)/('7.жеке-улут.вал.'!H152+'8.юрид-улут.вал.'!H152)</f>
        <v>0.21689089147918253</v>
      </c>
      <c r="J152" s="28">
        <f>'7.жеке-улут.вал.'!J152+'8.юрид-улут.вал.'!J152</f>
        <v>44712.5</v>
      </c>
      <c r="K152" s="27">
        <f>('7.жеке-улут.вал.'!J152*'7.жеке-улут.вал.'!K152+'8.юрид-улут.вал.'!J152*'8.юрид-улут.вал.'!K152)/('7.жеке-улут.вал.'!J152+'8.юрид-улут.вал.'!J152)</f>
        <v>5.4069457757897688</v>
      </c>
      <c r="L152" s="28">
        <f>'7.жеке-улут.вал.'!L152+'8.юрид-улут.вал.'!L152</f>
        <v>111418.29999999999</v>
      </c>
      <c r="M152" s="27">
        <f>('7.жеке-улут.вал.'!L152*'7.жеке-улут.вал.'!M152+'8.юрид-улут.вал.'!L152*'8.юрид-улут.вал.'!M152)/('7.жеке-улут.вал.'!L152+'8.юрид-улут.вал.'!L152)</f>
        <v>4.9779892800374812</v>
      </c>
      <c r="N152" s="28">
        <f>'7.жеке-улут.вал.'!N152+'8.юрид-улут.вал.'!N152</f>
        <v>1223294.5</v>
      </c>
      <c r="O152" s="27">
        <f>('7.жеке-улут.вал.'!N152*'7.жеке-улут.вал.'!O152+'8.юрид-улут.вал.'!N152*'8.юрид-улут.вал.'!O152)/('7.жеке-улут.вал.'!N152+'8.юрид-улут.вал.'!N152)</f>
        <v>6.6514414566565954</v>
      </c>
      <c r="P152" s="28">
        <f>'7.жеке-улут.вал.'!P152+'8.юрид-улут.вал.'!P152</f>
        <v>104777.60000000001</v>
      </c>
      <c r="Q152" s="27">
        <f>('7.жеке-улут.вал.'!P152*'7.жеке-улут.вал.'!Q152+'8.юрид-улут.вал.'!P152*'8.юрид-улут.вал.'!Q152)/('7.жеке-улут.вал.'!P152+'8.юрид-улут.вал.'!P152)</f>
        <v>12.997452298964665</v>
      </c>
      <c r="R152" s="28">
        <f>'7.жеке-улут.вал.'!R152+'8.юрид-улут.вал.'!R152</f>
        <v>4821.6000000000004</v>
      </c>
      <c r="S152" s="27">
        <f>('7.жеке-улут.вал.'!R152*'7.жеке-улут.вал.'!S152+'8.юрид-улут.вал.'!R152*'8.юрид-улут.вал.'!S152)/('7.жеке-улут.вал.'!R152+'8.юрид-улут.вал.'!R152)</f>
        <v>8.2962045793927324</v>
      </c>
    </row>
    <row r="153" spans="1:19" ht="14.25" customHeight="1" x14ac:dyDescent="0.2">
      <c r="A153" s="19" t="s">
        <v>33</v>
      </c>
      <c r="B153" s="20">
        <f>'7.жеке-улут.вал.'!B153+'8.юрид-улут.вал.'!B153</f>
        <v>2150833.1</v>
      </c>
      <c r="C153" s="21">
        <f>('7.жеке-улут.вал.'!B153*'7.жеке-улут.вал.'!C153+'8.юрид-улут.вал.'!B153*'8.юрид-улут.вал.'!C153)/('7.жеке-улут.вал.'!B153+'8.юрид-улут.вал.'!B153)</f>
        <v>2.4848294876994403</v>
      </c>
      <c r="D153" s="22">
        <f>'7.жеке-улут.вал.'!D153+'8.юрид-улут.вал.'!D153</f>
        <v>1422999.6</v>
      </c>
      <c r="E153" s="21">
        <f>('7.жеке-улут.вал.'!D153*'7.жеке-улут.вал.'!E153+'8.юрид-улут.вал.'!D153*'8.юрид-улут.вал.'!E153)/('7.жеке-улут.вал.'!D153+'8.юрид-улут.вал.'!D153)</f>
        <v>0.42768574284911975</v>
      </c>
      <c r="F153" s="22">
        <f t="shared" si="4"/>
        <v>727833.49999999988</v>
      </c>
      <c r="G153" s="21">
        <f t="shared" si="5"/>
        <v>6.5067860561515793</v>
      </c>
      <c r="H153" s="22">
        <f>'7.жеке-улут.вал.'!H153+'8.юрид-улут.вал.'!H153</f>
        <v>105550.8</v>
      </c>
      <c r="I153" s="21">
        <f>('7.жеке-улут.вал.'!H153*'7.жеке-улут.вал.'!I153+'8.юрид-улут.вал.'!H153*'8.юрид-улут.вал.'!I153)/('7.жеке-улут.вал.'!H153+'8.юрид-улут.вал.'!H153)</f>
        <v>1.9770858866062597</v>
      </c>
      <c r="J153" s="22">
        <f>'7.жеке-улут.вал.'!J153+'8.юрид-улут.вал.'!J153</f>
        <v>198033.8</v>
      </c>
      <c r="K153" s="21">
        <f>('7.жеке-улут.вал.'!J153*'7.жеке-улут.вал.'!K153+'8.юрид-улут.вал.'!J153*'8.юрид-улут.вал.'!K153)/('7.жеке-улут.вал.'!J153+'8.юрид-улут.вал.'!J153)</f>
        <v>3.2738446416722806</v>
      </c>
      <c r="L153" s="22">
        <f>'7.жеке-улут.вал.'!L153+'8.юрид-улут.вал.'!L153</f>
        <v>61633.799999999996</v>
      </c>
      <c r="M153" s="21">
        <f>('7.жеке-улут.вал.'!L153*'7.жеке-улут.вал.'!M153+'8.юрид-улут.вал.'!L153*'8.юрид-улут.вал.'!M153)/('7.жеке-улут.вал.'!L153+'8.юрид-улут.вал.'!L153)</f>
        <v>8.2775682823385885</v>
      </c>
      <c r="N153" s="22">
        <f>'7.жеке-улут.вал.'!N153+'8.юрид-улут.вал.'!N153</f>
        <v>258336.9</v>
      </c>
      <c r="O153" s="21">
        <f>('7.жеке-улут.вал.'!N153*'7.жеке-улут.вал.'!O153+'8.юрид-улут.вал.'!N153*'8.юрид-улут.вал.'!O153)/('7.жеке-улут.вал.'!N153+'8.юрид-улут.вал.'!N153)</f>
        <v>7.7988975132859437</v>
      </c>
      <c r="P153" s="22">
        <f>'7.жеке-улут.вал.'!P153+'8.юрид-улут.вал.'!P153</f>
        <v>98318.2</v>
      </c>
      <c r="Q153" s="21">
        <f>('7.жеке-улут.вал.'!P153*'7.жеке-улут.вал.'!Q153+'8.юрид-улут.вал.'!P153*'8.юрид-улут.вал.'!Q153)/('7.жеке-улут.вал.'!P153+'8.юрид-улут.вал.'!P153)</f>
        <v>13.097232068935353</v>
      </c>
      <c r="R153" s="23">
        <f>'7.жеке-улут.вал.'!R153+'8.юрид-улут.вал.'!R153</f>
        <v>5960</v>
      </c>
      <c r="S153" s="24">
        <f>('7.жеке-улут.вал.'!R153*'7.жеке-улут.вал.'!S153+'8.юрид-улут.вал.'!R153*'8.юрид-улут.вал.'!S153)/('7.жеке-улут.вал.'!R153+'8.юрид-улут.вал.'!R153)</f>
        <v>11.111526845637583</v>
      </c>
    </row>
    <row r="154" spans="1:19" ht="14.25" customHeight="1" x14ac:dyDescent="0.2">
      <c r="A154" s="19" t="s">
        <v>11</v>
      </c>
      <c r="B154" s="20">
        <f>'7.жеке-улут.вал.'!B154+'8.юрид-улут.вал.'!B154</f>
        <v>2072256.1</v>
      </c>
      <c r="C154" s="21">
        <f>('7.жеке-улут.вал.'!B154*'7.жеке-улут.вал.'!C154+'8.юрид-улут.вал.'!B154*'8.юрид-улут.вал.'!C154)/('7.жеке-улут.вал.'!B154+'8.юрид-улут.вал.'!B154)</f>
        <v>2.9586163833707615</v>
      </c>
      <c r="D154" s="22">
        <f>'7.жеке-улут.вал.'!D154+'8.юрид-улут.вал.'!D154</f>
        <v>1347502.6</v>
      </c>
      <c r="E154" s="21">
        <f>('7.жеке-улут.вал.'!D154*'7.жеке-улут.вал.'!E154+'8.юрид-улут.вал.'!D154*'8.юрид-улут.вал.'!E154)/('7.жеке-улут.вал.'!D154+'8.юрид-улут.вал.'!D154)</f>
        <v>0.51946441884416406</v>
      </c>
      <c r="F154" s="22">
        <f t="shared" si="4"/>
        <v>724753.50000000012</v>
      </c>
      <c r="G154" s="21">
        <f t="shared" si="5"/>
        <v>7.4936253402018727</v>
      </c>
      <c r="H154" s="22">
        <f>'7.жеке-улут.вал.'!H154+'8.юрид-улут.вал.'!H154</f>
        <v>246363</v>
      </c>
      <c r="I154" s="21">
        <f>('7.жеке-улут.вал.'!H154*'7.жеке-улут.вал.'!I154+'8.юрид-улут.вал.'!H154*'8.юрид-улут.вал.'!I154)/('7.жеке-улут.вал.'!H154+'8.юрид-улут.вал.'!H154)</f>
        <v>4.5239400194022643</v>
      </c>
      <c r="J154" s="22">
        <f>'7.жеке-улут.вал.'!J154+'8.юрид-улут.вал.'!J154</f>
        <v>91690.4</v>
      </c>
      <c r="K154" s="21">
        <f>('7.жеке-улут.вал.'!J154*'7.жеке-улут.вал.'!K154+'8.юрид-улут.вал.'!J154*'8.юрид-улут.вал.'!K154)/('7.жеке-улут.вал.'!J154+'8.юрид-улут.вал.'!J154)</f>
        <v>7.1748288043241164</v>
      </c>
      <c r="L154" s="22">
        <f>'7.жеке-улут.вал.'!L154+'8.юрид-улут.вал.'!L154</f>
        <v>48676.5</v>
      </c>
      <c r="M154" s="21">
        <f>('7.жеке-улут.вал.'!L154*'7.жеке-улут.вал.'!M154+'8.юрид-улут.вал.'!L154*'8.юрид-улут.вал.'!M154)/('7.жеке-улут.вал.'!L154+'8.юрид-улут.вал.'!L154)</f>
        <v>8.1020901050815084</v>
      </c>
      <c r="N154" s="22">
        <f>'7.жеке-улут.вал.'!N154+'8.юрид-улут.вал.'!N154</f>
        <v>229739.9</v>
      </c>
      <c r="O154" s="21">
        <f>('7.жеке-улут.вал.'!N154*'7.жеке-улут.вал.'!O154+'8.юрид-улут.вал.'!N154*'8.юрид-улут.вал.'!O154)/('7.жеке-улут.вал.'!N154+'8.юрид-улут.вал.'!N154)</f>
        <v>8.476582078254582</v>
      </c>
      <c r="P154" s="22">
        <f>'7.жеке-улут.вал.'!P154+'8.юрид-улут.вал.'!P154</f>
        <v>102714.9</v>
      </c>
      <c r="Q154" s="21">
        <f>('7.жеке-улут.вал.'!P154*'7.жеке-улут.вал.'!Q154+'8.юрид-улут.вал.'!P154*'8.юрид-улут.вал.'!Q154)/('7.жеке-улут.вал.'!P154+'8.юрид-улут.вал.'!P154)</f>
        <v>12.593258787186668</v>
      </c>
      <c r="R154" s="23">
        <f>'7.жеке-улут.вал.'!R154+'8.юрид-улут.вал.'!R154</f>
        <v>5568.8</v>
      </c>
      <c r="S154" s="24">
        <f>('7.жеке-улут.вал.'!R154*'7.жеке-улут.вал.'!S154+'8.юрид-улут.вал.'!R154*'8.юрид-улут.вал.'!S154)/('7.жеке-улут.вал.'!R154+'8.юрид-улут.вал.'!R154)</f>
        <v>4.1895938083608675</v>
      </c>
    </row>
    <row r="155" spans="1:19" ht="14.25" customHeight="1" x14ac:dyDescent="0.2">
      <c r="A155" s="19" t="s">
        <v>12</v>
      </c>
      <c r="B155" s="20">
        <f>'7.жеке-улут.вал.'!B155+'8.юрид-улут.вал.'!B155</f>
        <v>3351035.8</v>
      </c>
      <c r="C155" s="21">
        <f>('7.жеке-улут.вал.'!B155*'7.жеке-улут.вал.'!C155+'8.юрид-улут.вал.'!B155*'8.юрид-улут.вал.'!C155)/('7.жеке-улут.вал.'!B155+'8.юрид-улут.вал.'!B155)</f>
        <v>2.691110590045025</v>
      </c>
      <c r="D155" s="22">
        <f>'7.жеке-улут.вал.'!D155+'8.юрид-улут.вал.'!D155</f>
        <v>1527716</v>
      </c>
      <c r="E155" s="21">
        <f>('7.жеке-улут.вал.'!D155*'7.жеке-улут.вал.'!E155+'8.юрид-улут.вал.'!D155*'8.юрид-улут.вал.'!E155)/('7.жеке-улут.вал.'!D155+'8.юрид-улут.вал.'!D155)</f>
        <v>0.42997582600430989</v>
      </c>
      <c r="F155" s="22">
        <f t="shared" si="4"/>
        <v>1823319.8</v>
      </c>
      <c r="G155" s="21">
        <f t="shared" si="5"/>
        <v>4.5856612646887278</v>
      </c>
      <c r="H155" s="22">
        <f>'7.жеке-улут.вал.'!H155+'8.юрид-улут.вал.'!H155</f>
        <v>487411.19999999995</v>
      </c>
      <c r="I155" s="21">
        <f>('7.жеке-улут.вал.'!H155*'7.жеке-улут.вал.'!I155+'8.юрид-улут.вал.'!H155*'8.юрид-улут.вал.'!I155)/('7.жеке-улут.вал.'!H155+'8.юрид-улут.вал.'!H155)</f>
        <v>3.0664339247846581</v>
      </c>
      <c r="J155" s="22">
        <f>'7.жеке-улут.вал.'!J155+'8.юрид-улут.вал.'!J155</f>
        <v>33114.699999999997</v>
      </c>
      <c r="K155" s="21">
        <f>('7.жеке-улут.вал.'!J155*'7.жеке-улут.вал.'!K155+'8.юрид-улут.вал.'!J155*'8.юрид-улут.вал.'!K155)/('7.жеке-улут.вал.'!J155+'8.юрид-улут.вал.'!J155)</f>
        <v>6.1117757068613034</v>
      </c>
      <c r="L155" s="22">
        <f>'7.жеке-улут.вал.'!L155+'8.юрид-улут.вал.'!L155</f>
        <v>59345.600000000006</v>
      </c>
      <c r="M155" s="21">
        <f>('7.жеке-улут.вал.'!L155*'7.жеке-улут.вал.'!M155+'8.юрид-улут.вал.'!L155*'8.юрид-улут.вал.'!M155)/('7.жеке-улут.вал.'!L155+'8.юрид-улут.вал.'!L155)</f>
        <v>8.6350678062063597</v>
      </c>
      <c r="N155" s="22">
        <f>'7.жеке-улут.вал.'!N155+'8.юрид-улут.вал.'!N155</f>
        <v>1050375.3999999999</v>
      </c>
      <c r="O155" s="21">
        <f>('7.жеке-улут.вал.'!N155*'7.жеке-улут.вал.'!O155+'8.юрид-улут.вал.'!N155*'8.юрид-улут.вал.'!O155)/('7.жеке-улут.вал.'!N155+'8.юрид-улут.вал.'!N155)</f>
        <v>4.2798158753527549</v>
      </c>
      <c r="P155" s="22">
        <f>'7.жеке-улут.вал.'!P155+'8.юрид-улут.вал.'!P155</f>
        <v>178185.3</v>
      </c>
      <c r="Q155" s="21">
        <f>('7.жеке-улут.вал.'!P155*'7.жеке-улут.вал.'!Q155+'8.юрид-улут.вал.'!P155*'8.юрид-улут.вал.'!Q155)/('7.жеке-улут.вал.'!P155+'8.юрид-улут.вал.'!P155)</f>
        <v>9.1875800753485244</v>
      </c>
      <c r="R155" s="22">
        <f>'7.жеке-улут.вал.'!R155+'8.юрид-улут.вал.'!R155</f>
        <v>14887.6</v>
      </c>
      <c r="S155" s="21">
        <f>('7.жеке-улут.вал.'!R155*'7.жеке-улут.вал.'!S155+'8.юрид-улут.вал.'!R155*'8.юрид-улут.вал.'!S155)/('7.жеке-улут.вал.'!R155+'8.юрид-улут.вал.'!R155)</f>
        <v>1.2873007066283351</v>
      </c>
    </row>
    <row r="156" spans="1:19" ht="14.25" customHeight="1" x14ac:dyDescent="0.2">
      <c r="A156" s="19" t="s">
        <v>13</v>
      </c>
      <c r="B156" s="20">
        <f>'7.жеке-улут.вал.'!B156+'8.юрид-улут.вал.'!B156</f>
        <v>2183470.5999999996</v>
      </c>
      <c r="C156" s="21">
        <f>('7.жеке-улут.вал.'!B156*'7.жеке-улут.вал.'!C156+'8.юрид-улут.вал.'!B156*'8.юрид-улут.вал.'!C156)/('7.жеке-улут.вал.'!B156+'8.юрид-улут.вал.'!B156)</f>
        <v>2.3101463862165126</v>
      </c>
      <c r="D156" s="22">
        <f>'7.жеке-улут.вал.'!D156+'8.юрид-улут.вал.'!D156</f>
        <v>1685074.5</v>
      </c>
      <c r="E156" s="21">
        <f>('7.жеке-улут.вал.'!D156*'7.жеке-улут.вал.'!E156+'8.юрид-улут.вал.'!D156*'8.юрид-улут.вал.'!E156)/('7.жеке-улут.вал.'!D156+'8.юрид-улут.вал.'!D156)</f>
        <v>0.60177740746774122</v>
      </c>
      <c r="F156" s="22">
        <f t="shared" si="4"/>
        <v>498396.1</v>
      </c>
      <c r="G156" s="21">
        <f t="shared" si="5"/>
        <v>8.0861326001547749</v>
      </c>
      <c r="H156" s="22">
        <f>'7.жеке-улут.вал.'!H156+'8.юрид-улут.вал.'!H156</f>
        <v>82585.7</v>
      </c>
      <c r="I156" s="21">
        <f>('7.жеке-улут.вал.'!H156*'7.жеке-улут.вал.'!I156+'8.юрид-улут.вал.'!H156*'8.юрид-улут.вал.'!I156)/('7.жеке-улут.вал.'!H156+'8.юрид-улут.вал.'!H156)</f>
        <v>7.911892446270965</v>
      </c>
      <c r="J156" s="22">
        <f>'7.жеке-улут.вал.'!J156+'8.юрид-улут.вал.'!J156</f>
        <v>58686</v>
      </c>
      <c r="K156" s="21">
        <f>('7.жеке-улут.вал.'!J156*'7.жеке-улут.вал.'!K156+'8.юрид-улут.вал.'!J156*'8.юрид-улут.вал.'!K156)/('7.жеке-улут.вал.'!J156+'8.юрид-улут.вал.'!J156)</f>
        <v>5.7706828545138533</v>
      </c>
      <c r="L156" s="22">
        <f>'7.жеке-улут.вал.'!L156+'8.юрид-улут.вал.'!L156</f>
        <v>64380.3</v>
      </c>
      <c r="M156" s="21">
        <f>('7.жеке-улут.вал.'!L156*'7.жеке-улут.вал.'!M156+'8.юрид-улут.вал.'!L156*'8.юрид-улут.вал.'!M156)/('7.жеке-улут.вал.'!L156+'8.юрид-улут.вал.'!L156)</f>
        <v>8.6907175952892413</v>
      </c>
      <c r="N156" s="22">
        <f>'7.жеке-улут.вал.'!N156+'8.юрид-улут.вал.'!N156</f>
        <v>151224.6</v>
      </c>
      <c r="O156" s="21">
        <f>('7.жеке-улут.вал.'!N156*'7.жеке-улут.вал.'!O156+'8.юрид-улут.вал.'!N156*'8.юрид-улут.вал.'!O156)/('7.жеке-улут.вал.'!N156+'8.юрид-улут.вал.'!N156)</f>
        <v>8.4451460807302503</v>
      </c>
      <c r="P156" s="22">
        <f>'7.жеке-улут.вал.'!P156+'8.юрид-улут.вал.'!P156</f>
        <v>130581.20000000001</v>
      </c>
      <c r="Q156" s="21">
        <f>('7.жеке-улут.вал.'!P156*'7.жеке-улут.вал.'!Q156+'8.юрид-улут.вал.'!P156*'8.юрид-улут.вал.'!Q156)/('7.жеке-улут.вал.'!P156+'8.юрид-улут.вал.'!P156)</f>
        <v>8.1913933782198303</v>
      </c>
      <c r="R156" s="23">
        <f>'7.жеке-улут.вал.'!R156+'8.юрид-улут.вал.'!R156</f>
        <v>10938.3</v>
      </c>
      <c r="S156" s="24">
        <f>('7.жеке-улут.вал.'!R156*'7.жеке-улут.вал.'!S156+'8.юрид-улут.вал.'!R156*'8.юрид-улут.вал.'!S156)/('7.жеке-улут.вал.'!R156+'8.юрид-улут.вал.'!R156)</f>
        <v>12.045990784674037</v>
      </c>
    </row>
    <row r="157" spans="1:19" ht="14.25" customHeight="1" x14ac:dyDescent="0.2">
      <c r="A157" s="19" t="s">
        <v>14</v>
      </c>
      <c r="B157" s="20">
        <f>'7.жеке-улут.вал.'!B157+'8.юрид-улут.вал.'!B157</f>
        <v>1926049.8000000003</v>
      </c>
      <c r="C157" s="21">
        <f>('7.жеке-улут.вал.'!B157*'7.жеке-улут.вал.'!C157+'8.юрид-улут.вал.'!B157*'8.юрид-улут.вал.'!C157)/('7.жеке-улут.вал.'!B157+'8.юрид-улут.вал.'!B157)</f>
        <v>2.3500127436995655</v>
      </c>
      <c r="D157" s="22">
        <f>'7.жеке-улут.вал.'!D157+'8.юрид-улут.вал.'!D157</f>
        <v>1550127.6</v>
      </c>
      <c r="E157" s="21">
        <f>('7.жеке-улут.вал.'!D157*'7.жеке-улут.вал.'!E157+'8.юрид-улут.вал.'!D157*'8.юрид-улут.вал.'!E157)/('7.жеке-улут.вал.'!D157+'8.юрид-улут.вал.'!D157)</f>
        <v>0.67849606251769201</v>
      </c>
      <c r="F157" s="22">
        <f t="shared" si="4"/>
        <v>375922.2</v>
      </c>
      <c r="G157" s="21">
        <f t="shared" si="5"/>
        <v>9.2425669513532309</v>
      </c>
      <c r="H157" s="22">
        <f>'7.жеке-улут.вал.'!H157+'8.юрид-улут.вал.'!H157</f>
        <v>67795.7</v>
      </c>
      <c r="I157" s="21">
        <f>('7.жеке-улут.вал.'!H157*'7.жеке-улут.вал.'!I157+'8.юрид-улут.вал.'!H157*'8.юрид-улут.вал.'!I157)/('7.жеке-улут.вал.'!H157+'8.юрид-улут.вал.'!H157)</f>
        <v>8.0700050888183181</v>
      </c>
      <c r="J157" s="22">
        <f>'7.жеке-улут.вал.'!J157+'8.юрид-улут.вал.'!J157</f>
        <v>44863</v>
      </c>
      <c r="K157" s="21">
        <f>('7.жеке-улут.вал.'!J157*'7.жеке-улут.вал.'!K157+'8.юрид-улут.вал.'!J157*'8.юрид-улут.вал.'!K157)/('7.жеке-улут.вал.'!J157+'8.юрид-улут.вал.'!J157)</f>
        <v>5.8039454561665513</v>
      </c>
      <c r="L157" s="22">
        <f>'7.жеке-улут.вал.'!L157+'8.юрид-улут.вал.'!L157</f>
        <v>54785.3</v>
      </c>
      <c r="M157" s="21">
        <f>('7.жеке-улут.вал.'!L157*'7.жеке-улут.вал.'!M157+'8.юрид-улут.вал.'!L157*'8.юрид-улут.вал.'!M157)/('7.жеке-улут.вал.'!L157+'8.юрид-улут.вал.'!L157)</f>
        <v>8.7185084685125389</v>
      </c>
      <c r="N157" s="22">
        <f>'7.жеке-улут.вал.'!N157+'8.юрид-улут.вал.'!N157</f>
        <v>139292.70000000001</v>
      </c>
      <c r="O157" s="21">
        <f>('7.жеке-улут.вал.'!N157*'7.жеке-улут.вал.'!O157+'8.юрид-улут.вал.'!N157*'8.юрид-улут.вал.'!O157)/('7.жеке-улут.вал.'!N157+'8.юрид-улут.вал.'!N157)</f>
        <v>9.3842445296846115</v>
      </c>
      <c r="P157" s="22">
        <f>'7.жеке-улут.вал.'!P157+'8.юрид-улут.вал.'!P157</f>
        <v>65838</v>
      </c>
      <c r="Q157" s="21">
        <f>('7.жеке-улут.вал.'!P157*'7.жеке-улут.вал.'!Q157+'8.юрид-улут.вал.'!P157*'8.юрид-улут.вал.'!Q157)/('7.жеке-улут.вал.'!P157+'8.юрид-улут.вал.'!P157)</f>
        <v>12.97216672742185</v>
      </c>
      <c r="R157" s="23">
        <f>'7.жеке-улут.вал.'!R157+'8.юрид-улут.вал.'!R157</f>
        <v>3347.5</v>
      </c>
      <c r="S157" s="24">
        <f>('7.жеке-улут.вал.'!R157*'7.жеке-улут.вал.'!S157+'8.юрид-улут.вал.'!R157*'8.юрид-улут.вал.'!S157)/('7.жеке-улут.вал.'!R157+'8.юрид-улут.вал.'!R157)</f>
        <v>8.4025929798356973</v>
      </c>
    </row>
    <row r="158" spans="1:19" ht="14.25" customHeight="1" x14ac:dyDescent="0.2">
      <c r="A158" s="19" t="s">
        <v>15</v>
      </c>
      <c r="B158" s="20">
        <f>'7.жеке-улут.вал.'!B158+'8.юрид-улут.вал.'!B158</f>
        <v>2222019.5</v>
      </c>
      <c r="C158" s="21">
        <f>('7.жеке-улут.вал.'!B158*'7.жеке-улут.вал.'!C158+'8.юрид-улут.вал.'!B158*'8.юрид-улут.вал.'!C158)/('7.жеке-улут.вал.'!B158+'8.юрид-улут.вал.'!B158)</f>
        <v>1.9332155145353136</v>
      </c>
      <c r="D158" s="22">
        <f>'7.жеке-улут.вал.'!D158+'8.юрид-улут.вал.'!D158</f>
        <v>1660641</v>
      </c>
      <c r="E158" s="21">
        <f>('7.жеке-улут.вал.'!D158*'7.жеке-улут.вал.'!E158+'8.юрид-улут.вал.'!D158*'8.юрид-улут.вал.'!E158)/('7.жеке-улут.вал.'!D158+'8.юрид-улут.вал.'!D158)</f>
        <v>0.53873343004297736</v>
      </c>
      <c r="F158" s="22">
        <f t="shared" si="4"/>
        <v>561378.50000000012</v>
      </c>
      <c r="G158" s="21">
        <f t="shared" si="5"/>
        <v>6.0583006812694098</v>
      </c>
      <c r="H158" s="22">
        <f>'7.жеке-улут.вал.'!H158+'8.юрид-улут.вал.'!H158</f>
        <v>203900.5</v>
      </c>
      <c r="I158" s="21">
        <f>('7.жеке-улут.вал.'!H158*'7.жеке-улут.вал.'!I158+'8.юрид-улут.вал.'!H158*'8.юрид-улут.вал.'!I158)/('7.жеке-улут.вал.'!H158+'8.юрид-улут.вал.'!H158)</f>
        <v>0.51927432252495709</v>
      </c>
      <c r="J158" s="22">
        <f>'7.жеке-улут.вал.'!J158+'8.юрид-улут.вал.'!J158</f>
        <v>76904.399999999994</v>
      </c>
      <c r="K158" s="21">
        <f>('7.жеке-улут.вал.'!J158*'7.жеке-улут.вал.'!K158+'8.юрид-улут.вал.'!J158*'8.юрид-улут.вал.'!K158)/('7.жеке-улут.вал.'!J158+'8.юрид-улут.вал.'!J158)</f>
        <v>5.6012533743192856</v>
      </c>
      <c r="L158" s="22">
        <f>'7.жеке-улут.вал.'!L158+'8.юрид-улут.вал.'!L158</f>
        <v>77803.100000000006</v>
      </c>
      <c r="M158" s="21">
        <f>('7.жеке-улут.вал.'!L158*'7.жеке-улут.вал.'!M158+'8.юрид-улут.вал.'!L158*'8.юрид-улут.вал.'!M158)/('7.жеке-улут.вал.'!L158+'8.юрид-улут.вал.'!L158)</f>
        <v>8.0290043198792844</v>
      </c>
      <c r="N158" s="22">
        <f>'7.жеке-улут.вал.'!N158+'8.юрид-улут.вал.'!N158</f>
        <v>114173.4</v>
      </c>
      <c r="O158" s="21">
        <f>('7.жеке-улут.вал.'!N158*'7.жеке-улут.вал.'!O158+'8.юрид-улут.вал.'!N158*'8.юрид-улут.вал.'!O158)/('7.жеке-улут.вал.'!N158+'8.юрид-улут.вал.'!N158)</f>
        <v>10.526994124726075</v>
      </c>
      <c r="P158" s="22">
        <f>'7.жеке-улут.вал.'!P158+'8.юрид-улут.вал.'!P158</f>
        <v>84443.8</v>
      </c>
      <c r="Q158" s="21">
        <f>('7.жеке-улут.вал.'!P158*'7.жеке-улут.вал.'!Q158+'8.юрид-улут.вал.'!P158*'8.юрид-улут.вал.'!Q158)/('7.жеке-улут.вал.'!P158+'8.юрид-улут.вал.'!P158)</f>
        <v>12.197459695087147</v>
      </c>
      <c r="R158" s="23">
        <f>'7.жеке-улут.вал.'!R158+'8.юрид-улут.вал.'!R158</f>
        <v>4153.3</v>
      </c>
      <c r="S158" s="24">
        <f>('7.жеке-улут.вал.'!R158*'7.жеке-улут.вал.'!S158+'8.юрид-улут.вал.'!R158*'8.юрид-улут.вал.'!S158)/('7.жеке-улут.вал.'!R158+'8.юрид-улут.вал.'!R158)</f>
        <v>1.8718708015313126</v>
      </c>
    </row>
    <row r="159" spans="1:19" ht="14.25" customHeight="1" x14ac:dyDescent="0.2">
      <c r="A159" s="19" t="s">
        <v>16</v>
      </c>
      <c r="B159" s="20">
        <f>'7.жеке-улут.вал.'!B159+'8.юрид-улут.вал.'!B159</f>
        <v>2385021.7000000002</v>
      </c>
      <c r="C159" s="21">
        <f>('7.жеке-улут.вал.'!B159*'7.жеке-улут.вал.'!C159+'8.юрид-улут.вал.'!B159*'8.юрид-улут.вал.'!C159)/('7.жеке-улут.вал.'!B159+'8.юрид-улут.вал.'!B159)</f>
        <v>1.6718002720897676</v>
      </c>
      <c r="D159" s="22">
        <f>'7.жеке-улут.вал.'!D159+'8.юрид-улут.вал.'!D159</f>
        <v>1927418.2</v>
      </c>
      <c r="E159" s="21">
        <f>('7.жеке-улут.вал.'!D159*'7.жеке-улут.вал.'!E159+'8.юрид-улут.вал.'!D159*'8.юрид-улут.вал.'!E159)/('7.жеке-улут.вал.'!D159+'8.юрид-улут.вал.'!D159)</f>
        <v>0.37270127624612026</v>
      </c>
      <c r="F159" s="22">
        <f t="shared" si="4"/>
        <v>457603.50000000006</v>
      </c>
      <c r="G159" s="21">
        <f t="shared" si="5"/>
        <v>7.1435832636769598</v>
      </c>
      <c r="H159" s="22">
        <f>'7.жеке-улут.вал.'!H159+'8.юрид-улут.вал.'!H159</f>
        <v>154180.6</v>
      </c>
      <c r="I159" s="21">
        <f>('7.жеке-улут.вал.'!H159*'7.жеке-улут.вал.'!I159+'8.юрид-улут.вал.'!H159*'8.юрид-улут.вал.'!I159)/('7.жеке-улут.вал.'!H159+'8.юрид-улут.вал.'!H159)</f>
        <v>1.0084550780059229</v>
      </c>
      <c r="J159" s="22">
        <f>'7.жеке-улут.вал.'!J159+'8.юрид-улут.вал.'!J159</f>
        <v>45758.3</v>
      </c>
      <c r="K159" s="21">
        <f>('7.жеке-улут.вал.'!J159*'7.жеке-улут.вал.'!K159+'8.юрид-улут.вал.'!J159*'8.юрид-улут.вал.'!K159)/('7.жеке-улут.вал.'!J159+'8.юрид-улут.вал.'!J159)</f>
        <v>5.9056980482229431</v>
      </c>
      <c r="L159" s="22">
        <f>'7.жеке-улут.вал.'!L159+'8.юрид-улут.вал.'!L159</f>
        <v>65608.399999999994</v>
      </c>
      <c r="M159" s="21">
        <f>('7.жеке-улут.вал.'!L159*'7.жеке-улут.вал.'!M159+'8.юрид-улут.вал.'!L159*'8.юрид-улут.вал.'!M159)/('7.жеке-улут.вал.'!L159+'8.юрид-улут.вал.'!L159)</f>
        <v>8.2542732028215902</v>
      </c>
      <c r="N159" s="22">
        <f>'7.жеке-улут.вал.'!N159+'8.юрид-улут.вал.'!N159</f>
        <v>89219.9</v>
      </c>
      <c r="O159" s="21">
        <f>('7.жеке-улут.вал.'!N159*'7.жеке-улут.вал.'!O159+'8.юрид-улут.вал.'!N159*'8.юрид-улут.вал.'!O159)/('7.жеке-улут.вал.'!N159+'8.юрид-улут.вал.'!N159)</f>
        <v>11.07263482698367</v>
      </c>
      <c r="P159" s="22">
        <f>'7.жеке-улут.вал.'!P159+'8.юрид-улут.вал.'!P159</f>
        <v>95989.1</v>
      </c>
      <c r="Q159" s="21">
        <f>('7.жеке-улут.вал.'!P159*'7.жеке-улут.вал.'!Q159+'8.юрид-улут.вал.'!P159*'8.юрид-улут.вал.'!Q159)/('7.жеке-улут.вал.'!P159+'8.юрид-улут.вал.'!P159)</f>
        <v>13.311224524451214</v>
      </c>
      <c r="R159" s="23">
        <f>'7.жеке-улут.вал.'!R159+'8.юрид-улут.вал.'!R159</f>
        <v>6847.2</v>
      </c>
      <c r="S159" s="24">
        <f>('7.жеке-улут.вал.'!R159*'7.жеке-улут.вал.'!S159+'8.юрид-улут.вал.'!R159*'8.юрид-улут.вал.'!S159)/('7.жеке-улут.вал.'!R159+'8.юрид-улут.вал.'!R159)</f>
        <v>5.2617566304474819</v>
      </c>
    </row>
    <row r="160" spans="1:19" ht="14.25" customHeight="1" x14ac:dyDescent="0.2">
      <c r="A160" s="19" t="s">
        <v>17</v>
      </c>
      <c r="B160" s="20">
        <f>'7.жеке-улут.вал.'!B160+'8.юрид-улут.вал.'!B160</f>
        <v>2803735.5</v>
      </c>
      <c r="C160" s="21">
        <f>('7.жеке-улут.вал.'!B160*'7.жеке-улут.вал.'!C160+'8.юрид-улут.вал.'!B160*'8.юрид-улут.вал.'!C160)/('7.жеке-улут.вал.'!B160+'8.юрид-улут.вал.'!B160)</f>
        <v>2.629160873413344</v>
      </c>
      <c r="D160" s="22">
        <f>'7.жеке-улут.вал.'!D160+'8.юрид-улут.вал.'!D160</f>
        <v>1878464.3</v>
      </c>
      <c r="E160" s="21">
        <f>('7.жеке-улут.вал.'!D160*'7.жеке-улут.вал.'!E160+'8.юрид-улут.вал.'!D160*'8.юрид-улут.вал.'!E160)/('7.жеке-улут.вал.'!D160+'8.юрид-улут.вал.'!D160)</f>
        <v>0.34825189331519374</v>
      </c>
      <c r="F160" s="22">
        <f t="shared" si="4"/>
        <v>925271.20000000007</v>
      </c>
      <c r="G160" s="21">
        <f t="shared" si="5"/>
        <v>7.2598098017100279</v>
      </c>
      <c r="H160" s="22">
        <f>'7.жеке-улут.вал.'!H160+'8.юрид-улут.вал.'!H160</f>
        <v>112732.5</v>
      </c>
      <c r="I160" s="21">
        <f>('7.жеке-улут.вал.'!H160*'7.жеке-улут.вал.'!I160+'8.юрид-улут.вал.'!H160*'8.юрид-улут.вал.'!I160)/('7.жеке-улут.вал.'!H160+'8.юрид-улут.вал.'!H160)</f>
        <v>1.2583084026345552</v>
      </c>
      <c r="J160" s="22">
        <f>'7.жеке-улут.вал.'!J160+'8.юрид-улут.вал.'!J160</f>
        <v>82158.899999999994</v>
      </c>
      <c r="K160" s="21">
        <f>('7.жеке-улут.вал.'!J160*'7.жеке-улут.вал.'!K160+'8.юрид-улут.вал.'!J160*'8.юрид-улут.вал.'!K160)/('7.жеке-улут.вал.'!J160+'8.юрид-улут.вал.'!J160)</f>
        <v>6.0834185584276321</v>
      </c>
      <c r="L160" s="22">
        <f>'7.жеке-улут.вал.'!L160+'8.юрид-улут.вал.'!L160</f>
        <v>337036.9</v>
      </c>
      <c r="M160" s="21">
        <f>('7.жеке-улут.вал.'!L160*'7.жеке-улут.вал.'!M160+'8.юрид-улут.вал.'!L160*'8.юрид-улут.вал.'!M160)/('7.жеке-улут.вал.'!L160+'8.юрид-улут.вал.'!L160)</f>
        <v>7.2016246203308887</v>
      </c>
      <c r="N160" s="22">
        <f>'7.жеке-улут.вал.'!N160+'8.юрид-улут.вал.'!N160</f>
        <v>301342.8</v>
      </c>
      <c r="O160" s="21">
        <f>('7.жеке-улут.вал.'!N160*'7.жеке-улут.вал.'!O160+'8.юрид-улут.вал.'!N160*'8.юрид-улут.вал.'!O160)/('7.жеке-улут.вал.'!N160+'8.юрид-улут.вал.'!N160)</f>
        <v>8.158654489173129</v>
      </c>
      <c r="P160" s="22">
        <f>'7.жеке-улут.вал.'!P160+'8.юрид-улут.вал.'!P160</f>
        <v>87894.7</v>
      </c>
      <c r="Q160" s="21">
        <f>('7.жеке-улут.вал.'!P160*'7.жеке-улут.вал.'!Q160+'8.юрид-улут.вал.'!P160*'8.юрид-улут.вал.'!Q160)/('7.жеке-улут.вал.'!P160+'8.юрид-улут.вал.'!P160)</f>
        <v>13.347239856328082</v>
      </c>
      <c r="R160" s="23">
        <f>'7.жеке-улут.вал.'!R160+'8.юрид-улут.вал.'!R160</f>
        <v>4105.3999999999996</v>
      </c>
      <c r="S160" s="24">
        <f>('7.жеке-улут.вал.'!R160*'7.жеке-улут.вал.'!S160+'8.юрид-улут.вал.'!R160*'8.юрид-улут.вал.'!S160)/('7.жеке-улут.вал.'!R160+'8.юрид-улут.вал.'!R160)</f>
        <v>4.0719613192380777</v>
      </c>
    </row>
    <row r="161" spans="1:19" ht="14.25" customHeight="1" x14ac:dyDescent="0.2">
      <c r="A161" s="19" t="s">
        <v>18</v>
      </c>
      <c r="B161" s="20">
        <f>'7.жеке-улут.вал.'!B161+'8.юрид-улут.вал.'!B161</f>
        <v>2540299.7999999998</v>
      </c>
      <c r="C161" s="21">
        <f>('7.жеке-улут.вал.'!B161*'7.жеке-улут.вал.'!C161+'8.юрид-улут.вал.'!B161*'8.юрид-улут.вал.'!C161)/('7.жеке-улут.вал.'!B161+'8.юрид-улут.вал.'!B161)</f>
        <v>2.8728204218258018</v>
      </c>
      <c r="D161" s="22">
        <f>'7.жеке-улут.вал.'!D161+'8.юрид-улут.вал.'!D161</f>
        <v>1758907.7</v>
      </c>
      <c r="E161" s="21">
        <f>('7.жеке-улут.вал.'!D161*'7.жеке-улут.вал.'!E161+'8.юрид-улут.вал.'!D161*'8.юрид-улут.вал.'!E161)/('7.жеке-улут.вал.'!D161+'8.юрид-улут.вал.'!D161)</f>
        <v>0.35389883619248474</v>
      </c>
      <c r="F161" s="22">
        <f t="shared" si="4"/>
        <v>781392.1</v>
      </c>
      <c r="G161" s="21">
        <f t="shared" si="5"/>
        <v>8.5428938365258613</v>
      </c>
      <c r="H161" s="22">
        <f>'7.жеке-улут.вал.'!H161+'8.юрид-улут.вал.'!H161</f>
        <v>211179.3</v>
      </c>
      <c r="I161" s="21">
        <f>('7.жеке-улут.вал.'!H161*'7.жеке-улут.вал.'!I161+'8.юрид-улут.вал.'!H161*'8.юрид-улут.вал.'!I161)/('7.жеке-улут.вал.'!H161+'8.юрид-улут.вал.'!H161)</f>
        <v>4.2613419355022009</v>
      </c>
      <c r="J161" s="22">
        <f>'7.жеке-улут.вал.'!J161+'8.юрид-улут.вал.'!J161</f>
        <v>39897.599999999999</v>
      </c>
      <c r="K161" s="21">
        <f>('7.жеке-улут.вал.'!J161*'7.жеке-улут.вал.'!K161+'8.юрид-улут.вал.'!J161*'8.юрид-улут.вал.'!K161)/('7.жеке-улут.вал.'!J161+'8.юрид-улут.вал.'!J161)</f>
        <v>5.6901923423965366</v>
      </c>
      <c r="L161" s="22">
        <f>'7.жеке-улут.вал.'!L161+'8.юрид-улут.вал.'!L161</f>
        <v>268969</v>
      </c>
      <c r="M161" s="21">
        <f>('7.жеке-улут.вал.'!L161*'7.жеке-улут.вал.'!M161+'8.юрид-улут.вал.'!L161*'8.юрид-улут.вал.'!M161)/('7.жеке-улут.вал.'!L161+'8.юрид-улут.вал.'!L161)</f>
        <v>8.9926576482791685</v>
      </c>
      <c r="N161" s="22">
        <f>'7.жеке-улут.вал.'!N161+'8.юрид-улут.вал.'!N161</f>
        <v>109618.5</v>
      </c>
      <c r="O161" s="21">
        <f>('7.жеке-улут.вал.'!N161*'7.жеке-улут.вал.'!O161+'8.юрид-улут.вал.'!N161*'8.юрид-улут.вал.'!O161)/('7.жеке-улут.вал.'!N161+'8.юрид-улут.вал.'!N161)</f>
        <v>10.905418428458702</v>
      </c>
      <c r="P161" s="22">
        <f>'7.жеке-улут.вал.'!P161+'8.юрид-улут.вал.'!P161</f>
        <v>150028.6</v>
      </c>
      <c r="Q161" s="21">
        <f>('7.жеке-улут.вал.'!P161*'7.жеке-улут.вал.'!Q161+'8.юрид-улут.вал.'!P161*'8.юрид-улут.вал.'!Q161)/('7.жеке-улут.вал.'!P161+'8.юрид-улут.вал.'!P161)</f>
        <v>12.849010741951867</v>
      </c>
      <c r="R161" s="23">
        <f>'7.жеке-улут.вал.'!R161+'8.юрид-улут.вал.'!R161</f>
        <v>1699.1</v>
      </c>
      <c r="S161" s="24">
        <f>('7.жеке-улут.вал.'!R161*'7.жеке-улут.вал.'!S161+'8.юрид-улут.вал.'!R161*'8.юрид-улут.вал.'!S161)/('7.жеке-улут.вал.'!R161+'8.юрид-улут.вал.'!R161)</f>
        <v>3.8353787299158379</v>
      </c>
    </row>
    <row r="162" spans="1:19" ht="14.25" customHeight="1" x14ac:dyDescent="0.2">
      <c r="A162" s="19" t="s">
        <v>19</v>
      </c>
      <c r="B162" s="20">
        <f>'7.жеке-улут.вал.'!B162+'8.юрид-улут.вал.'!B162</f>
        <v>2790627.8000000003</v>
      </c>
      <c r="C162" s="21">
        <f>('7.жеке-улут.вал.'!B162*'7.жеке-улут.вал.'!C162+'8.юрид-улут.вал.'!B162*'8.юрид-улут.вал.'!C162)/('7.жеке-улут.вал.'!B162+'8.юрид-улут.вал.'!B162)</f>
        <v>2.5056655588394836</v>
      </c>
      <c r="D162" s="22">
        <f>'7.жеке-улут.вал.'!D162+'8.юрид-улут.вал.'!D162</f>
        <v>1871706.6</v>
      </c>
      <c r="E162" s="21">
        <f>('7.жеке-улут.вал.'!D162*'7.жеке-улут.вал.'!E162+'8.юрид-улут.вал.'!D162*'8.юрид-улут.вал.'!E162)/('7.жеке-улут.вал.'!D162+'8.юрид-улут.вал.'!D162)</f>
        <v>0.35019929833019769</v>
      </c>
      <c r="F162" s="22">
        <f t="shared" si="4"/>
        <v>918921.20000000007</v>
      </c>
      <c r="G162" s="21">
        <f t="shared" si="5"/>
        <v>6.8960315944392185</v>
      </c>
      <c r="H162" s="22">
        <f>'7.жеке-улут.вал.'!H162+'8.юрид-улут.вал.'!H162</f>
        <v>330859.90000000002</v>
      </c>
      <c r="I162" s="21">
        <f>('7.жеке-улут.вал.'!H162*'7.жеке-улут.вал.'!I162+'8.юрид-улут.вал.'!H162*'8.юрид-улут.вал.'!I162)/('7.жеке-улут.вал.'!H162+'8.юрид-улут.вал.'!H162)</f>
        <v>3.5292315780788179</v>
      </c>
      <c r="J162" s="22">
        <f>'7.жеке-улут.вал.'!J162+'8.юрид-улут.вал.'!J162</f>
        <v>79829.600000000006</v>
      </c>
      <c r="K162" s="21">
        <f>('7.жеке-улут.вал.'!J162*'7.жеке-улут.вал.'!K162+'8.юрид-улут.вал.'!J162*'8.юрид-улут.вал.'!K162)/('7.жеке-улут.вал.'!J162+'8.юрид-улут.вал.'!J162)</f>
        <v>5.1981065419343198</v>
      </c>
      <c r="L162" s="22">
        <f>'7.жеке-улут.вал.'!L162+'8.юрид-улут.вал.'!L162</f>
        <v>85200.1</v>
      </c>
      <c r="M162" s="21">
        <f>('7.жеке-улут.вал.'!L162*'7.жеке-улут.вал.'!M162+'8.юрид-улут.вал.'!L162*'8.юрид-улут.вал.'!M162)/('7.жеке-улут.вал.'!L162+'8.юрид-улут.вал.'!L162)</f>
        <v>8.9533309115834392</v>
      </c>
      <c r="N162" s="22">
        <f>'7.жеке-улут.вал.'!N162+'8.юрид-улут.вал.'!N162</f>
        <v>281982.7</v>
      </c>
      <c r="O162" s="21">
        <f>('7.жеке-улут.вал.'!N162*'7.жеке-улут.вал.'!O162+'8.юрид-улут.вал.'!N162*'8.юрид-улут.вал.'!O162)/('7.жеке-улут.вал.'!N162+'8.юрид-улут.вал.'!N162)</f>
        <v>8.754167507439286</v>
      </c>
      <c r="P162" s="22">
        <f>'7.жеке-улут.вал.'!P162+'8.юрид-улут.вал.'!P162</f>
        <v>137627.6</v>
      </c>
      <c r="Q162" s="21">
        <f>('7.жеке-улут.вал.'!P162*'7.жеке-улут.вал.'!Q162+'8.юрид-улут.вал.'!P162*'8.юрид-улут.вал.'!Q162)/('7.жеке-улут.вал.'!P162+'8.юрид-улут.вал.'!P162)</f>
        <v>11.004287722811409</v>
      </c>
      <c r="R162" s="22">
        <f>'7.жеке-улут.вал.'!R162+'8.юрид-улут.вал.'!R162</f>
        <v>3421.3</v>
      </c>
      <c r="S162" s="21">
        <f>('7.жеке-улут.вал.'!R162*'7.жеке-улут.вал.'!S162+'8.юрид-улут.вал.'!R162*'8.юрид-улут.вал.'!S162)/('7.жеке-улут.вал.'!R162+'8.юрид-улут.вал.'!R162)</f>
        <v>2.4620661736766731</v>
      </c>
    </row>
    <row r="163" spans="1:19" ht="14.25" customHeight="1" x14ac:dyDescent="0.2">
      <c r="A163" s="19" t="s">
        <v>20</v>
      </c>
      <c r="B163" s="20">
        <f>'7.жеке-улут.вал.'!B163+'8.юрид-улут.вал.'!B163</f>
        <v>3222351.6</v>
      </c>
      <c r="C163" s="21">
        <f>('7.жеке-улут.вал.'!B163*'7.жеке-улут.вал.'!C163+'8.юрид-улут.вал.'!B163*'8.юрид-улут.вал.'!C163)/('7.жеке-улут.вал.'!B163+'8.юрид-улут.вал.'!B163)</f>
        <v>2.4638074752612344</v>
      </c>
      <c r="D163" s="22">
        <f>'7.жеке-улут.вал.'!D163+'8.юрид-улут.вал.'!D163</f>
        <v>1611151.3</v>
      </c>
      <c r="E163" s="21">
        <f>('7.жеке-улут.вал.'!D163*'7.жеке-улут.вал.'!E163+'8.юрид-улут.вал.'!D163*'8.юрид-улут.вал.'!E163)/('7.жеке-улут.вал.'!D163+'8.юрид-улут.вал.'!D163)</f>
        <v>0.33536254230127244</v>
      </c>
      <c r="F163" s="22">
        <f t="shared" si="4"/>
        <v>1611200.3</v>
      </c>
      <c r="G163" s="21">
        <f t="shared" si="5"/>
        <v>4.5921876777207657</v>
      </c>
      <c r="H163" s="22">
        <f>'7.жеке-улут.вал.'!H163+'8.юрид-улут.вал.'!H163</f>
        <v>812791.4</v>
      </c>
      <c r="I163" s="21">
        <f>('7.жеке-улут.вал.'!H163*'7.жеке-улут.вал.'!I163+'8.юрид-улут.вал.'!H163*'8.юрид-улут.вал.'!I163)/('7.жеке-улут.вал.'!H163+'8.юрид-улут.вал.'!H163)</f>
        <v>1.1947179559232541</v>
      </c>
      <c r="J163" s="22">
        <f>'7.жеке-улут.вал.'!J163+'8.юрид-улут.вал.'!J163</f>
        <v>60678.6</v>
      </c>
      <c r="K163" s="21">
        <f>('7.жеке-улут.вал.'!J163*'7.жеке-улут.вал.'!K163+'8.юрид-улут.вал.'!J163*'8.юрид-улут.вал.'!K163)/('7.жеке-улут.вал.'!J163+'8.юрид-улут.вал.'!J163)</f>
        <v>5.1202081623504831</v>
      </c>
      <c r="L163" s="22">
        <f>'7.жеке-улут.вал.'!L163+'8.юрид-улут.вал.'!L163</f>
        <v>62512.1</v>
      </c>
      <c r="M163" s="21">
        <f>('7.жеке-улут.вал.'!L163*'7.жеке-улут.вал.'!M163+'8.юрид-улут.вал.'!L163*'8.юрид-улут.вал.'!M163)/('7.жеке-улут.вал.'!L163+'8.юрид-улут.вал.'!L163)</f>
        <v>8.5451912829676147</v>
      </c>
      <c r="N163" s="22">
        <f>'7.жеке-улут.вал.'!N163+'8.юрид-улут.вал.'!N163</f>
        <v>527815</v>
      </c>
      <c r="O163" s="21">
        <f>('7.жеке-улут.вал.'!N163*'7.жеке-улут.вал.'!O163+'8.юрид-улут.вал.'!N163*'8.юрид-улут.вал.'!O163)/('7.жеке-улут.вал.'!N163+'8.юрид-улут.вал.'!N163)</f>
        <v>8.4624345746142122</v>
      </c>
      <c r="P163" s="22">
        <f>'7.жеке-улут.вал.'!P163+'8.юрид-улут.вал.'!P163</f>
        <v>146452.29999999999</v>
      </c>
      <c r="Q163" s="21">
        <f>('7.жеке-улут.вал.'!P163*'7.жеке-улут.вал.'!Q163+'8.юрид-улут.вал.'!P163*'8.юрид-улут.вал.'!Q163)/('7.жеке-улут.вал.'!P163+'8.юрид-улут.вал.'!P163)</f>
        <v>7.542188576075624</v>
      </c>
      <c r="R163" s="23">
        <f>'7.жеке-улут.вал.'!R163+'8.юрид-улут.вал.'!R163</f>
        <v>950.9</v>
      </c>
      <c r="S163" s="24">
        <f>('7.жеке-улут.вал.'!R163*'7.жеке-улут.вал.'!S163+'8.юрид-улут.вал.'!R163*'8.юрид-улут.вал.'!S163)/('7.жеке-улут.вал.'!R163+'8.юрид-улут.вал.'!R163)</f>
        <v>12.453465138290039</v>
      </c>
    </row>
    <row r="164" spans="1:19" ht="14.25" customHeight="1" thickBot="1" x14ac:dyDescent="0.25">
      <c r="A164" s="25" t="s">
        <v>21</v>
      </c>
      <c r="B164" s="26">
        <f>'7.жеке-улут.вал.'!B164+'8.юрид-улут.вал.'!B164</f>
        <v>3798538.8</v>
      </c>
      <c r="C164" s="27">
        <f>('7.жеке-улут.вал.'!B164*'7.жеке-улут.вал.'!C164+'8.юрид-улут.вал.'!B164*'8.юрид-улут.вал.'!C164)/('7.жеке-улут.вал.'!B164+'8.юрид-улут.вал.'!B164)</f>
        <v>2.556766769632576</v>
      </c>
      <c r="D164" s="28">
        <f>'7.жеке-улут.вал.'!D164+'8.юрид-улут.вал.'!D164</f>
        <v>2218063.1</v>
      </c>
      <c r="E164" s="27">
        <f>('7.жеке-улут.вал.'!D164*'7.жеке-улут.вал.'!E164+'8.юрид-улут.вал.'!D164*'8.юрид-улут.вал.'!E164)/('7.жеке-улут.вал.'!D164+'8.юрид-улут.вал.'!D164)</f>
        <v>0.53659769958753667</v>
      </c>
      <c r="F164" s="28">
        <f t="shared" si="4"/>
        <v>1580475.7000000002</v>
      </c>
      <c r="G164" s="27">
        <f t="shared" si="5"/>
        <v>5.3919020836574711</v>
      </c>
      <c r="H164" s="28">
        <f>'7.жеке-улут.вал.'!H164+'8.юрид-улут.вал.'!H164</f>
        <v>673119.60000000009</v>
      </c>
      <c r="I164" s="27">
        <f>('7.жеке-улут.вал.'!H164*'7.жеке-улут.вал.'!I164+'8.юрид-улут.вал.'!H164*'8.юрид-улут.вал.'!I164)/('7.жеке-улут.вал.'!H164+'8.юрид-улут.вал.'!H164)</f>
        <v>1.6265078226811405</v>
      </c>
      <c r="J164" s="28">
        <f>'7.жеке-улут.вал.'!J164+'8.юрид-улут.вал.'!J164</f>
        <v>92081.3</v>
      </c>
      <c r="K164" s="27">
        <f>('7.жеке-улут.вал.'!J164*'7.жеке-улут.вал.'!K164+'8.юрид-улут.вал.'!J164*'8.юрид-улут.вал.'!K164)/('7.жеке-улут.вал.'!J164+'8.юрид-улут.вал.'!J164)</f>
        <v>3.9937461895086193</v>
      </c>
      <c r="L164" s="28">
        <f>'7.жеке-улут.вал.'!L164+'8.юрид-улут.вал.'!L164</f>
        <v>467306.7</v>
      </c>
      <c r="M164" s="27">
        <f>('7.жеке-улут.вал.'!L164*'7.жеке-улут.вал.'!M164+'8.юрид-улут.вал.'!L164*'8.юрид-улут.вал.'!M164)/('7.жеке-улут.вал.'!L164+'8.юрид-улут.вал.'!L164)</f>
        <v>7.7162779198329492</v>
      </c>
      <c r="N164" s="28">
        <f>'7.жеке-улут.вал.'!N164+'8.юрид-улут.вал.'!N164</f>
        <v>223004.69999999998</v>
      </c>
      <c r="O164" s="27">
        <f>('7.жеке-улут.вал.'!N164*'7.жеке-улут.вал.'!O164+'8.юрид-улут.вал.'!N164*'8.юрид-улут.вал.'!O164)/('7.жеке-улут.вал.'!N164+'8.юрид-улут.вал.'!N164)</f>
        <v>9.1636190403161901</v>
      </c>
      <c r="P164" s="28">
        <f>'7.жеке-улут.вал.'!P164+'8.юрид-улут.вал.'!P164</f>
        <v>122063.1</v>
      </c>
      <c r="Q164" s="27">
        <f>('7.жеке-улут.вал.'!P164*'7.жеке-улут.вал.'!Q164+'8.юрид-улут.вал.'!P164*'8.юрид-улут.вал.'!Q164)/('7.жеке-улут.вал.'!P164+'8.юрид-улут.вал.'!P164)</f>
        <v>11.439776623729855</v>
      </c>
      <c r="R164" s="28">
        <f>'7.жеке-улут.вал.'!R164+'8.юрид-улут.вал.'!R164</f>
        <v>2900.3</v>
      </c>
      <c r="S164" s="27">
        <f>('7.жеке-улут.вал.'!R164*'7.жеке-улут.вал.'!S164+'8.юрид-улут.вал.'!R164*'8.юрид-улут.вал.'!S164)/('7.жеке-улут.вал.'!R164+'8.юрид-улут.вал.'!R164)</f>
        <v>4.6248663931317449</v>
      </c>
    </row>
    <row r="165" spans="1:19" ht="14.25" customHeight="1" x14ac:dyDescent="0.2">
      <c r="A165" s="19" t="s">
        <v>34</v>
      </c>
      <c r="B165" s="20">
        <f>'7.жеке-улут.вал.'!B165+'8.юрид-улут.вал.'!B165</f>
        <v>2336085.2000000002</v>
      </c>
      <c r="C165" s="21">
        <f>('7.жеке-улут.вал.'!B165*'7.жеке-улут.вал.'!C165+'8.юрид-улут.вал.'!B165*'8.юрид-улут.вал.'!C165)/('7.жеке-улут.вал.'!B165+'8.юрид-улут.вал.'!B165)</f>
        <v>2.3560537389646572</v>
      </c>
      <c r="D165" s="22">
        <f>'7.жеке-улут.вал.'!D165+'8.юрид-улут.вал.'!D165</f>
        <v>1744526.7</v>
      </c>
      <c r="E165" s="21">
        <f>('7.жеке-улут.вал.'!D165*'7.жеке-улут.вал.'!E165+'8.юрид-улут.вал.'!D165*'8.юрид-улут.вал.'!E165)/('7.жеке-улут.вал.'!D165+'8.юрид-улут.вал.'!D165)</f>
        <v>0.32947954479573172</v>
      </c>
      <c r="F165" s="22">
        <f t="shared" si="4"/>
        <v>591558.5</v>
      </c>
      <c r="G165" s="21">
        <f t="shared" si="5"/>
        <v>8.332491895560624</v>
      </c>
      <c r="H165" s="22">
        <f>'7.жеке-улут.вал.'!H165+'8.юрид-улут.вал.'!H165</f>
        <v>71946.299999999988</v>
      </c>
      <c r="I165" s="21">
        <f>('7.жеке-улут.вал.'!H165*'7.жеке-улут.вал.'!I165+'8.юрид-улут.вал.'!H165*'8.юрид-улут.вал.'!I165)/('7.жеке-улут.вал.'!H165+'8.юрид-улут.вал.'!H165)</f>
        <v>3.4497084909161426</v>
      </c>
      <c r="J165" s="22">
        <f>'7.жеке-улут.вал.'!J165+'8.юрид-улут.вал.'!J165</f>
        <v>74833.2</v>
      </c>
      <c r="K165" s="21">
        <f>('7.жеке-улут.вал.'!J165*'7.жеке-улут.вал.'!K165+'8.юрид-улут.вал.'!J165*'8.юрид-улут.вал.'!K165)/('7.жеке-улут.вал.'!J165+'8.юрид-улут.вал.'!J165)</f>
        <v>5.6750281024999589</v>
      </c>
      <c r="L165" s="22">
        <f>'7.жеке-улут.вал.'!L165+'8.юрид-улут.вал.'!L165</f>
        <v>51372.4</v>
      </c>
      <c r="M165" s="21">
        <f>('7.жеке-улут.вал.'!L165*'7.жеке-улут.вал.'!M165+'8.юрид-улут.вал.'!L165*'8.юрид-улут.вал.'!M165)/('7.жеке-улут.вал.'!L165+'8.юрид-улут.вал.'!L165)</f>
        <v>9.4072395877942228</v>
      </c>
      <c r="N165" s="22">
        <f>'7.жеке-улут.вал.'!N165+'8.юрид-улут.вал.'!N165</f>
        <v>319301.3</v>
      </c>
      <c r="O165" s="21">
        <f>('7.жеке-улут.вал.'!N165*'7.жеке-улут.вал.'!O165+'8.юрид-улут.вал.'!N165*'8.юрид-улут.вал.'!O165)/('7.жеке-улут.вал.'!N165+'8.юрид-улут.вал.'!N165)</f>
        <v>8.871326565222251</v>
      </c>
      <c r="P165" s="22">
        <f>'7.жеке-улут.вал.'!P165+'8.юрид-улут.вал.'!P165</f>
        <v>69309.8</v>
      </c>
      <c r="Q165" s="21">
        <f>('7.жеке-улут.вал.'!P165*'7.жеке-улут.вал.'!Q165+'8.юрид-улут.вал.'!P165*'8.юрид-улут.вал.'!Q165)/('7.жеке-улут.вал.'!P165+'8.юрид-улут.вал.'!P165)</f>
        <v>13.284960452922963</v>
      </c>
      <c r="R165" s="23">
        <f>'7.жеке-улут.вал.'!R165+'8.юрид-улут.вал.'!R165</f>
        <v>4795.5</v>
      </c>
      <c r="S165" s="24">
        <f>('7.жеке-улут.вал.'!R165*'7.жеке-улут.вал.'!S165+'8.юрид-улут.вал.'!R165*'8.юрид-улут.вал.'!S165)/('7.жеке-улут.вал.'!R165+'8.юрид-улут.вал.'!R165)</f>
        <v>4.0883328120112603</v>
      </c>
    </row>
    <row r="166" spans="1:19" ht="14.25" customHeight="1" x14ac:dyDescent="0.2">
      <c r="A166" s="19" t="s">
        <v>11</v>
      </c>
      <c r="B166" s="20">
        <f>'7.жеке-улут.вал.'!B166+'8.юрид-улут.вал.'!B166</f>
        <v>2457924.5999999996</v>
      </c>
      <c r="C166" s="21">
        <f>('7.жеке-улут.вал.'!B166*'7.жеке-улут.вал.'!C166+'8.юрид-улут.вал.'!B166*'8.юрид-улут.вал.'!C166)/('7.жеке-улут.вал.'!B166+'8.юрид-улут.вал.'!B166)</f>
        <v>1.4531531976204641</v>
      </c>
      <c r="D166" s="22">
        <f>'7.жеке-улут.вал.'!D166+'8.юрид-улут.вал.'!D166</f>
        <v>2133239.7999999998</v>
      </c>
      <c r="E166" s="21">
        <f>('7.жеке-улут.вал.'!D166*'7.жеке-улут.вал.'!E166+'8.юрид-улут.вал.'!D166*'8.юрид-улут.вал.'!E166)/('7.жеке-улут.вал.'!D166+'8.юрид-улут.вал.'!D166)</f>
        <v>0.30338723522784461</v>
      </c>
      <c r="F166" s="22">
        <f t="shared" si="4"/>
        <v>324684.79999999999</v>
      </c>
      <c r="G166" s="21">
        <f t="shared" si="5"/>
        <v>9.0073303924298269</v>
      </c>
      <c r="H166" s="22">
        <f>'7.жеке-улут.вал.'!H166+'8.юрид-улут.вал.'!H166</f>
        <v>56624.800000000003</v>
      </c>
      <c r="I166" s="21">
        <f>('7.жеке-улут.вал.'!H166*'7.жеке-улут.вал.'!I166+'8.юрид-улут.вал.'!H166*'8.юрид-улут.вал.'!I166)/('7.жеке-улут.вал.'!H166+'8.юрид-улут.вал.'!H166)</f>
        <v>1.7234336015314848</v>
      </c>
      <c r="J166" s="22">
        <f>'7.жеке-улут.вал.'!J166+'8.юрид-улут.вал.'!J166</f>
        <v>56881</v>
      </c>
      <c r="K166" s="21">
        <f>('7.жеке-улут.вал.'!J166*'7.жеке-улут.вал.'!K166+'8.юрид-улут.вал.'!J166*'8.юрид-улут.вал.'!K166)/('7.жеке-улут.вал.'!J166+'8.юрид-улут.вал.'!J166)</f>
        <v>7.1187300328756535</v>
      </c>
      <c r="L166" s="22">
        <f>'7.жеке-улут.вал.'!L166+'8.юрид-улут.вал.'!L166</f>
        <v>71836.299999999988</v>
      </c>
      <c r="M166" s="21">
        <f>('7.жеке-улут.вал.'!L166*'7.жеке-улут.вал.'!M166+'8.юрид-улут.вал.'!L166*'8.юрид-улут.вал.'!M166)/('7.жеке-улут.вал.'!L166+'8.юрид-улут.вал.'!L166)</f>
        <v>9.205480084581195</v>
      </c>
      <c r="N166" s="22">
        <f>'7.жеке-улут.вал.'!N166+'8.юрид-улут.вал.'!N166</f>
        <v>51378.6</v>
      </c>
      <c r="O166" s="21">
        <f>('7.жеке-улут.вал.'!N166*'7.жеке-улут.вал.'!O166+'8.юрид-улут.вал.'!N166*'8.юрид-улут.вал.'!O166)/('7.жеке-улут.вал.'!N166+'8.юрид-улут.вал.'!N166)</f>
        <v>11.934872008968716</v>
      </c>
      <c r="P166" s="22">
        <f>'7.жеке-улут.вал.'!P166+'8.юрид-улут.вал.'!P166</f>
        <v>86953.4</v>
      </c>
      <c r="Q166" s="21">
        <f>('7.жеке-улут.вал.'!P166*'7.жеке-улут.вал.'!Q166+'8.юрид-улут.вал.'!P166*'8.юрид-улут.вал.'!Q166)/('7.жеке-улут.вал.'!P166+'8.юрид-улут.вал.'!P166)</f>
        <v>13.167194232772955</v>
      </c>
      <c r="R166" s="23">
        <f>'7.жеке-улут.вал.'!R166+'8.юрид-улут.вал.'!R166</f>
        <v>1010.7</v>
      </c>
      <c r="S166" s="24">
        <f>('7.жеке-улут.вал.'!R166*'7.жеке-улут.вал.'!S166+'8.юрид-улут.вал.'!R166*'8.юрид-улут.вал.'!S166)/('7.жеке-улут.вал.'!R166+'8.юрид-улут.вал.'!R166)</f>
        <v>2.5890471950133569</v>
      </c>
    </row>
    <row r="167" spans="1:19" ht="14.25" customHeight="1" x14ac:dyDescent="0.2">
      <c r="A167" s="19" t="s">
        <v>12</v>
      </c>
      <c r="B167" s="20">
        <f>'7.жеке-улут.вал.'!B167+'8.юрид-улут.вал.'!B167</f>
        <v>4240725.2</v>
      </c>
      <c r="C167" s="21">
        <f>('7.жеке-улут.вал.'!B167*'7.жеке-улут.вал.'!C167+'8.юрид-улут.вал.'!B167*'8.юрид-улут.вал.'!C167)/('7.жеке-улут.вал.'!B167+'8.юрид-улут.вал.'!B167)</f>
        <v>3.3881919651384149</v>
      </c>
      <c r="D167" s="22">
        <f>'7.жеке-улут.вал.'!D167+'8.юрид-улут.вал.'!D167</f>
        <v>2314581.4</v>
      </c>
      <c r="E167" s="21">
        <f>('7.жеке-улут.вал.'!D167*'7.жеке-улут.вал.'!E167+'8.юрид-улут.вал.'!D167*'8.юрид-улут.вал.'!E167)/('7.жеке-улут.вал.'!D167+'8.юрид-улут.вал.'!D167)</f>
        <v>0.32746213289366288</v>
      </c>
      <c r="F167" s="22">
        <f t="shared" si="4"/>
        <v>1926143.8</v>
      </c>
      <c r="G167" s="21">
        <f t="shared" si="5"/>
        <v>7.0661667560853969</v>
      </c>
      <c r="H167" s="22">
        <f>'7.жеке-улут.вал.'!H167+'8.юрид-улут.вал.'!H167</f>
        <v>204138.2</v>
      </c>
      <c r="I167" s="21">
        <f>('7.жеке-улут.вал.'!H167*'7.жеке-улут.вал.'!I167+'8.юрид-улут.вал.'!H167*'8.юрид-улут.вал.'!I167)/('7.жеке-улут.вал.'!H167+'8.юрид-улут.вал.'!H167)</f>
        <v>6.0059915292679178E-2</v>
      </c>
      <c r="J167" s="22">
        <f>'7.жеке-улут.вал.'!J167+'8.юрид-улут.вал.'!J167</f>
        <v>71537.7</v>
      </c>
      <c r="K167" s="21">
        <f>('7.жеке-улут.вал.'!J167*'7.жеке-улут.вал.'!K167+'8.юрид-улут.вал.'!J167*'8.юрид-улут.вал.'!K167)/('7.жеке-улут.вал.'!J167+'8.юрид-улут.вал.'!J167)</f>
        <v>6.3571558492934503</v>
      </c>
      <c r="L167" s="22">
        <f>'7.жеке-улут.вал.'!L167+'8.юрид-улут.вал.'!L167</f>
        <v>1313208.7</v>
      </c>
      <c r="M167" s="21">
        <f>('7.жеке-улут.вал.'!L167*'7.жеке-улут.вал.'!M167+'8.юрид-улут.вал.'!L167*'8.юрид-улут.вал.'!M167)/('7.жеке-улут.вал.'!L167+'8.юрид-улут.вал.'!L167)</f>
        <v>7.9228764772880353</v>
      </c>
      <c r="N167" s="22">
        <f>'7.жеке-улут.вал.'!N167+'8.юрид-улут.вал.'!N167</f>
        <v>198300.4</v>
      </c>
      <c r="O167" s="21">
        <f>('7.жеке-улут.вал.'!N167*'7.жеке-улут.вал.'!O167+'8.юрид-улут.вал.'!N167*'8.юрид-улут.вал.'!O167)/('7.жеке-улут.вал.'!N167+'8.юрид-улут.вал.'!N167)</f>
        <v>8.0690349187394474</v>
      </c>
      <c r="P167" s="22">
        <f>'7.жеке-улут.вал.'!P167+'8.юрид-улут.вал.'!P167</f>
        <v>138279.29999999999</v>
      </c>
      <c r="Q167" s="21">
        <f>('7.жеке-улут.вал.'!P167*'7.жеке-улут.вал.'!Q167+'8.юрид-улут.вал.'!P167*'8.юрид-улут.вал.'!Q167)/('7.жеке-улут.вал.'!P167+'8.юрид-улут.вал.'!P167)</f>
        <v>8.2019025118003928</v>
      </c>
      <c r="R167" s="22">
        <f>'7.жеке-улут.вал.'!R167+'8.юрид-улут.вал.'!R167</f>
        <v>679.5</v>
      </c>
      <c r="S167" s="21">
        <f>('7.жеке-улут.вал.'!R167*'7.жеке-улут.вал.'!S167+'8.юрид-улут.вал.'!R167*'8.юрид-улут.вал.'!S167)/('7.жеке-улут.вал.'!R167+'8.юрид-улут.вал.'!R167)</f>
        <v>7.0345062545989689</v>
      </c>
    </row>
    <row r="168" spans="1:19" ht="14.25" customHeight="1" x14ac:dyDescent="0.2">
      <c r="A168" s="19" t="s">
        <v>13</v>
      </c>
      <c r="B168" s="20">
        <f>'7.жеке-улут.вал.'!B168+'8.юрид-улут.вал.'!B168</f>
        <v>2588275.7000000002</v>
      </c>
      <c r="C168" s="21">
        <f>('7.жеке-улут.вал.'!B168*'7.жеке-улут.вал.'!C168+'8.юрид-улут.вал.'!B168*'8.юрид-улут.вал.'!C168)/('7.жеке-улут.вал.'!B168+'8.юрид-улут.вал.'!B168)</f>
        <v>2.1715376464725145</v>
      </c>
      <c r="D168" s="22">
        <f>'7.жеке-улут.вал.'!D168+'8.юрид-улут.вал.'!D168</f>
        <v>2022240.5</v>
      </c>
      <c r="E168" s="21">
        <f>('7.жеке-улут.вал.'!D168*'7.жеке-улут.вал.'!E168+'8.юрид-улут.вал.'!D168*'8.юрид-улут.вал.'!E168)/('7.жеке-улут.вал.'!D168+'8.юрид-улут.вал.'!D168)</f>
        <v>0.4656426676253394</v>
      </c>
      <c r="F168" s="22">
        <f t="shared" si="4"/>
        <v>566035.20000000007</v>
      </c>
      <c r="G168" s="21">
        <f t="shared" si="5"/>
        <v>8.26608779984001</v>
      </c>
      <c r="H168" s="22">
        <f>'7.жеке-улут.вал.'!H168+'8.юрид-улут.вал.'!H168</f>
        <v>4659.3</v>
      </c>
      <c r="I168" s="21">
        <f>('7.жеке-улут.вал.'!H168*'7.жеке-улут.вал.'!I168+'8.юрид-улут.вал.'!H168*'8.юрид-улут.вал.'!I168)/('7.жеке-улут.вал.'!H168+'8.юрид-улут.вал.'!H168)</f>
        <v>3.9784229390681012</v>
      </c>
      <c r="J168" s="22">
        <f>'7.жеке-улут.вал.'!J168+'8.юрид-улут.вал.'!J168</f>
        <v>82959.5</v>
      </c>
      <c r="K168" s="21">
        <f>('7.жеке-улут.вал.'!J168*'7.жеке-улут.вал.'!K168+'8.юрид-улут.вал.'!J168*'8.юрид-улут.вал.'!K168)/('7.жеке-улут.вал.'!J168+'8.юрид-улут.вал.'!J168)</f>
        <v>6.6298729018376434</v>
      </c>
      <c r="L168" s="22">
        <f>'7.жеке-улут.вал.'!L168+'8.юрид-улут.вал.'!L168</f>
        <v>255822.5</v>
      </c>
      <c r="M168" s="21">
        <f>('7.жеке-улут.вал.'!L168*'7.жеке-улут.вал.'!M168+'8.юрид-улут.вал.'!L168*'8.юрид-улут.вал.'!M168)/('7.жеке-улут.вал.'!L168+'8.юрид-улут.вал.'!L168)</f>
        <v>7.9360913680383867</v>
      </c>
      <c r="N168" s="22">
        <f>'7.жеке-улут.вал.'!N168+'8.юрид-улут.вал.'!N168</f>
        <v>74156.800000000003</v>
      </c>
      <c r="O168" s="21">
        <f>('7.жеке-улут.вал.'!N168*'7.жеке-улут.вал.'!O168+'8.юрид-улут.вал.'!N168*'8.юрид-улут.вал.'!O168)/('7.жеке-улут.вал.'!N168+'8.юрид-улут.вал.'!N168)</f>
        <v>12.504452862043671</v>
      </c>
      <c r="P168" s="22">
        <f>'7.жеке-улут.вал.'!P168+'8.юрид-улут.вал.'!P168</f>
        <v>146298.20000000001</v>
      </c>
      <c r="Q168" s="21">
        <f>('7.жеке-улут.вал.'!P168*'7.жеке-улут.вал.'!Q168+'8.юрид-улут.вал.'!P168*'8.юрид-улут.вал.'!Q168)/('7.жеке-улут.вал.'!P168+'8.юрид-улут.вал.'!P168)</f>
        <v>7.8601179645409154</v>
      </c>
      <c r="R168" s="23">
        <f>'7.жеке-улут.вал.'!R168+'8.юрид-улут.вал.'!R168</f>
        <v>2138.9</v>
      </c>
      <c r="S168" s="24">
        <f>('7.жеке-улут.вал.'!R168*'7.жеке-улут.вал.'!S168+'8.юрид-улут.вал.'!R168*'8.юрид-улут.вал.'!S168)/('7.жеке-улут.вал.'!R168+'8.юрид-улут.вал.'!R168)</f>
        <v>1.3591098228061156</v>
      </c>
    </row>
    <row r="169" spans="1:19" ht="14.25" customHeight="1" x14ac:dyDescent="0.2">
      <c r="A169" s="19" t="s">
        <v>14</v>
      </c>
      <c r="B169" s="20">
        <f>'7.жеке-улут.вал.'!B169+'8.юрид-улут.вал.'!B169</f>
        <v>1988292.4</v>
      </c>
      <c r="C169" s="21">
        <f>('7.жеке-улут.вал.'!B169*'7.жеке-улут.вал.'!C169+'8.юрид-улут.вал.'!B169*'8.юрид-улут.вал.'!C169)/('7.жеке-улут.вал.'!B169+'8.юрид-улут.вал.'!B169)</f>
        <v>1.9914557989559287</v>
      </c>
      <c r="D169" s="22">
        <f>'7.жеке-улут.вал.'!D169+'8.юрид-улут.вал.'!D169</f>
        <v>1629438.3</v>
      </c>
      <c r="E169" s="21">
        <f>('7.жеке-улут.вал.'!D169*'7.жеке-улут.вал.'!E169+'8.юрид-улут.вал.'!D169*'8.юрид-улут.вал.'!E169)/('7.жеке-улут.вал.'!D169+'8.юрид-улут.вал.'!D169)</f>
        <v>0.3940630007285334</v>
      </c>
      <c r="F169" s="22">
        <f t="shared" si="4"/>
        <v>358854.1</v>
      </c>
      <c r="G169" s="21">
        <f t="shared" si="5"/>
        <v>9.2446904856319065</v>
      </c>
      <c r="H169" s="22">
        <f>'7.жеке-улут.вал.'!H169+'8.юрид-улут.вал.'!H169</f>
        <v>14523.5</v>
      </c>
      <c r="I169" s="21">
        <f>('7.жеке-улут.вал.'!H169*'7.жеке-улут.вал.'!I169+'8.юрид-улут.вал.'!H169*'8.юрид-улут.вал.'!I169)/('7.жеке-улут.вал.'!H169+'8.юрид-улут.вал.'!H169)</f>
        <v>2.9257964677935759</v>
      </c>
      <c r="J169" s="22">
        <f>'7.жеке-улут.вал.'!J169+'8.юрид-улут.вал.'!J169</f>
        <v>52848.299999999996</v>
      </c>
      <c r="K169" s="21">
        <f>('7.жеке-улут.вал.'!J169*'7.жеке-улут.вал.'!K169+'8.юрид-улут.вал.'!J169*'8.юрид-улут.вал.'!K169)/('7.жеке-улут.вал.'!J169+'8.юрид-улут.вал.'!J169)</f>
        <v>4.7008261192886058</v>
      </c>
      <c r="L169" s="22">
        <f>'7.жеке-улут.вал.'!L169+'8.юрид-улут.вал.'!L169</f>
        <v>48952</v>
      </c>
      <c r="M169" s="21">
        <f>('7.жеке-улут.вал.'!L169*'7.жеке-улут.вал.'!M169+'8.юрид-улут.вал.'!L169*'8.юрид-улут.вал.'!M169)/('7.жеке-улут.вал.'!L169+'8.юрид-улут.вал.'!L169)</f>
        <v>8.8338046045105418</v>
      </c>
      <c r="N169" s="22">
        <f>'7.жеке-улут.вал.'!N169+'8.юрид-улут.вал.'!N169</f>
        <v>151467.9</v>
      </c>
      <c r="O169" s="21">
        <f>('7.жеке-улут.вал.'!N169*'7.жеке-улут.вал.'!O169+'8.юрид-улут.вал.'!N169*'8.юрид-улут.вал.'!O169)/('7.жеке-улут.вал.'!N169+'8.юрид-улут.вал.'!N169)</f>
        <v>9.8697538752435339</v>
      </c>
      <c r="P169" s="22">
        <f>'7.жеке-улут.вал.'!P169+'8.юрид-улут.вал.'!P169</f>
        <v>90568.2</v>
      </c>
      <c r="Q169" s="21">
        <f>('7.жеке-улут.вал.'!P169*'7.жеке-улут.вал.'!Q169+'8.юрид-улут.вал.'!P169*'8.юрид-улут.вал.'!Q169)/('7.жеке-улут.вал.'!P169+'8.юрид-улут.вал.'!P169)</f>
        <v>12.117377998016964</v>
      </c>
      <c r="R169" s="23">
        <f>'7.жеке-улут.вал.'!R169+'8.юрид-улут.вал.'!R169</f>
        <v>494.2</v>
      </c>
      <c r="S169" s="24">
        <f>('7.жеке-улут.вал.'!R169*'7.жеке-улут.вал.'!S169+'8.юрид-улут.вал.'!R169*'8.юрид-улут.вал.'!S169)/('7.жеке-улут.вал.'!R169+'8.юрид-улут.вал.'!R169)</f>
        <v>3.519222986645083</v>
      </c>
    </row>
    <row r="170" spans="1:19" ht="14.25" customHeight="1" x14ac:dyDescent="0.2">
      <c r="A170" s="19" t="s">
        <v>15</v>
      </c>
      <c r="B170" s="20">
        <f>'7.жеке-улут.вал.'!B170+'8.юрид-улут.вал.'!B170</f>
        <v>2522497.4000000004</v>
      </c>
      <c r="C170" s="21">
        <f>('7.жеке-улут.вал.'!B170*'7.жеке-улут.вал.'!C170+'8.юрид-улут.вал.'!B170*'8.юрид-улут.вал.'!C170)/('7.жеке-улут.вал.'!B170+'8.юрид-улут.вал.'!B170)</f>
        <v>3.141244233591677</v>
      </c>
      <c r="D170" s="22">
        <f>'7.жеке-улут.вал.'!D170+'8.юрид-улут.вал.'!D170</f>
        <v>1783585</v>
      </c>
      <c r="E170" s="21">
        <f>('7.жеке-улут.вал.'!D170*'7.жеке-улут.вал.'!E170+'8.юрид-улут.вал.'!D170*'8.юрид-улут.вал.'!E170)/('7.жеке-улут.вал.'!D170+'8.юрид-улут.вал.'!D170)</f>
        <v>0.48369718067824063</v>
      </c>
      <c r="F170" s="22">
        <f t="shared" si="4"/>
        <v>738912.39999999991</v>
      </c>
      <c r="G170" s="21">
        <f t="shared" si="5"/>
        <v>9.5560250118958656</v>
      </c>
      <c r="H170" s="22">
        <f>'7.жеке-улут.вал.'!H170+'8.юрид-улут.вал.'!H170</f>
        <v>12362.6</v>
      </c>
      <c r="I170" s="21">
        <f>('7.жеке-улут.вал.'!H170*'7.жеке-улут.вал.'!I170+'8.юрид-улут.вал.'!H170*'8.юрид-улут.вал.'!I170)/('7.жеке-улут.вал.'!H170+'8.юрид-улут.вал.'!H170)</f>
        <v>4.7228938896348671</v>
      </c>
      <c r="J170" s="22">
        <f>'7.жеке-улут.вал.'!J170+'8.юрид-улут.вал.'!J170</f>
        <v>57131.8</v>
      </c>
      <c r="K170" s="21">
        <f>('7.жеке-улут.вал.'!J170*'7.жеке-улут.вал.'!K170+'8.юрид-улут.вал.'!J170*'8.юрид-улут.вал.'!K170)/('7.жеке-улут.вал.'!J170+'8.юрид-улут.вал.'!J170)</f>
        <v>5.612808453435739</v>
      </c>
      <c r="L170" s="22">
        <f>'7.жеке-улут.вал.'!L170+'8.юрид-улут.вал.'!L170</f>
        <v>476857.39999999997</v>
      </c>
      <c r="M170" s="21">
        <f>('7.жеке-улут.вал.'!L170*'7.жеке-улут.вал.'!M170+'8.юрид-улут.вал.'!L170*'8.юрид-улут.вал.'!M170)/('7.жеке-улут.вал.'!L170+'8.юрид-улут.вал.'!L170)</f>
        <v>8.6254344569256975</v>
      </c>
      <c r="N170" s="22">
        <f>'7.жеке-улут.вал.'!N170+'8.юрид-улут.вал.'!N170</f>
        <v>94708.4</v>
      </c>
      <c r="O170" s="21">
        <f>('7.жеке-улут.вал.'!N170*'7.жеке-улут.вал.'!O170+'8.юрид-улут.вал.'!N170*'8.юрид-улут.вал.'!O170)/('7.жеке-улут.вал.'!N170+'8.юрид-улут.вал.'!N170)</f>
        <v>12.678827696381735</v>
      </c>
      <c r="P170" s="22">
        <f>'7.жеке-улут.вал.'!P170+'8.юрид-улут.вал.'!P170</f>
        <v>96567.1</v>
      </c>
      <c r="Q170" s="21">
        <f>('7.жеке-улут.вал.'!P170*'7.жеке-улут.вал.'!Q170+'8.юрид-улут.вал.'!P170*'8.юрид-улут.вал.'!Q170)/('7.жеке-улут.вал.'!P170+'8.юрид-улут.вал.'!P170)</f>
        <v>14.103869775523963</v>
      </c>
      <c r="R170" s="23">
        <f>'7.жеке-улут.вал.'!R170+'8.юрид-улут.вал.'!R170</f>
        <v>1285.1000000000001</v>
      </c>
      <c r="S170" s="24">
        <f>('7.жеке-улут.вал.'!R170*'7.жеке-улут.вал.'!S170+'8.юрид-улут.вал.'!R170*'8.юрид-улут.вал.'!S170)/('7.жеке-улут.вал.'!R170+'8.юрид-улут.вал.'!R170)</f>
        <v>4.7815275075869579</v>
      </c>
    </row>
    <row r="171" spans="1:19" ht="14.25" customHeight="1" x14ac:dyDescent="0.2">
      <c r="A171" s="19" t="s">
        <v>16</v>
      </c>
      <c r="B171" s="20">
        <f>'7.жеке-улут.вал.'!B171+'8.юрид-улут.вал.'!B171</f>
        <v>2697216.1999999997</v>
      </c>
      <c r="C171" s="21">
        <f>('7.жеке-улут.вал.'!B171*'7.жеке-улут.вал.'!C171+'8.юрид-улут.вал.'!B171*'8.юрид-улут.вал.'!C171)/('7.жеке-улут.вал.'!B171+'8.юрид-улут.вал.'!B171)</f>
        <v>2.3065250920560247</v>
      </c>
      <c r="D171" s="22">
        <f>'7.жеке-улут.вал.'!D171+'8.юрид-улут.вал.'!D171</f>
        <v>2112275.9</v>
      </c>
      <c r="E171" s="21">
        <f>('7.жеке-улут.вал.'!D171*'7.жеке-улут.вал.'!E171+'8.юрид-улут.вал.'!D171*'8.юрид-улут.вал.'!E171)/('7.жеке-улут.вал.'!D171+'8.юрид-улут.вал.'!D171)</f>
        <v>0.46258840192230577</v>
      </c>
      <c r="F171" s="22">
        <f t="shared" si="4"/>
        <v>584940.30000000005</v>
      </c>
      <c r="G171" s="21">
        <f t="shared" si="5"/>
        <v>8.9651585144672037</v>
      </c>
      <c r="H171" s="22">
        <f>'7.жеке-улут.вал.'!H171+'8.юрид-улут.вал.'!H171</f>
        <v>212415</v>
      </c>
      <c r="I171" s="21">
        <f>('7.жеке-улут.вал.'!H171*'7.жеке-улут.вал.'!I171+'8.юрид-улут.вал.'!H171*'8.юрид-улут.вал.'!I171)/('7.жеке-улут.вал.'!H171+'8.юрид-улут.вал.'!H171)</f>
        <v>5.4458826589459317</v>
      </c>
      <c r="J171" s="22">
        <f>'7.жеке-улут.вал.'!J171+'8.юрид-улут.вал.'!J171</f>
        <v>62092.299999999996</v>
      </c>
      <c r="K171" s="21">
        <f>('7.жеке-улут.вал.'!J171*'7.жеке-улут.вал.'!K171+'8.юрид-улут.вал.'!J171*'8.юрид-улут.вал.'!K171)/('7.жеке-улут.вал.'!J171+'8.юрид-улут.вал.'!J171)</f>
        <v>5.6667789886990825</v>
      </c>
      <c r="L171" s="22">
        <f>'7.жеке-улут.вал.'!L171+'8.юрид-улут.вал.'!L171</f>
        <v>57588.9</v>
      </c>
      <c r="M171" s="21">
        <f>('7.жеке-улут.вал.'!L171*'7.жеке-улут.вал.'!M171+'8.юрид-улут.вал.'!L171*'8.юрид-улут.вал.'!M171)/('7.жеке-улут.вал.'!L171+'8.юрид-улут.вал.'!L171)</f>
        <v>8.6985811501869303</v>
      </c>
      <c r="N171" s="22">
        <f>'7.жеке-улут.вал.'!N171+'8.юрид-улут.вал.'!N171</f>
        <v>151870.5</v>
      </c>
      <c r="O171" s="21">
        <f>('7.жеке-улут.вал.'!N171*'7.жеке-улут.вал.'!O171+'8.юрид-улут.вал.'!N171*'8.юрид-улут.вал.'!O171)/('7.жеке-улут.вал.'!N171+'8.юрид-улут.вал.'!N171)</f>
        <v>12.047834023065704</v>
      </c>
      <c r="P171" s="22">
        <f>'7.жеке-улут.вал.'!P171+'8.юрид-улут.вал.'!P171</f>
        <v>100555.3</v>
      </c>
      <c r="Q171" s="21">
        <f>('7.жеке-улут.вал.'!P171*'7.жеке-улут.вал.'!Q171+'8.юрид-улут.вал.'!P171*'8.юрид-улут.вал.'!Q171)/('7.жеке-улут.вал.'!P171+'8.юрид-улут.вал.'!P171)</f>
        <v>13.911504933106457</v>
      </c>
      <c r="R171" s="23">
        <f>'7.жеке-улут.вал.'!R171+'8.юрид-улут.вал.'!R171</f>
        <v>418.3</v>
      </c>
      <c r="S171" s="24">
        <f>('7.жеке-улут.вал.'!R171*'7.жеке-улут.вал.'!S171+'8.юрид-улут.вал.'!R171*'8.юрид-улут.вал.'!S171)/('7.жеке-улут.вал.'!R171+'8.юрид-улут.вал.'!R171)</f>
        <v>14.114644991632799</v>
      </c>
    </row>
    <row r="172" spans="1:19" ht="14.25" customHeight="1" x14ac:dyDescent="0.2">
      <c r="A172" s="19" t="s">
        <v>17</v>
      </c>
      <c r="B172" s="20">
        <f>'7.жеке-улут.вал.'!B172+'8.юрид-улут.вал.'!B172</f>
        <v>2559508.7999999998</v>
      </c>
      <c r="C172" s="21">
        <f>('7.жеке-улут.вал.'!B172*'7.жеке-улут.вал.'!C172+'8.юрид-улут.вал.'!B172*'8.юрид-улут.вал.'!C172)/('7.жеке-улут.вал.'!B172+'8.юрид-улут.вал.'!B172)</f>
        <v>3.5304561535400851</v>
      </c>
      <c r="D172" s="22">
        <f>'7.жеке-улут.вал.'!D172+'8.юрид-улут.вал.'!D172</f>
        <v>1733681.7</v>
      </c>
      <c r="E172" s="21">
        <f>('7.жеке-улут.вал.'!D172*'7.жеке-улут.вал.'!E172+'8.юрид-улут.вал.'!D172*'8.юрид-улут.вал.'!E172)/('7.жеке-улут.вал.'!D172+'8.юрид-улут.вал.'!D172)</f>
        <v>0.46530669211078357</v>
      </c>
      <c r="F172" s="22">
        <f t="shared" si="4"/>
        <v>825827.09999999986</v>
      </c>
      <c r="G172" s="21">
        <f t="shared" si="5"/>
        <v>9.965209298653436</v>
      </c>
      <c r="H172" s="22">
        <f>'7.жеке-улут.вал.'!H172+'8.юрид-улут.вал.'!H172</f>
        <v>16073.2</v>
      </c>
      <c r="I172" s="21">
        <f>('7.жеке-улут.вал.'!H172*'7.жеке-улут.вал.'!I172+'8.юрид-улут.вал.'!H172*'8.юрид-улут.вал.'!I172)/('7.жеке-улут.вал.'!H172+'8.юрид-улут.вал.'!H172)</f>
        <v>3.4952717567130378</v>
      </c>
      <c r="J172" s="22">
        <f>'7.жеке-улут.вал.'!J172+'8.юрид-улут.вал.'!J172</f>
        <v>29311.199999999997</v>
      </c>
      <c r="K172" s="21">
        <f>('7.жеке-улут.вал.'!J172*'7.жеке-улут.вал.'!K172+'8.юрид-улут.вал.'!J172*'8.юрид-улут.вал.'!K172)/('7.жеке-улут.вал.'!J172+'8.юрид-улут.вал.'!J172)</f>
        <v>6.7607955320833</v>
      </c>
      <c r="L172" s="22">
        <f>'7.жеке-улут.вал.'!L172+'8.юрид-улут.вал.'!L172</f>
        <v>491669</v>
      </c>
      <c r="M172" s="21">
        <f>('7.жеке-улут.вал.'!L172*'7.жеке-улут.вал.'!M172+'8.юрид-улут.вал.'!L172*'8.юрид-улут.вал.'!M172)/('7.жеке-улут.вал.'!L172+'8.юрид-улут.вал.'!L172)</f>
        <v>8.6539858807449725</v>
      </c>
      <c r="N172" s="22">
        <f>'7.жеке-улут.вал.'!N172+'8.юрид-улут.вал.'!N172</f>
        <v>193216.8</v>
      </c>
      <c r="O172" s="21">
        <f>('7.жеке-улут.вал.'!N172*'7.жеке-улут.вал.'!O172+'8.юрид-улут.вал.'!N172*'8.юрид-улут.вал.'!O172)/('7.жеке-улут.вал.'!N172+'8.юрид-улут.вал.'!N172)</f>
        <v>12.092843319007457</v>
      </c>
      <c r="P172" s="22">
        <f>'7.жеке-улут.вал.'!P172+'8.юрид-улут.вал.'!P172</f>
        <v>94992.2</v>
      </c>
      <c r="Q172" s="21">
        <f>('7.жеке-улут.вал.'!P172*'7.жеке-улут.вал.'!Q172+'8.юрид-улут.вал.'!P172*'8.юрид-улут.вал.'!Q172)/('7.жеке-улут.вал.'!P172+'8.юрид-улут.вал.'!P172)</f>
        <v>14.484076913683438</v>
      </c>
      <c r="R172" s="23">
        <f>'7.жеке-улут.вал.'!R172+'8.юрид-улут.вал.'!R172</f>
        <v>564.70000000000005</v>
      </c>
      <c r="S172" s="24">
        <f>('7.жеке-улут.вал.'!R172*'7.жеке-улут.вал.'!S172+'8.юрид-улут.вал.'!R172*'8.юрид-улут.вал.'!S172)/('7.жеке-улут.вал.'!R172+'8.юрид-улут.вал.'!R172)</f>
        <v>13.956543297326013</v>
      </c>
    </row>
    <row r="173" spans="1:19" ht="14.25" customHeight="1" x14ac:dyDescent="0.2">
      <c r="A173" s="19" t="s">
        <v>18</v>
      </c>
      <c r="B173" s="20">
        <f>'7.жеке-улут.вал.'!B173+'8.юрид-улут.вал.'!B173</f>
        <v>2279906.6999999997</v>
      </c>
      <c r="C173" s="21">
        <f>('7.жеке-улут.вал.'!B173*'7.жеке-улут.вал.'!C173+'8.юрид-улут.вал.'!B173*'8.юрид-улут.вал.'!C173)/('7.жеке-улут.вал.'!B173+'8.юрид-улут.вал.'!B173)</f>
        <v>2.8298845356259537</v>
      </c>
      <c r="D173" s="22">
        <f>'7.жеке-улут.вал.'!D173+'8.юрид-улут.вал.'!D173</f>
        <v>1795835.3</v>
      </c>
      <c r="E173" s="21">
        <f>('7.жеке-улут.вал.'!D173*'7.жеке-улут.вал.'!E173+'8.юрид-улут.вал.'!D173*'8.юрид-улут.вал.'!E173)/('7.жеке-улут.вал.'!D173+'8.юрид-улут.вал.'!D173)</f>
        <v>0.5028195380723387</v>
      </c>
      <c r="F173" s="22">
        <f t="shared" si="4"/>
        <v>484071.4</v>
      </c>
      <c r="G173" s="21">
        <f t="shared" si="5"/>
        <v>11.462961118958894</v>
      </c>
      <c r="H173" s="22">
        <f>'7.жеке-улут.вал.'!H173+'8.юрид-улут.вал.'!H173</f>
        <v>12435.7</v>
      </c>
      <c r="I173" s="21">
        <f>('7.жеке-улут.вал.'!H173*'7.жеке-улут.вал.'!I173+'8.юрид-улут.вал.'!H173*'8.юрид-улут.вал.'!I173)/('7.жеке-улут.вал.'!H173+'8.юрид-улут.вал.'!H173)</f>
        <v>4.7234922038968445</v>
      </c>
      <c r="J173" s="22">
        <f>'7.жеке-улут.вал.'!J173+'8.юрид-улут.вал.'!J173</f>
        <v>67650.399999999994</v>
      </c>
      <c r="K173" s="21">
        <f>('7.жеке-улут.вал.'!J173*'7.жеке-улут.вал.'!K173+'8.юрид-улут.вал.'!J173*'8.юрид-улут.вал.'!K173)/('7.жеке-улут.вал.'!J173+'8.юрид-улут.вал.'!J173)</f>
        <v>5.1076437242056212</v>
      </c>
      <c r="L173" s="22">
        <f>'7.жеке-улут.вал.'!L173+'8.юрид-улут.вал.'!L173</f>
        <v>91431</v>
      </c>
      <c r="M173" s="21">
        <f>('7.жеке-улут.вал.'!L173*'7.жеке-улут.вал.'!M173+'8.юрид-улут.вал.'!L173*'8.юрид-улут.вал.'!M173)/('7.жеке-улут.вал.'!L173+'8.юрид-улут.вал.'!L173)</f>
        <v>10.013732814909604</v>
      </c>
      <c r="N173" s="22">
        <f>'7.жеке-улут.вал.'!N173+'8.юрид-улут.вал.'!N173</f>
        <v>227122.2</v>
      </c>
      <c r="O173" s="21">
        <f>('7.жеке-улут.вал.'!N173*'7.жеке-улут.вал.'!O173+'8.юрид-улут.вал.'!N173*'8.юрид-улут.вал.'!O173)/('7.жеке-улут.вал.'!N173+'8.юрид-улут.вал.'!N173)</f>
        <v>13.270881067548657</v>
      </c>
      <c r="P173" s="22">
        <f>'7.жеке-улут.вал.'!P173+'8.юрид-улут.вал.'!P173</f>
        <v>83651.7</v>
      </c>
      <c r="Q173" s="21">
        <f>('7.жеке-улут.вал.'!P173*'7.жеке-улут.вал.'!Q173+'8.юрид-улут.вал.'!P173*'8.юрид-улут.вал.'!Q173)/('7.жеке-улут.вал.'!P173+'8.юрид-улут.вал.'!P173)</f>
        <v>14.339892327352583</v>
      </c>
      <c r="R173" s="23">
        <f>'7.жеке-улут.вал.'!R173+'8.юрид-улут.вал.'!R173</f>
        <v>1780.4</v>
      </c>
      <c r="S173" s="24">
        <f>('7.жеке-улут.вал.'!R173*'7.жеке-улут.вал.'!S173+'8.юрид-улут.вал.'!R173*'8.юрид-улут.вал.'!S173)/('7.жеке-улут.вал.'!R173+'8.юрид-улут.вал.'!R173)</f>
        <v>8.6406897326443488</v>
      </c>
    </row>
    <row r="174" spans="1:19" ht="14.25" customHeight="1" x14ac:dyDescent="0.2">
      <c r="A174" s="19" t="s">
        <v>19</v>
      </c>
      <c r="B174" s="20">
        <f>'7.жеке-улут.вал.'!B174+'8.юрид-улут.вал.'!B174</f>
        <v>3323990.0999999996</v>
      </c>
      <c r="C174" s="21">
        <f>('7.жеке-улут.вал.'!B174*'7.жеке-улут.вал.'!C174+'8.юрид-улут.вал.'!B174*'8.юрид-улут.вал.'!C174)/('7.жеке-улут.вал.'!B174+'8.юрид-улут.вал.'!B174)</f>
        <v>4.3296902388487863</v>
      </c>
      <c r="D174" s="22">
        <f>'7.жеке-улут.вал.'!D174+'8.юрид-улут.вал.'!D174</f>
        <v>1910390.9</v>
      </c>
      <c r="E174" s="21">
        <f>('7.жеке-улут.вал.'!D174*'7.жеке-улут.вал.'!E174+'8.юрид-улут.вал.'!D174*'8.юрид-улут.вал.'!E174)/('7.жеке-улут.вал.'!D174+'8.юрид-улут.вал.'!D174)</f>
        <v>0.50673059686370991</v>
      </c>
      <c r="F174" s="22">
        <f t="shared" si="4"/>
        <v>1413599.2</v>
      </c>
      <c r="G174" s="21">
        <f t="shared" si="5"/>
        <v>9.4961810738149843</v>
      </c>
      <c r="H174" s="22">
        <f>'7.жеке-улут.вал.'!H174+'8.юрид-улут.вал.'!H174</f>
        <v>24813.5</v>
      </c>
      <c r="I174" s="21">
        <f>('7.жеке-улут.вал.'!H174*'7.жеке-улут.вал.'!I174+'8.юрид-улут.вал.'!H174*'8.юрид-улут.вал.'!I174)/('7.жеке-улут.вал.'!H174+'8.юрид-улут.вал.'!H174)</f>
        <v>1.5086461805065792</v>
      </c>
      <c r="J174" s="22">
        <f>'7.жеке-улут.вал.'!J174+'8.юрид-улут.вал.'!J174</f>
        <v>28945.899999999998</v>
      </c>
      <c r="K174" s="21">
        <f>('7.жеке-улут.вал.'!J174*'7.жеке-улут.вал.'!K174+'8.юрид-улут.вал.'!J174*'8.юрид-улут.вал.'!K174)/('7.жеке-улут.вал.'!J174+'8.юрид-улут.вал.'!J174)</f>
        <v>6.4857795750002625</v>
      </c>
      <c r="L174" s="22">
        <f>'7.жеке-улут.вал.'!L174+'8.юрид-улут.вал.'!L174</f>
        <v>199193</v>
      </c>
      <c r="M174" s="21">
        <f>('7.жеке-улут.вал.'!L174*'7.жеке-улут.вал.'!M174+'8.юрид-улут.вал.'!L174*'8.юрид-улут.вал.'!M174)/('7.жеке-улут.вал.'!L174+'8.юрид-улут.вал.'!L174)</f>
        <v>9.5542277439468251</v>
      </c>
      <c r="N174" s="22">
        <f>'7.жеке-улут.вал.'!N174+'8.юрид-улут.вал.'!N174</f>
        <v>1026850.5</v>
      </c>
      <c r="O174" s="21">
        <f>('7.жеке-улут.вал.'!N174*'7.жеке-улут.вал.'!O174+'8.юрид-улут.вал.'!N174*'8.юрид-улут.вал.'!O174)/('7.жеке-улут.вал.'!N174+'8.юрид-улут.вал.'!N174)</f>
        <v>9.1393675875894314</v>
      </c>
      <c r="P174" s="22">
        <f>'7.жеке-улут.вал.'!P174+'8.юрид-улут.вал.'!P174</f>
        <v>133688.79999999999</v>
      </c>
      <c r="Q174" s="21">
        <f>('7.жеке-улут.вал.'!P174*'7.жеке-улут.вал.'!Q174+'8.юрид-улут.вал.'!P174*'8.юрид-улут.вал.'!Q174)/('7.жеке-улут.вал.'!P174+'8.юрид-улут.вал.'!P174)</f>
        <v>14.280375020196161</v>
      </c>
      <c r="R174" s="22">
        <f>'7.жеке-улут.вал.'!R174+'8.юрид-улут.вал.'!R174</f>
        <v>107.5</v>
      </c>
      <c r="S174" s="21">
        <f>('7.жеке-улут.вал.'!R174*'7.жеке-улут.вал.'!S174+'8.юрид-улут.вал.'!R174*'8.юрид-улут.вал.'!S174)/('7.жеке-улут.вал.'!R174+'8.юрид-улут.вал.'!R174)</f>
        <v>14.853823255813953</v>
      </c>
    </row>
    <row r="175" spans="1:19" ht="14.25" customHeight="1" x14ac:dyDescent="0.2">
      <c r="A175" s="19" t="s">
        <v>20</v>
      </c>
      <c r="B175" s="20">
        <f>'7.жеке-улут.вал.'!B175+'8.юрид-улут.вал.'!B175</f>
        <v>2809718.6999999997</v>
      </c>
      <c r="C175" s="21">
        <f>('7.жеке-улут.вал.'!B175*'7.жеке-улут.вал.'!C175+'8.юрид-улут.вал.'!B175*'8.юрид-улут.вал.'!C175)/('7.жеке-улут.вал.'!B175+'8.юрид-улут.вал.'!B175)</f>
        <v>3.0825160266043712</v>
      </c>
      <c r="D175" s="22">
        <f>'7.жеке-улут.вал.'!D175+'8.юрид-улут.вал.'!D175</f>
        <v>2000064.7</v>
      </c>
      <c r="E175" s="21">
        <f>('7.жеке-улут.вал.'!D175*'7.жеке-улут.вал.'!E175+'8.юрид-улут.вал.'!D175*'8.юрид-улут.вал.'!E175)/('7.жеке-улут.вал.'!D175+'8.юрид-улут.вал.'!D175)</f>
        <v>0.42580078684454559</v>
      </c>
      <c r="F175" s="22">
        <f t="shared" si="4"/>
        <v>809654</v>
      </c>
      <c r="G175" s="21">
        <f t="shared" si="5"/>
        <v>9.6453223228687808</v>
      </c>
      <c r="H175" s="22">
        <f>'7.жеке-улут.вал.'!H175+'8.юрид-улут.вал.'!H175</f>
        <v>43349.3</v>
      </c>
      <c r="I175" s="21">
        <f>('7.жеке-улут.вал.'!H175*'7.жеке-улут.вал.'!I175+'8.юрид-улут.вал.'!H175*'8.юрид-улут.вал.'!I175)/('7.жеке-улут.вал.'!H175+'8.юрид-улут.вал.'!H175)</f>
        <v>1.4250811662472058</v>
      </c>
      <c r="J175" s="22">
        <f>'7.жеке-улут.вал.'!J175+'8.юрид-улут.вал.'!J175</f>
        <v>118777.60000000001</v>
      </c>
      <c r="K175" s="21">
        <f>('7.жеке-улут.вал.'!J175*'7.жеке-улут.вал.'!K175+'8.юрид-улут.вал.'!J175*'8.юрид-улут.вал.'!K175)/('7.жеке-улут.вал.'!J175+'8.юрид-улут.вал.'!J175)</f>
        <v>6.112992895966916</v>
      </c>
      <c r="L175" s="22">
        <f>'7.жеке-улут.вал.'!L175+'8.юрид-улут.вал.'!L175</f>
        <v>92019.8</v>
      </c>
      <c r="M175" s="21">
        <f>('7.жеке-улут.вал.'!L175*'7.жеке-улут.вал.'!M175+'8.юрид-улут.вал.'!L175*'8.юрид-улут.вал.'!M175)/('7.жеке-улут.вал.'!L175+'8.юрид-улут.вал.'!L175)</f>
        <v>9.161944081599831</v>
      </c>
      <c r="N175" s="22">
        <f>'7.жеке-улут.вал.'!N175+'8.юрид-улут.вал.'!N175</f>
        <v>416272.30000000005</v>
      </c>
      <c r="O175" s="21">
        <f>('7.жеке-улут.вал.'!N175*'7.жеке-улут.вал.'!O175+'8.юрид-улут.вал.'!N175*'8.юрид-улут.вал.'!O175)/('7.жеке-улут.вал.'!N175+'8.юрид-улут.вал.'!N175)</f>
        <v>9.9026949835480274</v>
      </c>
      <c r="P175" s="22">
        <f>'7.жеке-улут.вал.'!P175+'8.юрид-улут.вал.'!P175</f>
        <v>138850.9</v>
      </c>
      <c r="Q175" s="21">
        <f>('7.жеке-улут.вал.'!P175*'7.жеке-улут.вал.'!Q175+'8.юрид-улут.вал.'!P175*'8.юрид-улут.вал.'!Q175)/('7.жеке-улут.вал.'!P175+'8.юрид-улут.вал.'!P175)</f>
        <v>14.768001122066908</v>
      </c>
      <c r="R175" s="23">
        <f>'7.жеке-улут.вал.'!R175+'8.юрид-улут.вал.'!R175</f>
        <v>384.1</v>
      </c>
      <c r="S175" s="24">
        <f>('7.жеке-улут.вал.'!R175*'7.жеке-улут.вал.'!S175+'8.юрид-улут.вал.'!R175*'8.юрид-улут.вал.'!S175)/('7.жеке-улут.вал.'!R175+'8.юрид-улут.вал.'!R175)</f>
        <v>14.742978391043998</v>
      </c>
    </row>
    <row r="176" spans="1:19" ht="14.25" customHeight="1" thickBot="1" x14ac:dyDescent="0.25">
      <c r="A176" s="25" t="s">
        <v>21</v>
      </c>
      <c r="B176" s="26">
        <f>'7.жеке-улут.вал.'!B176+'8.юрид-улут.вал.'!B176</f>
        <v>4038210.3000000003</v>
      </c>
      <c r="C176" s="27">
        <f>('7.жеке-улут.вал.'!B176*'7.жеке-улут.вал.'!C176+'8.юрид-улут.вал.'!B176*'8.юрид-улут.вал.'!C176)/('7.жеке-улут.вал.'!B176+'8.юрид-улут.вал.'!B176)</f>
        <v>3.1698070687403281</v>
      </c>
      <c r="D176" s="28">
        <f>'7.жеке-улут.вал.'!D176+'8.юрид-улут.вал.'!D176</f>
        <v>2649213.5</v>
      </c>
      <c r="E176" s="27">
        <f>('7.жеке-улут.вал.'!D176*'7.жеке-улут.вал.'!E176+'8.юрид-улут.вал.'!D176*'8.юрид-улут.вал.'!E176)/('7.жеке-улут.вал.'!D176+'8.юрид-улут.вал.'!D176)</f>
        <v>0.58880697912795621</v>
      </c>
      <c r="F176" s="28">
        <f t="shared" si="4"/>
        <v>1388996.7999999998</v>
      </c>
      <c r="G176" s="27">
        <f t="shared" si="5"/>
        <v>8.0925111965700722</v>
      </c>
      <c r="H176" s="28">
        <f>'7.жеке-улут.вал.'!H176+'8.юрид-улут.вал.'!H176</f>
        <v>16730.5</v>
      </c>
      <c r="I176" s="27">
        <f>('7.жеке-улут.вал.'!H176*'7.жеке-улут.вал.'!I176+'8.юрид-улут.вал.'!H176*'8.юрид-улут.вал.'!I176)/('7.жеке-улут.вал.'!H176+'8.юрид-улут.вал.'!H176)</f>
        <v>2.774854666626819</v>
      </c>
      <c r="J176" s="28">
        <f>'7.жеке-улут.вал.'!J176+'8.юрид-улут.вал.'!J176</f>
        <v>304945.5</v>
      </c>
      <c r="K176" s="27">
        <f>('7.жеке-улут.вал.'!J176*'7.жеке-улут.вал.'!K176+'8.юрид-улут.вал.'!J176*'8.юрид-улут.вал.'!K176)/('7.жеке-улут.вал.'!J176+'8.юрид-улут.вал.'!J176)</f>
        <v>3.8739429570201884</v>
      </c>
      <c r="L176" s="28">
        <f>'7.жеке-улут.вал.'!L176+'8.юрид-улут.вал.'!L176</f>
        <v>154632.59999999998</v>
      </c>
      <c r="M176" s="27">
        <f>('7.жеке-улут.вал.'!L176*'7.жеке-улут.вал.'!M176+'8.юрид-улут.вал.'!L176*'8.юрид-улут.вал.'!M176)/('7.жеке-улут.вал.'!L176+'8.юрид-улут.вал.'!L176)</f>
        <v>7.9842180238837104</v>
      </c>
      <c r="N176" s="28">
        <f>'7.жеке-улут.вал.'!N176+'8.юрид-улут.вал.'!N176</f>
        <v>770940.2</v>
      </c>
      <c r="O176" s="27">
        <f>('7.жеке-улут.вал.'!N176*'7.жеке-улут.вал.'!O176+'8.юрид-улут.вал.'!N176*'8.юрид-улут.вал.'!O176)/('7.жеке-улут.вал.'!N176+'8.юрид-улут.вал.'!N176)</f>
        <v>8.6777353755842555</v>
      </c>
      <c r="P176" s="28">
        <f>'7.жеке-улут.вал.'!P176+'8.юрид-улут.вал.'!P176</f>
        <v>141706.70000000001</v>
      </c>
      <c r="Q176" s="27">
        <f>('7.жеке-улут.вал.'!P176*'7.жеке-улут.вал.'!Q176+'8.юрид-улут.вал.'!P176*'8.юрид-улут.вал.'!Q176)/('7.жеке-улут.вал.'!P176+'8.юрид-улут.вал.'!P176)</f>
        <v>14.73119605495012</v>
      </c>
      <c r="R176" s="28">
        <f>'7.жеке-улут.вал.'!R176+'8.юрид-улут.вал.'!R176</f>
        <v>41.3</v>
      </c>
      <c r="S176" s="27">
        <f>('7.жеке-улут.вал.'!R176*'7.жеке-улут.вал.'!S176+'8.юрид-улут.вал.'!R176*'8.юрид-улут.вал.'!S176)/('7.жеке-улут.вал.'!R176+'8.юрид-улут.вал.'!R176)</f>
        <v>13.592251815980628</v>
      </c>
    </row>
    <row r="177" spans="1:19" ht="14.25" customHeight="1" x14ac:dyDescent="0.2">
      <c r="A177" s="19" t="s">
        <v>35</v>
      </c>
      <c r="B177" s="20">
        <f>'7.жеке-улут.вал.'!B177+'8.юрид-улут.вал.'!B177+'9.рез.эмес.-улут.вал.'!B9</f>
        <v>2996405.6000000006</v>
      </c>
      <c r="C177" s="21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2.3558399440316098</v>
      </c>
      <c r="D177" s="22">
        <f>'7.жеке-улут.вал.'!D177+'8.юрид-улут.вал.'!D177+'9.рез.эмес.-улут.вал.'!D9</f>
        <v>2388283.9</v>
      </c>
      <c r="E177" s="21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0.32602854668994796</v>
      </c>
      <c r="F177" s="22">
        <f t="shared" si="4"/>
        <v>608121.69999999995</v>
      </c>
      <c r="G177" s="21">
        <f t="shared" si="5"/>
        <v>10.327543437440239</v>
      </c>
      <c r="H177" s="22">
        <f>'7.жеке-улут.вал.'!H177+'8.юрид-улут.вал.'!H177+'9.рез.эмес.-улут.вал.'!H9</f>
        <v>9946.5</v>
      </c>
      <c r="I177" s="21">
        <f>('7.жеке-улут.вал.'!H177*'7.жеке-улут.вал.'!I177+'8.юрид-улут.вал.'!H177*'8.юрид-улут.вал.'!I177+'9.рез.эмес.-улут.вал.'!H9*'9.рез.эмес.-улут.вал.'!I9)/('7.жеке-улут.вал.'!H177+'8.юрид-улут.вал.'!H177+'9.рез.эмес.-улут.вал.'!H9)</f>
        <v>4.9920956115216413</v>
      </c>
      <c r="J177" s="22">
        <f>'7.жеке-улут.вал.'!J177+'8.юрид-улут.вал.'!J177+'9.рез.эмес.-улут.вал.'!J9</f>
        <v>87231.299999999988</v>
      </c>
      <c r="K177" s="21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5.5036874608082158</v>
      </c>
      <c r="L177" s="22">
        <f>'7.жеке-улут.вал.'!L177+'8.юрид-улут.вал.'!L177+'9.рез.эмес.-улут.вал.'!L9</f>
        <v>91696.400000000009</v>
      </c>
      <c r="M177" s="21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8.6964814212989818</v>
      </c>
      <c r="N177" s="22">
        <f>'7.жеке-улут.вал.'!N177+'8.юрид-улут.вал.'!N177+'9.рез.эмес.-улут.вал.'!N9</f>
        <v>226503.8</v>
      </c>
      <c r="O177" s="21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10.440080351852833</v>
      </c>
      <c r="P177" s="22">
        <f>'7.жеке-улут.вал.'!P177+'8.юрид-улут.вал.'!P177+'9.рез.эмес.-улут.вал.'!P9</f>
        <v>153466.20000000001</v>
      </c>
      <c r="Q177" s="21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14.021952651463318</v>
      </c>
      <c r="R177" s="23">
        <f>'7.жеке-улут.вал.'!R177+'8.юрид-улут.вал.'!R177+'9.рез.эмес.-улут.вал.'!R9</f>
        <v>39277.5</v>
      </c>
      <c r="S177" s="24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11.115928457768399</v>
      </c>
    </row>
    <row r="178" spans="1:19" ht="14.25" customHeight="1" x14ac:dyDescent="0.2">
      <c r="A178" s="19" t="s">
        <v>11</v>
      </c>
      <c r="B178" s="20">
        <f>'7.жеке-улут.вал.'!B178+'8.юрид-улут.вал.'!B178+'9.рез.эмес.-улут.вал.'!B10</f>
        <v>3360438.6999999997</v>
      </c>
      <c r="C178" s="21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2.6468467679532424</v>
      </c>
      <c r="D178" s="22">
        <f>'7.жеке-улут.вал.'!D178+'8.юрид-улут.вал.'!D178+'9.рез.эмес.-улут.вал.'!D10</f>
        <v>2562635.5000000005</v>
      </c>
      <c r="E178" s="21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0.45965314848717242</v>
      </c>
      <c r="F178" s="22">
        <f t="shared" si="4"/>
        <v>797803.20000000007</v>
      </c>
      <c r="G178" s="21">
        <f t="shared" si="5"/>
        <v>9.67236385614898</v>
      </c>
      <c r="H178" s="22">
        <f>'7.жеке-улут.вал.'!H178+'8.юрид-улут.вал.'!H178+'9.рез.эмес.-улут.вал.'!H10</f>
        <v>10578.699999999999</v>
      </c>
      <c r="I178" s="21">
        <f>('7.жеке-улут.вал.'!H178*'7.жеке-улут.вал.'!I178+'8.юрид-улут.вал.'!H178*'8.юрид-улут.вал.'!I178+'9.рез.эмес.-улут.вал.'!H10*'9.рез.эмес.-улут.вал.'!I10)/('7.жеке-улут.вал.'!H178+'8.юрид-улут.вал.'!H178+'9.рез.эмес.-улут.вал.'!H10)</f>
        <v>7.2334161097299265</v>
      </c>
      <c r="J178" s="22">
        <f>'7.жеке-улут.вал.'!J178+'8.юрид-улут.вал.'!J178+'9.рез.эмес.-улут.вал.'!J10</f>
        <v>63849.3</v>
      </c>
      <c r="K178" s="21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5.4388617416322473</v>
      </c>
      <c r="L178" s="22">
        <f>'7.жеке-улут.вал.'!L178+'8.юрид-улут.вал.'!L178+'9.рез.эмес.-улут.вал.'!L10</f>
        <v>65883.199999999997</v>
      </c>
      <c r="M178" s="21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9.6650209916943961</v>
      </c>
      <c r="N178" s="22">
        <f>'7.жеке-улут.вал.'!N178+'8.юрид-улут.вал.'!N178+'9.рез.эмес.-улут.вал.'!N10</f>
        <v>508080.7</v>
      </c>
      <c r="O178" s="21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9.3156955696211288</v>
      </c>
      <c r="P178" s="22">
        <f>'7.жеке-улут.вал.'!P178+'8.юрид-улут.вал.'!P178+'9.рез.эмес.-улут.вал.'!P10</f>
        <v>149335</v>
      </c>
      <c r="Q178" s="21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12.869887467773758</v>
      </c>
      <c r="R178" s="23">
        <f>'7.жеке-улут.вал.'!R178+'8.юрид-улут.вал.'!R178+'9.рез.эмес.-улут.вал.'!R10</f>
        <v>76.3</v>
      </c>
      <c r="S178" s="24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13.668414154652698</v>
      </c>
    </row>
    <row r="179" spans="1:19" ht="14.25" customHeight="1" x14ac:dyDescent="0.2">
      <c r="A179" s="19" t="s">
        <v>12</v>
      </c>
      <c r="B179" s="20">
        <f>'7.жеке-улут.вал.'!B179+'8.юрид-улут.вал.'!B179+'9.рез.эмес.-улут.вал.'!B11</f>
        <v>4744498.2</v>
      </c>
      <c r="C179" s="21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2.5323904437354394</v>
      </c>
      <c r="D179" s="22">
        <f>'7.жеке-улут.вал.'!D179+'8.юрид-улут.вал.'!D179+'9.рез.эмес.-улут.вал.'!D11</f>
        <v>3350878.4</v>
      </c>
      <c r="E179" s="21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0.47948625918505433</v>
      </c>
      <c r="F179" s="22">
        <f t="shared" si="4"/>
        <v>1393619.7999999998</v>
      </c>
      <c r="G179" s="21">
        <f t="shared" si="5"/>
        <v>7.4684801069846971</v>
      </c>
      <c r="H179" s="22">
        <f>'7.жеке-улут.вал.'!H179+'8.юрид-улут.вал.'!H179+'9.рез.эмес.-улут.вал.'!H11</f>
        <v>15916.9</v>
      </c>
      <c r="I179" s="21">
        <f>('7.жеке-улут.вал.'!H179*'7.жеке-улут.вал.'!I179+'8.юрид-улут.вал.'!H179*'8.юрид-улут.вал.'!I179+'9.рез.эмес.-улут.вал.'!H11*'9.рез.эмес.-улут.вал.'!I11)/('7.жеке-улут.вал.'!H179+'8.юрид-улут.вал.'!H179+'9.рез.эмес.-улут.вал.'!H11)</f>
        <v>5.946125753130322</v>
      </c>
      <c r="J179" s="22">
        <f>'7.жеке-улут.вал.'!J179+'8.юрид-улут.вал.'!J179+'9.рез.эмес.-улут.вал.'!J11</f>
        <v>70875.7</v>
      </c>
      <c r="K179" s="21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5.4883160377957445</v>
      </c>
      <c r="L179" s="22">
        <f>'7.жеке-улут.вал.'!L179+'8.юрид-улут.вал.'!L179+'9.рез.эмес.-улут.вал.'!L11</f>
        <v>89721.900000000009</v>
      </c>
      <c r="M179" s="21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9.5857008266655068</v>
      </c>
      <c r="N179" s="22">
        <f>'7.жеке-улут.вал.'!N179+'8.юрид-улут.вал.'!N179+'9.рез.эмес.-улут.вал.'!N11</f>
        <v>249380.5</v>
      </c>
      <c r="O179" s="21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12.40057226206538</v>
      </c>
      <c r="P179" s="22">
        <f>'7.жеке-улут.вал.'!P179+'8.юрид-улут.вал.'!P179+'9.рез.эмес.-улут.вал.'!P11</f>
        <v>336355.2</v>
      </c>
      <c r="Q179" s="21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6.4883181499795368</v>
      </c>
      <c r="R179" s="22">
        <f>'7.жеке-улут.вал.'!R179+'8.юрид-улут.вал.'!R179+'9.рез.эмес.-улут.вал.'!R11</f>
        <v>631369.6</v>
      </c>
      <c r="S179" s="21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6.0023508765705538</v>
      </c>
    </row>
    <row r="180" spans="1:19" ht="14.25" customHeight="1" x14ac:dyDescent="0.2">
      <c r="A180" s="19" t="s">
        <v>13</v>
      </c>
      <c r="B180" s="20">
        <f>'7.жеке-улут.вал.'!B180+'8.юрид-улут.вал.'!B180+'9.рез.эмес.-улут.вал.'!B12</f>
        <v>3942603.3</v>
      </c>
      <c r="C180" s="21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1.6336694526177666</v>
      </c>
      <c r="D180" s="22">
        <f>'7.жеке-улут.вал.'!D180+'8.юрид-улут.вал.'!D180+'9.рез.эмес.-улут.вал.'!D12</f>
        <v>3575760.6999999997</v>
      </c>
      <c r="E180" s="21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0.69354712970585519</v>
      </c>
      <c r="F180" s="22">
        <f t="shared" si="4"/>
        <v>366842.60000000003</v>
      </c>
      <c r="G180" s="21">
        <f t="shared" si="5"/>
        <v>10.797415580960338</v>
      </c>
      <c r="H180" s="22">
        <f>'7.жеке-улут.вал.'!H180+'8.юрид-улут.вал.'!H180+'9.рез.эмес.-улут.вал.'!H12</f>
        <v>8072.9000000000005</v>
      </c>
      <c r="I180" s="21">
        <f>('7.жеке-улут.вал.'!H180*'7.жеке-улут.вал.'!I180+'8.юрид-улут.вал.'!H180*'8.юрид-улут.вал.'!I180+'9.рез.эмес.-улут.вал.'!H12*'9.рез.эмес.-улут.вал.'!I12)/('7.жеке-улут.вал.'!H180+'8.юрид-улут.вал.'!H180+'9.рез.эмес.-улут.вал.'!H12)</f>
        <v>3.4459003579878393</v>
      </c>
      <c r="J180" s="22">
        <f>'7.жеке-улут.вал.'!J180+'8.юрид-улут.вал.'!J180+'9.рез.эмес.-улут.вал.'!J12</f>
        <v>44333.700000000004</v>
      </c>
      <c r="K180" s="21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5.9387137775552183</v>
      </c>
      <c r="L180" s="22">
        <f>'7.жеке-улут.вал.'!L180+'8.юрид-улут.вал.'!L180+'9.рез.эмес.-улут.вал.'!L12</f>
        <v>83104.599999999991</v>
      </c>
      <c r="M180" s="21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9.7988182723940689</v>
      </c>
      <c r="N180" s="22">
        <f>'7.жеке-улут.вал.'!N180+'8.юрид-улут.вал.'!N180+'9.рез.эмес.-улут.вал.'!N12</f>
        <v>134712.40000000002</v>
      </c>
      <c r="O180" s="21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10.967064494434064</v>
      </c>
      <c r="P180" s="22">
        <f>'7.жеке-улут.вал.'!P180+'8.юрид-улут.вал.'!P180+'9.рез.эмес.-улут.вал.'!P12</f>
        <v>96473.000000000015</v>
      </c>
      <c r="Q180" s="21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14.262291283571582</v>
      </c>
      <c r="R180" s="23">
        <f>'7.жеке-улут.вал.'!R180+'8.юрид-улут.вал.'!R180+'9.рез.эмес.-улут.вал.'!R12</f>
        <v>146</v>
      </c>
      <c r="S180" s="24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15.0408356164384</v>
      </c>
    </row>
    <row r="181" spans="1:19" ht="14.25" customHeight="1" x14ac:dyDescent="0.2">
      <c r="A181" s="19" t="s">
        <v>14</v>
      </c>
      <c r="B181" s="20">
        <f>'7.жеке-улут.вал.'!B181+'8.юрид-улут.вал.'!B181+'9.рез.эмес.-улут.вал.'!B13</f>
        <v>3440707.9</v>
      </c>
      <c r="C181" s="21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1.6967181733154399</v>
      </c>
      <c r="D181" s="22">
        <f>'7.жеке-улут.вал.'!D181+'8.юрид-улут.вал.'!D181+'9.рез.эмес.-улут.вал.'!D13</f>
        <v>3140021.5999999996</v>
      </c>
      <c r="E181" s="21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0.92310153790024974</v>
      </c>
      <c r="F181" s="22">
        <f t="shared" si="4"/>
        <v>300686.30000000005</v>
      </c>
      <c r="G181" s="21">
        <f t="shared" si="5"/>
        <v>9.77547981068642</v>
      </c>
      <c r="H181" s="22">
        <f>'7.жеке-улут.вал.'!H181+'8.юрид-улут.вал.'!H181+'9.рез.эмес.-улут.вал.'!H13</f>
        <v>14950.199999999999</v>
      </c>
      <c r="I181" s="21">
        <f>('7.жеке-улут.вал.'!H181*'7.жеке-улут.вал.'!I181+'8.юрид-улут.вал.'!H181*'8.юрид-улут.вал.'!I181+'9.рез.эмес.-улут.вал.'!H13*'9.рез.эмес.-улут.вал.'!I13)/('7.жеке-улут.вал.'!H181+'8.юрид-улут.вал.'!H181+'9.рез.эмес.-улут.вал.'!H13)</f>
        <v>4.209223823092664</v>
      </c>
      <c r="J181" s="22">
        <f>'7.жеке-улут.вал.'!J181+'8.юрид-улут.вал.'!J181+'9.рез.эмес.-улут.вал.'!J13</f>
        <v>79152.2</v>
      </c>
      <c r="K181" s="21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4.3001046843928554</v>
      </c>
      <c r="L181" s="22">
        <f>'7.жеке-улут.вал.'!L181+'8.юрид-улут.вал.'!L181+'9.рез.эмес.-улут.вал.'!L13</f>
        <v>53636.800000000003</v>
      </c>
      <c r="M181" s="21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9.474465348417505</v>
      </c>
      <c r="N181" s="22">
        <f>'7.жеке-улут.вал.'!N181+'8.юрид-улут.вал.'!N181+'9.рез.эмес.-улут.вал.'!N13</f>
        <v>78306</v>
      </c>
      <c r="O181" s="21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12.200360917426536</v>
      </c>
      <c r="P181" s="22">
        <f>'7.жеке-улут.вал.'!P181+'8.юрид-улут.вал.'!P181+'9.рез.эмес.-улут.вал.'!P13</f>
        <v>74460.7</v>
      </c>
      <c r="Q181" s="21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14.373142140753417</v>
      </c>
      <c r="R181" s="23">
        <f>'7.жеке-улут.вал.'!R181+'8.юрид-улут.вал.'!R181+'9.рез.эмес.-улут.вал.'!R13</f>
        <v>180.4</v>
      </c>
      <c r="S181" s="24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12.6700720620843</v>
      </c>
    </row>
    <row r="182" spans="1:19" ht="14.25" customHeight="1" x14ac:dyDescent="0.2">
      <c r="A182" s="19" t="s">
        <v>15</v>
      </c>
      <c r="B182" s="20">
        <f>'7.жеке-улут.вал.'!B182+'8.юрид-улут.вал.'!B182+'9.рез.эмес.-улут.вал.'!B14</f>
        <v>4055423.2999999993</v>
      </c>
      <c r="C182" s="21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1.895339572320355</v>
      </c>
      <c r="D182" s="22">
        <f>'7.жеке-улут.вал.'!D182+'8.юрид-улут.вал.'!D182+'9.рез.эмес.-улут.вал.'!D14</f>
        <v>3578536</v>
      </c>
      <c r="E182" s="21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0.86392372104123016</v>
      </c>
      <c r="F182" s="22">
        <f t="shared" si="4"/>
        <v>476887.30000000005</v>
      </c>
      <c r="G182" s="21">
        <f t="shared" si="5"/>
        <v>9.6350272401886183</v>
      </c>
      <c r="H182" s="22">
        <f>'7.жеке-улут.вал.'!H182+'8.юрид-улут.вал.'!H182+'9.рез.эмес.-улут.вал.'!H14</f>
        <v>27594.3</v>
      </c>
      <c r="I182" s="21">
        <f>('7.жеке-улут.вал.'!H182*'7.жеке-улут.вал.'!I182+'8.юрид-улут.вал.'!H182*'8.юрид-улут.вал.'!I182+'9.рез.эмес.-улут.вал.'!H14*'9.рез.эмес.-улут.вал.'!I14)/('7.жеке-улут.вал.'!H182+'8.юрид-улут.вал.'!H182+'9.рез.эмес.-улут.вал.'!H14)</f>
        <v>2.1136064694520273</v>
      </c>
      <c r="J182" s="22">
        <f>'7.жеке-улут.вал.'!J182+'8.юрид-улут.вал.'!J182+'9.рез.эмес.-улут.вал.'!J14</f>
        <v>35436.800000000003</v>
      </c>
      <c r="K182" s="21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5.8763638929022939</v>
      </c>
      <c r="L182" s="22">
        <f>'7.жеке-улут.вал.'!L182+'8.юрид-улут.вал.'!L182+'9.рез.эмес.-улут.вал.'!L14</f>
        <v>109910.8</v>
      </c>
      <c r="M182" s="21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7.747818749385865</v>
      </c>
      <c r="N182" s="22">
        <f>'7.жеке-улут.вал.'!N182+'8.юрид-улут.вал.'!N182+'9.рез.эмес.-улут.вал.'!N14</f>
        <v>214289</v>
      </c>
      <c r="O182" s="21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10.328377144883783</v>
      </c>
      <c r="P182" s="22">
        <f>'7.жеке-улут.вал.'!P182+'8.юрид-улут.вал.'!P182+'9.рез.эмес.-улут.вал.'!P14</f>
        <v>89451.000000000015</v>
      </c>
      <c r="Q182" s="21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14.094207286670926</v>
      </c>
      <c r="R182" s="23">
        <f>'7.жеке-улут.вал.'!R182+'8.юрид-улут.вал.'!R182+'9.рез.эмес.-улут.вал.'!R14</f>
        <v>205.4</v>
      </c>
      <c r="S182" s="24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13.104186952288206</v>
      </c>
    </row>
    <row r="183" spans="1:19" ht="14.25" customHeight="1" x14ac:dyDescent="0.2">
      <c r="A183" s="19" t="s">
        <v>16</v>
      </c>
      <c r="B183" s="20">
        <f>'7.жеке-улут.вал.'!B183+'8.юрид-улут.вал.'!B183+'9.рез.эмес.-улут.вал.'!B15</f>
        <v>4253724.8000000007</v>
      </c>
      <c r="C183" s="21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1.6964577080774026</v>
      </c>
      <c r="D183" s="22">
        <f>'7.жеке-улут.вал.'!D183+'8.юрид-улут.вал.'!D183+'9.рез.эмес.-улут.вал.'!D15</f>
        <v>3861934.3</v>
      </c>
      <c r="E183" s="21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0.77237811968991854</v>
      </c>
      <c r="F183" s="22">
        <f t="shared" si="4"/>
        <v>391790.5</v>
      </c>
      <c r="G183" s="21">
        <f t="shared" si="5"/>
        <v>10.805240739629998</v>
      </c>
      <c r="H183" s="22">
        <f>'7.жеке-улут.вал.'!H183+'8.юрид-улут.вал.'!H183+'9.рез.эмес.-улут.вал.'!H15</f>
        <v>11248</v>
      </c>
      <c r="I183" s="21">
        <f>('7.жеке-улут.вал.'!H183*'7.жеке-улут.вал.'!I183+'8.юрид-улут.вал.'!H183*'8.юрид-улут.вал.'!I183+'9.рез.эмес.-улут.вал.'!H15*'9.рез.эмес.-улут.вал.'!I15)/('7.жеке-улут.вал.'!H183+'8.юрид-улут.вал.'!H183+'9.рез.эмес.-улут.вал.'!H15)</f>
        <v>4.1453373933143602</v>
      </c>
      <c r="J183" s="22">
        <f>'7.жеке-улут.вал.'!J183+'8.юрид-улут.вал.'!J183+'9.рез.эмес.-улут.вал.'!J15</f>
        <v>63501.399999999994</v>
      </c>
      <c r="K183" s="21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5.8058327060505794</v>
      </c>
      <c r="L183" s="22">
        <f>'7.жеке-улут.вал.'!L183+'8.юрид-улут.вал.'!L183+'9.рез.эмес.-улут.вал.'!L15</f>
        <v>79371.100000000006</v>
      </c>
      <c r="M183" s="21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9.5367438022151649</v>
      </c>
      <c r="N183" s="22">
        <f>'7.жеке-улут.вал.'!N183+'8.юрид-улут.вал.'!N183+'9.рез.эмес.-улут.вал.'!N15</f>
        <v>137783.29999999999</v>
      </c>
      <c r="O183" s="21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12.087322563765008</v>
      </c>
      <c r="P183" s="22">
        <f>'7.жеке-улут.вал.'!P183+'8.юрид-улут.вал.'!P183+'9.рез.эмес.-улут.вал.'!P15</f>
        <v>99029.400000000009</v>
      </c>
      <c r="Q183" s="21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14.005487107869014</v>
      </c>
      <c r="R183" s="23">
        <f>'7.жеке-улут.вал.'!R183+'8.юрид-улут.вал.'!R183+'9.рез.эмес.-улут.вал.'!R15</f>
        <v>857.3</v>
      </c>
      <c r="S183" s="24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10.215082234923599</v>
      </c>
    </row>
    <row r="184" spans="1:19" ht="14.25" customHeight="1" x14ac:dyDescent="0.2">
      <c r="A184" s="19" t="s">
        <v>17</v>
      </c>
      <c r="B184" s="20">
        <f>'7.жеке-улут.вал.'!B184+'8.юрид-улут.вал.'!B184+'9.рез.эмес.-улут.вал.'!B16</f>
        <v>5276967.8999999994</v>
      </c>
      <c r="C184" s="21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1.6732055734127191</v>
      </c>
      <c r="D184" s="22">
        <f>'7.жеке-улут.вал.'!D184+'8.юрид-улут.вал.'!D184+'9.рез.эмес.-улут.вал.'!D16</f>
        <v>4958099.3</v>
      </c>
      <c r="E184" s="21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1.0478027261374141</v>
      </c>
      <c r="F184" s="22">
        <f t="shared" si="4"/>
        <v>318868.60000000003</v>
      </c>
      <c r="G184" s="21">
        <f t="shared" si="5"/>
        <v>11.397616880432897</v>
      </c>
      <c r="H184" s="22">
        <f>'7.жеке-улут.вал.'!H184+'8.юрид-улут.вал.'!H184+'9.рез.эмес.-улут.вал.'!H16</f>
        <v>11804.4</v>
      </c>
      <c r="I184" s="21">
        <f>('7.жеке-улут.вал.'!H184*'7.жеке-улут.вал.'!I184+'8.юрид-улут.вал.'!H184*'8.юрид-улут.вал.'!I184+'9.рез.эмес.-улут.вал.'!H16*'9.рез.эмес.-улут.вал.'!I16)/('7.жеке-улут.вал.'!H184+'8.юрид-улут.вал.'!H184+'9.рез.эмес.-улут.вал.'!H16)</f>
        <v>3.3029804140828873</v>
      </c>
      <c r="J184" s="22">
        <f>'7.жеке-улут.вал.'!J184+'8.юрид-улут.вал.'!J184+'9.рез.эмес.-улут.вал.'!J16</f>
        <v>37003.800000000003</v>
      </c>
      <c r="K184" s="21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6.3194627308546645</v>
      </c>
      <c r="L184" s="22">
        <f>'7.жеке-улут.вал.'!L184+'8.юрид-улут.вал.'!L184+'9.рез.эмес.-улут.вал.'!L16</f>
        <v>57545.599999999999</v>
      </c>
      <c r="M184" s="21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9.3859898584774477</v>
      </c>
      <c r="N184" s="22">
        <f>'7.жеке-улут.вал.'!N184+'8.юрид-улут.вал.'!N184+'9.рез.эмес.-улут.вал.'!N16</f>
        <v>118521.9</v>
      </c>
      <c r="O184" s="21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12.41069055592261</v>
      </c>
      <c r="P184" s="22">
        <f>'7.жеке-улут.вал.'!P184+'8.юрид-улут.вал.'!P184+'9.рез.эмес.-улут.вал.'!P16</f>
        <v>93704.400000000009</v>
      </c>
      <c r="Q184" s="21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14.403573450126165</v>
      </c>
      <c r="R184" s="23">
        <f>'7.жеке-улут.вал.'!R184+'8.юрид-улут.вал.'!R184+'9.рез.эмес.-улут.вал.'!R16</f>
        <v>288.5</v>
      </c>
      <c r="S184" s="24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2.6656845753899479</v>
      </c>
    </row>
    <row r="185" spans="1:19" ht="14.25" customHeight="1" x14ac:dyDescent="0.2">
      <c r="A185" s="19" t="s">
        <v>18</v>
      </c>
      <c r="B185" s="20">
        <f>'7.жеке-улут.вал.'!B185+'8.юрид-улут.вал.'!B185+'9.рез.эмес.-улут.вал.'!B17</f>
        <v>5468960.5</v>
      </c>
      <c r="C185" s="21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1.7995670917718263</v>
      </c>
      <c r="D185" s="22">
        <f>'7.жеке-улут.вал.'!D185+'8.юрид-улут.вал.'!D185+'9.рез.эмес.-улут.вал.'!D17</f>
        <v>5064206.5</v>
      </c>
      <c r="E185" s="21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1.0478188296626521</v>
      </c>
      <c r="F185" s="22">
        <f t="shared" si="4"/>
        <v>404754</v>
      </c>
      <c r="G185" s="21">
        <f t="shared" si="5"/>
        <v>11.205301032231914</v>
      </c>
      <c r="H185" s="22">
        <f>'7.жеке-улут.вал.'!H185+'8.юрид-улут.вал.'!H185+'9.рез.эмес.-улут.вал.'!H17</f>
        <v>17038.3</v>
      </c>
      <c r="I185" s="21">
        <f>('7.жеке-улут.вал.'!H185*'7.жеке-улут.вал.'!I185+'8.юрид-улут.вал.'!H185*'8.юрид-улут.вал.'!I185+'9.рез.эмес.-улут.вал.'!H17*'9.рез.эмес.-улут.вал.'!I17)/('7.жеке-улут.вал.'!H185+'8.юрид-улут.вал.'!H185+'9.рез.эмес.-улут.вал.'!H17)</f>
        <v>3.4307871677338686</v>
      </c>
      <c r="J185" s="22">
        <f>'7.жеке-улут.вал.'!J185+'8.юрид-улут.вал.'!J185+'9.рез.эмес.-улут.вал.'!J17</f>
        <v>41045.200000000004</v>
      </c>
      <c r="K185" s="21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5.5089767378402366</v>
      </c>
      <c r="L185" s="22">
        <f>'7.жеке-улут.вал.'!L185+'8.юрид-улут.вал.'!L185+'9.рез.эмес.-улут.вал.'!L17</f>
        <v>77077.100000000006</v>
      </c>
      <c r="M185" s="21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9.7851115311811121</v>
      </c>
      <c r="N185" s="22">
        <f>'7.жеке-улут.вал.'!N185+'8.юрид-улут.вал.'!N185+'9.рез.эмес.-улут.вал.'!N17</f>
        <v>122358.99999999999</v>
      </c>
      <c r="O185" s="21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12.410852115496159</v>
      </c>
      <c r="P185" s="22">
        <f>'7.жеке-улут.вал.'!P185+'8.юрид-улут.вал.'!P185+'9.рез.эмес.-улут.вал.'!P17</f>
        <v>147211.30000000002</v>
      </c>
      <c r="Q185" s="21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13.434885847757618</v>
      </c>
      <c r="R185" s="23">
        <f>'7.жеке-улут.вал.'!R185+'8.юрид-улут.вал.'!R185+'9.рез.эмес.-улут.вал.'!R17</f>
        <v>23.1</v>
      </c>
      <c r="S185" s="24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11.432727272727298</v>
      </c>
    </row>
    <row r="186" spans="1:19" ht="14.25" customHeight="1" x14ac:dyDescent="0.2">
      <c r="A186" s="19" t="s">
        <v>19</v>
      </c>
      <c r="B186" s="20">
        <f>'7.жеке-улут.вал.'!B186+'8.юрид-улут.вал.'!B186+'9.рез.эмес.-улут.вал.'!B18</f>
        <v>5549273.7000000002</v>
      </c>
      <c r="C186" s="21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1.870364064580198</v>
      </c>
      <c r="D186" s="22">
        <f>'7.жеке-улут.вал.'!D186+'8.юрид-улут.вал.'!D186+'9.рез.эмес.-улут.вал.'!D18</f>
        <v>5009213.3</v>
      </c>
      <c r="E186" s="21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1.0090021866307815</v>
      </c>
      <c r="F186" s="22">
        <f t="shared" si="4"/>
        <v>540060.39999999991</v>
      </c>
      <c r="G186" s="21">
        <f t="shared" si="5"/>
        <v>9.8597396513427036</v>
      </c>
      <c r="H186" s="22">
        <f>'7.жеке-улут.вал.'!H186+'8.юрид-улут.вал.'!H186+'9.рез.эмес.-улут.вал.'!H18</f>
        <v>38004.6</v>
      </c>
      <c r="I186" s="21">
        <f>('7.жеке-улут.вал.'!H186*'7.жеке-улут.вал.'!I186+'8.юрид-улут.вал.'!H186*'8.юрид-улут.вал.'!I186+'9.рез.эмес.-улут.вал.'!H18*'9.рез.эмес.-улут.вал.'!I18)/('7.жеке-улут.вал.'!H186+'8.юрид-улут.вал.'!H186+'9.рез.эмес.-улут.вал.'!H18)</f>
        <v>4.3940670076780162</v>
      </c>
      <c r="J186" s="22">
        <f>'7.жеке-улут.вал.'!J186+'8.юрид-улут.вал.'!J186+'9.рез.эмес.-улут.вал.'!J18</f>
        <v>124951.00000000001</v>
      </c>
      <c r="K186" s="21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5.3612596857968287</v>
      </c>
      <c r="L186" s="22">
        <f>'7.жеке-улут.вал.'!L186+'8.юрид-улут.вал.'!L186+'9.рез.эмес.-улут.вал.'!L18</f>
        <v>94199.5</v>
      </c>
      <c r="M186" s="21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8.7340567306620525</v>
      </c>
      <c r="N186" s="22">
        <f>'7.жеке-улут.вал.'!N186+'8.юрид-улут.вал.'!N186+'9.рез.эмес.-улут.вал.'!N18</f>
        <v>140292.5</v>
      </c>
      <c r="O186" s="21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11.54012607231317</v>
      </c>
      <c r="P186" s="22">
        <f>'7.жеке-улут.вал.'!P186+'8.юрид-улут.вал.'!P186+'9.рез.эмес.-улут.вал.'!P18</f>
        <v>142570.29999999999</v>
      </c>
      <c r="Q186" s="21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14.348236063191322</v>
      </c>
      <c r="R186" s="22">
        <f>'7.жеке-улут.вал.'!R186+'8.юрид-улут.вал.'!R186+'9.рез.эмес.-улут.вал.'!R18</f>
        <v>42.5</v>
      </c>
      <c r="S186" s="21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14.027952941176499</v>
      </c>
    </row>
    <row r="187" spans="1:19" ht="14.25" customHeight="1" x14ac:dyDescent="0.2">
      <c r="A187" s="19" t="s">
        <v>20</v>
      </c>
      <c r="B187" s="20">
        <f>'7.жеке-улут.вал.'!B187+'8.юрид-улут.вал.'!B187+'9.рез.эмес.-улут.вал.'!B19</f>
        <v>5662149.4000000004</v>
      </c>
      <c r="C187" s="21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1.7535480123502212</v>
      </c>
      <c r="D187" s="22">
        <f>'7.жеке-улут.вал.'!D187+'8.юрид-улут.вал.'!D187+'9.рез.эмес.-улут.вал.'!D19</f>
        <v>5222787.3999999994</v>
      </c>
      <c r="E187" s="21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0.95214256586435109</v>
      </c>
      <c r="F187" s="22">
        <f t="shared" si="4"/>
        <v>439362</v>
      </c>
      <c r="G187" s="21">
        <f t="shared" si="5"/>
        <v>11.280021098775038</v>
      </c>
      <c r="H187" s="22">
        <f>'7.жеке-улут.вал.'!H187+'8.юрид-улут.вал.'!H187+'9.рез.эмес.-улут.вал.'!H19</f>
        <v>14577.5</v>
      </c>
      <c r="I187" s="21">
        <f>('7.жеке-улут.вал.'!H187*'7.жеке-улут.вал.'!I187+'8.юрид-улут.вал.'!H187*'8.юрид-улут.вал.'!I187+'9.рез.эмес.-улут.вал.'!H19*'9.рез.эмес.-улут.вал.'!I19)/('7.жеке-улут.вал.'!H187+'8.юрид-улут.вал.'!H187+'9.рез.эмес.-улут.вал.'!H19)</f>
        <v>8.7533911164465739</v>
      </c>
      <c r="J187" s="22">
        <f>'7.жеке-улут.вал.'!J187+'8.юрид-улут.вал.'!J187+'9.рез.эмес.-улут.вал.'!J19</f>
        <v>50272.3</v>
      </c>
      <c r="K187" s="21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5.4888128651364694</v>
      </c>
      <c r="L187" s="22">
        <f>'7.жеке-улут.вал.'!L187+'8.юрид-улут.вал.'!L187+'9.рез.эмес.-улут.вал.'!L19</f>
        <v>106442.5</v>
      </c>
      <c r="M187" s="21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9.1250151866031004</v>
      </c>
      <c r="N187" s="22">
        <f>'7.жеке-улут.вал.'!N187+'8.юрид-улут.вал.'!N187+'9.рез.эмес.-улут.вал.'!N19</f>
        <v>112481.3</v>
      </c>
      <c r="O187" s="21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12.317792468614787</v>
      </c>
      <c r="P187" s="22">
        <f>'7.жеке-улут.вал.'!P187+'8.юрид-улут.вал.'!P187+'9.рез.эмес.-улут.вал.'!P19</f>
        <v>155283.49999999997</v>
      </c>
      <c r="Q187" s="21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14.112447780994103</v>
      </c>
      <c r="R187" s="23">
        <f>'7.жеке-улут.вал.'!R187+'8.юрид-улут.вал.'!R187+'9.рез.эмес.-улут.вал.'!R19</f>
        <v>304.90000000000003</v>
      </c>
      <c r="S187" s="24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13.885864217776302</v>
      </c>
    </row>
    <row r="188" spans="1:19" ht="14.25" customHeight="1" thickBot="1" x14ac:dyDescent="0.25">
      <c r="A188" s="25" t="s">
        <v>21</v>
      </c>
      <c r="B188" s="26">
        <f>'7.жеке-улут.вал.'!B188+'8.юрид-улут.вал.'!B188+'9.рез.эмес.-улут.вал.'!B20</f>
        <v>7282869.8000000007</v>
      </c>
      <c r="C188" s="27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2.0044959397736313</v>
      </c>
      <c r="D188" s="28">
        <f>'7.жеке-улут.вал.'!D188+'8.юрид-улут.вал.'!D188+'9.рез.эмес.-улут.вал.'!D20</f>
        <v>6615437.5999999996</v>
      </c>
      <c r="E188" s="27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1.2456288215914848</v>
      </c>
      <c r="F188" s="28">
        <f t="shared" si="4"/>
        <v>667432.19999999995</v>
      </c>
      <c r="G188" s="27">
        <f t="shared" si="5"/>
        <v>9.526215849340204</v>
      </c>
      <c r="H188" s="28">
        <f>'7.жеке-улут.вал.'!H188+'8.юрид-улут.вал.'!H188+'9.рез.эмес.-улут.вал.'!H20</f>
        <v>49786.799999999996</v>
      </c>
      <c r="I188" s="27">
        <f>('7.жеке-улут.вал.'!H188*'7.жеке-улут.вал.'!I188+'8.юрид-улут.вал.'!H188*'8.юрид-улут.вал.'!I188+'9.рез.эмес.-улут.вал.'!H20*'9.рез.эмес.-улут.вал.'!I20)/('7.жеке-улут.вал.'!H188+'8.юрид-улут.вал.'!H188+'9.рез.эмес.-улут.вал.'!H20)</f>
        <v>6.4435896864229036</v>
      </c>
      <c r="J188" s="28">
        <f>'7.жеке-улут.вал.'!J188+'8.юрид-улут.вал.'!J188+'9.рез.эмес.-улут.вал.'!J20</f>
        <v>153230.5</v>
      </c>
      <c r="K188" s="27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4.1338603672245435</v>
      </c>
      <c r="L188" s="28">
        <f>'7.жеке-улут.вал.'!L188+'8.юрид-улут.вал.'!L188+'9.рез.эмес.-улут.вал.'!L20</f>
        <v>116239.79999999999</v>
      </c>
      <c r="M188" s="27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9.2982084621618402</v>
      </c>
      <c r="N188" s="28">
        <f>'7.жеке-улут.вал.'!N188+'8.юрид-улут.вал.'!N188+'9.рез.эмес.-улут.вал.'!N20</f>
        <v>208494.3</v>
      </c>
      <c r="O188" s="27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11.241686971778142</v>
      </c>
      <c r="P188" s="28">
        <f>'7.жеке-улут.вал.'!P188+'8.юрид-улут.вал.'!P188+'9.рез.эмес.-улут.вал.'!P20</f>
        <v>139456.4</v>
      </c>
      <c r="Q188" s="27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14.165491386555196</v>
      </c>
      <c r="R188" s="28">
        <f>'7.жеке-улут.вал.'!R188+'8.юрид-улут.вал.'!R188+'9.рез.эмес.-улут.вал.'!R20</f>
        <v>224.4</v>
      </c>
      <c r="S188" s="27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16.693489304812839</v>
      </c>
    </row>
    <row r="189" spans="1:19" ht="14.25" customHeight="1" x14ac:dyDescent="0.2">
      <c r="A189" s="19" t="s">
        <v>37</v>
      </c>
      <c r="B189" s="20">
        <f>'7.жеке-улут.вал.'!B189+'8.юрид-улут.вал.'!B189+'9.рез.эмес.-улут.вал.'!B21</f>
        <v>5365612.6999999993</v>
      </c>
      <c r="C189" s="21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2.2286011778300727</v>
      </c>
      <c r="D189" s="22">
        <f>'7.жеке-улут.вал.'!D189+'8.юрид-улут.вал.'!D189+'9.рез.эмес.-улут.вал.'!D21</f>
        <v>4875239.9000000004</v>
      </c>
      <c r="E189" s="21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1.3455696112513347</v>
      </c>
      <c r="F189" s="22">
        <f t="shared" si="4"/>
        <v>490372.79999999993</v>
      </c>
      <c r="G189" s="21">
        <f t="shared" si="5"/>
        <v>11.007617318905124</v>
      </c>
      <c r="H189" s="22">
        <f>'7.жеке-улут.вал.'!H189+'8.юрид-улут.вал.'!H189+'9.рез.эмес.-улут.вал.'!H21</f>
        <v>8649.0999999999985</v>
      </c>
      <c r="I189" s="21">
        <f>('7.жеке-улут.вал.'!H189*'7.жеке-улут.вал.'!I189+'8.юрид-улут.вал.'!H189*'8.юрид-улут.вал.'!I189+'9.рез.эмес.-улут.вал.'!H21*'9.рез.эмес.-улут.вал.'!I21)/('7.жеке-улут.вал.'!H189+'8.юрид-улут.вал.'!H189+'9.рез.эмес.-улут.вал.'!H21)</f>
        <v>5.4558100842862283</v>
      </c>
      <c r="J189" s="22">
        <f>'7.жеке-улут.вал.'!J189+'8.юрид-улут.вал.'!J189+'9.рез.эмес.-улут.вал.'!J21</f>
        <v>58229.3</v>
      </c>
      <c r="K189" s="21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5.9534437302182868</v>
      </c>
      <c r="L189" s="22">
        <f>'7.жеке-улут.вал.'!L189+'8.юрид-улут.вал.'!L189+'9.рез.эмес.-улут.вал.'!L21</f>
        <v>127378.7</v>
      </c>
      <c r="M189" s="21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9.110617748493274</v>
      </c>
      <c r="N189" s="22">
        <f>'7.жеке-улут.вал.'!N189+'8.юрид-улут.вал.'!N189+'9.рез.эмес.-улут.вал.'!N21</f>
        <v>133916.6</v>
      </c>
      <c r="O189" s="21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12.117471336637843</v>
      </c>
      <c r="P189" s="22">
        <f>'7.жеке-улут.вал.'!P189+'8.юрид-улут.вал.'!P189+'9.рез.эмес.-улут.вал.'!P21</f>
        <v>162098.89999999997</v>
      </c>
      <c r="Q189" s="21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13.690227737510885</v>
      </c>
      <c r="R189" s="23">
        <f>'7.жеке-улут.вал.'!R189+'8.юрид-улут.вал.'!R189+'9.рез.эмес.-улут.вал.'!R21</f>
        <v>100.2</v>
      </c>
      <c r="S189" s="24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15.801936127744503</v>
      </c>
    </row>
    <row r="190" spans="1:19" ht="14.25" customHeight="1" x14ac:dyDescent="0.2">
      <c r="A190" s="19" t="s">
        <v>11</v>
      </c>
      <c r="B190" s="20">
        <f>'7.жеке-улут.вал.'!B190+'8.юрид-улут.вал.'!B190+'9.рез.эмес.-улут.вал.'!B22</f>
        <v>5931763.2000000011</v>
      </c>
      <c r="C190" s="21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1.8914868058118</v>
      </c>
      <c r="D190" s="22">
        <f>'7.жеке-улут.вал.'!D190+'8.юрид-улут.вал.'!D190+'9.рез.эмес.-улут.вал.'!D22</f>
        <v>5394229.0999999996</v>
      </c>
      <c r="E190" s="21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0.99753869964477271</v>
      </c>
      <c r="F190" s="22">
        <f t="shared" si="4"/>
        <v>537534.1</v>
      </c>
      <c r="G190" s="21">
        <f t="shared" si="5"/>
        <v>10.862379793207522</v>
      </c>
      <c r="H190" s="22">
        <f>'7.жеке-улут.вал.'!H190+'8.юрид-улут.вал.'!H190+'9.рез.эмес.-улут.вал.'!H22</f>
        <v>13448.400000000001</v>
      </c>
      <c r="I190" s="21">
        <f>('7.жеке-улут.вал.'!H190*'7.жеке-улут.вал.'!I190+'8.юрид-улут.вал.'!H190*'8.юрид-улут.вал.'!I190+'9.рез.эмес.-улут.вал.'!H22*'9.рез.эмес.-улут.вал.'!I22)/('7.жеке-улут.вал.'!H190+'8.юрид-улут.вал.'!H190+'9.рез.эмес.-улут.вал.'!H22)</f>
        <v>3.1091562565063526</v>
      </c>
      <c r="J190" s="22">
        <f>'7.жеке-улут.вал.'!J190+'8.юрид-улут.вал.'!J190+'9.рез.эмес.-улут.вал.'!J22</f>
        <v>84309.4</v>
      </c>
      <c r="K190" s="21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4.9088434385726849</v>
      </c>
      <c r="L190" s="22">
        <f>'7.жеке-улут.вал.'!L190+'8.юрид-улут.вал.'!L190+'9.рез.эмес.-улут.вал.'!L22</f>
        <v>103214.6</v>
      </c>
      <c r="M190" s="21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8.965098619768904</v>
      </c>
      <c r="N190" s="22">
        <f>'7.жеке-улут.вал.'!N190+'8.юрид-улут.вал.'!N190+'9.рез.эмес.-улут.вал.'!N22</f>
        <v>150622</v>
      </c>
      <c r="O190" s="21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12.383469154572335</v>
      </c>
      <c r="P190" s="22">
        <f>'7.жеке-улут.вал.'!P190+'8.юрид-улут.вал.'!P190+'9.рез.эмес.-улут.вал.'!P22</f>
        <v>185196</v>
      </c>
      <c r="Q190" s="21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13.931317139679027</v>
      </c>
      <c r="R190" s="23">
        <f>'7.жеке-улут.вал.'!R190+'8.юрид-улут.вал.'!R190+'9.рез.эмес.-улут.вал.'!R22</f>
        <v>743.7</v>
      </c>
      <c r="S190" s="24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17.007605217157476</v>
      </c>
    </row>
    <row r="191" spans="1:19" ht="14.25" customHeight="1" x14ac:dyDescent="0.2">
      <c r="A191" s="19" t="s">
        <v>12</v>
      </c>
      <c r="B191" s="20">
        <f>'7.жеке-улут.вал.'!B191+'8.юрид-улут.вал.'!B191+'9.рез.эмес.-улут.вал.'!B23</f>
        <v>7008544.5</v>
      </c>
      <c r="C191" s="21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1.884139516271889</v>
      </c>
      <c r="D191" s="22">
        <f>'7.жеке-улут.вал.'!D191+'8.юрид-улут.вал.'!D191+'9.рез.эмес.-улут.вал.'!D23</f>
        <v>6487419.1999999993</v>
      </c>
      <c r="E191" s="21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1.1644879096143521</v>
      </c>
      <c r="F191" s="22">
        <f t="shared" si="4"/>
        <v>521125.30000000005</v>
      </c>
      <c r="G191" s="21">
        <f t="shared" si="5"/>
        <v>10.842986170504476</v>
      </c>
      <c r="H191" s="22">
        <f>'7.жеке-улут.вал.'!H191+'8.юрид-улут.вал.'!H191+'9.рез.эмес.-улут.вал.'!H23</f>
        <v>21416.7</v>
      </c>
      <c r="I191" s="21">
        <f>('7.жеке-улут.вал.'!H191*'7.жеке-улут.вал.'!I191+'8.юрид-улут.вал.'!H191*'8.юрид-улут.вал.'!I191+'9.рез.эмес.-улут.вал.'!H23*'9.рез.эмес.-улут.вал.'!I23)/('7.жеке-улут.вал.'!H191+'8.юрид-улут.вал.'!H191+'9.рез.эмес.-улут.вал.'!H23)</f>
        <v>5.1806869405650735</v>
      </c>
      <c r="J191" s="22">
        <f>'7.жеке-улут.вал.'!J191+'8.юрид-улут.вал.'!J191+'9.рез.эмес.-улут.вал.'!J23</f>
        <v>69021.2</v>
      </c>
      <c r="K191" s="21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5.4201220349689647</v>
      </c>
      <c r="L191" s="22">
        <f>'7.жеке-улут.вал.'!L191+'8.юрид-улут.вал.'!L191+'9.рез.эмес.-улут.вал.'!L23</f>
        <v>101416.20000000001</v>
      </c>
      <c r="M191" s="21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9.2229867319027914</v>
      </c>
      <c r="N191" s="22">
        <f>'7.жеке-улут.вал.'!N191+'8.юрид-улут.вал.'!N191+'9.рез.эмес.-улут.вал.'!N23</f>
        <v>165575.70000000001</v>
      </c>
      <c r="O191" s="21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11.698529397731667</v>
      </c>
      <c r="P191" s="22">
        <f>'7.жеке-улут.вал.'!P191+'8.юрид-улут.вал.'!P191+'9.рез.эмес.-улут.вал.'!P23</f>
        <v>163491.4</v>
      </c>
      <c r="Q191" s="21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14.004905499616475</v>
      </c>
      <c r="R191" s="22">
        <f>'7.жеке-улут.вал.'!R191+'8.юрид-улут.вал.'!R191+'9.рез.эмес.-улут.вал.'!R23</f>
        <v>204.1</v>
      </c>
      <c r="S191" s="21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16.971131798138131</v>
      </c>
    </row>
    <row r="192" spans="1:19" ht="14.25" customHeight="1" x14ac:dyDescent="0.2">
      <c r="A192" s="19" t="s">
        <v>13</v>
      </c>
      <c r="B192" s="20">
        <f>'7.жеке-улут.вал.'!B192+'8.юрид-улут.вал.'!B192+'9.рез.эмес.-улут.вал.'!B24</f>
        <v>7129977.9000000004</v>
      </c>
      <c r="C192" s="21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1.7885392517135263</v>
      </c>
      <c r="D192" s="22">
        <f>'7.жеке-улут.вал.'!D192+'8.юрид-улут.вал.'!D192+'9.рез.эмес.-улут.вал.'!D24</f>
        <v>6606677.7999999998</v>
      </c>
      <c r="E192" s="21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1.0921655755635595</v>
      </c>
      <c r="F192" s="22">
        <f t="shared" si="4"/>
        <v>523300.09999999992</v>
      </c>
      <c r="G192" s="21">
        <f t="shared" si="5"/>
        <v>10.580275593297211</v>
      </c>
      <c r="H192" s="22">
        <f>'7.жеке-улут.вал.'!H192+'8.юрид-улут.вал.'!H192+'9.рез.эмес.-улут.вал.'!H24</f>
        <v>19040.7</v>
      </c>
      <c r="I192" s="21">
        <f>('7.жеке-улут.вал.'!H192*'7.жеке-улут.вал.'!I192+'8.юрид-улут.вал.'!H192*'8.юрид-улут.вал.'!I192+'9.рез.эмес.-улут.вал.'!H24*'9.рез.эмес.-улут.вал.'!I24)/('7.жеке-улут.вал.'!H192+'8.юрид-улут.вал.'!H192+'9.рез.эмес.-улут.вал.'!H24)</f>
        <v>4.8591722993377378</v>
      </c>
      <c r="J192" s="22">
        <f>'7.жеке-улут.вал.'!J192+'8.юрид-улут.вал.'!J192+'9.рез.эмес.-улут.вал.'!J24</f>
        <v>75085.2</v>
      </c>
      <c r="K192" s="21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5.891369177947186</v>
      </c>
      <c r="L192" s="22">
        <f>'7.жеке-улут.вал.'!L192+'8.юрид-улут.вал.'!L192+'9.рез.эмес.-улут.вал.'!L24</f>
        <v>122254.39999999999</v>
      </c>
      <c r="M192" s="21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8.5897817011085049</v>
      </c>
      <c r="N192" s="22">
        <f>'7.жеке-улут.вал.'!N192+'8.юрид-улут.вал.'!N192+'9.рез.эмес.-улут.вал.'!N24</f>
        <v>154353.9</v>
      </c>
      <c r="O192" s="21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12.327164859456055</v>
      </c>
      <c r="P192" s="22">
        <f>'7.жеке-улут.вал.'!P192+'8.юрид-улут.вал.'!P192+'9.рез.эмес.-улут.вал.'!P24</f>
        <v>151925.6</v>
      </c>
      <c r="Q192" s="21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13.408342372845626</v>
      </c>
      <c r="R192" s="23">
        <f>'7.жеке-улут.вал.'!R192+'8.юрид-улут.вал.'!R192+'9.рез.эмес.-улут.вал.'!R24</f>
        <v>640.30000000000007</v>
      </c>
      <c r="S192" s="24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18.471905356863946</v>
      </c>
    </row>
    <row r="193" spans="1:19" ht="14.25" customHeight="1" x14ac:dyDescent="0.2">
      <c r="A193" s="19" t="s">
        <v>14</v>
      </c>
      <c r="B193" s="20">
        <f>'7.жеке-улут.вал.'!B193+'8.юрид-улут.вал.'!B193+'9.рез.эмес.-улут.вал.'!B25</f>
        <v>7161343.1999999993</v>
      </c>
      <c r="C193" s="21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1.9777537200004613</v>
      </c>
      <c r="D193" s="22">
        <f>'7.жеке-улут.вал.'!D193+'8.юрид-улут.вал.'!D193+'9.рез.эмес.-улут.вал.'!D25</f>
        <v>6550152.8999999994</v>
      </c>
      <c r="E193" s="21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1.2049570716127871</v>
      </c>
      <c r="F193" s="22">
        <f t="shared" si="4"/>
        <v>611190.30000000005</v>
      </c>
      <c r="G193" s="21">
        <f t="shared" si="5"/>
        <v>10.259848850677118</v>
      </c>
      <c r="H193" s="22">
        <f>'7.жеке-улут.вал.'!H193+'8.юрид-улут.вал.'!H193+'9.рез.эмес.-улут.вал.'!H25</f>
        <v>15171.2</v>
      </c>
      <c r="I193" s="21">
        <f>('7.жеке-улут.вал.'!H193*'7.жеке-улут.вал.'!I193+'8.юрид-улут.вал.'!H193*'8.юрид-улут.вал.'!I193+'9.рез.эмес.-улут.вал.'!H25*'9.рез.эмес.-улут.вал.'!I25)/('7.жеке-улут.вал.'!H193+'8.юрид-улут.вал.'!H193+'9.рез.эмес.-улут.вал.'!H25)</f>
        <v>5.8895188251423711</v>
      </c>
      <c r="J193" s="22">
        <f>'7.жеке-улут.вал.'!J193+'8.юрид-улут.вал.'!J193+'9.рез.эмес.-улут.вал.'!J25</f>
        <v>167981.19999999998</v>
      </c>
      <c r="K193" s="21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4.9660510878598307</v>
      </c>
      <c r="L193" s="22">
        <f>'7.жеке-улут.вал.'!L193+'8.юрид-улут.вал.'!L193+'9.рез.эмес.-улут.вал.'!L25</f>
        <v>96851.8</v>
      </c>
      <c r="M193" s="21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9.4783828385223554</v>
      </c>
      <c r="N193" s="22">
        <f>'7.жеке-улут.вал.'!N193+'8.юрид-улут.вал.'!N193+'9.рез.эмес.-улут.вал.'!N25</f>
        <v>138930.59999999998</v>
      </c>
      <c r="O193" s="21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12.571866349098002</v>
      </c>
      <c r="P193" s="22">
        <f>'7.жеке-улут.вал.'!P193+'8.юрид-улут.вал.'!P193+'9.рез.эмес.-улут.вал.'!P25</f>
        <v>190205.7</v>
      </c>
      <c r="Q193" s="21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13.904906277782469</v>
      </c>
      <c r="R193" s="23">
        <f>'7.жеке-улут.вал.'!R193+'8.юрид-улут.вал.'!R193+'9.рез.эмес.-улут.вал.'!R25</f>
        <v>2049.8000000000002</v>
      </c>
      <c r="S193" s="24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18.420334666796798</v>
      </c>
    </row>
    <row r="194" spans="1:19" ht="14.25" customHeight="1" x14ac:dyDescent="0.2">
      <c r="A194" s="19" t="s">
        <v>15</v>
      </c>
      <c r="B194" s="20">
        <f>'7.жеке-улут.вал.'!B194+'8.юрид-улут.вал.'!B194+'9.рез.эмес.-улут.вал.'!B26</f>
        <v>9744464.7000000011</v>
      </c>
      <c r="C194" s="21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3.0772636799638664</v>
      </c>
      <c r="D194" s="22">
        <f>'7.жеке-улут.вал.'!D194+'8.юрид-улут.вал.'!D194+'9.рез.эмес.-улут.вал.'!D26</f>
        <v>6773742.7999999998</v>
      </c>
      <c r="E194" s="21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1.0709375469644355</v>
      </c>
      <c r="F194" s="22">
        <f t="shared" si="4"/>
        <v>2970721.9000000004</v>
      </c>
      <c r="G194" s="21">
        <f t="shared" si="5"/>
        <v>7.6520228312182272</v>
      </c>
      <c r="H194" s="22">
        <f>'7.жеке-улут.вал.'!H194+'8.юрид-улут.вал.'!H194+'9.рез.эмес.-улут.вал.'!H26</f>
        <v>67775</v>
      </c>
      <c r="I194" s="21">
        <f>('7.жеке-улут.вал.'!H194*'7.жеке-улут.вал.'!I194+'8.юрид-улут.вал.'!H194*'8.юрид-улут.вал.'!I194+'9.рез.эмес.-улут.вал.'!H26*'9.рез.эмес.-улут.вал.'!I26)/('7.жеке-улут.вал.'!H194+'8.юрид-улут.вал.'!H194+'9.рез.эмес.-улут.вал.'!H26)</f>
        <v>4.1573304610844692</v>
      </c>
      <c r="J194" s="22">
        <f>'7.жеке-улут.вал.'!J194+'8.юрид-улут.вал.'!J194+'9.рез.эмес.-улут.вал.'!J26</f>
        <v>114892</v>
      </c>
      <c r="K194" s="21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7.7233342095184971</v>
      </c>
      <c r="L194" s="22">
        <f>'7.жеке-улут.вал.'!L194+'8.юрид-улут.вал.'!L194+'9.рез.эмес.-улут.вал.'!L26</f>
        <v>116958.29999999999</v>
      </c>
      <c r="M194" s="21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10.520411232037389</v>
      </c>
      <c r="N194" s="22">
        <f>'7.жеке-улут.вал.'!N194+'8.юрид-улут.вал.'!N194+'9.рез.эмес.-улут.вал.'!N26</f>
        <v>170856.10000000003</v>
      </c>
      <c r="O194" s="21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11.595235920754345</v>
      </c>
      <c r="P194" s="22">
        <f>'7.жеке-улут.вал.'!P194+'8.юрид-улут.вал.'!P194+'9.рез.эмес.-улут.вал.'!P26</f>
        <v>247694.9</v>
      </c>
      <c r="Q194" s="21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13.94348956720545</v>
      </c>
      <c r="R194" s="23">
        <f>'7.жеке-улут.вал.'!R194+'8.юрид-улут.вал.'!R194+'9.рез.эмес.-улут.вал.'!R26</f>
        <v>2252545.6</v>
      </c>
      <c r="S194" s="24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6.613682743203956</v>
      </c>
    </row>
    <row r="195" spans="1:19" ht="14.25" customHeight="1" x14ac:dyDescent="0.2">
      <c r="A195" s="19" t="s">
        <v>16</v>
      </c>
      <c r="B195" s="20">
        <f>'7.жеке-улут.вал.'!B195+'8.юрид-улут.вал.'!B195+'9.рез.эмес.-улут.вал.'!B27</f>
        <v>8498379.5999999996</v>
      </c>
      <c r="C195" s="21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1.9007482575854802</v>
      </c>
      <c r="D195" s="22">
        <f>'7.жеке-улут.вал.'!D195+'8.юрид-улут.вал.'!D195+'9.рез.эмес.-улут.вал.'!D27</f>
        <v>7754102.8999999994</v>
      </c>
      <c r="E195" s="21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1.0320063633666752</v>
      </c>
      <c r="F195" s="22">
        <f t="shared" si="4"/>
        <v>744276.70000000007</v>
      </c>
      <c r="G195" s="21">
        <f t="shared" si="5"/>
        <v>10.951567719371031</v>
      </c>
      <c r="H195" s="22">
        <f>'7.жеке-улут.вал.'!H195+'8.юрид-улут.вал.'!H195+'9.рез.эмес.-улут.вал.'!H27</f>
        <v>93565.299999999988</v>
      </c>
      <c r="I195" s="21">
        <f>('7.жеке-улут.вал.'!H195*'7.жеке-улут.вал.'!I195+'8.юрид-улут.вал.'!H195*'8.юрид-улут.вал.'!I195+'9.рез.эмес.-улут.вал.'!H27*'9.рез.эмес.-улут.вал.'!I27)/('7.жеке-улут.вал.'!H195+'8.юрид-улут.вал.'!H195+'9.рез.эмес.-улут.вал.'!H27)</f>
        <v>5.5459863646031184</v>
      </c>
      <c r="J195" s="22">
        <f>'7.жеке-улут.вал.'!J195+'8.юрид-улут.вал.'!J195+'9.рез.эмес.-улут.вал.'!J27</f>
        <v>93484.900000000009</v>
      </c>
      <c r="K195" s="21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6.1776577928627976</v>
      </c>
      <c r="L195" s="22">
        <f>'7.жеке-улут.вал.'!L195+'8.юрид-улут.вал.'!L195+'9.рез.эмес.-улут.вал.'!L27</f>
        <v>124357</v>
      </c>
      <c r="M195" s="21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10.002366026842058</v>
      </c>
      <c r="N195" s="22">
        <f>'7.жеке-улут.вал.'!N195+'8.юрид-улут.вал.'!N195+'9.рез.эмес.-улут.вал.'!N27</f>
        <v>190804.50000000003</v>
      </c>
      <c r="O195" s="21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12.023757830659134</v>
      </c>
      <c r="P195" s="22">
        <f>'7.жеке-улут.вал.'!P195+'8.юрид-улут.вал.'!P195+'9.рез.эмес.-улут.вал.'!P27</f>
        <v>241139.6</v>
      </c>
      <c r="Q195" s="21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14.512426266776586</v>
      </c>
      <c r="R195" s="23">
        <f>'7.жеке-улут.вал.'!R195+'8.юрид-улут.вал.'!R195+'9.рез.эмес.-улут.вал.'!R27</f>
        <v>925.4</v>
      </c>
      <c r="S195" s="24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18.3651231899719</v>
      </c>
    </row>
    <row r="196" spans="1:19" ht="14.25" customHeight="1" x14ac:dyDescent="0.2">
      <c r="A196" s="19" t="s">
        <v>17</v>
      </c>
      <c r="B196" s="20">
        <f>'7.жеке-улут.вал.'!B196+'8.юрид-улут.вал.'!B196+'9.рез.эмес.-улут.вал.'!B28</f>
        <v>7778090.9000000013</v>
      </c>
      <c r="C196" s="21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2.2132116710027123</v>
      </c>
      <c r="D196" s="22">
        <f>'7.жеке-улут.вал.'!D196+'8.юрид-улут.вал.'!D196+'9.рез.эмес.-улут.вал.'!D28</f>
        <v>6956435.1000000006</v>
      </c>
      <c r="E196" s="21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1.1816153486431569</v>
      </c>
      <c r="F196" s="22">
        <f t="shared" si="4"/>
        <v>821655.8</v>
      </c>
      <c r="G196" s="21">
        <f t="shared" si="5"/>
        <v>10.947079144332704</v>
      </c>
      <c r="H196" s="22">
        <f>'7.жеке-улут.вал.'!H196+'8.юрид-улут.вал.'!H196+'9.рез.эмес.-улут.вал.'!H28</f>
        <v>31878.899999999998</v>
      </c>
      <c r="I196" s="21">
        <f>('7.жеке-улут.вал.'!H196*'7.жеке-улут.вал.'!I196+'8.юрид-улут.вал.'!H196*'8.юрид-улут.вал.'!I196+'9.рез.эмес.-улут.вал.'!H28*'9.рез.эмес.-улут.вал.'!I28)/('7.жеке-улут.вал.'!H196+'8.юрид-улут.вал.'!H196+'9.рез.эмес.-улут.вал.'!H28)</f>
        <v>3.6785286506121624</v>
      </c>
      <c r="J196" s="22">
        <f>'7.жеке-улут.вал.'!J196+'8.юрид-улут.вал.'!J196+'9.рез.эмес.-улут.вал.'!J28</f>
        <v>90006.599999999991</v>
      </c>
      <c r="K196" s="21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5.974954525557016</v>
      </c>
      <c r="L196" s="22">
        <f>'7.жеке-улут.вал.'!L196+'8.юрид-улут.вал.'!L196+'9.рез.эмес.-улут.вал.'!L28</f>
        <v>214198.90000000002</v>
      </c>
      <c r="M196" s="21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8.7763302986149743</v>
      </c>
      <c r="N196" s="22">
        <f>'7.жеке-улут.вал.'!N196+'8.юрид-улут.вал.'!N196+'9.рез.эмес.-улут.вал.'!N28</f>
        <v>257889.7</v>
      </c>
      <c r="O196" s="21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12.092859893202411</v>
      </c>
      <c r="P196" s="22">
        <f>'7.жеке-улут.вал.'!P196+'8.юрид-улут.вал.'!P196+'9.рез.эмес.-улут.вал.'!P28</f>
        <v>225736.6</v>
      </c>
      <c r="Q196" s="21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14.659153929845683</v>
      </c>
      <c r="R196" s="23">
        <f>'7.жеке-улут.вал.'!R196+'8.юрид-улут.вал.'!R196+'9.рез.эмес.-улут.вал.'!R28</f>
        <v>1945.1</v>
      </c>
      <c r="S196" s="24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16.485738522441029</v>
      </c>
    </row>
    <row r="197" spans="1:19" ht="14.25" customHeight="1" x14ac:dyDescent="0.2">
      <c r="A197" s="19" t="s">
        <v>18</v>
      </c>
      <c r="B197" s="20">
        <f>'7.жеке-улут.вал.'!B197+'8.юрид-улут.вал.'!B197+'9.рез.эмес.-улут.вал.'!B29</f>
        <v>7951057.3000000017</v>
      </c>
      <c r="C197" s="21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2.059165476017887</v>
      </c>
      <c r="D197" s="22">
        <f>'7.жеке-улут.вал.'!D197+'8.юрид-улут.вал.'!D197+'9.рез.эмес.-улут.вал.'!D29</f>
        <v>7165516.6000000006</v>
      </c>
      <c r="E197" s="21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1.054269662287852</v>
      </c>
      <c r="F197" s="22">
        <f t="shared" si="4"/>
        <v>785540.7</v>
      </c>
      <c r="G197" s="21">
        <f t="shared" si="5"/>
        <v>11.225587578084751</v>
      </c>
      <c r="H197" s="22">
        <f>'7.жеке-улут.вал.'!H197+'8.юрид-улут.вал.'!H197+'9.рез.эмес.-улут.вал.'!H29</f>
        <v>34529.5</v>
      </c>
      <c r="I197" s="21">
        <f>('7.жеке-улут.вал.'!H197*'7.жеке-улут.вал.'!I197+'8.юрид-улут.вал.'!H197*'8.юрид-улут.вал.'!I197+'9.рез.эмес.-улут.вал.'!H29*'9.рез.эмес.-улут.вал.'!I29)/('7.жеке-улут.вал.'!H197+'8.юрид-улут.вал.'!H197+'9.рез.эмес.-улут.вал.'!H29)</f>
        <v>4.9527560781360895</v>
      </c>
      <c r="J197" s="22">
        <f>'7.жеке-улут.вал.'!J197+'8.юрид-улут.вал.'!J197+'9.рез.эмес.-улут.вал.'!J29</f>
        <v>65667.8</v>
      </c>
      <c r="K197" s="21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6.1450899375340731</v>
      </c>
      <c r="L197" s="22">
        <f>'7.жеке-улут.вал.'!L197+'8.юрид-улут.вал.'!L197+'9.рез.эмес.-улут.вал.'!L29</f>
        <v>242557.9</v>
      </c>
      <c r="M197" s="21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9.546402648604726</v>
      </c>
      <c r="N197" s="22">
        <f>'7.жеке-улут.вал.'!N197+'8.юрид-улут.вал.'!N197+'9.рез.эмес.-улут.вал.'!N29</f>
        <v>261600.9</v>
      </c>
      <c r="O197" s="21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12.847019692975065</v>
      </c>
      <c r="P197" s="22">
        <f>'7.жеке-улут.вал.'!P197+'8.юрид-улут.вал.'!P197+'9.рез.эмес.-улут.вал.'!P29</f>
        <v>180455.4</v>
      </c>
      <c r="Q197" s="21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14.148530323836241</v>
      </c>
      <c r="R197" s="23">
        <f>'7.жеке-улут.вал.'!R197+'8.юрид-улут.вал.'!R197+'9.рез.эмес.-улут.вал.'!R29</f>
        <v>729.2</v>
      </c>
      <c r="S197" s="24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19.307739989029095</v>
      </c>
    </row>
    <row r="198" spans="1:19" ht="14.25" customHeight="1" x14ac:dyDescent="0.2">
      <c r="A198" s="19" t="s">
        <v>19</v>
      </c>
      <c r="B198" s="20">
        <f>'7.жеке-улут.вал.'!B198+'8.юрид-улут.вал.'!B198+'9.рез.эмес.-улут.вал.'!B30</f>
        <v>9433287.5</v>
      </c>
      <c r="C198" s="21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2.8449434919692669</v>
      </c>
      <c r="D198" s="22">
        <f>'7.жеке-улут.вал.'!D198+'8.юрид-улут.вал.'!D198+'9.рез.эмес.-улут.вал.'!D30</f>
        <v>7067312.9000000004</v>
      </c>
      <c r="E198" s="21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1.169567686468221</v>
      </c>
      <c r="F198" s="22">
        <f t="shared" si="4"/>
        <v>2365974.6</v>
      </c>
      <c r="G198" s="21">
        <f t="shared" si="5"/>
        <v>7.8493949525071054</v>
      </c>
      <c r="H198" s="22">
        <f>'7.жеке-улут.вал.'!H198+'8.юрид-улут.вал.'!H198+'9.рез.эмес.-улут.вал.'!H30</f>
        <v>22293.600000000002</v>
      </c>
      <c r="I198" s="21">
        <f>('7.жеке-улут.вал.'!H198*'7.жеке-улут.вал.'!I198+'8.юрид-улут.вал.'!H198*'8.юрид-улут.вал.'!I198+'9.рез.эмес.-улут.вал.'!H30*'9.рез.эмес.-улут.вал.'!I30)/('7.жеке-улут.вал.'!H198+'8.юрид-улут.вал.'!H198+'9.рез.эмес.-улут.вал.'!H30)</f>
        <v>3.951243854738578</v>
      </c>
      <c r="J198" s="22">
        <f>'7.жеке-улут.вал.'!J198+'8.юрид-улут.вал.'!J198+'9.рез.эмес.-улут.вал.'!J30</f>
        <v>63472.3</v>
      </c>
      <c r="K198" s="21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7.2643458012392781</v>
      </c>
      <c r="L198" s="22">
        <f>'7.жеке-улут.вал.'!L198+'8.юрид-улут.вал.'!L198+'9.рез.эмес.-улут.вал.'!L30</f>
        <v>150233</v>
      </c>
      <c r="M198" s="21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9.5219319723363007</v>
      </c>
      <c r="N198" s="22">
        <f>'7.жеке-улут.вал.'!N198+'8.юрид-улут.вал.'!N198+'9.рез.эмес.-улут.вал.'!N30</f>
        <v>496961.2</v>
      </c>
      <c r="O198" s="21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13.268891072381544</v>
      </c>
      <c r="P198" s="22">
        <f>'7.жеке-улут.вал.'!P198+'8.юрид-улут.вал.'!P198+'9.рез.эмес.-улут.вал.'!P30</f>
        <v>151688.1</v>
      </c>
      <c r="Q198" s="21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15.113137068761509</v>
      </c>
      <c r="R198" s="22">
        <f>'7.жеке-улут.вал.'!R198+'8.юрид-улут.вал.'!R198+'9.рез.эмес.-улут.вал.'!R30</f>
        <v>1481326.4</v>
      </c>
      <c r="S198" s="21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5.2015419518615218</v>
      </c>
    </row>
    <row r="199" spans="1:19" ht="14.25" customHeight="1" x14ac:dyDescent="0.2">
      <c r="A199" s="19" t="s">
        <v>20</v>
      </c>
      <c r="B199" s="20">
        <f>'7.жеке-улут.вал.'!B199+'8.юрид-улут.вал.'!B199+'9.рез.эмес.-улут.вал.'!B31</f>
        <v>8552589.2000000011</v>
      </c>
      <c r="C199" s="21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2.2904595199077264</v>
      </c>
      <c r="D199" s="22">
        <f>'7.жеке-улут.вал.'!D199+'8.юрид-улут.вал.'!D199+'9.рез.эмес.-улут.вал.'!D31</f>
        <v>7607007</v>
      </c>
      <c r="E199" s="21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1.290896549589083</v>
      </c>
      <c r="F199" s="22">
        <f t="shared" si="4"/>
        <v>945582.20000000007</v>
      </c>
      <c r="G199" s="21">
        <f t="shared" si="5"/>
        <v>10.331730296953561</v>
      </c>
      <c r="H199" s="22">
        <f>'7.жеке-улут.вал.'!H199+'8.юрид-улут.вал.'!H199+'9.рез.эмес.-улут.вал.'!H31</f>
        <v>23391.5</v>
      </c>
      <c r="I199" s="21">
        <f>('7.жеке-улут.вал.'!H199*'7.жеке-улут.вал.'!I199+'8.юрид-улут.вал.'!H199*'8.юрид-улут.вал.'!I199+'9.рез.эмес.-улут.вал.'!H31*'9.рез.эмес.-улут.вал.'!I31)/('7.жеке-улут.вал.'!H199+'8.юрид-улут.вал.'!H199+'9.рез.эмес.-улут.вал.'!H31)</f>
        <v>5.9118386165914973</v>
      </c>
      <c r="J199" s="22">
        <f>'7.жеке-улут.вал.'!J199+'8.юрид-улут.вал.'!J199+'9.рез.эмес.-улут.вал.'!J31</f>
        <v>75002.2</v>
      </c>
      <c r="K199" s="21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7.4702727253333867</v>
      </c>
      <c r="L199" s="22">
        <f>'7.жеке-улут.вал.'!L199+'8.юрид-улут.вал.'!L199+'9.рез.эмес.-улут.вал.'!L31</f>
        <v>150617.00000000003</v>
      </c>
      <c r="M199" s="21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9.4904902833013516</v>
      </c>
      <c r="N199" s="22">
        <f>'7.жеке-улут.вал.'!N199+'8.юрид-улут.вал.'!N199+'9.рез.эмес.-улут.вал.'!N31</f>
        <v>318007.10000000003</v>
      </c>
      <c r="O199" s="21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11.544499198288339</v>
      </c>
      <c r="P199" s="22">
        <f>'7.жеке-улут.вал.'!P199+'8.юрид-улут.вал.'!P199+'9.рез.эмес.-улут.вал.'!P31</f>
        <v>177686.30000000002</v>
      </c>
      <c r="Q199" s="21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14.485266455545538</v>
      </c>
      <c r="R199" s="23">
        <f>'7.жеке-улут.вал.'!R199+'8.юрид-улут.вал.'!R199+'9.рез.эмес.-улут.вал.'!R31</f>
        <v>200878.1</v>
      </c>
      <c r="S199" s="24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6.9516354196898513</v>
      </c>
    </row>
    <row r="200" spans="1:19" ht="14.25" customHeight="1" thickBot="1" x14ac:dyDescent="0.25">
      <c r="A200" s="25" t="s">
        <v>21</v>
      </c>
      <c r="B200" s="26">
        <f>'7.жеке-улут.вал.'!B200+'8.юрид-улут.вал.'!B200+'9.рез.эмес.-улут.вал.'!B32</f>
        <v>10530989.417789999</v>
      </c>
      <c r="C200" s="27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2.2504938714916682</v>
      </c>
      <c r="D200" s="28">
        <f>'7.жеке-улут.вал.'!D200+'8.юрид-улут.вал.'!D200+'9.рез.эмес.-улут.вал.'!D32</f>
        <v>9770450.3999999985</v>
      </c>
      <c r="E200" s="27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1.5345420986938334</v>
      </c>
      <c r="F200" s="28">
        <f t="shared" si="4"/>
        <v>760539.01778999995</v>
      </c>
      <c r="G200" s="27">
        <f t="shared" si="5"/>
        <v>11.448143329687936</v>
      </c>
      <c r="H200" s="28">
        <f>'7.жеке-улут.вал.'!H200+'8.юрид-улут.вал.'!H200+'9.рез.эмес.-улут.вал.'!H32</f>
        <v>24444.1</v>
      </c>
      <c r="I200" s="27">
        <f>('7.жеке-улут.вал.'!H200*'7.жеке-улут.вал.'!I200+'8.юрид-улут.вал.'!H200*'8.юрид-улут.вал.'!I200+'9.рез.эмес.-улут.вал.'!H32*'9.рез.эмес.-улут.вал.'!I32)/('7.жеке-улут.вал.'!H200+'8.юрид-улут.вал.'!H200+'9.рез.эмес.-улут.вал.'!H32)</f>
        <v>7.3535177813869206</v>
      </c>
      <c r="J200" s="28">
        <f>'7.жеке-улут.вал.'!J200+'8.юрид-улут.вал.'!J200+'9.рез.эмес.-улут.вал.'!J32</f>
        <v>89474.3</v>
      </c>
      <c r="K200" s="27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6.404271673542012</v>
      </c>
      <c r="L200" s="28">
        <f>'7.жеке-улут.вал.'!L200+'8.юрид-улут.вал.'!L200+'9.рез.эмес.-улут.вал.'!L32</f>
        <v>170666.51778999998</v>
      </c>
      <c r="M200" s="27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9.4785536168875044</v>
      </c>
      <c r="N200" s="28">
        <f>'7.жеке-улут.вал.'!N200+'8.юрид-улут.вал.'!N200+'9.рез.эмес.-улут.вал.'!N32</f>
        <v>262817.5</v>
      </c>
      <c r="O200" s="27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13.094486569577752</v>
      </c>
      <c r="P200" s="28">
        <f>'7.жеке-улут.вал.'!P200+'8.юрид-улут.вал.'!P200+'9.рез.эмес.-улут.вал.'!P32</f>
        <v>212198.19999999998</v>
      </c>
      <c r="Q200" s="27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13.558746035546015</v>
      </c>
      <c r="R200" s="28">
        <f>'7.жеке-улут.вал.'!R200+'8.юрид-улут.вал.'!R200+'9.рез.эмес.-улут.вал.'!R32</f>
        <v>938.4</v>
      </c>
      <c r="S200" s="27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18.881466325660703</v>
      </c>
    </row>
    <row r="201" spans="1:19" ht="14.25" customHeight="1" x14ac:dyDescent="0.2">
      <c r="A201" s="19" t="s">
        <v>38</v>
      </c>
      <c r="B201" s="20">
        <f>'7.жеке-улут.вал.'!B201+'8.юрид-улут.вал.'!B201+'9.рез.эмес.-улут.вал.'!B33</f>
        <v>7176265.3000000017</v>
      </c>
      <c r="C201" s="21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2.0019278976489345</v>
      </c>
      <c r="D201" s="22">
        <f>'7.жеке-улут.вал.'!D201+'8.юрид-улут.вал.'!D201+'9.рез.эмес.-улут.вал.'!D33</f>
        <v>6493519.4000000004</v>
      </c>
      <c r="E201" s="21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1.0538868333865301</v>
      </c>
      <c r="F201" s="22">
        <f t="shared" ref="F201:F255" si="6">H201+J201+L201+N201+P201+R201</f>
        <v>682745.90000000014</v>
      </c>
      <c r="G201" s="21">
        <f t="shared" ref="G201:G255" si="7">(H201*I201+J201*K201+L201*M201+N201*O201+P201*Q201+R201*S201)/(H201+J201+L201+N201+P201+R201)</f>
        <v>11.018639741373764</v>
      </c>
      <c r="H201" s="22">
        <f>'7.жеке-улут.вал.'!H201+'8.юрид-улут.вал.'!H201+'9.рез.эмес.-улут.вал.'!H33</f>
        <v>24928.899999999998</v>
      </c>
      <c r="I201" s="21">
        <f>('7.жеке-улут.вал.'!H201*'7.жеке-улут.вал.'!I201+'8.юрид-улут.вал.'!H201*'8.юрид-улут.вал.'!I201+'9.рез.эмес.-улут.вал.'!H33*'9.рез.эмес.-улут.вал.'!I33)/('7.жеке-улут.вал.'!H201+'8.юрид-улут.вал.'!H201+'9.рез.эмес.-улут.вал.'!H33)</f>
        <v>3.3085083577694969</v>
      </c>
      <c r="J201" s="22">
        <f>'7.жеке-улут.вал.'!J201+'8.юрид-улут.вал.'!J201+'9.рез.эмес.-улут.вал.'!J33</f>
        <v>80609.099999999991</v>
      </c>
      <c r="K201" s="21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5.6596951584870689</v>
      </c>
      <c r="L201" s="22">
        <f>'7.жеке-улут.вал.'!L201+'8.юрид-улут.вал.'!L201+'9.рез.эмес.-улут.вал.'!L33</f>
        <v>169240.6</v>
      </c>
      <c r="M201" s="21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9.0431747169414418</v>
      </c>
      <c r="N201" s="22">
        <f>'7.жеке-улут.вал.'!N201+'8.юрид-улут.вал.'!N201+'9.рез.эмес.-улут.вал.'!N33</f>
        <v>225171.90000000002</v>
      </c>
      <c r="O201" s="21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12.451594941464718</v>
      </c>
      <c r="P201" s="22">
        <f>'7.жеке-улут.вал.'!P201+'8.юрид-улут.вал.'!P201+'9.рез.эмес.-улут.вал.'!P33</f>
        <v>174169.60000000006</v>
      </c>
      <c r="Q201" s="21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14.235054894769233</v>
      </c>
      <c r="R201" s="23">
        <f>'7.жеке-улут.вал.'!R201+'8.юрид-улут.вал.'!R201+'9.рез.эмес.-улут.вал.'!R33</f>
        <v>8625.7999999999993</v>
      </c>
      <c r="S201" s="24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19.788921259477384</v>
      </c>
    </row>
    <row r="202" spans="1:19" ht="14.25" customHeight="1" x14ac:dyDescent="0.2">
      <c r="A202" s="19" t="s">
        <v>11</v>
      </c>
      <c r="B202" s="20">
        <f>'7.жеке-улут.вал.'!B202+'8.юрид-улут.вал.'!B202+'9.рез.эмес.-улут.вал.'!B34</f>
        <v>8493410.3000000007</v>
      </c>
      <c r="C202" s="21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2.2625273321600869</v>
      </c>
      <c r="D202" s="22">
        <f>'7.жеке-улут.вал.'!D202+'8.юрид-улут.вал.'!D202+'9.рез.эмес.-улут.вал.'!D34</f>
        <v>7687388.8000000007</v>
      </c>
      <c r="E202" s="21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1.3964744301732195</v>
      </c>
      <c r="F202" s="22">
        <f t="shared" si="6"/>
        <v>806021.50000000012</v>
      </c>
      <c r="G202" s="21">
        <f t="shared" si="7"/>
        <v>10.52246255589958</v>
      </c>
      <c r="H202" s="22">
        <f>'7.жеке-улут.вал.'!H202+'8.юрид-улут.вал.'!H202+'9.рез.эмес.-улут.вал.'!H34</f>
        <v>16674.3</v>
      </c>
      <c r="I202" s="21">
        <f>('7.жеке-улут.вал.'!H202*'7.жеке-улут.вал.'!I202+'8.юрид-улут.вал.'!H202*'8.юрид-улут.вал.'!I202+'9.рез.эмес.-улут.вал.'!H34*'9.рез.эмес.-улут.вал.'!I34)/('7.жеке-улут.вал.'!H202+'8.юрид-улут.вал.'!H202+'9.рез.эмес.-улут.вал.'!H34)</f>
        <v>4.0458694517910843</v>
      </c>
      <c r="J202" s="22">
        <f>'7.жеке-улут.вал.'!J202+'8.юрид-улут.вал.'!J202+'9.рез.эмес.-улут.вал.'!J34</f>
        <v>172565.1</v>
      </c>
      <c r="K202" s="21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5.7840122249516259</v>
      </c>
      <c r="L202" s="22">
        <f>'7.жеке-улут.вал.'!L202+'8.юрид-улут.вал.'!L202+'9.рез.эмес.-улут.вал.'!L34</f>
        <v>161461</v>
      </c>
      <c r="M202" s="21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8.3786307281634578</v>
      </c>
      <c r="N202" s="22">
        <f>'7.жеке-улут.вал.'!N202+'8.юрид-улут.вал.'!N202+'9.рез.эмес.-улут.вал.'!N34</f>
        <v>308698.2</v>
      </c>
      <c r="O202" s="21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12.860050327471988</v>
      </c>
      <c r="P202" s="22">
        <f>'7.жеке-улут.вал.'!P202+'8.юрид-улут.вал.'!P202+'9.рез.эмес.-улут.вал.'!P34</f>
        <v>143755</v>
      </c>
      <c r="Q202" s="21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14.169382101492122</v>
      </c>
      <c r="R202" s="23">
        <f>'7.жеке-улут.вал.'!R202+'8.юрид-улут.вал.'!R202+'9.рез.эмес.-улут.вал.'!R34</f>
        <v>2867.9</v>
      </c>
      <c r="S202" s="24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19.573331008752</v>
      </c>
    </row>
    <row r="203" spans="1:19" ht="14.25" customHeight="1" x14ac:dyDescent="0.2">
      <c r="A203" s="19" t="s">
        <v>12</v>
      </c>
      <c r="B203" s="20">
        <f>'7.жеке-улут.вал.'!B203+'8.юрид-улут.вал.'!B203+'9.рез.эмес.-улут.вал.'!B35</f>
        <v>9099666.8999999966</v>
      </c>
      <c r="C203" s="21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2.1316265137133765</v>
      </c>
      <c r="D203" s="22">
        <f>'7.жеке-улут.вал.'!D203+'8.юрид-улут.вал.'!D203+'9.рез.эмес.-улут.вал.'!D35</f>
        <v>8261794.0999999987</v>
      </c>
      <c r="E203" s="21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1.31296137372874</v>
      </c>
      <c r="F203" s="22">
        <f t="shared" si="6"/>
        <v>837872.8</v>
      </c>
      <c r="G203" s="21">
        <f t="shared" si="7"/>
        <v>10.204024643120054</v>
      </c>
      <c r="H203" s="22">
        <f>'7.жеке-улут.вал.'!H203+'8.юрид-улут.вал.'!H203+'9.рез.эмес.-улут.вал.'!H35</f>
        <v>32685.200000000008</v>
      </c>
      <c r="I203" s="21">
        <f>('7.жеке-улут.вал.'!H203*'7.жеке-улут.вал.'!I203+'8.юрид-улут.вал.'!H203*'8.юрид-улут.вал.'!I203+'9.рез.эмес.-улут.вал.'!H35*'9.рез.эмес.-улут.вал.'!I35)/('7.жеке-улут.вал.'!H203+'8.юрид-улут.вал.'!H203+'9.рез.эмес.-улут.вал.'!H35)</f>
        <v>3.1200350617404813</v>
      </c>
      <c r="J203" s="22">
        <f>'7.жеке-улут.вал.'!J203+'8.юрид-улут.вал.'!J203+'9.рез.эмес.-улут.вал.'!J35</f>
        <v>178900.5</v>
      </c>
      <c r="K203" s="21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5.5265377290728654</v>
      </c>
      <c r="L203" s="22">
        <f>'7.жеке-улут.вал.'!L203+'8.юрид-улут.вал.'!L203+'9.рез.эмес.-улут.вал.'!L35</f>
        <v>187451.3</v>
      </c>
      <c r="M203" s="21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9.2510383550287472</v>
      </c>
      <c r="N203" s="22">
        <f>'7.жеке-улут.вал.'!N203+'8.юрид-улут.вал.'!N203+'9.рез.эмес.-улут.вал.'!N35</f>
        <v>274789</v>
      </c>
      <c r="O203" s="21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12.089141297504629</v>
      </c>
      <c r="P203" s="22">
        <f>'7.жеке-улут.вал.'!P203+'8.юрид-улут.вал.'!P203+'9.рез.эмес.-улут.вал.'!P35</f>
        <v>159876.79999999999</v>
      </c>
      <c r="Q203" s="21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14.557409605396158</v>
      </c>
      <c r="R203" s="22">
        <f>'7.жеке-улут.вал.'!R203+'8.юрид-улут.вал.'!R203+'9.рез.эмес.-улут.вал.'!R35</f>
        <v>4170</v>
      </c>
      <c r="S203" s="21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18.110572661870503</v>
      </c>
    </row>
    <row r="204" spans="1:19" ht="14.25" customHeight="1" x14ac:dyDescent="0.2">
      <c r="A204" s="19" t="s">
        <v>13</v>
      </c>
      <c r="B204" s="20">
        <f>'7.жеке-улут.вал.'!B204+'8.юрид-улут.вал.'!B204+'9.рез.эмес.-улут.вал.'!B36</f>
        <v>8992696.2999999989</v>
      </c>
      <c r="C204" s="21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2.3916405353308772</v>
      </c>
      <c r="D204" s="22">
        <f>'7.жеке-улут.вал.'!D204+'8.юрид-улут.вал.'!D204+'9.рез.эмес.-улут.вал.'!D36</f>
        <v>7875434</v>
      </c>
      <c r="E204" s="21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1.2613558443890203</v>
      </c>
      <c r="F204" s="22">
        <f t="shared" si="6"/>
        <v>1117262.3</v>
      </c>
      <c r="G204" s="21">
        <f t="shared" si="7"/>
        <v>10.358867644598766</v>
      </c>
      <c r="H204" s="22">
        <f>'7.жеке-улут.вал.'!H204+'8.юрид-улут.вал.'!H204+'9.рез.эмес.-улут.вал.'!H36</f>
        <v>146973.1</v>
      </c>
      <c r="I204" s="21">
        <f>('7.жеке-улут.вал.'!H204*'7.жеке-улут.вал.'!I204+'8.юрид-улут.вал.'!H204*'8.юрид-улут.вал.'!I204+'9.рез.эмес.-улут.вал.'!H36*'9.рез.эмес.-улут.вал.'!I36)/('7.жеке-улут.вал.'!H204+'8.юрид-улут.вал.'!H204+'9.рез.эмес.-улут.вал.'!H36)</f>
        <v>6.2734480051111392</v>
      </c>
      <c r="J204" s="22">
        <f>'7.жеке-улут.вал.'!J204+'8.юрид-улут.вал.'!J204+'9.рез.эмес.-улут.вал.'!J36</f>
        <v>135139.29999999999</v>
      </c>
      <c r="K204" s="21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6.0021944467671515</v>
      </c>
      <c r="L204" s="22">
        <f>'7.жеке-улут.вал.'!L204+'8.юрид-улут.вал.'!L204+'9.рез.эмес.-улут.вал.'!L36</f>
        <v>254171.89999999997</v>
      </c>
      <c r="M204" s="21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9.7030749465224151</v>
      </c>
      <c r="N204" s="22">
        <f>'7.жеке-улут.вал.'!N204+'8.юрид-улут.вал.'!N204+'9.рез.эмес.-улут.вал.'!N36</f>
        <v>320310</v>
      </c>
      <c r="O204" s="21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11.766105141893789</v>
      </c>
      <c r="P204" s="22">
        <f>'7.жеке-улут.вал.'!P204+'8.юрид-улут.вал.'!P204+'9.рез.эмес.-улут.вал.'!P36</f>
        <v>256006.3</v>
      </c>
      <c r="Q204" s="21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13.727897317370706</v>
      </c>
      <c r="R204" s="23">
        <f>'7.жеке-улут.вал.'!R204+'8.юрид-улут.вал.'!R204+'9.рез.эмес.-улут.вал.'!R36</f>
        <v>4661.7</v>
      </c>
      <c r="S204" s="24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19.506510714975228</v>
      </c>
    </row>
    <row r="205" spans="1:19" ht="14.25" customHeight="1" x14ac:dyDescent="0.2">
      <c r="A205" s="19" t="s">
        <v>14</v>
      </c>
      <c r="B205" s="20">
        <f>'7.жеке-улут.вал.'!B205+'8.юрид-улут.вал.'!B205+'9.рез.эмес.-улут.вал.'!B37</f>
        <v>10776628.600000003</v>
      </c>
      <c r="C205" s="21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2.2070368603962085</v>
      </c>
      <c r="D205" s="22">
        <f>'7.жеке-улут.вал.'!D205+'8.юрид-улут.вал.'!D205+'9.рез.эмес.-улут.вал.'!D37</f>
        <v>9201383.1999999993</v>
      </c>
      <c r="E205" s="21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1.1744899524454107</v>
      </c>
      <c r="F205" s="22">
        <f t="shared" si="6"/>
        <v>1575245.4</v>
      </c>
      <c r="G205" s="21">
        <f t="shared" si="7"/>
        <v>8.2383890370351178</v>
      </c>
      <c r="H205" s="22">
        <f>'7.жеке-улут.вал.'!H205+'8.юрид-улут.вал.'!H205+'9.рез.эмес.-улут.вал.'!H37</f>
        <v>575538</v>
      </c>
      <c r="I205" s="21">
        <f>('7.жеке-улут.вал.'!H205*'7.жеке-улут.вал.'!I205+'8.юрид-улут.вал.'!H205*'8.юрид-улут.вал.'!I205+'9.рез.эмес.-улут.вал.'!H37*'9.рез.эмес.-улут.вал.'!I37)/('7.жеке-улут.вал.'!H205+'8.юрид-улут.вал.'!H205+'9.рез.эмес.-улут.вал.'!H37)</f>
        <v>6.6960342740184018</v>
      </c>
      <c r="J205" s="22">
        <f>'7.жеке-улут.вал.'!J205+'8.юрид-улут.вал.'!J205+'9.рез.эмес.-улут.вал.'!J37</f>
        <v>333784.7</v>
      </c>
      <c r="K205" s="21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5.4270288122852834</v>
      </c>
      <c r="L205" s="22">
        <f>'7.жеке-улут.вал.'!L205+'8.юрид-улут.вал.'!L205+'9.рез.эмес.-улут.вал.'!L37</f>
        <v>220461.5</v>
      </c>
      <c r="M205" s="21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7.2007785849229915</v>
      </c>
      <c r="N205" s="22">
        <f>'7.жеке-улут.вал.'!N205+'8.юрид-улут.вал.'!N205+'9.рез.эмес.-улут.вал.'!N37</f>
        <v>249727.19999999998</v>
      </c>
      <c r="O205" s="21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12.108254118894541</v>
      </c>
      <c r="P205" s="22">
        <f>'7.жеке-улут.вал.'!P205+'8.юрид-улут.вал.'!P205+'9.рез.эмес.-улут.вал.'!P37</f>
        <v>189900.59999999998</v>
      </c>
      <c r="Q205" s="21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13.930926110817945</v>
      </c>
      <c r="R205" s="23">
        <f>'7.жеке-улут.вал.'!R205+'8.юрид-улут.вал.'!R205+'9.рез.эмес.-улут.вал.'!R37</f>
        <v>5833.4</v>
      </c>
      <c r="S205" s="24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9.5068061507868613</v>
      </c>
    </row>
    <row r="206" spans="1:19" ht="14.25" customHeight="1" x14ac:dyDescent="0.2">
      <c r="A206" s="19" t="s">
        <v>15</v>
      </c>
      <c r="B206" s="20">
        <f>'7.жеке-улут.вал.'!B206+'8.юрид-улут.вал.'!B206+'9.рез.эмес.-улут.вал.'!B38</f>
        <v>10471825.000000002</v>
      </c>
      <c r="C206" s="21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2.2380878085720473</v>
      </c>
      <c r="D206" s="22">
        <f>'7.жеке-улут.вал.'!D206+'8.юрид-улут.вал.'!D206+'9.рез.эмес.-улут.вал.'!D38</f>
        <v>9256861.1999999993</v>
      </c>
      <c r="E206" s="21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1.3825864759644431</v>
      </c>
      <c r="F206" s="22">
        <f t="shared" si="6"/>
        <v>1214963.7999999998</v>
      </c>
      <c r="G206" s="21">
        <f t="shared" si="7"/>
        <v>8.7561890823413808</v>
      </c>
      <c r="H206" s="22">
        <f>'7.жеке-улут.вал.'!H206+'8.юрид-улут.вал.'!H206+'9.рез.эмес.-улут.вал.'!H38</f>
        <v>487684.4</v>
      </c>
      <c r="I206" s="21">
        <f>('7.жеке-улут.вал.'!H206*'7.жеке-улут.вал.'!I206+'8.юрид-улут.вал.'!H206*'8.юрид-улут.вал.'!I206+'9.рез.эмес.-улут.вал.'!H38*'9.рез.эмес.-улут.вал.'!I38)/('7.жеке-улут.вал.'!H206+'8.юрид-улут.вал.'!H206+'9.рез.эмес.-улут.вал.'!H38)</f>
        <v>5.2442138932473554</v>
      </c>
      <c r="J206" s="22">
        <f>'7.жеке-улут.вал.'!J206+'8.юрид-улут.вал.'!J206+'9.рез.эмес.-улут.вал.'!J38</f>
        <v>128383.9</v>
      </c>
      <c r="K206" s="21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7.1153015681872871</v>
      </c>
      <c r="L206" s="22">
        <f>'7.жеке-улут.вал.'!L206+'8.юрид-улут.вал.'!L206+'9.рез.эмес.-улут.вал.'!L38</f>
        <v>117270.5</v>
      </c>
      <c r="M206" s="21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9.560891204522882</v>
      </c>
      <c r="N206" s="22">
        <f>'7.жеке-улут.вал.'!N206+'8.юрид-улут.вал.'!N206+'9.рез.эмес.-улут.вал.'!N38</f>
        <v>288114.89999999997</v>
      </c>
      <c r="O206" s="21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11.661092189261971</v>
      </c>
      <c r="P206" s="22">
        <f>'7.жеке-улут.вал.'!P206+'8.юрид-улут.вал.'!P206+'9.рез.эмес.-улут.вал.'!P38</f>
        <v>192671.9</v>
      </c>
      <c r="Q206" s="21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13.858006725422861</v>
      </c>
      <c r="R206" s="23">
        <f>'7.жеке-улут.вал.'!R206+'8.юрид-улут.вал.'!R206+'9.рез.эмес.-улут.вал.'!R38</f>
        <v>838.2</v>
      </c>
      <c r="S206" s="24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19.6228847530422</v>
      </c>
    </row>
    <row r="207" spans="1:19" ht="14.25" customHeight="1" x14ac:dyDescent="0.2">
      <c r="A207" s="19" t="s">
        <v>16</v>
      </c>
      <c r="B207" s="20">
        <f>'7.жеке-улут.вал.'!B207+'8.юрид-улут.вал.'!B207+'9.рез.эмес.-улут.вал.'!B39</f>
        <v>11936944.800000001</v>
      </c>
      <c r="C207" s="21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2.3941051372709707</v>
      </c>
      <c r="D207" s="22">
        <f>'7.жеке-улут.вал.'!D207+'8.юрид-улут.вал.'!D207+'9.рез.эмес.-улут.вал.'!D39</f>
        <v>10315086.300000001</v>
      </c>
      <c r="E207" s="21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1.3208706022168715</v>
      </c>
      <c r="F207" s="22">
        <f t="shared" si="6"/>
        <v>1621858.5</v>
      </c>
      <c r="G207" s="21">
        <f t="shared" si="7"/>
        <v>9.2199206132964129</v>
      </c>
      <c r="H207" s="22">
        <f>'7.жеке-улут.вал.'!H207+'8.юрид-улут.вал.'!H207+'9.рез.эмес.-улут.вал.'!H39</f>
        <v>523953.5</v>
      </c>
      <c r="I207" s="21">
        <f>('7.жеке-улут.вал.'!H207*'7.жеке-улут.вал.'!I207+'8.юрид-улут.вал.'!H207*'8.юрид-улут.вал.'!I207+'9.рез.эмес.-улут.вал.'!H39*'9.рез.эмес.-улут.вал.'!I39)/('7.жеке-улут.вал.'!H207+'8.юрид-улут.вал.'!H207+'9.рез.эмес.-улут.вал.'!H39)</f>
        <v>4.4577023342720299</v>
      </c>
      <c r="J207" s="22">
        <f>'7.жеке-улут.вал.'!J207+'8.юрид-улут.вал.'!J207+'9.рез.эмес.-улут.вал.'!J39</f>
        <v>194497.9</v>
      </c>
      <c r="K207" s="21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8.4950090669359408</v>
      </c>
      <c r="L207" s="22">
        <f>'7.жеке-улут.вал.'!L207+'8.юрид-улут.вал.'!L207+'9.рез.эмес.-улут.вал.'!L39</f>
        <v>148032.40000000002</v>
      </c>
      <c r="M207" s="21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8.9596752737914134</v>
      </c>
      <c r="N207" s="22">
        <f>'7.жеке-улут.вал.'!N207+'8.юрид-улут.вал.'!N207+'9.рез.эмес.-улут.вал.'!N39</f>
        <v>531643.5</v>
      </c>
      <c r="O207" s="21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12.350171669549235</v>
      </c>
      <c r="P207" s="22">
        <f>'7.жеке-улут.вал.'!P207+'8.юрид-улут.вал.'!P207+'9.рез.эмес.-улут.вал.'!P39</f>
        <v>222972.30000000002</v>
      </c>
      <c r="Q207" s="21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13.7164102940141</v>
      </c>
      <c r="R207" s="23">
        <f>'7.жеке-улут.вал.'!R207+'8.юрид-улут.вал.'!R207+'9.рез.эмес.-улут.вал.'!R39</f>
        <v>758.9</v>
      </c>
      <c r="S207" s="24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19.668171037027275</v>
      </c>
    </row>
    <row r="208" spans="1:19" ht="14.25" customHeight="1" x14ac:dyDescent="0.2">
      <c r="A208" s="19" t="s">
        <v>17</v>
      </c>
      <c r="B208" s="20">
        <f>'7.жеке-улут.вал.'!B208+'8.юрид-улут.вал.'!B208+'9.рез.эмес.-улут.вал.'!B40</f>
        <v>10855853.399999999</v>
      </c>
      <c r="C208" s="21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2.2403540362842418</v>
      </c>
      <c r="D208" s="22">
        <f>'7.жеке-улут.вал.'!D208+'8.юрид-улут.вал.'!D208+'9.рез.эмес.-улут.вал.'!D40</f>
        <v>9872940.3000000007</v>
      </c>
      <c r="E208" s="21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1.4364479998932029</v>
      </c>
      <c r="F208" s="22">
        <f t="shared" si="6"/>
        <v>982913.1</v>
      </c>
      <c r="G208" s="21">
        <f t="shared" si="7"/>
        <v>10.315245198176735</v>
      </c>
      <c r="H208" s="22">
        <f>'7.жеке-улут.вал.'!H208+'8.юрид-улут.вал.'!H208+'9.рез.эмес.-улут.вал.'!H40</f>
        <v>30333.3</v>
      </c>
      <c r="I208" s="21">
        <f>('7.жеке-улут.вал.'!H208*'7.жеке-улут.вал.'!I208+'8.юрид-улут.вал.'!H208*'8.юрид-улут.вал.'!I208+'9.рез.эмес.-улут.вал.'!H40*'9.рез.эмес.-улут.вал.'!I40)/('7.жеке-улут.вал.'!H208+'8.юрид-улут.вал.'!H208+'9.рез.эмес.-улут.вал.'!H40)</f>
        <v>4.3532141244111253</v>
      </c>
      <c r="J208" s="22">
        <f>'7.жеке-улут.вал.'!J208+'8.юрид-улут.вал.'!J208+'9.рез.эмес.-улут.вал.'!J40</f>
        <v>219222.3</v>
      </c>
      <c r="K208" s="21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5.2939767578389629</v>
      </c>
      <c r="L208" s="22">
        <f>'7.жеке-улут.вал.'!L208+'8.юрид-улут.вал.'!L208+'9.рез.эмес.-улут.вал.'!L40</f>
        <v>194877.59999999998</v>
      </c>
      <c r="M208" s="21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9.7276989094693516</v>
      </c>
      <c r="N208" s="22">
        <f>'7.жеке-улут.вал.'!N208+'8.юрид-улут.вал.'!N208+'9.рез.эмес.-улут.вал.'!N40</f>
        <v>345267</v>
      </c>
      <c r="O208" s="21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12.368165694954943</v>
      </c>
      <c r="P208" s="22">
        <f>'7.жеке-улут.вал.'!P208+'8.юрид-улут.вал.'!P208+'9.рез.эмес.-улут.вал.'!P40</f>
        <v>190363.90000000002</v>
      </c>
      <c r="Q208" s="21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13.786282031414546</v>
      </c>
      <c r="R208" s="23">
        <f>'7.жеке-улут.вал.'!R208+'8.юрид-улут.вал.'!R208+'9.рез.эмес.-улут.вал.'!R40</f>
        <v>2849</v>
      </c>
      <c r="S208" s="24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19.636373464373442</v>
      </c>
    </row>
    <row r="209" spans="1:19" ht="14.25" customHeight="1" x14ac:dyDescent="0.2">
      <c r="A209" s="19" t="s">
        <v>18</v>
      </c>
      <c r="B209" s="20">
        <f>'7.жеке-улут.вал.'!B209+'8.юрид-улут.вал.'!B209+'9.рез.эмес.-улут.вал.'!B41</f>
        <v>9852959.4000000004</v>
      </c>
      <c r="C209" s="21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2.6407696856032921</v>
      </c>
      <c r="D209" s="22">
        <f>'7.жеке-улут.вал.'!D209+'8.юрид-улут.вал.'!D209+'9.рез.эмес.-улут.вал.'!D41</f>
        <v>8266621.1000000006</v>
      </c>
      <c r="E209" s="21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1.3846266157039679</v>
      </c>
      <c r="F209" s="22">
        <f t="shared" si="6"/>
        <v>1586338.2999999998</v>
      </c>
      <c r="G209" s="21">
        <f t="shared" si="7"/>
        <v>9.1866992683716902</v>
      </c>
      <c r="H209" s="22">
        <f>'7.жеке-улут.вал.'!H209+'8.юрид-улут.вал.'!H209+'9.рез.эмес.-улут.вал.'!H41</f>
        <v>48391.9</v>
      </c>
      <c r="I209" s="21">
        <f>('7.жеке-улут.вал.'!H209*'7.жеке-улут.вал.'!I209+'8.юрид-улут.вал.'!H209*'8.юрид-улут.вал.'!I209+'9.рез.эмес.-улут.вал.'!H41*'9.рез.эмес.-улут.вал.'!I41)/('7.жеке-улут.вал.'!H209+'8.юрид-улут.вал.'!H209+'9.рез.эмес.-улут.вал.'!H41)</f>
        <v>3.476150760767815</v>
      </c>
      <c r="J209" s="22">
        <f>'7.жеке-улут.вал.'!J209+'8.юрид-улут.вал.'!J209+'9.рез.эмес.-улут.вал.'!J41</f>
        <v>173585.6</v>
      </c>
      <c r="K209" s="21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5.2604934510696744</v>
      </c>
      <c r="L209" s="22">
        <f>'7.жеке-улут.вал.'!L209+'8.юрид-улут.вал.'!L209+'9.рез.эмес.-улут.вал.'!L41</f>
        <v>665108.6</v>
      </c>
      <c r="M209" s="21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6.888785826855945</v>
      </c>
      <c r="N209" s="22">
        <f>'7.жеке-улут.вал.'!N209+'8.юрид-улут.вал.'!N209+'9.рез.эмес.-улут.вал.'!N41</f>
        <v>440407.10000000003</v>
      </c>
      <c r="O209" s="21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11.887216461769102</v>
      </c>
      <c r="P209" s="22">
        <f>'7.жеке-улут.вал.'!P209+'8.юрид-улут.вал.'!P209+'9.рез.эмес.-улут.вал.'!P41</f>
        <v>256074.9</v>
      </c>
      <c r="Q209" s="21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14.141652575086418</v>
      </c>
      <c r="R209" s="23">
        <f>'7.жеке-улут.вал.'!R209+'8.юрид-улут.вал.'!R209+'9.рез.эмес.-улут.вал.'!R41</f>
        <v>2770.2</v>
      </c>
      <c r="S209" s="24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19.320609703270495</v>
      </c>
    </row>
    <row r="210" spans="1:19" ht="14.25" customHeight="1" x14ac:dyDescent="0.2">
      <c r="A210" s="19" t="s">
        <v>19</v>
      </c>
      <c r="B210" s="20">
        <f>'7.жеке-улут.вал.'!B210+'8.юрид-улут.вал.'!B210+'9.рез.эмес.-улут.вал.'!B42</f>
        <v>9963249.2000000011</v>
      </c>
      <c r="C210" s="21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2.2708760877927254</v>
      </c>
      <c r="D210" s="22">
        <f>'7.жеке-улут.вал.'!D210+'8.юрид-улут.вал.'!D210+'9.рез.эмес.-улут.вал.'!D42</f>
        <v>9005127.5</v>
      </c>
      <c r="E210" s="21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1.3424135463934299</v>
      </c>
      <c r="F210" s="22">
        <f t="shared" si="6"/>
        <v>958121.70000000007</v>
      </c>
      <c r="G210" s="21">
        <f t="shared" si="7"/>
        <v>10.997245153721078</v>
      </c>
      <c r="H210" s="22">
        <f>'7.жеке-улут.вал.'!H210+'8.юрид-улут.вал.'!H210+'9.рез.эмес.-улут.вал.'!H42</f>
        <v>19396.600000000002</v>
      </c>
      <c r="I210" s="21">
        <f>('7.жеке-улут.вал.'!H210*'7.жеке-улут.вал.'!I210+'8.юрид-улут.вал.'!H210*'8.юрид-улут.вал.'!I210+'9.рез.эмес.-улут.вал.'!H42*'9.рез.эмес.-улут.вал.'!I42)/('7.жеке-улут.вал.'!H210+'8.юрид-улут.вал.'!H210+'9.рез.эмес.-улут.вал.'!H42)</f>
        <v>3.7840663827681151</v>
      </c>
      <c r="J210" s="22">
        <f>'7.жеке-улут.вал.'!J210+'8.юрид-улут.вал.'!J210+'9.рез.эмес.-улут.вал.'!J42</f>
        <v>63396.400000000009</v>
      </c>
      <c r="K210" s="21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6.16470842192932</v>
      </c>
      <c r="L210" s="22">
        <f>'7.жеке-улут.вал.'!L210+'8.юрид-улут.вал.'!L210+'9.рез.эмес.-улут.вал.'!L42</f>
        <v>240523.00000000006</v>
      </c>
      <c r="M210" s="21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8.5923457049845524</v>
      </c>
      <c r="N210" s="22">
        <f>'7.жеке-улут.вал.'!N210+'8.юрид-улут.вал.'!N210+'9.рез.эмес.-улут.вал.'!N42</f>
        <v>428499.10000000003</v>
      </c>
      <c r="O210" s="21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12.00762938125191</v>
      </c>
      <c r="P210" s="22">
        <f>'7.жеке-улут.вал.'!P210+'8.юрид-улут.вал.'!P210+'9.рез.эмес.-улут.вал.'!P42</f>
        <v>203588.79999999996</v>
      </c>
      <c r="Q210" s="21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13.806624455765743</v>
      </c>
      <c r="R210" s="22">
        <f>'7.жеке-улут.вал.'!R210+'8.юрид-улут.вал.'!R210+'9.рез.эмес.-улут.вал.'!R42</f>
        <v>2717.8</v>
      </c>
      <c r="S210" s="21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18.283768121274559</v>
      </c>
    </row>
    <row r="211" spans="1:19" ht="14.25" customHeight="1" x14ac:dyDescent="0.2">
      <c r="A211" s="19" t="s">
        <v>20</v>
      </c>
      <c r="B211" s="20">
        <f>'7.жеке-улут.вал.'!B211+'8.юрид-улут.вал.'!B211+'9.рез.эмес.-улут.вал.'!B43</f>
        <v>10105681.700000001</v>
      </c>
      <c r="C211" s="21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2.4595959894521533</v>
      </c>
      <c r="D211" s="22">
        <f>'7.жеке-улут.вал.'!D211+'8.юрид-улут.вал.'!D211+'9.рез.эмес.-улут.вал.'!D43</f>
        <v>9185327.0999999996</v>
      </c>
      <c r="E211" s="21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1.5770879769758026</v>
      </c>
      <c r="F211" s="22">
        <f t="shared" si="6"/>
        <v>920354.59999999986</v>
      </c>
      <c r="G211" s="21">
        <f t="shared" si="7"/>
        <v>11.267206407182631</v>
      </c>
      <c r="H211" s="22">
        <f>'7.жеке-улут.вал.'!H211+'8.юрид-улут.вал.'!H211+'9.рез.эмес.-улут.вал.'!H43</f>
        <v>14142.4</v>
      </c>
      <c r="I211" s="21">
        <f>('7.жеке-улут.вал.'!H211*'7.жеке-улут.вал.'!I211+'8.юрид-улут.вал.'!H211*'8.юрид-улут.вал.'!I211+'9.рез.эмес.-улут.вал.'!H43*'9.рез.эмес.-улут.вал.'!I43)/('7.жеке-улут.вал.'!H211+'8.юрид-улут.вал.'!H211+'9.рез.эмес.-улут.вал.'!H43)</f>
        <v>5.9925551532978831</v>
      </c>
      <c r="J211" s="22">
        <f>'7.жеке-улут.вал.'!J211+'8.юрид-улут.вал.'!J211+'9.рез.эмес.-улут.вал.'!J43</f>
        <v>96726.7</v>
      </c>
      <c r="K211" s="21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6.0395533497989708</v>
      </c>
      <c r="L211" s="22">
        <f>'7.жеке-улут.вал.'!L211+'8.юрид-улут.вал.'!L211+'9.рез.эмес.-улут.вал.'!L43</f>
        <v>196780.30000000002</v>
      </c>
      <c r="M211" s="21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9.2440516301682649</v>
      </c>
      <c r="N211" s="22">
        <f>'7.жеке-улут.вал.'!N211+'8.юрид-улут.вал.'!N211+'9.рез.эмес.-улут.вал.'!N43</f>
        <v>319563.3</v>
      </c>
      <c r="O211" s="21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12.07934686179548</v>
      </c>
      <c r="P211" s="22">
        <f>'7.жеке-улут.вал.'!P211+'8.юрид-улут.вал.'!P211+'9.рез.эмес.-улут.вал.'!P43</f>
        <v>290353.2</v>
      </c>
      <c r="Q211" s="21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13.681123442069854</v>
      </c>
      <c r="R211" s="23">
        <f>'7.жеке-улут.вал.'!R211+'8.юрид-улут.вал.'!R211+'9.рез.эмес.-улут.вал.'!R43</f>
        <v>2788.7</v>
      </c>
      <c r="S211" s="24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17.703195037114046</v>
      </c>
    </row>
    <row r="212" spans="1:19" ht="14.25" customHeight="1" thickBot="1" x14ac:dyDescent="0.25">
      <c r="A212" s="25" t="s">
        <v>21</v>
      </c>
      <c r="B212" s="26">
        <f>'7.жеке-улут.вал.'!B212+'8.юрид-улут.вал.'!B212+'9.рез.эмес.-улут.вал.'!B44</f>
        <v>12305798.5</v>
      </c>
      <c r="C212" s="27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2.5526593718400261</v>
      </c>
      <c r="D212" s="28">
        <f>'7.жеке-улут.вал.'!D212+'8.юрид-улут.вал.'!D212+'9.рез.эмес.-улут.вал.'!D44</f>
        <v>11093037.899999999</v>
      </c>
      <c r="E212" s="27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1.6823179678309725</v>
      </c>
      <c r="F212" s="28">
        <f t="shared" si="6"/>
        <v>1212760.5999999999</v>
      </c>
      <c r="G212" s="27">
        <f t="shared" si="7"/>
        <v>10.513612407922865</v>
      </c>
      <c r="H212" s="28">
        <f>'7.жеке-улут.вал.'!H212+'8.юрид-улут.вал.'!H212+'9.рез.эмес.-улут.вал.'!H44</f>
        <v>30555.300000000003</v>
      </c>
      <c r="I212" s="27">
        <f>('7.жеке-улут.вал.'!H212*'7.жеке-улут.вал.'!I212+'8.юрид-улут.вал.'!H212*'8.юрид-улут.вал.'!I212+'9.рез.эмес.-улут.вал.'!H44*'9.рез.эмес.-улут.вал.'!I44)/('7.жеке-улут.вал.'!H212+'8.юрид-улут.вал.'!H212+'9.рез.эмес.-улут.вал.'!H44)</f>
        <v>3.2762265466220279</v>
      </c>
      <c r="J212" s="28">
        <f>'7.жеке-улут.вал.'!J212+'8.юрид-улут.вал.'!J212+'9.рез.эмес.-улут.вал.'!J44</f>
        <v>161988.70000000001</v>
      </c>
      <c r="K212" s="27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5.2928571313924992</v>
      </c>
      <c r="L212" s="28">
        <f>'7.жеке-улут.вал.'!L212+'8.юрид-улут.вал.'!L212+'9.рез.эмес.-улут.вал.'!L44</f>
        <v>297869.2</v>
      </c>
      <c r="M212" s="27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8.2666556125977433</v>
      </c>
      <c r="N212" s="28">
        <f>'7.жеке-улут.вал.'!N212+'8.юрид-улут.вал.'!N212+'9.рез.эмес.-улут.вал.'!N44</f>
        <v>425725.2</v>
      </c>
      <c r="O212" s="27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12.019273390440556</v>
      </c>
      <c r="P212" s="28">
        <f>'7.жеке-улут.вал.'!P212+'8.юрид-улут.вал.'!P212+'9.рез.эмес.-улут.вал.'!P44</f>
        <v>292502</v>
      </c>
      <c r="Q212" s="27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14.166106245427363</v>
      </c>
      <c r="R212" s="28">
        <f>'7.жеке-улут.вал.'!R212+'8.юрид-улут.вал.'!R212+'9.рез.эмес.-улут.вал.'!R44</f>
        <v>4120.2</v>
      </c>
      <c r="S212" s="27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17.014147371486796</v>
      </c>
    </row>
    <row r="213" spans="1:19" ht="14.25" customHeight="1" x14ac:dyDescent="0.2">
      <c r="A213" s="19" t="s">
        <v>39</v>
      </c>
      <c r="B213" s="20">
        <f>'7.жеке-улут.вал.'!B213+'8.юрид-улут.вал.'!B213+'9.рез.эмес.-улут.вал.'!B45</f>
        <v>8358158.2000000011</v>
      </c>
      <c r="C213" s="21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2.4363448566934292</v>
      </c>
      <c r="D213" s="22">
        <f>'7.жеке-улут.вал.'!D213+'8.юрид-улут.вал.'!D213+'9.рез.эмес.-улут.вал.'!D45</f>
        <v>7518969.8000000007</v>
      </c>
      <c r="E213" s="21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1.53485926715652</v>
      </c>
      <c r="F213" s="22">
        <f t="shared" si="6"/>
        <v>839188.4</v>
      </c>
      <c r="G213" s="21">
        <f t="shared" si="7"/>
        <v>10.513485726208799</v>
      </c>
      <c r="H213" s="22">
        <f>'7.жеке-улут.вал.'!H213+'8.юрид-улут.вал.'!H213+'9.рез.эмес.-улут.вал.'!H45</f>
        <v>13689.9</v>
      </c>
      <c r="I213" s="21">
        <f>('7.жеке-улут.вал.'!H213*'7.жеке-улут.вал.'!I213+'8.юрид-улут.вал.'!H213*'8.юрид-улут.вал.'!I213+'9.рез.эмес.-улут.вал.'!H45*'9.рез.эмес.-улут.вал.'!I45)/('7.жеке-улут.вал.'!H213+'8.юрид-улут.вал.'!H213+'9.рез.эмес.-улут.вал.'!H45)</f>
        <v>4.6215043207035853</v>
      </c>
      <c r="J213" s="22">
        <f>'7.жеке-улут.вал.'!J213+'8.юрид-улут.вал.'!J213+'9.рез.эмес.-улут.вал.'!J45</f>
        <v>144435.4</v>
      </c>
      <c r="K213" s="21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5.7026928370745722</v>
      </c>
      <c r="L213" s="22">
        <f>'7.жеке-улут.вал.'!L213+'8.юрид-улут.вал.'!L213+'9.рез.эмес.-улут.вал.'!L45</f>
        <v>196019.4</v>
      </c>
      <c r="M213" s="21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9.2078699098150487</v>
      </c>
      <c r="N213" s="22">
        <f>'7.жеке-улут.вал.'!N213+'8.юрид-улут.вал.'!N213+'9.рез.эмес.-улут.вал.'!N45</f>
        <v>287870.3</v>
      </c>
      <c r="O213" s="21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11.917142893865726</v>
      </c>
      <c r="P213" s="22">
        <f>'7.жеке-улут.вал.'!P213+'8.юрид-улут.вал.'!P213+'9.рез.эмес.-улут.вал.'!P45</f>
        <v>191476.80000000002</v>
      </c>
      <c r="Q213" s="21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13.597691036198672</v>
      </c>
      <c r="R213" s="23">
        <f>'7.жеке-улут.вал.'!R213+'8.юрид-улут.вал.'!R213+'9.рез.эмес.-улут.вал.'!R45</f>
        <v>5696.5999999999995</v>
      </c>
      <c r="S213" s="24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16.975320366534461</v>
      </c>
    </row>
    <row r="214" spans="1:19" ht="14.25" customHeight="1" x14ac:dyDescent="0.2">
      <c r="A214" s="19" t="s">
        <v>11</v>
      </c>
      <c r="B214" s="20">
        <f>'7.жеке-улут.вал.'!B214+'8.юрид-улут.вал.'!B214+'9.рез.эмес.-улут.вал.'!B46</f>
        <v>9632231.9000000022</v>
      </c>
      <c r="C214" s="21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2.2281240315653101</v>
      </c>
      <c r="D214" s="22">
        <f>'7.жеке-улут.вал.'!D214+'8.юрид-улут.вал.'!D214+'9.рез.эмес.-улут.вал.'!D46</f>
        <v>8650782.9000000004</v>
      </c>
      <c r="E214" s="21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1.329515685337566</v>
      </c>
      <c r="F214" s="22">
        <f t="shared" si="6"/>
        <v>981448.99999999988</v>
      </c>
      <c r="G214" s="21">
        <f t="shared" si="7"/>
        <v>10.148724811987169</v>
      </c>
      <c r="H214" s="22">
        <f>'7.жеке-улут.вал.'!H214+'8.юрид-улут.вал.'!H214+'9.рез.эмес.-улут.вал.'!H46</f>
        <v>18361.099999999999</v>
      </c>
      <c r="I214" s="21">
        <f>('7.жеке-улут.вал.'!H214*'7.жеке-улут.вал.'!I214+'8.юрид-улут.вал.'!H214*'8.юрид-улут.вал.'!I214+'9.рез.эмес.-улут.вал.'!H46*'9.рез.эмес.-улут.вал.'!I46)/('7.жеке-улут.вал.'!H214+'8.юрид-улут.вал.'!H214+'9.рез.эмес.-улут.вал.'!H46)</f>
        <v>4.7517485335845855</v>
      </c>
      <c r="J214" s="22">
        <f>'7.жеке-улут.вал.'!J214+'8.юрид-улут.вал.'!J214+'9.рез.эмес.-улут.вал.'!J46</f>
        <v>117532.7</v>
      </c>
      <c r="K214" s="21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5.5863109330424656</v>
      </c>
      <c r="L214" s="22">
        <f>'7.жеке-улут.вал.'!L214+'8.юрид-улут.вал.'!L214+'9.рез.эмес.-улут.вал.'!L46</f>
        <v>325076.60000000003</v>
      </c>
      <c r="M214" s="21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7.8136295199346817</v>
      </c>
      <c r="N214" s="22">
        <f>'7.жеке-улут.вал.'!N214+'8.юрид-улут.вал.'!N214+'9.рез.эмес.-улут.вал.'!N46</f>
        <v>273391.8</v>
      </c>
      <c r="O214" s="21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12.171524734831134</v>
      </c>
      <c r="P214" s="22">
        <f>'7.жеке-улут.вал.'!P214+'8.юрид-улут.вал.'!P214+'9.рез.эмес.-улут.вал.'!P46</f>
        <v>242131.1</v>
      </c>
      <c r="Q214" s="21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13.495289646807002</v>
      </c>
      <c r="R214" s="23">
        <f>'7.жеке-улут.вал.'!R214+'8.юрид-улут.вал.'!R214+'9.рез.эмес.-улут.вал.'!R46</f>
        <v>4955.7</v>
      </c>
      <c r="S214" s="24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16.421853623100635</v>
      </c>
    </row>
    <row r="215" spans="1:19" ht="14.25" customHeight="1" x14ac:dyDescent="0.2">
      <c r="A215" s="19" t="s">
        <v>12</v>
      </c>
      <c r="B215" s="20">
        <f>'7.жеке-улут.вал.'!B215+'8.юрид-улут.вал.'!B215+'9.рез.эмес.-улут.вал.'!B47</f>
        <v>10421769.100000001</v>
      </c>
      <c r="C215" s="21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2.1564242609251441</v>
      </c>
      <c r="D215" s="22">
        <f>'7.жеке-улут.вал.'!D215+'8.юрид-улут.вал.'!D215+'9.рез.эмес.-улут.вал.'!D47</f>
        <v>9545506.8000000007</v>
      </c>
      <c r="E215" s="21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1.4150788883205236</v>
      </c>
      <c r="F215" s="22">
        <f t="shared" si="6"/>
        <v>876262.3</v>
      </c>
      <c r="G215" s="21">
        <f t="shared" si="7"/>
        <v>10.232222221588218</v>
      </c>
      <c r="H215" s="22">
        <f>'7.жеке-улут.вал.'!H215+'8.юрид-улут.вал.'!H215+'9.рез.эмес.-улут.вал.'!H47</f>
        <v>24507.7</v>
      </c>
      <c r="I215" s="21">
        <f>('7.жеке-улут.вал.'!H215*'7.жеке-улут.вал.'!I215+'8.юрид-улут.вал.'!H215*'8.юрид-улут.вал.'!I215+'9.рез.эмес.-улут.вал.'!H47*'9.рез.эмес.-улут.вал.'!I47)/('7.жеке-улут.вал.'!H215+'8.юрид-улут.вал.'!H215+'9.рез.эмес.-улут.вал.'!H47)</f>
        <v>4.1162228605703515</v>
      </c>
      <c r="J215" s="22">
        <f>'7.жеке-улут.вал.'!J215+'8.юрид-улут.вал.'!J215+'9.рез.эмес.-улут.вал.'!J47</f>
        <v>140230.20000000001</v>
      </c>
      <c r="K215" s="21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5.7139345590322206</v>
      </c>
      <c r="L215" s="22">
        <f>'7.жеке-улут.вал.'!L215+'8.юрид-улут.вал.'!L215+'9.рез.эмес.-улут.вал.'!L47</f>
        <v>181681.7</v>
      </c>
      <c r="M215" s="21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8.7113718057459852</v>
      </c>
      <c r="N215" s="22">
        <f>'7.жеке-улут.вал.'!N215+'8.юрид-улут.вал.'!N215+'9.рез.эмес.-улут.вал.'!N47</f>
        <v>352885.9</v>
      </c>
      <c r="O215" s="21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11.661862216654164</v>
      </c>
      <c r="P215" s="22">
        <f>'7.жеке-улут.вал.'!P215+'8.юрид-улут.вал.'!P215+'9.рез.эмес.-улут.вал.'!P47</f>
        <v>173205.4</v>
      </c>
      <c r="Q215" s="21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13.439600537858523</v>
      </c>
      <c r="R215" s="22">
        <f>'7.жеке-улут.вал.'!R215+'8.юрид-улут.вал.'!R215+'9.рез.эмес.-улут.вал.'!R47</f>
        <v>3751.4</v>
      </c>
      <c r="S215" s="21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10.169607879724902</v>
      </c>
    </row>
    <row r="216" spans="1:19" ht="14.25" customHeight="1" x14ac:dyDescent="0.2">
      <c r="A216" s="19" t="s">
        <v>13</v>
      </c>
      <c r="B216" s="20">
        <f>'7.жеке-улут.вал.'!B216+'8.юрид-улут.вал.'!B216+'9.рез.эмес.-улут.вал.'!B48</f>
        <v>12378953.499999998</v>
      </c>
      <c r="C216" s="21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2.1215281378995421</v>
      </c>
      <c r="D216" s="22">
        <f>'7.жеке-улут.вал.'!D216+'8.юрид-улут.вал.'!D216+'9.рез.эмес.-улут.вал.'!D48</f>
        <v>11387249.799999999</v>
      </c>
      <c r="E216" s="21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1.4550066999496238</v>
      </c>
      <c r="F216" s="22">
        <f t="shared" si="6"/>
        <v>991703.70000000007</v>
      </c>
      <c r="G216" s="21">
        <f t="shared" si="7"/>
        <v>9.7748686578460902</v>
      </c>
      <c r="H216" s="22">
        <f>'7.жеке-улут.вал.'!H216+'8.юрид-улут.вал.'!H216+'9.рез.эмес.-улут.вал.'!H48</f>
        <v>88539.400000000009</v>
      </c>
      <c r="I216" s="21">
        <f>('7.жеке-улут.вал.'!H216*'7.жеке-улут.вал.'!I216+'8.юрид-улут.вал.'!H216*'8.юрид-улут.вал.'!I216+'9.рез.эмес.-улут.вал.'!H48*'9.рез.эмес.-улут.вал.'!I48)/('7.жеке-улут.вал.'!H216+'8.юрид-улут.вал.'!H216+'9.рез.эмес.-улут.вал.'!H48)</f>
        <v>2.4740433976286242</v>
      </c>
      <c r="J216" s="22">
        <f>'7.жеке-улут.вал.'!J216+'8.юрид-улут.вал.'!J216+'9.рез.эмес.-улут.вал.'!J48</f>
        <v>181911.1</v>
      </c>
      <c r="K216" s="21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5.7247749422657588</v>
      </c>
      <c r="L216" s="22">
        <f>'7.жеке-улут.вал.'!L216+'8.юрид-улут.вал.'!L216+'9.рез.эмес.-улут.вал.'!L48</f>
        <v>188590.4</v>
      </c>
      <c r="M216" s="21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9.0740089262231844</v>
      </c>
      <c r="N216" s="22">
        <f>'7.жеке-улут.вал.'!N216+'8.юрид-улут.вал.'!N216+'9.рез.эмес.-улут.вал.'!N48</f>
        <v>320715.30000000005</v>
      </c>
      <c r="O216" s="21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12.28229459586117</v>
      </c>
      <c r="P216" s="22">
        <f>'7.жеке-улут.вал.'!P216+'8.юрид-улут.вал.'!P216+'9.рез.эмес.-улут.вал.'!P48</f>
        <v>209890.09999999998</v>
      </c>
      <c r="Q216" s="21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13.100810452708384</v>
      </c>
      <c r="R216" s="23">
        <f>'7.жеке-улут.вал.'!R216+'8.юрид-улут.вал.'!R216+'9.рез.эмес.-улут.вал.'!R48</f>
        <v>2057.4</v>
      </c>
      <c r="S216" s="24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16.137749100806854</v>
      </c>
    </row>
    <row r="217" spans="1:19" ht="14.25" customHeight="1" x14ac:dyDescent="0.2">
      <c r="A217" s="19" t="s">
        <v>14</v>
      </c>
      <c r="B217" s="20">
        <f>'7.жеке-улут.вал.'!B217+'8.юрид-улут.вал.'!B217+'9.рез.эмес.-улут.вал.'!B49</f>
        <v>11704187.9</v>
      </c>
      <c r="C217" s="21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2.2419942777063615</v>
      </c>
      <c r="D217" s="22">
        <f>'7.жеке-улут.вал.'!D217+'8.юрид-улут.вал.'!D217+'9.рез.эмес.-улут.вал.'!D49</f>
        <v>10404047.800000001</v>
      </c>
      <c r="E217" s="21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1.4055162378242845</v>
      </c>
      <c r="F217" s="22">
        <f t="shared" si="6"/>
        <v>1300140.1000000001</v>
      </c>
      <c r="G217" s="21">
        <f t="shared" si="7"/>
        <v>8.935701756295348</v>
      </c>
      <c r="H217" s="22">
        <f>'7.жеке-улут.вал.'!H217+'8.юрид-улут.вал.'!H217+'9.рез.эмес.-улут.вал.'!H49</f>
        <v>21103.599999999999</v>
      </c>
      <c r="I217" s="21">
        <f>('7.жеке-улут.вал.'!H217*'7.жеке-улут.вал.'!I217+'8.юрид-улут.вал.'!H217*'8.юрид-улут.вал.'!I217+'9.рез.эмес.-улут.вал.'!H49*'9.рез.эмес.-улут.вал.'!I49)/('7.жеке-улут.вал.'!H217+'8.юрид-улут.вал.'!H217+'9.рез.эмес.-улут.вал.'!H49)</f>
        <v>3.8886936352091617</v>
      </c>
      <c r="J217" s="22">
        <f>'7.жеке-улут.вал.'!J217+'8.юрид-улут.вал.'!J217+'9.рез.эмес.-улут.вал.'!J49</f>
        <v>441395.8</v>
      </c>
      <c r="K217" s="21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5.1388836006142338</v>
      </c>
      <c r="L217" s="22">
        <f>'7.жеке-улут.вал.'!L217+'8.юрид-улут.вал.'!L217+'9.рез.эмес.-улут.вал.'!L49</f>
        <v>243246.30000000002</v>
      </c>
      <c r="M217" s="21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8.3453131825643361</v>
      </c>
      <c r="N217" s="22">
        <f>'7.жеке-улут.вал.'!N217+'8.юрид-улут.вал.'!N217+'9.рез.эмес.-улут.вал.'!N49</f>
        <v>399770</v>
      </c>
      <c r="O217" s="21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11.611668789554013</v>
      </c>
      <c r="P217" s="22">
        <f>'7.жеке-улут.вал.'!P217+'8.юрид-улут.вал.'!P217+'9.рез.эмес.-улут.вал.'!P49</f>
        <v>185966.40000000002</v>
      </c>
      <c r="Q217" s="21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13.227076041693568</v>
      </c>
      <c r="R217" s="23">
        <f>'7.жеке-улут.вал.'!R217+'8.юрид-улут.вал.'!R217+'9.рез.эмес.-улут.вал.'!R49</f>
        <v>8658</v>
      </c>
      <c r="S217" s="24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15.657426888426887</v>
      </c>
    </row>
    <row r="218" spans="1:19" ht="14.25" customHeight="1" x14ac:dyDescent="0.2">
      <c r="A218" s="19" t="s">
        <v>15</v>
      </c>
      <c r="B218" s="20">
        <f>'7.жеке-улут.вал.'!B218+'8.юрид-улут.вал.'!B218+'9.рез.эмес.-улут.вал.'!B50</f>
        <v>12912956.6</v>
      </c>
      <c r="C218" s="21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2.4384298315538384</v>
      </c>
      <c r="D218" s="22">
        <f>'7.жеке-улут.вал.'!D218+'8.юрид-улут.вал.'!D218+'9.рез.эмес.-улут.вал.'!D50</f>
        <v>10447823.6</v>
      </c>
      <c r="E218" s="21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1.3692158758308279</v>
      </c>
      <c r="F218" s="22">
        <f t="shared" si="6"/>
        <v>2465133</v>
      </c>
      <c r="G218" s="21">
        <f t="shared" si="7"/>
        <v>6.9700144560151651</v>
      </c>
      <c r="H218" s="22">
        <f>'7.жеке-улут.вал.'!H218+'8.юрид-улут.вал.'!H218+'9.рез.эмес.-улут.вал.'!H50</f>
        <v>42508.400000000009</v>
      </c>
      <c r="I218" s="21">
        <f>('7.жеке-улут.вал.'!H218*'7.жеке-улут.вал.'!I218+'8.юрид-улут.вал.'!H218*'8.юрид-улут.вал.'!I218+'9.рез.эмес.-улут.вал.'!H50*'9.рез.эмес.-улут.вал.'!I50)/('7.жеке-улут.вал.'!H218+'8.юрид-улут.вал.'!H218+'9.рез.эмес.-улут.вал.'!H50)</f>
        <v>2.33454404305972</v>
      </c>
      <c r="J218" s="22">
        <f>'7.жеке-улут.вал.'!J218+'8.юрид-улут.вал.'!J218+'9.рез.эмес.-улут.вал.'!J50</f>
        <v>1145427.3</v>
      </c>
      <c r="K218" s="21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3.259239300477645</v>
      </c>
      <c r="L218" s="22">
        <f>'7.жеке-улут.вал.'!L218+'8.юрид-улут.вал.'!L218+'9.рез.эмес.-улут.вал.'!L50</f>
        <v>519898.3</v>
      </c>
      <c r="M218" s="21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6.7171567823937917</v>
      </c>
      <c r="N218" s="22">
        <f>'7.жеке-улут.вал.'!N218+'8.юрид-улут.вал.'!N218+'9.рез.эмес.-улут.вал.'!N50</f>
        <v>548036.1</v>
      </c>
      <c r="O218" s="21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12.908091656735795</v>
      </c>
      <c r="P218" s="22">
        <f>'7.жеке-улут.вал.'!P218+'8.юрид-улут.вал.'!P218+'9.рез.эмес.-улут.вал.'!P50</f>
        <v>201318.30000000002</v>
      </c>
      <c r="Q218" s="21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13.191561457651924</v>
      </c>
      <c r="R218" s="23">
        <f>'7.жеке-улут.вал.'!R218+'8.юрид-улут.вал.'!R218+'9.рез.эмес.-улут.вал.'!R50</f>
        <v>7944.5999999999995</v>
      </c>
      <c r="S218" s="24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16.050136319009116</v>
      </c>
    </row>
    <row r="219" spans="1:19" ht="14.25" customHeight="1" x14ac:dyDescent="0.2">
      <c r="A219" s="19" t="s">
        <v>16</v>
      </c>
      <c r="B219" s="20">
        <f>'7.жеке-улут.вал.'!B219+'8.юрид-улут.вал.'!B219+'9.рез.эмес.-улут.вал.'!B51</f>
        <v>13467958.799999999</v>
      </c>
      <c r="C219" s="21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2.2871956956832959</v>
      </c>
      <c r="D219" s="22">
        <f>'7.жеке-улут.вал.'!D219+'8.юрид-улут.вал.'!D219+'9.рез.эмес.-улут.вал.'!D51</f>
        <v>12113981</v>
      </c>
      <c r="E219" s="21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1.4102093941702554</v>
      </c>
      <c r="F219" s="22">
        <f t="shared" si="6"/>
        <v>1353977.8</v>
      </c>
      <c r="G219" s="21">
        <f t="shared" si="7"/>
        <v>10.133554324155082</v>
      </c>
      <c r="H219" s="22">
        <f>'7.жеке-улут.вал.'!H219+'8.юрид-улут.вал.'!H219+'9.рез.эмес.-улут.вал.'!H51</f>
        <v>184416.3</v>
      </c>
      <c r="I219" s="21">
        <f>('7.жеке-улут.вал.'!H219*'7.жеке-улут.вал.'!I219+'8.юрид-улут.вал.'!H219*'8.юрид-улут.вал.'!I219+'9.рез.эмес.-улут.вал.'!H51*'9.рез.эмес.-улут.вал.'!I51)/('7.жеке-улут.вал.'!H219+'8.юрид-улут.вал.'!H219+'9.рез.эмес.-улут.вал.'!H51)</f>
        <v>1.7318062720052416</v>
      </c>
      <c r="J219" s="22">
        <f>'7.жеке-улут.вал.'!J219+'8.юрид-улут.вал.'!J219+'9.рез.эмес.-улут.вал.'!J51</f>
        <v>126070.59999999999</v>
      </c>
      <c r="K219" s="21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6.5157142981789544</v>
      </c>
      <c r="L219" s="22">
        <f>'7.жеке-улут.вал.'!L219+'8.юрид-улут.вал.'!L219+'9.рез.эмес.-улут.вал.'!L51</f>
        <v>220606.40000000002</v>
      </c>
      <c r="M219" s="21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9.2249954670399461</v>
      </c>
      <c r="N219" s="22">
        <f>'7.жеке-улут.вал.'!N219+'8.юрид-улут.вал.'!N219+'9.рез.эмес.-улут.вал.'!N51</f>
        <v>531323.79999999993</v>
      </c>
      <c r="O219" s="21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12.309772656523183</v>
      </c>
      <c r="P219" s="22">
        <f>'7.жеке-улут.вал.'!P219+'8.юрид-улут.вал.'!P219+'9.рез.эмес.-улут.вал.'!P51</f>
        <v>290019.20000000001</v>
      </c>
      <c r="Q219" s="21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13.723708492403233</v>
      </c>
      <c r="R219" s="23">
        <f>'7.жеке-улут.вал.'!R219+'8.юрид-улут.вал.'!R219+'9.рез.эмес.-улут.вал.'!R51</f>
        <v>1541.5</v>
      </c>
      <c r="S219" s="24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15.6257482971132</v>
      </c>
    </row>
    <row r="220" spans="1:19" ht="14.25" customHeight="1" x14ac:dyDescent="0.2">
      <c r="A220" s="19" t="s">
        <v>17</v>
      </c>
      <c r="B220" s="20">
        <f>'7.жеке-улут.вал.'!B220+'8.юрид-улут.вал.'!B220+'9.рез.эмес.-улут.вал.'!B52</f>
        <v>12705345.299999997</v>
      </c>
      <c r="C220" s="21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2.5455515726125126</v>
      </c>
      <c r="D220" s="22">
        <f>'7.жеке-улут.вал.'!D220+'8.юрид-улут.вал.'!D220+'9.рез.эмес.-улут.вал.'!D52</f>
        <v>10754872.799999999</v>
      </c>
      <c r="E220" s="21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1.3803213684684381</v>
      </c>
      <c r="F220" s="22">
        <f t="shared" si="6"/>
        <v>1950472.5</v>
      </c>
      <c r="G220" s="21">
        <f t="shared" si="7"/>
        <v>8.9706114636325331</v>
      </c>
      <c r="H220" s="22">
        <f>'7.жеке-улут.вал.'!H220+'8.юрид-улут.вал.'!H220+'9.рез.эмес.-улут.вал.'!H52</f>
        <v>30343.899999999998</v>
      </c>
      <c r="I220" s="21">
        <f>('7.жеке-улут.вал.'!H220*'7.жеке-улут.вал.'!I220+'8.юрид-улут.вал.'!H220*'8.юрид-улут.вал.'!I220+'9.рез.эмес.-улут.вал.'!H52*'9.рез.эмес.-улут.вал.'!I52)/('7.жеке-улут.вал.'!H220+'8.юрид-улут.вал.'!H220+'9.рез.эмес.-улут.вал.'!H52)</f>
        <v>3.4603811968797706</v>
      </c>
      <c r="J220" s="22">
        <f>'7.жеке-улут.вал.'!J220+'8.юрид-улут.вал.'!J220+'9.рез.эмес.-улут.вал.'!J52</f>
        <v>175651.8</v>
      </c>
      <c r="K220" s="21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7.5069515370750546</v>
      </c>
      <c r="L220" s="22">
        <f>'7.жеке-улут.вал.'!L220+'8.юрид-улут.вал.'!L220+'9.рез.эмес.-улут.вал.'!L52</f>
        <v>645694.79999999993</v>
      </c>
      <c r="M220" s="21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6.5811585907149919</v>
      </c>
      <c r="N220" s="22">
        <f>'7.жеке-улут.вал.'!N220+'8.юрид-улут.вал.'!N220+'9.рез.эмес.-улут.вал.'!N52</f>
        <v>789619.5</v>
      </c>
      <c r="O220" s="21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9.8273864082637239</v>
      </c>
      <c r="P220" s="22">
        <f>'7.жеке-улут.вал.'!P220+'8.юрид-улут.вал.'!P220+'9.рез.эмес.-улут.вал.'!P52</f>
        <v>298970.5</v>
      </c>
      <c r="Q220" s="21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13.051232419252093</v>
      </c>
      <c r="R220" s="23">
        <f>'7.жеке-улут.вал.'!R220+'8.юрид-улут.вал.'!R220+'9.рез.эмес.-улут.вал.'!R52</f>
        <v>10192.000000000002</v>
      </c>
      <c r="S220" s="24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15.901751667974844</v>
      </c>
    </row>
    <row r="221" spans="1:19" ht="14.25" customHeight="1" x14ac:dyDescent="0.2">
      <c r="A221" s="19" t="s">
        <v>18</v>
      </c>
      <c r="B221" s="20">
        <f>'7.жеке-улут.вал.'!B221+'8.юрид-улут.вал.'!B221+'9.рез.эмес.-улут.вал.'!B53</f>
        <v>11665951.1</v>
      </c>
      <c r="C221" s="21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2.5616062234308492</v>
      </c>
      <c r="D221" s="22">
        <f>'7.жеке-улут.вал.'!D221+'8.юрид-улут.вал.'!D221+'9.рез.эмес.-улут.вал.'!D53</f>
        <v>10251108.5</v>
      </c>
      <c r="E221" s="21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1.3724220055811502</v>
      </c>
      <c r="F221" s="22">
        <f t="shared" si="6"/>
        <v>1414842.5999999999</v>
      </c>
      <c r="G221" s="21">
        <f t="shared" si="7"/>
        <v>11.177728217258926</v>
      </c>
      <c r="H221" s="22">
        <f>'7.жеке-улут.вал.'!H221+'8.юрид-улут.вал.'!H221+'9.рез.эмес.-улут.вал.'!H53</f>
        <v>75498.000000000015</v>
      </c>
      <c r="I221" s="21">
        <f>('7.жеке-улут.вал.'!H221*'7.жеке-улут.вал.'!I221+'8.юрид-улут.вал.'!H221*'8.юрид-улут.вал.'!I221+'9.рез.эмес.-улут.вал.'!H53*'9.рез.эмес.-улут.вал.'!I53)/('7.жеке-улут.вал.'!H221+'8.юрид-улут.вал.'!H221+'9.рез.эмес.-улут.вал.'!H53)</f>
        <v>2.8324182627354348</v>
      </c>
      <c r="J221" s="22">
        <f>'7.жеке-улут.вал.'!J221+'8.юрид-улут.вал.'!J221+'9.рез.эмес.-улут.вал.'!J53</f>
        <v>81834.5</v>
      </c>
      <c r="K221" s="21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6.0680611966835478</v>
      </c>
      <c r="L221" s="22">
        <f>'7.жеке-улут.вал.'!L221+'8.юрид-улут.вал.'!L221+'9.рез.эмес.-улут.вал.'!L53</f>
        <v>241050.7</v>
      </c>
      <c r="M221" s="21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8.8679516134987395</v>
      </c>
      <c r="N221" s="22">
        <f>'7.жеке-улут.вал.'!N221+'8.юрид-улут.вал.'!N221+'9.рез.эмес.-улут.вал.'!N53</f>
        <v>676788</v>
      </c>
      <c r="O221" s="21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12.897039909100025</v>
      </c>
      <c r="P221" s="22">
        <f>'7.жеке-улут.вал.'!P221+'8.юрид-улут.вал.'!P221+'9.рез.эмес.-улут.вал.'!P53</f>
        <v>336333.1</v>
      </c>
      <c r="Q221" s="21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12.452719042520634</v>
      </c>
      <c r="R221" s="23">
        <f>'7.жеке-улут.вал.'!R221+'8.юрид-улут.вал.'!R221+'9.рез.эмес.-улут.вал.'!R53</f>
        <v>3338.3</v>
      </c>
      <c r="S221" s="24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14.935145433304399</v>
      </c>
    </row>
    <row r="222" spans="1:19" ht="14.25" customHeight="1" x14ac:dyDescent="0.2">
      <c r="A222" s="19" t="s">
        <v>19</v>
      </c>
      <c r="B222" s="20">
        <f>'7.жеке-улут.вал.'!B222+'8.юрид-улут.вал.'!B222+'9.рез.эмес.-улут.вал.'!B54</f>
        <v>13084519.4</v>
      </c>
      <c r="C222" s="21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2.2304525646543767</v>
      </c>
      <c r="D222" s="22">
        <f>'7.жеке-улут.вал.'!D222+'8.юрид-улут.вал.'!D222+'9.рез.эмес.-улут.вал.'!D54</f>
        <v>11686471.300000001</v>
      </c>
      <c r="E222" s="21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1.3572181787670987</v>
      </c>
      <c r="F222" s="22">
        <f t="shared" si="6"/>
        <v>1398048.1</v>
      </c>
      <c r="G222" s="21">
        <f t="shared" si="7"/>
        <v>9.5299357432694745</v>
      </c>
      <c r="H222" s="22">
        <f>'7.жеке-улут.вал.'!H222+'8.юрид-улут.вал.'!H222+'9.рез.эмес.-улут.вал.'!H54</f>
        <v>36142.800000000003</v>
      </c>
      <c r="I222" s="21">
        <f>('7.жеке-улут.вал.'!H222*'7.жеке-улут.вал.'!I222+'8.юрид-улут.вал.'!H222*'8.юрид-улут.вал.'!I222+'9.рез.эмес.-улут.вал.'!H54*'9.рез.эмес.-улут.вал.'!I54)/('7.жеке-улут.вал.'!H222+'8.юрид-улут.вал.'!H222+'9.рез.эмес.-улут.вал.'!H54)</f>
        <v>3.1012452549332119</v>
      </c>
      <c r="J222" s="22">
        <f>'7.жеке-улут.вал.'!J222+'8.юрид-улут.вал.'!J222+'9.рез.эмес.-улут.вал.'!J54</f>
        <v>106632.40000000002</v>
      </c>
      <c r="K222" s="21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5.2689532731139845</v>
      </c>
      <c r="L222" s="22">
        <f>'7.жеке-улут.вал.'!L222+'8.юрид-улут.вал.'!L222+'9.рез.эмес.-улут.вал.'!L54</f>
        <v>618614.89999999991</v>
      </c>
      <c r="M222" s="21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7.5333114284832101</v>
      </c>
      <c r="N222" s="22">
        <f>'7.жеке-улут.вал.'!N222+'8.юрид-улут.вал.'!N222+'9.рез.эмес.-улут.вал.'!N54</f>
        <v>359210.5</v>
      </c>
      <c r="O222" s="21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11.902944521387841</v>
      </c>
      <c r="P222" s="22">
        <f>'7.жеке-улут.вал.'!P222+'8.юрид-улут.вал.'!P222+'9.рез.эмес.-улут.вал.'!P54</f>
        <v>272119.90000000002</v>
      </c>
      <c r="Q222" s="21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13.338737696140532</v>
      </c>
      <c r="R222" s="22">
        <f>'7.жеке-улут.вал.'!R222+'8.юрид-улут.вал.'!R222+'9.рез.эмес.-улут.вал.'!R54</f>
        <v>5327.6</v>
      </c>
      <c r="S222" s="21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15.722355657331599</v>
      </c>
    </row>
    <row r="223" spans="1:19" ht="14.25" customHeight="1" x14ac:dyDescent="0.2">
      <c r="A223" s="19" t="s">
        <v>20</v>
      </c>
      <c r="B223" s="20">
        <f>'7.жеке-улут.вал.'!B223+'8.юрид-улут.вал.'!B223+'9.рез.эмес.-улут.вал.'!B55</f>
        <v>12848878.1</v>
      </c>
      <c r="C223" s="21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2.4969430769990759</v>
      </c>
      <c r="D223" s="22">
        <f>'7.жеке-улут.вал.'!D223+'8.юрид-улут.вал.'!D223+'9.рез.эмес.-улут.вал.'!D55</f>
        <v>11369716.4</v>
      </c>
      <c r="E223" s="21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1.4363878395418903</v>
      </c>
      <c r="F223" s="22">
        <f t="shared" si="6"/>
        <v>1479161.7000000002</v>
      </c>
      <c r="G223" s="21">
        <f t="shared" si="7"/>
        <v>10.649001284308563</v>
      </c>
      <c r="H223" s="22">
        <f>'7.жеке-улут.вал.'!H223+'8.юрид-улут.вал.'!H223+'9.рез.эмес.-улут.вал.'!H55</f>
        <v>27909.800000000003</v>
      </c>
      <c r="I223" s="21">
        <f>('7.жеке-улут.вал.'!H223*'7.жеке-улут.вал.'!I223+'8.юрид-улут.вал.'!H223*'8.юрид-улут.вал.'!I223+'9.рез.эмес.-улут.вал.'!H55*'9.рез.эмес.-улут.вал.'!I55)/('7.жеке-улут.вал.'!H223+'8.юрид-улут.вал.'!H223+'9.рез.эмес.-улут.вал.'!H55)</f>
        <v>2.9872473109803765</v>
      </c>
      <c r="J223" s="22">
        <f>'7.жеке-улут.вал.'!J223+'8.юрид-улут.вал.'!J223+'9.рез.эмес.-улут.вал.'!J55</f>
        <v>92843.599999999991</v>
      </c>
      <c r="K223" s="21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5.4313493014058043</v>
      </c>
      <c r="L223" s="22">
        <f>'7.жеке-улут.вал.'!L223+'8.юрид-улут.вал.'!L223+'9.рез.эмес.-улут.вал.'!L55</f>
        <v>320709.90000000002</v>
      </c>
      <c r="M223" s="21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8.4798936484343042</v>
      </c>
      <c r="N223" s="22">
        <f>'7.жеке-улут.вал.'!N223+'8.юрид-улут.вал.'!N223+'9.рез.эмес.-улут.вал.'!N55</f>
        <v>705144.10000000009</v>
      </c>
      <c r="O223" s="21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11.417254583850339</v>
      </c>
      <c r="P223" s="22">
        <f>'7.жеке-улут.вал.'!P223+'8.юрид-улут.вал.'!P223+'9.рез.эмес.-улут.вал.'!P55</f>
        <v>328754.5</v>
      </c>
      <c r="Q223" s="21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13.192954295682686</v>
      </c>
      <c r="R223" s="23">
        <f>'7.жеке-улут.вал.'!R223+'8.юрид-улут.вал.'!R223+'9.рез.эмес.-улут.вал.'!R55</f>
        <v>3799.7999999999997</v>
      </c>
      <c r="S223" s="24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14.820964524448662</v>
      </c>
    </row>
    <row r="224" spans="1:19" ht="14.25" customHeight="1" thickBot="1" x14ac:dyDescent="0.25">
      <c r="A224" s="25" t="s">
        <v>21</v>
      </c>
      <c r="B224" s="26">
        <f>'7.жеке-улут.вал.'!B224+'8.юрид-улут.вал.'!B224+'9.рез.эмес.-улут.вал.'!B56</f>
        <v>17048349.199999999</v>
      </c>
      <c r="C224" s="27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2.2443246026424664</v>
      </c>
      <c r="D224" s="28">
        <f>'7.жеке-улут.вал.'!D224+'8.юрид-улут.вал.'!D224+'9.рез.эмес.-улут.вал.'!D56</f>
        <v>15109406.799999999</v>
      </c>
      <c r="E224" s="27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1.2326316469287206</v>
      </c>
      <c r="F224" s="28">
        <f t="shared" si="6"/>
        <v>1938942.4000000001</v>
      </c>
      <c r="G224" s="27">
        <f t="shared" si="7"/>
        <v>10.12804534884584</v>
      </c>
      <c r="H224" s="28">
        <f>'7.жеке-улут.вал.'!H224+'8.юрид-улут.вал.'!H224+'9.рез.эмес.-улут.вал.'!H56</f>
        <v>27351.5</v>
      </c>
      <c r="I224" s="27">
        <f>('7.жеке-улут.вал.'!H224*'7.жеке-улут.вал.'!I224+'8.юрид-улут.вал.'!H224*'8.юрид-улут.вал.'!I224+'9.рез.эмес.-улут.вал.'!H56*'9.рез.эмес.-улут.вал.'!I56)/('7.жеке-улут.вал.'!H224+'8.юрид-улут.вал.'!H224+'9.рез.эмес.-улут.вал.'!H56)</f>
        <v>2.4789070434893907</v>
      </c>
      <c r="J224" s="28">
        <f>'7.жеке-улут.вал.'!J224+'8.юрид-улут.вал.'!J224+'9.рез.эмес.-улут.вал.'!J56</f>
        <v>145077.1</v>
      </c>
      <c r="K224" s="27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4.8659258352972268</v>
      </c>
      <c r="L224" s="28">
        <f>'7.жеке-улут.вал.'!L224+'8.юрид-улут.вал.'!L224+'9.рез.эмес.-улут.вал.'!L56</f>
        <v>315527.10000000003</v>
      </c>
      <c r="M224" s="27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8.4808252951965155</v>
      </c>
      <c r="N224" s="28">
        <f>'7.жеке-улут.вал.'!N224+'8.юрид-улут.вал.'!N224+'9.рез.эмес.-улут.вал.'!N56</f>
        <v>1146288</v>
      </c>
      <c r="O224" s="27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10.616536988959139</v>
      </c>
      <c r="P224" s="28">
        <f>'7.жеке-улут.вал.'!P224+'8.юрид-улут.вал.'!P224+'9.рез.эмес.-улут.вал.'!P56</f>
        <v>300538.90000000002</v>
      </c>
      <c r="Q224" s="27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13.165875399157979</v>
      </c>
      <c r="R224" s="28">
        <f>'7.жеке-улут.вал.'!R224+'8.юрид-улут.вал.'!R224+'9.рез.эмес.-улут.вал.'!R56</f>
        <v>4159.8</v>
      </c>
      <c r="S224" s="27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14.799617289292801</v>
      </c>
    </row>
    <row r="225" spans="1:19" ht="14.25" customHeight="1" x14ac:dyDescent="0.2">
      <c r="A225" s="19" t="s">
        <v>40</v>
      </c>
      <c r="B225" s="20">
        <f>'7.жеке-улут.вал.'!B225+'8.юрид-улут.вал.'!B225+'9.рез.эмес.-улут.вал.'!B57</f>
        <v>10918026.399999999</v>
      </c>
      <c r="C225" s="21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2.3398446547995144</v>
      </c>
      <c r="D225" s="22">
        <f>'7.жеке-улут.вал.'!D225+'8.юрид-улут.вал.'!D225+'9.рез.эмес.-улут.вал.'!D57</f>
        <v>9644137.6000000015</v>
      </c>
      <c r="E225" s="21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1.4008113487513882</v>
      </c>
      <c r="F225" s="22">
        <f t="shared" si="6"/>
        <v>1273888.8</v>
      </c>
      <c r="G225" s="21">
        <f t="shared" si="7"/>
        <v>9.4489160388253666</v>
      </c>
      <c r="H225" s="22">
        <f>'7.жеке-улут.вал.'!H225+'8.юрид-улут.вал.'!H225+'9.рез.эмес.-улут.вал.'!H57</f>
        <v>24545.7</v>
      </c>
      <c r="I225" s="21">
        <f>('7.жеке-улут.вал.'!H225*'7.жеке-улут.вал.'!I225+'8.юрид-улут.вал.'!H225*'8.юрид-улут.вал.'!I225+'9.рез.эмес.-улут.вал.'!H57*'9.рез.эмес.-улут.вал.'!I57)/('7.жеке-улут.вал.'!H225+'8.юрид-улут.вал.'!H225+'9.рез.эмес.-улут.вал.'!H57)</f>
        <v>2.756006347343932</v>
      </c>
      <c r="J225" s="22">
        <f>'7.жеке-улут.вал.'!J225+'8.юрид-улут.вал.'!J225+'9.рез.эмес.-улут.вал.'!J57</f>
        <v>172296.5</v>
      </c>
      <c r="K225" s="21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5.6556704460044145</v>
      </c>
      <c r="L225" s="22">
        <f>'7.жеке-улут.вал.'!L225+'8.юрид-улут.вал.'!L225+'9.рез.эмес.-улут.вал.'!L57</f>
        <v>427238.10000000003</v>
      </c>
      <c r="M225" s="21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7.0073419856515606</v>
      </c>
      <c r="N225" s="22">
        <f>'7.жеке-улут.вал.'!N225+'8.юрид-улут.вал.'!N225+'9.рез.эмес.-улут.вал.'!N57</f>
        <v>401689.00000000006</v>
      </c>
      <c r="O225" s="21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11.940097772157069</v>
      </c>
      <c r="P225" s="22">
        <f>'7.жеке-улут.вал.'!P225+'8.юрид-улут.вал.'!P225+'9.рез.эмес.-улут.вал.'!P57</f>
        <v>245511.69999999998</v>
      </c>
      <c r="Q225" s="21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12.900582909083351</v>
      </c>
      <c r="R225" s="23">
        <f>'7.жеке-улут.вал.'!R225+'8.юрид-улут.вал.'!R225+'9.рез.эмес.-улут.вал.'!R57</f>
        <v>2607.8000000000002</v>
      </c>
      <c r="S225" s="24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14.385510775366189</v>
      </c>
    </row>
    <row r="226" spans="1:19" ht="14.25" customHeight="1" x14ac:dyDescent="0.2">
      <c r="A226" s="19" t="s">
        <v>11</v>
      </c>
      <c r="B226" s="20">
        <f>'7.жеке-улут.вал.'!B226+'8.юрид-улут.вал.'!B226+'9.рез.эмес.-улут.вал.'!B58</f>
        <v>12560604.6</v>
      </c>
      <c r="C226" s="21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2.323799839061889</v>
      </c>
      <c r="D226" s="22">
        <f>'7.жеке-улут.вал.'!D226+'8.юрид-улут.вал.'!D226+'9.рез.эмес.-улут.вал.'!D58</f>
        <v>10944979.5</v>
      </c>
      <c r="E226" s="21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1.4317699432876976</v>
      </c>
      <c r="F226" s="22">
        <f t="shared" si="6"/>
        <v>1615625.0999999999</v>
      </c>
      <c r="G226" s="21">
        <f t="shared" si="7"/>
        <v>8.3668162063092559</v>
      </c>
      <c r="H226" s="22">
        <f>'7.жеке-улут.вал.'!H226+'8.юрид-улут.вал.'!H226+'9.рез.эмес.-улут.вал.'!H58</f>
        <v>15554.8</v>
      </c>
      <c r="I226" s="21">
        <f>('7.жеке-улут.вал.'!H226*'7.жеке-улут.вал.'!I226+'8.юрид-улут.вал.'!H226*'8.юрид-улут.вал.'!I226+'9.рез.эмес.-улут.вал.'!H58*'9.рез.эмес.-улут.вал.'!I58)/('7.жеке-улут.вал.'!H226+'8.юрид-улут.вал.'!H226+'9.рез.эмес.-улут.вал.'!H58)</f>
        <v>3.433350155578986</v>
      </c>
      <c r="J226" s="22">
        <f>'7.жеке-улут.вал.'!J226+'8.юрид-улут.вал.'!J226+'9.рез.эмес.-улут.вал.'!J58</f>
        <v>717982.2</v>
      </c>
      <c r="K226" s="21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5.0275858161943319</v>
      </c>
      <c r="L226" s="22">
        <f>'7.жеке-улут.вал.'!L226+'8.юрид-улут.вал.'!L226+'9.рез.эмес.-улут.вал.'!L58</f>
        <v>213743.30000000002</v>
      </c>
      <c r="M226" s="21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7.1208284236277848</v>
      </c>
      <c r="N226" s="22">
        <f>'7.жеке-улут.вал.'!N226+'8.юрид-улут.вал.'!N226+'9.рез.эмес.-улут.вал.'!N58</f>
        <v>485853.6</v>
      </c>
      <c r="O226" s="21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12.337322749075025</v>
      </c>
      <c r="P226" s="22">
        <f>'7.жеке-улут.вал.'!P226+'8.юрид-улут.вал.'!P226+'9.рез.эмес.-улут.вал.'!P58</f>
        <v>180152.9</v>
      </c>
      <c r="Q226" s="21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12.781936005470953</v>
      </c>
      <c r="R226" s="23">
        <f>'7.жеке-улут.вал.'!R226+'8.юрид-улут.вал.'!R226+'9.рез.эмес.-улут.вал.'!R58</f>
        <v>2338.2999999999997</v>
      </c>
      <c r="S226" s="24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15.246629175041674</v>
      </c>
    </row>
    <row r="227" spans="1:19" ht="14.25" customHeight="1" x14ac:dyDescent="0.2">
      <c r="A227" s="19" t="s">
        <v>12</v>
      </c>
      <c r="B227" s="20">
        <f>'7.жеке-улут.вал.'!B227+'8.юрид-улут.вал.'!B227+'9.рез.эмес.-улут.вал.'!B59</f>
        <v>14467670.600000003</v>
      </c>
      <c r="C227" s="21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2.1789007540025138</v>
      </c>
      <c r="D227" s="22">
        <f>'7.жеке-улут.вал.'!D227+'8.юрид-улут.вал.'!D227+'9.рез.эмес.-улут.вал.'!D59</f>
        <v>12777282.800000001</v>
      </c>
      <c r="E227" s="21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1.3038190752888397</v>
      </c>
      <c r="F227" s="22">
        <f t="shared" si="6"/>
        <v>1690387.8</v>
      </c>
      <c r="G227" s="21">
        <f t="shared" si="7"/>
        <v>8.7934575332358733</v>
      </c>
      <c r="H227" s="22">
        <f>'7.жеке-улут.вал.'!H227+'8.юрид-улут.вал.'!H227+'9.рез.эмес.-улут.вал.'!H59</f>
        <v>318960.89999999997</v>
      </c>
      <c r="I227" s="21">
        <f>('7.жеке-улут.вал.'!H227*'7.жеке-улут.вал.'!I227+'8.юрид-улут.вал.'!H227*'8.юрид-улут.вал.'!I227+'9.рез.эмес.-улут.вал.'!H59*'9.рез.эмес.-улут.вал.'!I59)/('7.жеке-улут.вал.'!H227+'8.юрид-улут.вал.'!H227+'9.рез.эмес.-улут.вал.'!H59)</f>
        <v>6.7654356443062476</v>
      </c>
      <c r="J227" s="22">
        <f>'7.жеке-улут.вал.'!J227+'8.юрид-улут.вал.'!J227+'9.рез.эмес.-улут.вал.'!J59</f>
        <v>159667.09999999998</v>
      </c>
      <c r="K227" s="21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7.2433981765811506</v>
      </c>
      <c r="L227" s="22">
        <f>'7.жеке-улут.вал.'!L227+'8.юрид-улут.вал.'!L227+'9.рез.эмес.-улут.вал.'!L59</f>
        <v>616969.79999999993</v>
      </c>
      <c r="M227" s="21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7.1162321105506354</v>
      </c>
      <c r="N227" s="22">
        <f>'7.жеке-улут.вал.'!N227+'8.юрид-улут.вал.'!N227+'9.рез.эмес.-улут.вал.'!N59</f>
        <v>406100.8</v>
      </c>
      <c r="O227" s="21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11.426156136604511</v>
      </c>
      <c r="P227" s="22">
        <f>'7.жеке-улут.вал.'!P227+'8.юрид-улут.вал.'!P227+'9.рез.эмес.-улут.вал.'!P59</f>
        <v>182072.1</v>
      </c>
      <c r="Q227" s="21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13.246762293618884</v>
      </c>
      <c r="R227" s="22">
        <f>'7.жеке-улут.вал.'!R227+'8.юрид-улут.вал.'!R227+'9.рез.эмес.-улут.вал.'!R59</f>
        <v>6617.1</v>
      </c>
      <c r="S227" s="21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16.226780916111299</v>
      </c>
    </row>
    <row r="228" spans="1:19" ht="14.25" customHeight="1" x14ac:dyDescent="0.2">
      <c r="A228" s="19" t="s">
        <v>13</v>
      </c>
      <c r="B228" s="20">
        <f>'7.жеке-улут.вал.'!B228+'8.юрид-улут.вал.'!B228+'9.рез.эмес.-улут.вал.'!B60</f>
        <v>19277394.100000001</v>
      </c>
      <c r="C228" s="21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1.9073453339318303</v>
      </c>
      <c r="D228" s="22">
        <f>'7.жеке-улут.вал.'!D228+'8.юрид-улут.вал.'!D228+'9.рез.эмес.-улут.вал.'!D60</f>
        <v>16893314.800000001</v>
      </c>
      <c r="E228" s="21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0.88176110274106767</v>
      </c>
      <c r="F228" s="22">
        <f t="shared" si="6"/>
        <v>2384079.2999999998</v>
      </c>
      <c r="G228" s="21">
        <f t="shared" si="7"/>
        <v>9.174518565720529</v>
      </c>
      <c r="H228" s="22">
        <f>'7.жеке-улут.вал.'!H228+'8.юрид-улут.вал.'!H228+'9.рез.эмес.-улут.вал.'!H60</f>
        <v>243464.2</v>
      </c>
      <c r="I228" s="21">
        <f>('7.жеке-улут.вал.'!H228*'7.жеке-улут.вал.'!I228+'8.юрид-улут.вал.'!H228*'8.юрид-улут.вал.'!I228+'9.рез.эмес.-улут.вал.'!H60*'9.рез.эмес.-улут.вал.'!I60)/('7.жеке-улут.вал.'!H228+'8.юрид-улут.вал.'!H228+'9.рез.эмес.-улут.вал.'!H60)</f>
        <v>6.1877154218156099</v>
      </c>
      <c r="J228" s="22">
        <f>'7.жеке-улут.вал.'!J228+'8.юрид-улут.вал.'!J228+'9.рез.эмес.-улут.вал.'!J60</f>
        <v>869968.9</v>
      </c>
      <c r="K228" s="21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7.2999510120419249</v>
      </c>
      <c r="L228" s="22">
        <f>'7.жеке-улут.вал.'!L228+'8.юрид-улут.вал.'!L228+'9.рез.эмес.-улут.вал.'!L60</f>
        <v>361162.19999999995</v>
      </c>
      <c r="M228" s="21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7.6124550299006941</v>
      </c>
      <c r="N228" s="22">
        <f>'7.жеке-улут.вал.'!N228+'8.юрид-улут.вал.'!N228+'9.рез.эмес.-улут.вал.'!N60</f>
        <v>428320.79999999987</v>
      </c>
      <c r="O228" s="21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11.951263459537808</v>
      </c>
      <c r="P228" s="22">
        <f>'7.жеке-улут.вал.'!P228+'8.юрид-улут.вал.'!P228+'9.рез.эмес.-улут.вал.'!P60</f>
        <v>478437.10000000003</v>
      </c>
      <c r="Q228" s="21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12.760453434735725</v>
      </c>
      <c r="R228" s="23">
        <f>'7.жеке-улут.вал.'!R228+'8.юрид-улут.вал.'!R228+'9.рез.эмес.-улут.вал.'!R60</f>
        <v>2726.1000000000004</v>
      </c>
      <c r="S228" s="24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15.473458420454126</v>
      </c>
    </row>
    <row r="229" spans="1:19" ht="14.25" customHeight="1" x14ac:dyDescent="0.2">
      <c r="A229" s="19" t="s">
        <v>14</v>
      </c>
      <c r="B229" s="20">
        <f>'7.жеке-улут.вал.'!B229+'8.юрид-улут.вал.'!B229+'9.рез.эмес.-улут.вал.'!B61</f>
        <v>13353148.399999999</v>
      </c>
      <c r="C229" s="21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2.0443432532360686</v>
      </c>
      <c r="D229" s="22">
        <f>'7.жеке-улут.вал.'!D229+'8.юрид-улут.вал.'!D229+'9.рез.эмес.-улут.вал.'!D61</f>
        <v>12180028.600000001</v>
      </c>
      <c r="E229" s="21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1.1890729163805085</v>
      </c>
      <c r="F229" s="22">
        <f t="shared" si="6"/>
        <v>1173119.8000000003</v>
      </c>
      <c r="G229" s="21">
        <f t="shared" si="7"/>
        <v>10.924269381524374</v>
      </c>
      <c r="H229" s="22">
        <f>'7.жеке-улут.вал.'!H229+'8.юрид-улут.вал.'!H229+'9.рез.эмес.-улут.вал.'!H61</f>
        <v>45937.799999999996</v>
      </c>
      <c r="I229" s="21">
        <f>('7.жеке-улут.вал.'!H229*'7.жеке-улут.вал.'!I229+'8.юрид-улут.вал.'!H229*'8.юрид-улут.вал.'!I229+'9.рез.эмес.-улут.вал.'!H61*'9.рез.эмес.-улут.вал.'!I61)/('7.жеке-улут.вал.'!H229+'8.юрид-улут.вал.'!H229+'9.рез.эмес.-улут.вал.'!H61)</f>
        <v>3.7602750022856997</v>
      </c>
      <c r="J229" s="22">
        <f>'7.жеке-улут.вал.'!J229+'8.юрид-улут.вал.'!J229+'9.рез.эмес.-улут.вал.'!J61</f>
        <v>131017.3</v>
      </c>
      <c r="K229" s="21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5.5422799584482352</v>
      </c>
      <c r="L229" s="22">
        <f>'7.жеке-улут.вал.'!L229+'8.юрид-улут.вал.'!L229+'9.рез.эмес.-улут.вал.'!L61</f>
        <v>185685.1</v>
      </c>
      <c r="M229" s="21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9.1582035122904308</v>
      </c>
      <c r="N229" s="22">
        <f>'7.жеке-улут.вал.'!N229+'8.юрид-улут.вал.'!N229+'9.рез.эмес.-улут.вал.'!N61</f>
        <v>374293.60000000003</v>
      </c>
      <c r="O229" s="21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12.195230511555632</v>
      </c>
      <c r="P229" s="22">
        <f>'7.жеке-улут.вал.'!P229+'8.юрид-улут.вал.'!P229+'9.рез.эмес.-улут.вал.'!P61</f>
        <v>432840.9</v>
      </c>
      <c r="Q229" s="21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12.933710190049046</v>
      </c>
      <c r="R229" s="23">
        <f>'7.жеке-улут.вал.'!R229+'8.юрид-улут.вал.'!R229+'9.рез.эмес.-улут.вал.'!R61</f>
        <v>3345.1000000000004</v>
      </c>
      <c r="S229" s="24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15.91162297091268</v>
      </c>
    </row>
    <row r="230" spans="1:19" ht="14.25" customHeight="1" x14ac:dyDescent="0.2">
      <c r="A230" s="19" t="s">
        <v>15</v>
      </c>
      <c r="B230" s="20">
        <f>'7.жеке-улут.вал.'!B230+'8.юрид-улут.вал.'!B230+'9.рез.эмес.-улут.вал.'!B62</f>
        <v>13876639.400000002</v>
      </c>
      <c r="C230" s="21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2.4283660357276413</v>
      </c>
      <c r="D230" s="22">
        <f>'7.жеке-улут.вал.'!D230+'8.юрид-улут.вал.'!D230+'9.рез.эмес.-улут.вал.'!D62</f>
        <v>12162752.9</v>
      </c>
      <c r="E230" s="21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1.3304435778679677</v>
      </c>
      <c r="F230" s="22">
        <f t="shared" si="6"/>
        <v>1713886.5</v>
      </c>
      <c r="G230" s="21">
        <f t="shared" si="7"/>
        <v>10.219873558721655</v>
      </c>
      <c r="H230" s="22">
        <f>'7.жеке-улут.вал.'!H230+'8.юрид-улут.вал.'!H230+'9.рез.эмес.-улут.вал.'!H62</f>
        <v>485040.39999999997</v>
      </c>
      <c r="I230" s="21">
        <f>('7.жеке-улут.вал.'!H230*'7.жеке-улут.вал.'!I230+'8.юрид-улут.вал.'!H230*'8.юрид-улут.вал.'!I230+'9.рез.эмес.-улут.вал.'!H62*'9.рез.эмес.-улут.вал.'!I62)/('7.жеке-улут.вал.'!H230+'8.юрид-улут.вал.'!H230+'9.рез.эмес.-улут.вал.'!H62)</f>
        <v>7.6031049619784259</v>
      </c>
      <c r="J230" s="22">
        <f>'7.жеке-улут.вал.'!J230+'8.юрид-улут.вал.'!J230+'9.рез.эмес.-улут.вал.'!J62</f>
        <v>126721.69999999998</v>
      </c>
      <c r="K230" s="21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5.457237245081151</v>
      </c>
      <c r="L230" s="22">
        <f>'7.жеке-улут.вал.'!L230+'8.юрид-улут.вал.'!L230+'9.рез.эмес.-улут.вал.'!L62</f>
        <v>261535.19999999998</v>
      </c>
      <c r="M230" s="21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9.5653977093714335</v>
      </c>
      <c r="N230" s="22">
        <f>'7.жеке-улут.вал.'!N230+'8.юрид-улут.вал.'!N230+'9.рез.эмес.-улут.вал.'!N62</f>
        <v>404985.50000000006</v>
      </c>
      <c r="O230" s="21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12.289074460690566</v>
      </c>
      <c r="P230" s="22">
        <f>'7.жеке-улут.вал.'!P230+'8.юрид-улут.вал.'!P230+'9.рез.эмес.-улут.вал.'!P62</f>
        <v>430649.8</v>
      </c>
      <c r="Q230" s="21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12.956736106692723</v>
      </c>
      <c r="R230" s="23">
        <f>'7.жеке-улут.вал.'!R230+'8.юрид-улут.вал.'!R230+'9.рез.эмес.-улут.вал.'!R62</f>
        <v>4953.8999999999996</v>
      </c>
      <c r="S230" s="24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15.732834736268396</v>
      </c>
    </row>
    <row r="231" spans="1:19" ht="14.25" customHeight="1" x14ac:dyDescent="0.2">
      <c r="A231" s="19" t="s">
        <v>16</v>
      </c>
      <c r="B231" s="20">
        <f>'7.жеке-улут.вал.'!B231+'8.юрид-улут.вал.'!B231+'9.рез.эмес.-улут.вал.'!B63</f>
        <v>14580750.799999999</v>
      </c>
      <c r="C231" s="21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2.6899475265704424</v>
      </c>
      <c r="D231" s="22">
        <f>'7.жеке-улут.вал.'!D231+'8.юрид-улут.вал.'!D231+'9.рез.эмес.-улут.вал.'!D63</f>
        <v>12442169.700000001</v>
      </c>
      <c r="E231" s="21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1.2718725665669055</v>
      </c>
      <c r="F231" s="22">
        <f t="shared" si="6"/>
        <v>2138581.1</v>
      </c>
      <c r="G231" s="21">
        <f t="shared" si="7"/>
        <v>10.940244557477854</v>
      </c>
      <c r="H231" s="22">
        <f>'7.жеке-улут.вал.'!H231+'8.юрид-улут.вал.'!H231+'9.рез.эмес.-улут.вал.'!H63</f>
        <v>30597.4</v>
      </c>
      <c r="I231" s="21">
        <f>('7.жеке-улут.вал.'!H231*'7.жеке-улут.вал.'!I231+'8.юрид-улут.вал.'!H231*'8.юрид-улут.вал.'!I231+'9.рез.эмес.-улут.вал.'!H63*'9.рез.эмес.-улут.вал.'!I63)/('7.жеке-улут.вал.'!H231+'8.юрид-улут.вал.'!H231+'9.рез.эмес.-улут.вал.'!H63)</f>
        <v>3.4371207357487887</v>
      </c>
      <c r="J231" s="22">
        <f>'7.жеке-улут.вал.'!J231+'8.юрид-улут.вал.'!J231+'9.рез.эмес.-улут.вал.'!J63</f>
        <v>876839.39999999991</v>
      </c>
      <c r="K231" s="21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8.1288168859656658</v>
      </c>
      <c r="L231" s="22">
        <f>'7.жеке-улут.вал.'!L231+'8.юрид-улут.вал.'!L231+'9.рез.эмес.-улут.вал.'!L63</f>
        <v>136408.69999999998</v>
      </c>
      <c r="M231" s="21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8.4785876633968318</v>
      </c>
      <c r="N231" s="22">
        <f>'7.жеке-улут.вал.'!N231+'8.юрид-улут.вал.'!N231+'9.рез.эмес.-улут.вал.'!N63</f>
        <v>709155.79999999993</v>
      </c>
      <c r="O231" s="21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13.821015108386636</v>
      </c>
      <c r="P231" s="22">
        <f>'7.жеке-улут.вал.'!P231+'8.юрид-улут.вал.'!P231+'9.рез.эмес.-улут.вал.'!P63</f>
        <v>380344.60000000003</v>
      </c>
      <c r="Q231" s="21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13.479901100212782</v>
      </c>
      <c r="R231" s="23">
        <f>'7.жеке-улут.вал.'!R231+'8.юрид-улут.вал.'!R231+'9.рез.эмес.-улут.вал.'!R63</f>
        <v>5235.2</v>
      </c>
      <c r="S231" s="24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15.081109031173595</v>
      </c>
    </row>
    <row r="232" spans="1:19" ht="14.25" customHeight="1" x14ac:dyDescent="0.2">
      <c r="A232" s="19" t="s">
        <v>17</v>
      </c>
      <c r="B232" s="20">
        <f>'7.жеке-улут.вал.'!B232+'8.юрид-улут.вал.'!B232+'9.рез.эмес.-улут.вал.'!B64</f>
        <v>14706616.600000001</v>
      </c>
      <c r="C232" s="21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2.7787577910340029</v>
      </c>
      <c r="D232" s="22">
        <f>'7.жеке-улут.вал.'!D232+'8.юрид-улут.вал.'!D232+'9.рез.эмес.-улут.вал.'!D64</f>
        <v>13241832.599999998</v>
      </c>
      <c r="E232" s="21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1.6836887265890996</v>
      </c>
      <c r="F232" s="22">
        <f t="shared" si="6"/>
        <v>1464784</v>
      </c>
      <c r="G232" s="21">
        <f t="shared" si="7"/>
        <v>12.678320618603134</v>
      </c>
      <c r="H232" s="22">
        <f>'7.жеке-улут.вал.'!H232+'8.юрид-улут.вал.'!H232+'9.рез.эмес.-улут.вал.'!H64</f>
        <v>23755.100000000002</v>
      </c>
      <c r="I232" s="21">
        <f>('7.жеке-улут.вал.'!H232*'7.жеке-улут.вал.'!I232+'8.юрид-улут.вал.'!H232*'8.юрид-улут.вал.'!I232+'9.рез.эмес.-улут.вал.'!H64*'9.рез.эмес.-улут.вал.'!I64)/('7.жеке-улут.вал.'!H232+'8.юрид-улут.вал.'!H232+'9.рез.эмес.-улут.вал.'!H64)</f>
        <v>4.7719405517130999</v>
      </c>
      <c r="J232" s="22">
        <f>'7.жеке-улут.вал.'!J232+'8.юрид-улут.вал.'!J232+'9.рез.эмес.-улут.вал.'!J64</f>
        <v>96761.000000000015</v>
      </c>
      <c r="K232" s="21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5.6146003761846224</v>
      </c>
      <c r="L232" s="22">
        <f>'7.жеке-улут.вал.'!L232+'8.юрид-улут.вал.'!L232+'9.рез.эмес.-улут.вал.'!L64</f>
        <v>134559.4</v>
      </c>
      <c r="M232" s="21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8.1984489006342205</v>
      </c>
      <c r="N232" s="22">
        <f>'7.жеке-улут.вал.'!N232+'8.юрид-улут.вал.'!N232+'9.рез.эмес.-улут.вал.'!N64</f>
        <v>819471</v>
      </c>
      <c r="O232" s="21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14.201341427579479</v>
      </c>
      <c r="P232" s="22">
        <f>'7.жеке-улут.вал.'!P232+'8.юрид-улут.вал.'!P232+'9.рез.эмес.-улут.вал.'!P64</f>
        <v>386962.4</v>
      </c>
      <c r="Q232" s="21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13.242356577796681</v>
      </c>
      <c r="R232" s="23">
        <f>'7.жеке-улут.вал.'!R232+'8.юрид-улут.вал.'!R232+'9.рез.эмес.-улут.вал.'!R64</f>
        <v>3275.1</v>
      </c>
      <c r="S232" s="24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15.055725932032573</v>
      </c>
    </row>
    <row r="233" spans="1:19" ht="14.25" customHeight="1" x14ac:dyDescent="0.2">
      <c r="A233" s="19" t="s">
        <v>18</v>
      </c>
      <c r="B233" s="20">
        <f>'7.жеке-улут.вал.'!B233+'8.юрид-улут.вал.'!B233+'9.рез.эмес.-улут.вал.'!B65</f>
        <v>14004251.6</v>
      </c>
      <c r="C233" s="21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2.7315084610447902</v>
      </c>
      <c r="D233" s="22">
        <f>'7.жеке-улут.вал.'!D233+'8.юрид-улут.вал.'!D233+'9.рез.эмес.-улут.вал.'!D65</f>
        <v>12584596.700000001</v>
      </c>
      <c r="E233" s="21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1.6534049845236614</v>
      </c>
      <c r="F233" s="22">
        <f t="shared" si="6"/>
        <v>1419654.9</v>
      </c>
      <c r="G233" s="21">
        <f t="shared" si="7"/>
        <v>12.288406727578668</v>
      </c>
      <c r="H233" s="22">
        <f>'7.жеке-улут.вал.'!H233+'8.юрид-улут.вал.'!H233+'9.рез.эмес.-улут.вал.'!H65</f>
        <v>54370.799999999996</v>
      </c>
      <c r="I233" s="21">
        <f>('7.жеке-улут.вал.'!H233*'7.жеке-улут.вал.'!I233+'8.юрид-улут.вал.'!H233*'8.юрид-улут.вал.'!I233+'9.рез.эмес.-улут.вал.'!H65*'9.рез.эмес.-улут.вал.'!I65)/('7.жеке-улут.вал.'!H233+'8.юрид-улут.вал.'!H233+'9.рез.эмес.-улут.вал.'!H65)</f>
        <v>1.3532511752631939</v>
      </c>
      <c r="J233" s="22">
        <f>'7.жеке-улут.вал.'!J233+'8.юрид-улут.вал.'!J233+'9.рез.эмес.-улут.вал.'!J65</f>
        <v>96973.8</v>
      </c>
      <c r="K233" s="21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5.8056026576250472</v>
      </c>
      <c r="L233" s="22">
        <f>'7.жеке-улут.вал.'!L233+'8.юрид-улут.вал.'!L233+'9.рез.эмес.-улут.вал.'!L65</f>
        <v>192410.59999999998</v>
      </c>
      <c r="M233" s="21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8.2616379606944736</v>
      </c>
      <c r="N233" s="22">
        <f>'7.жеке-улут.вал.'!N233+'8.юрид-улут.вал.'!N233+'9.рез.эмес.-улут.вал.'!N65</f>
        <v>703169.6</v>
      </c>
      <c r="O233" s="21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14.398645881448813</v>
      </c>
      <c r="P233" s="22">
        <f>'7.жеке-улут.вал.'!P233+'8.юрид-улут.вал.'!P233+'9.рез.эмес.-улут.вал.'!P65</f>
        <v>370133.7</v>
      </c>
      <c r="Q233" s="21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13.660373700098127</v>
      </c>
      <c r="R233" s="23">
        <f>'7.жеке-улут.вал.'!R233+'8.юрид-улут.вал.'!R233+'9.рез.эмес.-улут.вал.'!R65</f>
        <v>2596.4</v>
      </c>
      <c r="S233" s="24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14.730658219072543</v>
      </c>
    </row>
    <row r="234" spans="1:19" ht="14.25" customHeight="1" x14ac:dyDescent="0.2">
      <c r="A234" s="19" t="s">
        <v>19</v>
      </c>
      <c r="B234" s="20">
        <f>'7.жеке-улут.вал.'!B234+'8.юрид-улут.вал.'!B234+'9.рез.эмес.-улут.вал.'!B66</f>
        <v>16060570.999999998</v>
      </c>
      <c r="C234" s="21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2.1890245560385129</v>
      </c>
      <c r="D234" s="22">
        <f>'7.жеке-улут.вал.'!D234+'8.юрид-улут.вал.'!D234+'9.рез.эмес.-улут.вал.'!D66</f>
        <v>15016668.700000001</v>
      </c>
      <c r="E234" s="21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1.5571628628258953</v>
      </c>
      <c r="F234" s="22">
        <f t="shared" si="6"/>
        <v>1043902.3</v>
      </c>
      <c r="G234" s="21">
        <f t="shared" si="7"/>
        <v>11.27843619081977</v>
      </c>
      <c r="H234" s="22">
        <f>'7.жеке-улут.вал.'!H234+'8.юрид-улут.вал.'!H234+'9.рез.эмес.-улут.вал.'!H66</f>
        <v>17880.000000000004</v>
      </c>
      <c r="I234" s="21">
        <f>('7.жеке-улут.вал.'!H234*'7.жеке-улут.вал.'!I234+'8.юрид-улут.вал.'!H234*'8.юрид-улут.вал.'!I234+'9.рез.эмес.-улут.вал.'!H66*'9.рез.эмес.-улут.вал.'!I66)/('7.жеке-улут.вал.'!H234+'8.юрид-улут.вал.'!H234+'9.рез.эмес.-улут.вал.'!H66)</f>
        <v>4.9929291946308689</v>
      </c>
      <c r="J234" s="22">
        <f>'7.жеке-улут.вал.'!J234+'8.юрид-улут.вал.'!J234+'9.рез.эмес.-улут.вал.'!J66</f>
        <v>95008</v>
      </c>
      <c r="K234" s="21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5.9298216676490352</v>
      </c>
      <c r="L234" s="22">
        <f>'7.жеке-улут.вал.'!L234+'8.юрид-улут.вал.'!L234+'9.рез.эмес.-улут.вал.'!L66</f>
        <v>152912.1</v>
      </c>
      <c r="M234" s="21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8.6433845457619078</v>
      </c>
      <c r="N234" s="22">
        <f>'7.жеке-улут.вал.'!N234+'8.юрид-улут.вал.'!N234+'9.рез.эмес.-улут.вал.'!N66</f>
        <v>422740.4</v>
      </c>
      <c r="O234" s="21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11.369076144603182</v>
      </c>
      <c r="P234" s="22">
        <f>'7.жеке-улут.вал.'!P234+'8.юрид-улут.вал.'!P234+'9.рез.эмес.-улут.вал.'!P66</f>
        <v>350694.10000000003</v>
      </c>
      <c r="Q234" s="21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14.036917421764409</v>
      </c>
      <c r="R234" s="22">
        <f>'7.жеке-улут.вал.'!R234+'8.юрид-улут.вал.'!R234+'9.рез.эмес.-улут.вал.'!R66</f>
        <v>4667.7</v>
      </c>
      <c r="S234" s="21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15.086961030057598</v>
      </c>
    </row>
    <row r="235" spans="1:19" ht="14.25" customHeight="1" x14ac:dyDescent="0.2">
      <c r="A235" s="19" t="s">
        <v>20</v>
      </c>
      <c r="B235" s="20">
        <f>'7.жеке-улут.вал.'!B235+'8.юрид-улут.вал.'!B235+'9.рез.эмес.-улут.вал.'!B67</f>
        <v>16326490.899999999</v>
      </c>
      <c r="C235" s="21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3.5613756064997415</v>
      </c>
      <c r="D235" s="22">
        <f>'7.жеке-улут.вал.'!D235+'8.юрид-улут.вал.'!D235+'9.рез.эмес.-улут.вал.'!D67</f>
        <v>12749018.6</v>
      </c>
      <c r="E235" s="21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1.1734789475481666</v>
      </c>
      <c r="F235" s="22">
        <f t="shared" si="6"/>
        <v>3577472.3000000003</v>
      </c>
      <c r="G235" s="21">
        <f t="shared" si="7"/>
        <v>12.071109957161651</v>
      </c>
      <c r="H235" s="22">
        <f>'7.жеке-улут.вал.'!H235+'8.юрид-улут.вал.'!H235+'9.рез.эмес.-улут.вал.'!H67</f>
        <v>38948.900000000009</v>
      </c>
      <c r="I235" s="21">
        <f>('7.жеке-улут.вал.'!H235*'7.жеке-улут.вал.'!I235+'8.юрид-улут.вал.'!H235*'8.юрид-улут.вал.'!I235+'9.рез.эмес.-улут.вал.'!H67*'9.рез.эмес.-улут.вал.'!I67)/('7.жеке-улут.вал.'!H235+'8.юрид-улут.вал.'!H235+'9.рез.эмес.-улут.вал.'!H67)</f>
        <v>4.1615789149372633</v>
      </c>
      <c r="J235" s="22">
        <f>'7.жеке-улут.вал.'!J235+'8.юрид-улут.вал.'!J235+'9.рез.эмес.-улут.вал.'!J67</f>
        <v>1913791.8</v>
      </c>
      <c r="K235" s="21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11.874780084751121</v>
      </c>
      <c r="L235" s="22">
        <f>'7.жеке-улут.вал.'!L235+'8.юрид-улут.вал.'!L235+'9.рез.эмес.-улут.вал.'!L67</f>
        <v>783239.00000000012</v>
      </c>
      <c r="M235" s="21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11.330261431057441</v>
      </c>
      <c r="N235" s="22">
        <f>'7.жеке-улут.вал.'!N235+'8.юрид-улут.вал.'!N235+'9.рез.эмес.-улут.вал.'!N67</f>
        <v>525199.5</v>
      </c>
      <c r="O235" s="21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13.479037702815786</v>
      </c>
      <c r="P235" s="22">
        <f>'7.жеке-улут.вал.'!P235+'8.юрид-улут.вал.'!P235+'9.рез.эмес.-улут.вал.'!P67</f>
        <v>313300.99999999994</v>
      </c>
      <c r="Q235" s="21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13.724327579548104</v>
      </c>
      <c r="R235" s="23">
        <f>'7.жеке-улут.вал.'!R235+'8.юрид-улут.вал.'!R235+'9.рез.эмес.-улут.вал.'!R67</f>
        <v>2992.1</v>
      </c>
      <c r="S235" s="24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14.298913137929882</v>
      </c>
    </row>
    <row r="236" spans="1:19" ht="14.25" customHeight="1" thickBot="1" x14ac:dyDescent="0.25">
      <c r="A236" s="25" t="s">
        <v>21</v>
      </c>
      <c r="B236" s="26">
        <f>'7.жеке-улут.вал.'!B236+'8.юрид-улут.вал.'!B236+'9.рез.эмес.-улут.вал.'!B68</f>
        <v>19417000.5</v>
      </c>
      <c r="C236" s="27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2.7114458574072757</v>
      </c>
      <c r="D236" s="28">
        <f>'7.жеке-улут.вал.'!D236+'8.юрид-улут.вал.'!D236+'9.рез.эмес.-улут.вал.'!D68</f>
        <v>17327671.100000001</v>
      </c>
      <c r="E236" s="27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1.3336435423800259</v>
      </c>
      <c r="F236" s="28">
        <f t="shared" si="6"/>
        <v>2089329.4</v>
      </c>
      <c r="G236" s="27">
        <f t="shared" si="7"/>
        <v>14.138129153784941</v>
      </c>
      <c r="H236" s="28">
        <f>'7.жеке-улут.вал.'!H236+'8.юрид-улут.вал.'!H236+'9.рез.эмес.-улут.вал.'!H68</f>
        <v>34960.199999999997</v>
      </c>
      <c r="I236" s="27">
        <f>('7.жеке-улут.вал.'!H236*'7.жеке-улут.вал.'!I236+'8.юрид-улут.вал.'!H236*'8.юрид-улут.вал.'!I236+'9.рез.эмес.-улут.вал.'!H68*'9.рез.эмес.-улут.вал.'!I68)/('7.жеке-улут.вал.'!H236+'8.юрид-улут.вал.'!H236+'9.рез.эмес.-улут.вал.'!H68)</f>
        <v>1.7529366536804711</v>
      </c>
      <c r="J236" s="28">
        <f>'7.жеке-улут.вал.'!J236+'8.юрид-улут.вал.'!J236+'9.рез.эмес.-улут.вал.'!J68</f>
        <v>223198.19999999998</v>
      </c>
      <c r="K236" s="27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9.8427960485344421</v>
      </c>
      <c r="L236" s="28">
        <f>'7.жеке-улут.вал.'!L236+'8.юрид-улут.вал.'!L236+'9.рез.эмес.-улут.вал.'!L68</f>
        <v>190125.3</v>
      </c>
      <c r="M236" s="27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8.4164510509648132</v>
      </c>
      <c r="N236" s="28">
        <f>'7.жеке-улут.вал.'!N236+'8.юрид-улут.вал.'!N236+'9.рез.эмес.-улут.вал.'!N68</f>
        <v>1255799.3</v>
      </c>
      <c r="O236" s="27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16.469048743696543</v>
      </c>
      <c r="P236" s="28">
        <f>'7.жеке-улут.вал.'!P236+'8.юрид-улут.вал.'!P236+'9.рез.эмес.-улут.вал.'!P68</f>
        <v>369704.79999999993</v>
      </c>
      <c r="Q236" s="27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12.863195728051142</v>
      </c>
      <c r="R236" s="28">
        <f>'7.жеке-улут.вал.'!R236+'8.юрид-улут.вал.'!R236+'9.рез.эмес.-улут.вал.'!R68</f>
        <v>15541.6</v>
      </c>
      <c r="S236" s="27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15.664163020538426</v>
      </c>
    </row>
    <row r="237" spans="1:19" ht="14.25" customHeight="1" x14ac:dyDescent="0.2">
      <c r="A237" s="19" t="s">
        <v>41</v>
      </c>
      <c r="B237" s="20">
        <f>'7.жеке-улут.вал.'!B237+'8.юрид-улут.вал.'!B237+'9.рез.эмес.-улут.вал.'!B69</f>
        <v>10434128.5</v>
      </c>
      <c r="C237" s="21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1.8837060751168606</v>
      </c>
      <c r="D237" s="22">
        <f>'7.жеке-улут.вал.'!D237+'8.юрид-улут.вал.'!D237+'9.рез.эмес.-улут.вал.'!D69</f>
        <v>9702525.2000000011</v>
      </c>
      <c r="E237" s="21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1.1387314611664168</v>
      </c>
      <c r="F237" s="22">
        <f t="shared" si="6"/>
        <v>731603.3</v>
      </c>
      <c r="G237" s="21">
        <f t="shared" si="7"/>
        <v>11.763561681583433</v>
      </c>
      <c r="H237" s="22">
        <f>'7.жеке-улут.вал.'!H237+'8.юрид-улут.вал.'!H237+'9.рез.эмес.-улут.вал.'!H69</f>
        <v>23036.400000000001</v>
      </c>
      <c r="I237" s="21">
        <f>('7.жеке-улут.вал.'!H237*'7.жеке-улут.вал.'!I237+'8.юрид-улут.вал.'!H237*'8.юрид-улут.вал.'!I237+'9.рез.эмес.-улут.вал.'!H69*'9.рез.эмес.-улут.вал.'!I69)/('7.жеке-улут.вал.'!H237+'8.юрид-улут.вал.'!H237+'9.рез.эмес.-улут.вал.'!H69)</f>
        <v>2.9460263322394171</v>
      </c>
      <c r="J237" s="22">
        <f>'7.жеке-улут.вал.'!J237+'8.юрид-улут.вал.'!J237+'9.рез.эмес.-улут.вал.'!J69</f>
        <v>74356.900000000009</v>
      </c>
      <c r="K237" s="21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5.1739272212800724</v>
      </c>
      <c r="L237" s="22">
        <f>'7.жеке-улут.вал.'!L237+'8.юрид-улут.вал.'!L237+'9.рез.эмес.-улут.вал.'!L69</f>
        <v>132539.6</v>
      </c>
      <c r="M237" s="21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9.4421827966886909</v>
      </c>
      <c r="N237" s="22">
        <f>'7.жеке-улут.вал.'!N237+'8.юрид-улут.вал.'!N237+'9.рез.эмес.-улут.вал.'!N69</f>
        <v>245720.30000000002</v>
      </c>
      <c r="O237" s="21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13.187115826409094</v>
      </c>
      <c r="P237" s="22">
        <f>'7.жеке-улут.вал.'!P237+'8.юрид-улут.вал.'!P237+'9.рез.эмес.-улут.вал.'!P69</f>
        <v>253391.1</v>
      </c>
      <c r="Q237" s="21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14.297392706373659</v>
      </c>
      <c r="R237" s="23">
        <f>'7.жеке-улут.вал.'!R237+'8.юрид-улут.вал.'!R237+'9.рез.эмес.-улут.вал.'!R69</f>
        <v>2559</v>
      </c>
      <c r="S237" s="24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15.256062133645941</v>
      </c>
    </row>
    <row r="238" spans="1:19" ht="14.25" customHeight="1" x14ac:dyDescent="0.2">
      <c r="A238" s="19" t="s">
        <v>11</v>
      </c>
      <c r="B238" s="20">
        <f>'7.жеке-улут.вал.'!B238+'8.юрид-улут.вал.'!B238+'9.рез.эмес.-улут.вал.'!B70</f>
        <v>15842864.600000001</v>
      </c>
      <c r="C238" s="21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2.8485742235656035</v>
      </c>
      <c r="D238" s="22">
        <f>'7.жеке-улут.вал.'!D238+'8.юрид-улут.вал.'!D238+'9.рез.эмес.-улут.вал.'!D70</f>
        <v>13278507.1</v>
      </c>
      <c r="E238" s="21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1.0697031542047379</v>
      </c>
      <c r="F238" s="22">
        <f t="shared" si="6"/>
        <v>2564357.5</v>
      </c>
      <c r="G238" s="21">
        <f t="shared" si="7"/>
        <v>12.059751730794154</v>
      </c>
      <c r="H238" s="22">
        <f>'7.жеке-улут.вал.'!H238+'8.юрид-улут.вал.'!H238+'9.рез.эмес.-улут.вал.'!H70</f>
        <v>15531.2</v>
      </c>
      <c r="I238" s="21">
        <f>('7.жеке-улут.вал.'!H238*'7.жеке-улут.вал.'!I238+'8.юрид-улут.вал.'!H238*'8.юрид-улут.вал.'!I238+'9.рез.эмес.-улут.вал.'!H70*'9.рез.эмес.-улут.вал.'!I70)/('7.жеке-улут.вал.'!H238+'8.юрид-улут.вал.'!H238+'9.рез.эмес.-улут.вал.'!H70)</f>
        <v>4.6137855413618984</v>
      </c>
      <c r="J238" s="22">
        <f>'7.жеке-улут.вал.'!J238+'8.юрид-улут.вал.'!J238+'9.рез.эмес.-улут.вал.'!J70</f>
        <v>1578715.4</v>
      </c>
      <c r="K238" s="21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11.472328790230318</v>
      </c>
      <c r="L238" s="22">
        <f>'7.жеке-улут.вал.'!L238+'8.юрид-улут.вал.'!L238+'9.рез.эмес.-улут.вал.'!L70</f>
        <v>121204.8</v>
      </c>
      <c r="M238" s="21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9.8192055265138034</v>
      </c>
      <c r="N238" s="22">
        <f>'7.жеке-улут.вал.'!N238+'8.юрид-улут.вал.'!N238+'9.рез.эмес.-улут.вал.'!N70</f>
        <v>254856.6</v>
      </c>
      <c r="O238" s="21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12.858439510689562</v>
      </c>
      <c r="P238" s="22">
        <f>'7.жеке-улут.вал.'!P238+'8.юрид-улут.вал.'!P238+'9.рез.эмес.-улут.вал.'!P70</f>
        <v>590189.19999999995</v>
      </c>
      <c r="Q238" s="21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13.919963491368531</v>
      </c>
      <c r="R238" s="23">
        <f>'7.жеке-улут.вал.'!R238+'8.юрид-улут.вал.'!R238+'9.рез.эмес.-улут.вал.'!R70</f>
        <v>3860.3</v>
      </c>
      <c r="S238" s="24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15.46768489495636</v>
      </c>
    </row>
    <row r="239" spans="1:19" ht="14.25" customHeight="1" x14ac:dyDescent="0.2">
      <c r="A239" s="19" t="s">
        <v>12</v>
      </c>
      <c r="B239" s="20">
        <f>'7.жеке-улут.вал.'!B239+'8.юрид-улут.вал.'!B239+'9.рез.эмес.-улут.вал.'!B71</f>
        <v>14074539.000000002</v>
      </c>
      <c r="C239" s="21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1.9186057231430471</v>
      </c>
      <c r="D239" s="22">
        <f>'7.жеке-улут.вал.'!D239+'8.юрид-улут.вал.'!D239+'9.рез.эмес.-улут.вал.'!D71</f>
        <v>13184479.100000001</v>
      </c>
      <c r="E239" s="21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1.254088218927059</v>
      </c>
      <c r="F239" s="22">
        <f t="shared" si="6"/>
        <v>890059.90000000014</v>
      </c>
      <c r="G239" s="21">
        <f t="shared" si="7"/>
        <v>11.762119789915245</v>
      </c>
      <c r="H239" s="22">
        <f>'7.жеке-улут.вал.'!H239+'8.юрид-улут.вал.'!H239+'9.рез.эмес.-улут.вал.'!H71</f>
        <v>13138</v>
      </c>
      <c r="I239" s="21">
        <f>('7.жеке-улут.вал.'!H239*'7.жеке-улут.вал.'!I239+'8.юрид-улут.вал.'!H239*'8.юрид-улут.вал.'!I239+'9.рез.эмес.-улут.вал.'!H71*'9.рез.эмес.-улут.вал.'!I71)/('7.жеке-улут.вал.'!H239+'8.юрид-улут.вал.'!H239+'9.рез.эмес.-улут.вал.'!H71)</f>
        <v>3.3407751560359302</v>
      </c>
      <c r="J239" s="22">
        <f>'7.жеке-улут.вал.'!J239+'8.юрид-улут.вал.'!J239+'9.рез.эмес.-улут.вал.'!J71</f>
        <v>128436.20000000001</v>
      </c>
      <c r="K239" s="21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6.4560363978379955</v>
      </c>
      <c r="L239" s="22">
        <f>'7.жеке-улут.вал.'!L239+'8.юрид-улут.вал.'!L239+'9.рез.эмес.-улут.вал.'!L71</f>
        <v>179031.1</v>
      </c>
      <c r="M239" s="21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9.9316325711007707</v>
      </c>
      <c r="N239" s="22">
        <f>'7.жеке-улут.вал.'!N239+'8.юрид-улут.вал.'!N239+'9.рез.эмес.-улут.вал.'!N71</f>
        <v>227629.80000000002</v>
      </c>
      <c r="O239" s="21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12.985077257019912</v>
      </c>
      <c r="P239" s="22">
        <f>'7.жеке-улут.вал.'!P239+'8.юрид-улут.вал.'!P239+'9.рез.эмес.-улут.вал.'!P71</f>
        <v>338128.4</v>
      </c>
      <c r="Q239" s="21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14.208159634032501</v>
      </c>
      <c r="R239" s="22">
        <f>'7.жеке-улут.вал.'!R239+'8.юрид-улут.вал.'!R239+'9.рез.эмес.-улут.вал.'!R71</f>
        <v>3696.4</v>
      </c>
      <c r="S239" s="21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15.655056541499821</v>
      </c>
    </row>
    <row r="240" spans="1:19" ht="14.25" customHeight="1" x14ac:dyDescent="0.2">
      <c r="A240" s="19" t="s">
        <v>13</v>
      </c>
      <c r="B240" s="20">
        <f>'7.жеке-улут.вал.'!B240+'8.юрид-улут.вал.'!B240+'9.рез.эмес.-улут.вал.'!B72</f>
        <v>15363688.1</v>
      </c>
      <c r="C240" s="21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2.0181486706307159</v>
      </c>
      <c r="D240" s="22">
        <f>'7.жеке-улут.вал.'!D240+'8.юрид-улут.вал.'!D240+'9.рез.эмес.-улут.вал.'!D72</f>
        <v>14215635.6</v>
      </c>
      <c r="E240" s="21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1.2079219379399369</v>
      </c>
      <c r="F240" s="22">
        <f t="shared" si="6"/>
        <v>1148052.5</v>
      </c>
      <c r="G240" s="21">
        <f t="shared" si="7"/>
        <v>12.050693336759419</v>
      </c>
      <c r="H240" s="22">
        <f>'7.жеке-улут.вал.'!H240+'8.юрид-улут.вал.'!H240+'9.рез.эмес.-улут.вал.'!H72</f>
        <v>26695.4</v>
      </c>
      <c r="I240" s="21">
        <f>('7.жеке-улут.вал.'!H240*'7.жеке-улут.вал.'!I240+'8.юрид-улут.вал.'!H240*'8.юрид-улут.вал.'!I240+'9.рез.эмес.-улут.вал.'!H72*'9.рез.эмес.-улут.вал.'!I72)/('7.жеке-улут.вал.'!H240+'8.юрид-улут.вал.'!H240+'9.рез.эмес.-улут.вал.'!H72)</f>
        <v>4.6001807427496866</v>
      </c>
      <c r="J240" s="22">
        <f>'7.жеке-улут.вал.'!J240+'8.юрид-улут.вал.'!J240+'9.рез.эмес.-улут.вал.'!J72</f>
        <v>152059.9</v>
      </c>
      <c r="K240" s="21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6.3959095198668416</v>
      </c>
      <c r="L240" s="22">
        <f>'7.жеке-улут.вал.'!L240+'8.юрид-улут.вал.'!L240+'9.рез.эмес.-улут.вал.'!L72</f>
        <v>142453.1</v>
      </c>
      <c r="M240" s="21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9.6570447536768285</v>
      </c>
      <c r="N240" s="22">
        <f>'7.жеке-улут.вал.'!N240+'8.юрид-улут.вал.'!N240+'9.рез.эмес.-улут.вал.'!N72</f>
        <v>322450.40000000002</v>
      </c>
      <c r="O240" s="21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12.909857649424481</v>
      </c>
      <c r="P240" s="22">
        <f>'7.жеке-улут.вал.'!P240+'8.юрид-улут.вал.'!P240+'9.рез.эмес.-улут.вал.'!P72</f>
        <v>435076.89999999997</v>
      </c>
      <c r="Q240" s="21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14.00661861385886</v>
      </c>
      <c r="R240" s="23">
        <f>'7.жеке-улут.вал.'!R240+'8.юрид-улут.вал.'!R240+'9.рез.эмес.-улут.вал.'!R72</f>
        <v>69316.800000000003</v>
      </c>
      <c r="S240" s="24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15.970769770099</v>
      </c>
    </row>
    <row r="241" spans="1:19" ht="14.25" customHeight="1" x14ac:dyDescent="0.2">
      <c r="A241" s="19" t="s">
        <v>14</v>
      </c>
      <c r="B241" s="20">
        <f>'7.жеке-улут.вал.'!B241+'8.юрид-улут.вал.'!B241+'9.рез.эмес.-улут.вал.'!B73</f>
        <v>13849544.399999997</v>
      </c>
      <c r="C241" s="21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2.8311613051328979</v>
      </c>
      <c r="D241" s="22">
        <f>'7.жеке-улут.вал.'!D241+'8.юрид-улут.вал.'!D241+'9.рез.эмес.-улут.вал.'!D73</f>
        <v>11817045.999999998</v>
      </c>
      <c r="E241" s="21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1.2725331214755364</v>
      </c>
      <c r="F241" s="22">
        <f t="shared" si="6"/>
        <v>2032498.4000000001</v>
      </c>
      <c r="G241" s="21">
        <f t="shared" si="7"/>
        <v>11.893102482147096</v>
      </c>
      <c r="H241" s="22">
        <f>'7.жеке-улут.вал.'!H241+'8.юрид-улут.вал.'!H241+'9.рез.эмес.-улут.вал.'!H73</f>
        <v>37926.600000000006</v>
      </c>
      <c r="I241" s="21">
        <f>('7.жеке-улут.вал.'!H241*'7.жеке-улут.вал.'!I241+'8.юрид-улут.вал.'!H241*'8.юрид-улут.вал.'!I241+'9.рез.эмес.-улут.вал.'!H73*'9.рез.эмес.-улут.вал.'!I73)/('7.жеке-улут.вал.'!H241+'8.юрид-улут.вал.'!H241+'9.рез.эмес.-улут.вал.'!H73)</f>
        <v>5.3037795109500978</v>
      </c>
      <c r="J241" s="22">
        <f>'7.жеке-улут.вал.'!J241+'8.юрид-улут.вал.'!J241+'9.рез.эмес.-улут.вал.'!J73</f>
        <v>888263</v>
      </c>
      <c r="K241" s="21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10.923981663088524</v>
      </c>
      <c r="L241" s="22">
        <f>'7.жеке-улут.вал.'!L241+'8.юрид-улут.вал.'!L241+'9.рез.эмес.-улут.вал.'!L73</f>
        <v>419831.6</v>
      </c>
      <c r="M241" s="21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12.107393040447647</v>
      </c>
      <c r="N241" s="22">
        <f>'7.жеке-улут.вал.'!N241+'8.юрид-улут.вал.'!N241+'9.рез.эмес.-улут.вал.'!N73</f>
        <v>337766.9</v>
      </c>
      <c r="O241" s="21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13.47420031684573</v>
      </c>
      <c r="P241" s="22">
        <f>'7.жеке-улут.вал.'!P241+'8.юрид-улут.вал.'!P241+'9.рез.эмес.-улут.вал.'!P73</f>
        <v>347046.8</v>
      </c>
      <c r="Q241" s="21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13.284510371511857</v>
      </c>
      <c r="R241" s="23">
        <f>'7.жеке-улут.вал.'!R241+'8.юрид-улут.вал.'!R241+'9.рез.эмес.-улут.вал.'!R73</f>
        <v>1663.5</v>
      </c>
      <c r="S241" s="24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14.209101893597834</v>
      </c>
    </row>
    <row r="242" spans="1:19" ht="14.25" customHeight="1" x14ac:dyDescent="0.2">
      <c r="A242" s="19" t="s">
        <v>15</v>
      </c>
      <c r="B242" s="20">
        <f>'7.жеке-улут.вал.'!B242+'8.юрид-улут.вал.'!B242+'9.рез.эмес.-улут.вал.'!B74</f>
        <v>15422820.9</v>
      </c>
      <c r="C242" s="21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2.4748749793236575</v>
      </c>
      <c r="D242" s="22">
        <f>'7.жеке-улут.вал.'!D242+'8.юрид-улут.вал.'!D242+'9.рез.эмес.-улут.вал.'!D74</f>
        <v>13984651.500000002</v>
      </c>
      <c r="E242" s="21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1.3194696386248865</v>
      </c>
      <c r="F242" s="22">
        <f t="shared" si="6"/>
        <v>1438169.4000000001</v>
      </c>
      <c r="G242" s="21">
        <f t="shared" si="7"/>
        <v>13.709949950958489</v>
      </c>
      <c r="H242" s="22">
        <f>'7.жеке-улут.вал.'!H242+'8.юрид-улут.вал.'!H242+'9.рез.эмес.-улут.вал.'!H74</f>
        <v>24761.700000000004</v>
      </c>
      <c r="I242" s="21">
        <f>('7.жеке-улут.вал.'!H242*'7.жеке-улут.вал.'!I242+'8.юрид-улут.вал.'!H242*'8.юрид-улут.вал.'!I242+'9.рез.эмес.-улут.вал.'!H74*'9.рез.эмес.-улут.вал.'!I74)/('7.жеке-улут.вал.'!H242+'8.юрид-улут.вал.'!H242+'9.рез.эмес.-улут.вал.'!H74)</f>
        <v>4.8246367171882367</v>
      </c>
      <c r="J242" s="22">
        <f>'7.жеке-улут.вал.'!J242+'8.юрид-улут.вал.'!J242+'9.рез.эмес.-улут.вал.'!J74</f>
        <v>83104.099999999991</v>
      </c>
      <c r="K242" s="21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6.622967543117606</v>
      </c>
      <c r="L242" s="22">
        <f>'7.жеке-улут.вал.'!L242+'8.юрид-улут.вал.'!L242+'9.рез.эмес.-улут.вал.'!L74</f>
        <v>177523</v>
      </c>
      <c r="M242" s="21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10.902209927727688</v>
      </c>
      <c r="N242" s="22">
        <f>'7.жеке-улут.вал.'!N242+'8.юрид-улут.вал.'!N242+'9.рез.эмес.-улут.вал.'!N74</f>
        <v>674219.5</v>
      </c>
      <c r="O242" s="21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15.46401865119595</v>
      </c>
      <c r="P242" s="22">
        <f>'7.жеке-улут.вал.'!P242+'8.юрид-улут.вал.'!P242+'9.рез.эмес.-улут.вал.'!P74</f>
        <v>472038.5</v>
      </c>
      <c r="Q242" s="21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13.949159358823463</v>
      </c>
      <c r="R242" s="23">
        <f>'7.жеке-улут.вал.'!R242+'8.юрид-улут.вал.'!R242+'9.рез.эмес.-улут.вал.'!R74</f>
        <v>6522.6</v>
      </c>
      <c r="S242" s="24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15.529441480391267</v>
      </c>
    </row>
    <row r="243" spans="1:19" ht="14.25" customHeight="1" x14ac:dyDescent="0.2">
      <c r="A243" s="19" t="s">
        <v>16</v>
      </c>
      <c r="B243" s="20">
        <f>'7.жеке-улут.вал.'!B243+'8.юрид-улут.вал.'!B243+'9.рез.эмес.-улут.вал.'!B75</f>
        <v>16207499.299999999</v>
      </c>
      <c r="C243" s="21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2.1190001746290363</v>
      </c>
      <c r="D243" s="22">
        <f>'7.жеке-улут.вал.'!D243+'8.юрид-улут.вал.'!D243+'9.рез.эмес.-улут.вал.'!D75</f>
        <v>14946871.5</v>
      </c>
      <c r="E243" s="21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1.2770841305486551</v>
      </c>
      <c r="F243" s="22">
        <f t="shared" si="6"/>
        <v>1260627.7999999998</v>
      </c>
      <c r="G243" s="21">
        <f t="shared" si="7"/>
        <v>12.101336693510969</v>
      </c>
      <c r="H243" s="22">
        <f>'7.жеке-улут.вал.'!H243+'8.юрид-улут.вал.'!H243+'9.рез.эмес.-улут.вал.'!H75</f>
        <v>39865.5</v>
      </c>
      <c r="I243" s="21">
        <f>('7.жеке-улут.вал.'!H243*'7.жеке-улут.вал.'!I243+'8.юрид-улут.вал.'!H243*'8.юрид-улут.вал.'!I243+'9.рез.эмес.-улут.вал.'!H75*'9.рез.эмес.-улут.вал.'!I75)/('7.жеке-улут.вал.'!H243+'8.юрид-улут.вал.'!H243+'9.рез.эмес.-улут.вал.'!H75)</f>
        <v>5.9588520149001001</v>
      </c>
      <c r="J243" s="22">
        <f>'7.жеке-улут.вал.'!J243+'8.юрид-улут.вал.'!J243+'9.рез.эмес.-улут.вал.'!J75</f>
        <v>196560.00000000003</v>
      </c>
      <c r="K243" s="21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5.1499183811558824</v>
      </c>
      <c r="L243" s="22">
        <f>'7.жеке-улут.вал.'!L243+'8.юрид-улут.вал.'!L243+'9.рез.эмес.-улут.вал.'!L75</f>
        <v>145867</v>
      </c>
      <c r="M243" s="21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9.6716472334386818</v>
      </c>
      <c r="N243" s="22">
        <f>'7.жеке-улут.вал.'!N243+'8.юрид-улут.вал.'!N243+'9.рез.эмес.-улут.вал.'!N75</f>
        <v>446957.7</v>
      </c>
      <c r="O243" s="21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14.420640369323541</v>
      </c>
      <c r="P243" s="22">
        <f>'7.жеке-улут.вал.'!P243+'8.юрид-улут.вал.'!P243+'9.рез.эмес.-улут.вал.'!P75</f>
        <v>427687.19999999995</v>
      </c>
      <c r="Q243" s="21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14.245416304252279</v>
      </c>
      <c r="R243" s="23">
        <f>'7.жеке-улут.вал.'!R243+'8.юрид-улут.вал.'!R243+'9.рез.эмес.-улут.вал.'!R75</f>
        <v>3690.4</v>
      </c>
      <c r="S243" s="24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15.361004227184001</v>
      </c>
    </row>
    <row r="244" spans="1:19" ht="14.25" customHeight="1" x14ac:dyDescent="0.2">
      <c r="A244" s="19" t="s">
        <v>17</v>
      </c>
      <c r="B244" s="20">
        <f>'7.жеке-улут.вал.'!B244+'8.юрид-улут.вал.'!B244+'9.рез.эмес.-улут.вал.'!B76</f>
        <v>15830610</v>
      </c>
      <c r="C244" s="21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3.0611929777816549</v>
      </c>
      <c r="D244" s="22">
        <f>'7.жеке-улут.вал.'!D244+'8.юрид-улут.вал.'!D244+'9.рез.эмес.-улут.вал.'!D76</f>
        <v>13571449</v>
      </c>
      <c r="E244" s="21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1.2595862796227606</v>
      </c>
      <c r="F244" s="22">
        <f t="shared" si="6"/>
        <v>2259161.0000000005</v>
      </c>
      <c r="G244" s="21">
        <f t="shared" si="7"/>
        <v>13.883977817871326</v>
      </c>
      <c r="H244" s="22">
        <f>'7.жеке-улут.вал.'!H244+'8.юрид-улут.вал.'!H244+'9.рез.эмес.-улут.вал.'!H76</f>
        <v>17786.900000000001</v>
      </c>
      <c r="I244" s="21">
        <f>('7.жеке-улут.вал.'!H244*'7.жеке-улут.вал.'!I244+'8.юрид-улут.вал.'!H244*'8.юрид-улут.вал.'!I244+'9.рез.эмес.-улут.вал.'!H76*'9.рез.эмес.-улут.вал.'!I76)/('7.жеке-улут.вал.'!H244+'8.юрид-улут.вал.'!H244+'9.рез.эмес.-улут.вал.'!H76)</f>
        <v>6.2290344579437624</v>
      </c>
      <c r="J244" s="22">
        <f>'7.жеке-улут.вал.'!J244+'8.юрид-улут.вал.'!J244+'9.рез.эмес.-улут.вал.'!J76</f>
        <v>603552.10000000009</v>
      </c>
      <c r="K244" s="21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11.498817386270371</v>
      </c>
      <c r="L244" s="22">
        <f>'7.жеке-улут.вал.'!L244+'8.юрид-улут.вал.'!L244+'9.рез.эмес.-улут.вал.'!L76</f>
        <v>468538.89999999997</v>
      </c>
      <c r="M244" s="21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12.533837450849878</v>
      </c>
      <c r="N244" s="22">
        <f>'7.жеке-улут.вал.'!N244+'8.юрид-улут.вал.'!N244+'9.рез.эмес.-улут.вал.'!N76</f>
        <v>699303.4</v>
      </c>
      <c r="O244" s="21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16.523409318473252</v>
      </c>
      <c r="P244" s="22">
        <f>'7.жеке-улут.вал.'!P244+'8.юрид-улут.вал.'!P244+'9.рез.эмес.-улут.вал.'!P76</f>
        <v>455894</v>
      </c>
      <c r="Q244" s="21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14.700561643715387</v>
      </c>
      <c r="R244" s="23">
        <f>'7.жеке-улут.вал.'!R244+'8.юрид-улут.вал.'!R244+'9.рез.эмес.-улут.вал.'!R76</f>
        <v>14085.699999999999</v>
      </c>
      <c r="S244" s="24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13.193951241329856</v>
      </c>
    </row>
    <row r="245" spans="1:19" ht="14.25" customHeight="1" x14ac:dyDescent="0.2">
      <c r="A245" s="19" t="s">
        <v>18</v>
      </c>
      <c r="B245" s="20">
        <f>'7.жеке-улут.вал.'!B245+'8.юрид-улут.вал.'!B245+'9.рез.эмес.-улут.вал.'!B77</f>
        <v>15392856.800000001</v>
      </c>
      <c r="C245" s="21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1.9981382039492503</v>
      </c>
      <c r="D245" s="22">
        <f>'7.жеке-улут.вал.'!D245+'8.юрид-улут.вал.'!D245+'9.рез.эмес.-улут.вал.'!D77</f>
        <v>14298993.6</v>
      </c>
      <c r="E245" s="21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1.1251141106182472</v>
      </c>
      <c r="F245" s="22">
        <f t="shared" si="6"/>
        <v>1093863.2</v>
      </c>
      <c r="G245" s="21">
        <f t="shared" si="7"/>
        <v>13.410320205488215</v>
      </c>
      <c r="H245" s="22">
        <f>'7.жеке-улут.вал.'!H245+'8.юрид-улут.вал.'!H245+'9.рез.эмес.-улут.вал.'!H77</f>
        <v>11802.6</v>
      </c>
      <c r="I245" s="21">
        <f>('7.жеке-улут.вал.'!H245*'7.жеке-улут.вал.'!I245+'8.юрид-улут.вал.'!H245*'8.юрид-улут.вал.'!I245+'9.рез.эмес.-улут.вал.'!H77*'9.рез.эмес.-улут.вал.'!I77)/('7.жеке-улут.вал.'!H245+'8.юрид-улут.вал.'!H245+'9.рез.эмес.-улут.вал.'!H77)</f>
        <v>5.4887382441157015</v>
      </c>
      <c r="J245" s="22">
        <f>'7.жеке-улут.вал.'!J245+'8.юрид-улут.вал.'!J245+'9.рез.эмес.-улут.вал.'!J77</f>
        <v>54517.1</v>
      </c>
      <c r="K245" s="21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6.766576597067707</v>
      </c>
      <c r="L245" s="22">
        <f>'7.жеке-улут.вал.'!L245+'8.юрид-улут.вал.'!L245+'9.рез.эмес.-улут.вал.'!L77</f>
        <v>167670.6</v>
      </c>
      <c r="M245" s="21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9.9210769329864572</v>
      </c>
      <c r="N245" s="22">
        <f>'7.жеке-улут.вал.'!N245+'8.юрид-улут.вал.'!N245+'9.рез.эмес.-улут.вал.'!N77</f>
        <v>429123.7</v>
      </c>
      <c r="O245" s="21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15.048491269533697</v>
      </c>
      <c r="P245" s="22">
        <f>'7.жеке-улут.вал.'!P245+'8.юрид-улут.вал.'!P245+'9.рез.эмес.-улут.вал.'!P77</f>
        <v>427788</v>
      </c>
      <c r="Q245" s="21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14.182531167307166</v>
      </c>
      <c r="R245" s="23">
        <f>'7.жеке-улут.вал.'!R245+'8.юрид-улут.вал.'!R245+'9.рез.эмес.-улут.вал.'!R77</f>
        <v>2961.2</v>
      </c>
      <c r="S245" s="24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15.914642712413901</v>
      </c>
    </row>
    <row r="246" spans="1:19" ht="14.25" customHeight="1" x14ac:dyDescent="0.2">
      <c r="A246" s="19" t="s">
        <v>19</v>
      </c>
      <c r="B246" s="20">
        <f>'7.жеке-улут.вал.'!B246+'8.юрид-улут.вал.'!B246+'9.рез.эмес.-улут.вал.'!B78</f>
        <v>16205101.700000001</v>
      </c>
      <c r="C246" s="21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2.0228568274273786</v>
      </c>
      <c r="D246" s="22">
        <f>'7.жеке-улут.вал.'!D246+'8.юрид-улут.вал.'!D246+'9.рез.эмес.-улут.вал.'!D78</f>
        <v>14987201.200000001</v>
      </c>
      <c r="E246" s="21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1.1456715007602634</v>
      </c>
      <c r="F246" s="22">
        <f t="shared" si="6"/>
        <v>1217900.5</v>
      </c>
      <c r="G246" s="21">
        <f t="shared" si="7"/>
        <v>12.817296094385377</v>
      </c>
      <c r="H246" s="22">
        <f>'7.жеке-улут.вал.'!H246+'8.юрид-улут.вал.'!H246+'9.рез.эмес.-улут.вал.'!H78</f>
        <v>19807.2</v>
      </c>
      <c r="I246" s="21">
        <f>('7.жеке-улут.вал.'!H246*'7.жеке-улут.вал.'!I246+'8.юрид-улут.вал.'!H246*'8.юрид-улут.вал.'!I246+'9.рез.эмес.-улут.вал.'!H78*'9.рез.эмес.-улут.вал.'!I78)/('7.жеке-улут.вал.'!H246+'8.юрид-улут.вал.'!H246+'9.рез.эмес.-улут.вал.'!H78)</f>
        <v>4.1918557898138005</v>
      </c>
      <c r="J246" s="22">
        <f>'7.жеке-улут.вал.'!J246+'8.юрид-улут.вал.'!J246+'9.рез.эмес.-улут.вал.'!J78</f>
        <v>136259.70000000001</v>
      </c>
      <c r="K246" s="21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5.048510917020951</v>
      </c>
      <c r="L246" s="22">
        <f>'7.жеке-улут.вал.'!L246+'8.юрид-улут.вал.'!L246+'9.рез.эмес.-улут.вал.'!L78</f>
        <v>141212.9</v>
      </c>
      <c r="M246" s="21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9.5894760818593774</v>
      </c>
      <c r="N246" s="22">
        <f>'7.жеке-улут.вал.'!N246+'8.юрид-улут.вал.'!N246+'9.рез.эмес.-улут.вал.'!N78</f>
        <v>465706.8</v>
      </c>
      <c r="O246" s="21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14.535768938739961</v>
      </c>
      <c r="P246" s="22">
        <f>'7.жеке-улут.вал.'!P246+'8.юрид-улут.вал.'!P246+'9.рез.эмес.-улут.вал.'!P78</f>
        <v>450269</v>
      </c>
      <c r="Q246" s="21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14.750055364682026</v>
      </c>
      <c r="R246" s="22">
        <f>'7.жеке-улут.вал.'!R246+'8.юрид-улут.вал.'!R246+'9.рез.эмес.-улут.вал.'!R78</f>
        <v>4644.9000000000005</v>
      </c>
      <c r="S246" s="21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15.973857133630396</v>
      </c>
    </row>
    <row r="247" spans="1:19" ht="14.25" customHeight="1" x14ac:dyDescent="0.2">
      <c r="A247" s="19" t="s">
        <v>20</v>
      </c>
      <c r="B247" s="20">
        <f>'7.жеке-улут.вал.'!B247+'8.юрид-улут.вал.'!B247+'9.рез.эмес.-улут.вал.'!B79</f>
        <v>17354925.400000002</v>
      </c>
      <c r="C247" s="21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3.6307402486443392</v>
      </c>
      <c r="D247" s="22">
        <f>'7.жеке-улут.вал.'!D247+'8.юрид-улут.вал.'!D247+'9.рез.эмес.-улут.вал.'!D79</f>
        <v>13872391.600000001</v>
      </c>
      <c r="E247" s="21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1.1335686641804434</v>
      </c>
      <c r="F247" s="22">
        <f t="shared" si="6"/>
        <v>3482533.7999999993</v>
      </c>
      <c r="G247" s="21">
        <f t="shared" si="7"/>
        <v>13.578021194510727</v>
      </c>
      <c r="H247" s="22">
        <f>'7.жеке-улут.вал.'!H247+'8.юрид-улут.вал.'!H247+'9.рез.эмес.-улут.вал.'!H79</f>
        <v>13448.9</v>
      </c>
      <c r="I247" s="21">
        <f>('7.жеке-улут.вал.'!H247*'7.жеке-улут.вал.'!I247+'8.юрид-улут.вал.'!H247*'8.юрид-улут.вал.'!I247+'9.рез.эмес.-улут.вал.'!H79*'9.рез.эмес.-улут.вал.'!I79)/('7.жеке-улут.вал.'!H247+'8.юрид-улут.вал.'!H247+'9.рез.эмес.-улут.вал.'!H79)</f>
        <v>5.24046695268758</v>
      </c>
      <c r="J247" s="22">
        <f>'7.жеке-улут.вал.'!J247+'8.юрид-улут.вал.'!J247+'9.рез.эмес.-улут.вал.'!J79</f>
        <v>122790.5</v>
      </c>
      <c r="K247" s="21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8.4439100337566888</v>
      </c>
      <c r="L247" s="22">
        <f>'7.жеке-улут.вал.'!L247+'8.юрид-улут.вал.'!L247+'9.рез.эмес.-улут.вал.'!L79</f>
        <v>2194556.7999999998</v>
      </c>
      <c r="M247" s="21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12.802901579489738</v>
      </c>
      <c r="N247" s="22">
        <f>'7.жеке-улут.вал.'!N247+'8.юрид-улут.вал.'!N247+'9.рез.эмес.-улут.вал.'!N79</f>
        <v>627766.9</v>
      </c>
      <c r="O247" s="21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16.298823300495773</v>
      </c>
      <c r="P247" s="22">
        <f>'7.жеке-улут.вал.'!P247+'8.юрид-улут.вал.'!P247+'9.рез.эмес.-улут.вал.'!P79</f>
        <v>517506.8</v>
      </c>
      <c r="Q247" s="21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14.961974047490813</v>
      </c>
      <c r="R247" s="23">
        <f>'7.жеке-улут.вал.'!R247+'8.юрид-улут.вал.'!R247+'9.рез.эмес.-улут.вал.'!R79</f>
        <v>6463.9000000000005</v>
      </c>
      <c r="S247" s="24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16.573196831634135</v>
      </c>
    </row>
    <row r="248" spans="1:19" ht="14.25" customHeight="1" thickBot="1" x14ac:dyDescent="0.25">
      <c r="A248" s="25" t="s">
        <v>21</v>
      </c>
      <c r="B248" s="26">
        <f>'7.жеке-улут.вал.'!B248+'8.юрид-улут.вал.'!B248+'9.рез.эмес.-улут.вал.'!B80</f>
        <v>24114048.399999999</v>
      </c>
      <c r="C248" s="27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2.6934242878105827</v>
      </c>
      <c r="D248" s="28">
        <f>'7.жеке-улут.вал.'!D248+'8.юрид-улут.вал.'!D248+'9.рез.эмес.-улут.вал.'!D80</f>
        <v>21761889.299999997</v>
      </c>
      <c r="E248" s="27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1.3244156133539353</v>
      </c>
      <c r="F248" s="28">
        <f t="shared" si="6"/>
        <v>2352159.0999999996</v>
      </c>
      <c r="G248" s="27">
        <f t="shared" si="7"/>
        <v>15.359325682093525</v>
      </c>
      <c r="H248" s="28">
        <f>'7.жеке-улут.вал.'!H248+'8.юрид-улут.вал.'!H248+'9.рез.эмес.-улут.вал.'!H80</f>
        <v>45897.8</v>
      </c>
      <c r="I248" s="27">
        <f>('7.жеке-улут.вал.'!H248*'7.жеке-улут.вал.'!I248+'8.юрид-улут.вал.'!H248*'8.юрид-улут.вал.'!I248+'9.рез.эмес.-улут.вал.'!H80*'9.рез.эмес.-улут.вал.'!I80)/('7.жеке-улут.вал.'!H248+'8.юрид-улут.вал.'!H248+'9.рез.эмес.-улут.вал.'!H80)</f>
        <v>7.2155659530522103</v>
      </c>
      <c r="J248" s="28">
        <f>'7.жеке-улут.вал.'!J248+'8.юрид-улут.вал.'!J248+'9.рез.эмес.-улут.вал.'!J80</f>
        <v>158074.70000000001</v>
      </c>
      <c r="K248" s="27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9.0455132605027924</v>
      </c>
      <c r="L248" s="28">
        <f>'7.жеке-улут.вал.'!L248+'8.юрид-улут.вал.'!L248+'9.рез.эмес.-улут.вал.'!L80</f>
        <v>361265.19999999995</v>
      </c>
      <c r="M248" s="27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11.455428488545259</v>
      </c>
      <c r="N248" s="28">
        <f>'7.жеке-улут.вал.'!N248+'8.юрид-улут.вал.'!N248+'9.рез.эмес.-улут.вал.'!N80</f>
        <v>892122.20000000007</v>
      </c>
      <c r="O248" s="27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16.60245989843094</v>
      </c>
      <c r="P248" s="28">
        <f>'7.жеке-улут.вал.'!P248+'8.юрид-улут.вал.'!P248+'9.рез.эмес.-улут.вал.'!P80</f>
        <v>891302.9</v>
      </c>
      <c r="Q248" s="27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17.23200141725108</v>
      </c>
      <c r="R248" s="28">
        <f>'7.жеке-улут.вал.'!R248+'8.юрид-улут.вал.'!R248+'9.рез.эмес.-улут.вал.'!R80</f>
        <v>3496.3</v>
      </c>
      <c r="S248" s="27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16.511376312101337</v>
      </c>
    </row>
    <row r="249" spans="1:19" ht="14.25" customHeight="1" x14ac:dyDescent="0.2">
      <c r="A249" s="19" t="s">
        <v>42</v>
      </c>
      <c r="B249" s="20">
        <f>'7.жеке-улут.вал.'!B249+'8.юрид-улут.вал.'!B249+'9.рез.эмес.-улут.вал.'!B81</f>
        <v>11890536.999999998</v>
      </c>
      <c r="C249" s="21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2.2506734865717171</v>
      </c>
      <c r="D249" s="22">
        <f>'7.жеке-улут.вал.'!D249+'8.юрид-улут.вал.'!D249+'9.рез.эмес.-улут.вал.'!D81</f>
        <v>10897581.899999999</v>
      </c>
      <c r="E249" s="21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1.2498160421258229</v>
      </c>
      <c r="F249" s="22">
        <f t="shared" si="6"/>
        <v>992955.1</v>
      </c>
      <c r="G249" s="21">
        <f t="shared" si="7"/>
        <v>13.234982818457754</v>
      </c>
      <c r="H249" s="22">
        <f>'7.жеке-улут.вал.'!H249+'8.юрид-улут.вал.'!H249+'9.рез.эмес.-улут.вал.'!H81</f>
        <v>11448.2</v>
      </c>
      <c r="I249" s="21">
        <f>('7.жеке-улут.вал.'!H249*'7.жеке-улут.вал.'!I249+'8.юрид-улут.вал.'!H249*'8.юрид-улут.вал.'!I249+'9.рез.эмес.-улут.вал.'!H81*'9.рез.эмес.-улут.вал.'!I81)/('7.жеке-улут.вал.'!H249+'8.юрид-улут.вал.'!H249+'9.рез.эмес.-улут.вал.'!H81)</f>
        <v>7.6831310599046141</v>
      </c>
      <c r="J249" s="22">
        <f>'7.жеке-улут.вал.'!J249+'8.юрид-улут.вал.'!J249+'9.рез.эмес.-улут.вал.'!J81</f>
        <v>128365.4</v>
      </c>
      <c r="K249" s="21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7.1604181033206773</v>
      </c>
      <c r="L249" s="22">
        <f>'7.жеке-улут.вал.'!L249+'8.юрид-улут.вал.'!L249+'9.рез.эмес.-улут.вал.'!L81</f>
        <v>173267</v>
      </c>
      <c r="M249" s="21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10.808942297148334</v>
      </c>
      <c r="N249" s="22">
        <f>'7.жеке-улут.вал.'!N249+'8.юрид-улут.вал.'!N249+'9.рез.эмес.-улут.вал.'!N81</f>
        <v>357992</v>
      </c>
      <c r="O249" s="21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14.643369329482221</v>
      </c>
      <c r="P249" s="22">
        <f>'7.жеке-улут.вал.'!P249+'8.юрид-улут.вал.'!P249+'9.рез.эмес.-улут.вал.'!P81</f>
        <v>315667.40000000002</v>
      </c>
      <c r="Q249" s="21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15.579428613787806</v>
      </c>
      <c r="R249" s="23">
        <f>'7.жеке-улут.вал.'!R249+'8.юрид-улут.вал.'!R249+'9.рез.эмес.-улут.вал.'!R81</f>
        <v>6215.1</v>
      </c>
      <c r="S249" s="24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16.359500410291062</v>
      </c>
    </row>
    <row r="250" spans="1:19" ht="14.25" customHeight="1" x14ac:dyDescent="0.2">
      <c r="A250" s="19" t="s">
        <v>11</v>
      </c>
      <c r="B250" s="20">
        <f>'7.жеке-улут.вал.'!B250+'8.юрид-улут.вал.'!B250+'9.рез.эмес.-улут.вал.'!B82</f>
        <v>17240828.800000004</v>
      </c>
      <c r="C250" s="21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2.464531017441574</v>
      </c>
      <c r="D250" s="22">
        <f>'7.жеке-улут.вал.'!D250+'8.юрид-улут.вал.'!D250+'9.рез.эмес.-улут.вал.'!D82</f>
        <v>15571137.600000001</v>
      </c>
      <c r="E250" s="21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1.297954126999687</v>
      </c>
      <c r="F250" s="22">
        <f t="shared" si="6"/>
        <v>1669691.2000000002</v>
      </c>
      <c r="G250" s="21">
        <f t="shared" si="7"/>
        <v>13.343745857916721</v>
      </c>
      <c r="H250" s="22">
        <f>'7.жеке-улут.вал.'!H250+'8.юрид-улут.вал.'!H250+'9.рез.эмес.-улут.вал.'!H82</f>
        <v>21315.1</v>
      </c>
      <c r="I250" s="21">
        <f>('7.жеке-улут.вал.'!H250*'7.жеке-улут.вал.'!I250+'8.юрид-улут.вал.'!H250*'8.юрид-улут.вал.'!I250+'9.рез.эмес.-улут.вал.'!H82*'9.рез.эмес.-улут.вал.'!I82)/('7.жеке-улут.вал.'!H250+'8.юрид-улут.вал.'!H250+'9.рез.эмес.-улут.вал.'!H82)</f>
        <v>5.8930845269316121</v>
      </c>
      <c r="J250" s="22">
        <f>'7.жеке-улут.вал.'!J250+'8.юрид-улут.вал.'!J250+'9.рез.эмес.-улут.вал.'!J82</f>
        <v>557873.60000000009</v>
      </c>
      <c r="K250" s="21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12.292739912768768</v>
      </c>
      <c r="L250" s="22">
        <f>'7.жеке-улут.вал.'!L250+'8.юрид-улут.вал.'!L250+'9.рез.эмес.-улут.вал.'!L82</f>
        <v>235885.80000000002</v>
      </c>
      <c r="M250" s="21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11.108767908030069</v>
      </c>
      <c r="N250" s="22">
        <f>'7.жеке-улут.вал.'!N250+'8.юрид-улут.вал.'!N250+'9.рез.эмес.-улут.вал.'!N82</f>
        <v>382556.60000000003</v>
      </c>
      <c r="O250" s="21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14.045611611458282</v>
      </c>
      <c r="P250" s="22">
        <f>'7.жеке-улут.вал.'!P250+'8.юрид-улут.вал.'!P250+'9.рез.эмес.-улут.вал.'!P82</f>
        <v>468709</v>
      </c>
      <c r="Q250" s="21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15.464106328233512</v>
      </c>
      <c r="R250" s="23">
        <f>'7.жеке-улут.вал.'!R250+'8.юрид-улут.вал.'!R250+'9.рез.эмес.-улут.вал.'!R82</f>
        <v>3351.1</v>
      </c>
      <c r="S250" s="24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16.32909731133061</v>
      </c>
    </row>
    <row r="251" spans="1:19" ht="14.25" customHeight="1" x14ac:dyDescent="0.2">
      <c r="A251" s="19" t="s">
        <v>12</v>
      </c>
      <c r="B251" s="20">
        <f>'7.жеке-улут.вал.'!B251+'8.юрид-улут.вал.'!B251+'9.рез.эмес.-улут.вал.'!B83</f>
        <v>19629957</v>
      </c>
      <c r="C251" s="21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2.5814177319899367</v>
      </c>
      <c r="D251" s="22">
        <f>'7.жеке-улут.вал.'!D251+'8.юрид-улут.вал.'!D251+'9.рез.эмес.-улут.вал.'!D83</f>
        <v>18255659.200000003</v>
      </c>
      <c r="E251" s="21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1.7874202504284258</v>
      </c>
      <c r="F251" s="22">
        <f t="shared" si="6"/>
        <v>1374297.8</v>
      </c>
      <c r="G251" s="21">
        <f t="shared" si="7"/>
        <v>13.128584022327619</v>
      </c>
      <c r="H251" s="22">
        <f>'7.жеке-улут.вал.'!H251+'8.юрид-улут.вал.'!H251+'9.рез.эмес.-улут.вал.'!H83</f>
        <v>42294</v>
      </c>
      <c r="I251" s="21">
        <f>('7.жеке-улут.вал.'!H251*'7.жеке-улут.вал.'!I251+'8.юрид-улут.вал.'!H251*'8.юрид-улут.вал.'!I251+'9.рез.эмес.-улут.вал.'!H83*'9.рез.эмес.-улут.вал.'!I83)/('7.жеке-улут.вал.'!H251+'8.юрид-улут.вал.'!H251+'9.рез.эмес.-улут.вал.'!H83)</f>
        <v>4.7681826027332468</v>
      </c>
      <c r="J251" s="22">
        <f>'7.жеке-улут.вал.'!J251+'8.юрид-улут.вал.'!J251+'9.рез.эмес.-улут.вал.'!J83</f>
        <v>146031.5</v>
      </c>
      <c r="K251" s="21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6.5140055330528019</v>
      </c>
      <c r="L251" s="22">
        <f>'7.жеке-улут.вал.'!L251+'8.юрид-улут.вал.'!L251+'9.рез.эмес.-улут.вал.'!L83</f>
        <v>194715.4</v>
      </c>
      <c r="M251" s="21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10.182875447961486</v>
      </c>
      <c r="N251" s="22">
        <f>'7.жеке-улут.вал.'!N251+'8.юрид-улут.вал.'!N251+'9.рез.эмес.-улут.вал.'!N83</f>
        <v>413157.29999999993</v>
      </c>
      <c r="O251" s="21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13.922285604054435</v>
      </c>
      <c r="P251" s="22">
        <f>'7.жеке-улут.вал.'!P251+'8.юрид-улут.вал.'!P251+'9.рез.эмес.-улут.вал.'!P83</f>
        <v>568063.10000000009</v>
      </c>
      <c r="Q251" s="21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15.813248906679553</v>
      </c>
      <c r="R251" s="22">
        <f>'7.жеке-улут.вал.'!R251+'8.юрид-улут.вал.'!R251+'9.рез.эмес.-улут.вал.'!R83</f>
        <v>10036.5</v>
      </c>
      <c r="S251" s="21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17.126372141682861</v>
      </c>
    </row>
    <row r="252" spans="1:19" ht="14.25" customHeight="1" x14ac:dyDescent="0.2">
      <c r="A252" s="19" t="s">
        <v>13</v>
      </c>
      <c r="B252" s="20">
        <f>'7.жеке-улут.вал.'!B252+'8.юрид-улут.вал.'!B252+'9.рез.эмес.-улут.вал.'!B84</f>
        <v>22277677.199999999</v>
      </c>
      <c r="C252" s="21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2.7784081270824776</v>
      </c>
      <c r="D252" s="22">
        <f>'7.жеке-улут.вал.'!D252+'8.юрид-улут.вал.'!D252+'9.рез.эмес.-улут.вал.'!D84</f>
        <v>20483760.699999999</v>
      </c>
      <c r="E252" s="21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1.884169909092914</v>
      </c>
      <c r="F252" s="22">
        <f t="shared" si="6"/>
        <v>1793916.4999999998</v>
      </c>
      <c r="G252" s="21">
        <f t="shared" si="7"/>
        <v>12.989229905070834</v>
      </c>
      <c r="H252" s="22">
        <f>'7.жеке-улут.вал.'!H252+'8.юрид-улут.вал.'!H252+'9.рез.эмес.-улут.вал.'!H84</f>
        <v>40328.5</v>
      </c>
      <c r="I252" s="21">
        <f>('7.жеке-улут.вал.'!H252*'7.жеке-улут.вал.'!I252+'8.юрид-улут.вал.'!H252*'8.юрид-улут.вал.'!I252+'9.рез.эмес.-улут.вал.'!H84*'9.рез.эмес.-улут.вал.'!I84)/('7.жеке-улут.вал.'!H252+'8.юрид-улут.вал.'!H252+'9.рез.эмес.-улут.вал.'!H84)</f>
        <v>4.8721480342685695</v>
      </c>
      <c r="J252" s="22">
        <f>'7.жеке-улут.вал.'!J252+'8.юрид-улут.вал.'!J252+'9.рез.эмес.-улут.вал.'!J84</f>
        <v>162857</v>
      </c>
      <c r="K252" s="21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6.0501511755712061</v>
      </c>
      <c r="L252" s="22">
        <f>'7.жеке-улут.вал.'!L252+'8.юрид-улут.вал.'!L252+'9.рез.эмес.-улут.вал.'!L84</f>
        <v>382245.6</v>
      </c>
      <c r="M252" s="21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9.8673022998825886</v>
      </c>
      <c r="N252" s="22">
        <f>'7.жеке-улут.вал.'!N252+'8.юрид-улут.вал.'!N252+'9.рез.эмес.-улут.вал.'!N84</f>
        <v>572516.69999999995</v>
      </c>
      <c r="O252" s="21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13.767412693813123</v>
      </c>
      <c r="P252" s="22">
        <f>'7.жеке-улут.вал.'!P252+'8.юрид-улут.вал.'!P252+'9.рез.эмес.-улут.вал.'!P84</f>
        <v>631088.50000000012</v>
      </c>
      <c r="Q252" s="21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16.459382804471957</v>
      </c>
      <c r="R252" s="23">
        <f>'7.жеке-улут.вал.'!R252+'8.юрид-улут.вал.'!R252+'9.рез.эмес.-улут.вал.'!R84</f>
        <v>4880.2000000000007</v>
      </c>
      <c r="S252" s="24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16.119048604565386</v>
      </c>
    </row>
    <row r="253" spans="1:19" ht="14.25" customHeight="1" x14ac:dyDescent="0.2">
      <c r="A253" s="19" t="s">
        <v>14</v>
      </c>
      <c r="B253" s="20">
        <f>'7.жеке-улут.вал.'!B253+'8.юрид-улут.вал.'!B253+'9.рез.эмес.-улут.вал.'!B85</f>
        <v>19589503.800000001</v>
      </c>
      <c r="C253" s="21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2.9974098366901973</v>
      </c>
      <c r="D253" s="22">
        <f>'7.жеке-улут.вал.'!D253+'8.юрид-улут.вал.'!D253+'9.рез.эмес.-улут.вал.'!D85</f>
        <v>16955768.300000001</v>
      </c>
      <c r="E253" s="21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1.3783999885749796</v>
      </c>
      <c r="F253" s="22">
        <f t="shared" si="6"/>
        <v>2633735.5000000005</v>
      </c>
      <c r="G253" s="21">
        <f t="shared" si="7"/>
        <v>13.420459478561911</v>
      </c>
      <c r="H253" s="22">
        <f>'7.жеке-улут.вал.'!H253+'8.юрид-улут.вал.'!H253+'9.рез.эмес.-улут.вал.'!H85</f>
        <v>28347.5</v>
      </c>
      <c r="I253" s="21">
        <f>('7.жеке-улут.вал.'!H253*'7.жеке-улут.вал.'!I253+'8.юрид-улут.вал.'!H253*'8.юрид-улут.вал.'!I253+'9.рез.эмес.-улут.вал.'!H85*'9.рез.эмес.-улут.вал.'!I85)/('7.жеке-улут.вал.'!H253+'8.юрид-улут.вал.'!H253+'9.рез.эмес.-улут.вал.'!H85)</f>
        <v>5.4039665931740011</v>
      </c>
      <c r="J253" s="22">
        <f>'7.жеке-улут.вал.'!J253+'8.юрид-улут.вал.'!J253+'9.рез.эмес.-улут.вал.'!J85</f>
        <v>165752.80000000002</v>
      </c>
      <c r="K253" s="21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5.8264576948323041</v>
      </c>
      <c r="L253" s="22">
        <f>'7.жеке-улут.вал.'!L253+'8.юрид-улут.вал.'!L253+'9.рез.эмес.-улут.вал.'!L85</f>
        <v>505993</v>
      </c>
      <c r="M253" s="21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12.461507394371068</v>
      </c>
      <c r="N253" s="22">
        <f>'7.жеке-улут.вал.'!N253+'8.юрид-улут.вал.'!N253+'9.рез.эмес.-улут.вал.'!N85</f>
        <v>1267456.9000000001</v>
      </c>
      <c r="O253" s="21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13.450793270366828</v>
      </c>
      <c r="P253" s="22">
        <f>'7.жеке-улут.вал.'!P253+'8.юрид-улут.вал.'!P253+'9.рез.эмес.-улут.вал.'!P85</f>
        <v>662034.69999999995</v>
      </c>
      <c r="Q253" s="21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16.321004598399451</v>
      </c>
      <c r="R253" s="23">
        <f>'7.жеке-улут.вал.'!R253+'8.юрид-улут.вал.'!R253+'9.рез.эмес.-улут.вал.'!R85</f>
        <v>4150.5999999999995</v>
      </c>
      <c r="S253" s="24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16.429504168072089</v>
      </c>
    </row>
    <row r="254" spans="1:19" ht="14.25" customHeight="1" x14ac:dyDescent="0.2">
      <c r="A254" s="19" t="s">
        <v>15</v>
      </c>
      <c r="B254" s="20">
        <f>'7.жеке-улут.вал.'!B254+'8.юрид-улут.вал.'!B254+'9.рез.эмес.-улут.вал.'!B86</f>
        <v>22917946.200000003</v>
      </c>
      <c r="C254" s="21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2.0744127118598432</v>
      </c>
      <c r="D254" s="22">
        <f>'7.жеке-улут.вал.'!D254+'8.юрид-улут.вал.'!D254+'9.рез.эмес.-улут.вал.'!D86</f>
        <v>20891844.199999999</v>
      </c>
      <c r="E254" s="21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1.0667963832987037</v>
      </c>
      <c r="F254" s="22">
        <f t="shared" si="6"/>
        <v>2026102</v>
      </c>
      <c r="G254" s="21">
        <f t="shared" si="7"/>
        <v>12.46429601964758</v>
      </c>
      <c r="H254" s="22">
        <f>'7.жеке-улут.вал.'!H254+'8.юрид-улут.вал.'!H254+'9.рез.эмес.-улут.вал.'!H86</f>
        <v>67996.2</v>
      </c>
      <c r="I254" s="21">
        <f>('7.жеке-улут.вал.'!H254*'7.жеке-улут.вал.'!I254+'8.юрид-улут.вал.'!H254*'8.юрид-улут.вал.'!I254+'9.рез.эмес.-улут.вал.'!H86*'9.рез.эмес.-улут.вал.'!I86)/('7.жеке-улут.вал.'!H254+'8.юрид-улут.вал.'!H254+'9.рез.эмес.-улут.вал.'!H86)</f>
        <v>2.5359125215820892</v>
      </c>
      <c r="J254" s="22">
        <f>'7.жеке-улут.вал.'!J254+'8.юрид-улут.вал.'!J254+'9.рез.эмес.-улут.вал.'!J86</f>
        <v>158003.10000000003</v>
      </c>
      <c r="K254" s="21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6.1936124924131235</v>
      </c>
      <c r="L254" s="22">
        <f>'7.жеке-улут.вал.'!L254+'8.юрид-улут.вал.'!L254+'9.рез.эмес.-улут.вал.'!L86</f>
        <v>254771.59999999998</v>
      </c>
      <c r="M254" s="21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9.7085805442992843</v>
      </c>
      <c r="N254" s="22">
        <f>'7.жеке-улут.вал.'!N254+'8.юрид-улут.вал.'!N254+'9.рез.эмес.-улут.вал.'!N86</f>
        <v>902477.60000000009</v>
      </c>
      <c r="O254" s="21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13.340290403883708</v>
      </c>
      <c r="P254" s="22">
        <f>'7.жеке-улут.вал.'!P254+'8.юрид-улут.вал.'!P254+'9.рез.эмес.-улут.вал.'!P86</f>
        <v>639215.60000000009</v>
      </c>
      <c r="Q254" s="21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14.911525280359237</v>
      </c>
      <c r="R254" s="23">
        <f>'7.жеке-улут.вал.'!R254+'8.юрид-улут.вал.'!R254+'9.рез.эмес.-улут.вал.'!R86</f>
        <v>3637.9</v>
      </c>
      <c r="S254" s="24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16.061260617389152</v>
      </c>
    </row>
    <row r="255" spans="1:19" ht="14.25" customHeight="1" x14ac:dyDescent="0.2">
      <c r="A255" s="19" t="s">
        <v>16</v>
      </c>
      <c r="B255" s="20">
        <f>'7.жеке-улут.вал.'!B255+'8.юрид-улут.вал.'!B255+'9.рез.эмес.-улут.вал.'!B87</f>
        <v>20710602.800000001</v>
      </c>
      <c r="C255" s="21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2.2434895613468093</v>
      </c>
      <c r="D255" s="22">
        <f>'7.жеке-улут.вал.'!D255+'8.юрид-улут.вал.'!D255+'9.рез.эмес.-улут.вал.'!D87</f>
        <v>18897795.800000001</v>
      </c>
      <c r="E255" s="21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1.2413131238829451</v>
      </c>
      <c r="F255" s="22">
        <f t="shared" si="6"/>
        <v>1812807</v>
      </c>
      <c r="G255" s="21">
        <f t="shared" si="7"/>
        <v>12.690782445125157</v>
      </c>
      <c r="H255" s="22">
        <f>'7.жеке-улут.вал.'!H255+'8.юрид-улут.вал.'!H255+'9.рез.эмес.-улут.вал.'!H87</f>
        <v>39781.500000000007</v>
      </c>
      <c r="I255" s="21">
        <f>('7.жеке-улут.вал.'!H255*'7.жеке-улут.вал.'!I255+'8.юрид-улут.вал.'!H255*'8.юрид-улут.вал.'!I255+'9.рез.эмес.-улут.вал.'!H87*'9.рез.эмес.-улут.вал.'!I87)/('7.жеке-улут.вал.'!H255+'8.юрид-улут.вал.'!H255+'9.рез.эмес.-улут.вал.'!H87)</f>
        <v>3.5629532068926508</v>
      </c>
      <c r="J255" s="22">
        <f>'7.жеке-улут.вал.'!J255+'8.юрид-улут.вал.'!J255+'9.рез.эмес.-улут.вал.'!J87</f>
        <v>168237.7</v>
      </c>
      <c r="K255" s="21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7.527914795554147</v>
      </c>
      <c r="L255" s="22">
        <f>'7.жеке-улут.вал.'!L255+'8.юрид-улут.вал.'!L255+'9.рез.эмес.-улут.вал.'!L87</f>
        <v>221205.9</v>
      </c>
      <c r="M255" s="21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9.8452374868843933</v>
      </c>
      <c r="N255" s="22">
        <f>'7.жеке-улут.вал.'!N255+'8.юрид-улут.вал.'!N255+'9.рез.эмес.-улут.вал.'!N87</f>
        <v>797249.70000000007</v>
      </c>
      <c r="O255" s="21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13.85806503909628</v>
      </c>
      <c r="P255" s="22">
        <f>'7.жеке-улут.вал.'!P255+'8.юрид-улут.вал.'!P255+'9.рез.эмес.-улут.вал.'!P87</f>
        <v>582489.1</v>
      </c>
      <c r="Q255" s="21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14.265204948899473</v>
      </c>
      <c r="R255" s="23">
        <f>'7.жеке-улут.вал.'!R255+'8.юрид-улут.вал.'!R255+'9.рез.эмес.-улут.вал.'!R87</f>
        <v>3843.1</v>
      </c>
      <c r="S255" s="24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16.19300876896256</v>
      </c>
    </row>
    <row r="256" spans="1:19" ht="14.25" customHeight="1" x14ac:dyDescent="0.2">
      <c r="A256" s="19" t="s">
        <v>17</v>
      </c>
      <c r="B256" s="20">
        <f>'7.жеке-улут.вал.'!B256+'8.юрид-улут.вал.'!B256+'9.рез.эмес.-улут.вал.'!B88</f>
        <v>21414843.100000001</v>
      </c>
      <c r="C256" s="21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2.1044812238666362</v>
      </c>
      <c r="D256" s="22">
        <f>'7.жеке-улут.вал.'!D256+'8.юрид-улут.вал.'!D256+'9.рез.эмес.-улут.вал.'!D88</f>
        <v>19416757.599999998</v>
      </c>
      <c r="E256" s="21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1.0778455901411677</v>
      </c>
      <c r="F256" s="22">
        <f t="shared" ref="F256:F284" si="8">H256+J256+L256+N256+P256+R256</f>
        <v>1998085.5</v>
      </c>
      <c r="G256" s="21">
        <f t="shared" ref="G256:G284" si="9">(H256*I256+J256*K256+L256*M256+N256*O256+P256*Q256+R256*S256)/(H256+J256+L256+N256+P256+R256)</f>
        <v>12.080998867165594</v>
      </c>
      <c r="H256" s="22">
        <f>'7.жеке-улут.вал.'!H256+'8.юрид-улут.вал.'!H256+'9.рез.эмес.-улут.вал.'!H88</f>
        <v>36540.5</v>
      </c>
      <c r="I256" s="21">
        <f>('7.жеке-улут.вал.'!H256*'7.жеке-улут.вал.'!I256+'8.юрид-улут.вал.'!H256*'8.юрид-улут.вал.'!I256+'9.рез.эмес.-улут.вал.'!H88*'9.рез.эмес.-улут.вал.'!I88)/('7.жеке-улут.вал.'!H256+'8.юрид-улут.вал.'!H256+'9.рез.эмес.-улут.вал.'!H88)</f>
        <v>4.0950595366784794</v>
      </c>
      <c r="J256" s="22">
        <f>'7.жеке-улут.вал.'!J256+'8.юрид-улут.вал.'!J256+'9.рез.эмес.-улут.вал.'!J88</f>
        <v>131486.30000000002</v>
      </c>
      <c r="K256" s="21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6.3715855416115579</v>
      </c>
      <c r="L256" s="22">
        <f>'7.жеке-улут.вал.'!L256+'8.юрид-улут.вал.'!L256+'9.рез.эмес.-улут.вал.'!L88</f>
        <v>258525.00000000003</v>
      </c>
      <c r="M256" s="21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8.901207527318439</v>
      </c>
      <c r="N256" s="22">
        <f>'7.жеке-улут.вал.'!N256+'8.юрид-улут.вал.'!N256+'9.рез.эмес.-улут.вал.'!N88</f>
        <v>955065.2</v>
      </c>
      <c r="O256" s="21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12.664916257026224</v>
      </c>
      <c r="P256" s="22">
        <f>'7.жеке-улут.вал.'!P256+'8.юрид-улут.вал.'!P256+'9.рез.эмес.-улут.вал.'!P88</f>
        <v>598238.80000000005</v>
      </c>
      <c r="Q256" s="21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14.367100393688942</v>
      </c>
      <c r="R256" s="23">
        <f>'7.жеке-улут.вал.'!R256+'8.юрид-улут.вал.'!R256+'9.рез.эмес.-улут.вал.'!R88</f>
        <v>18229.7</v>
      </c>
      <c r="S256" s="24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8.7491608748361198</v>
      </c>
    </row>
    <row r="257" spans="1:19" ht="14.25" customHeight="1" x14ac:dyDescent="0.2">
      <c r="A257" s="19" t="s">
        <v>18</v>
      </c>
      <c r="B257" s="20">
        <f>'7.жеке-улут.вал.'!B257+'8.юрид-улут.вал.'!B257+'9.рез.эмес.-улут.вал.'!B89</f>
        <v>20976258.300000001</v>
      </c>
      <c r="C257" s="21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2.4179245727060863</v>
      </c>
      <c r="D257" s="22">
        <f>'7.жеке-улут.вал.'!D257+'8.юрид-улут.вал.'!D257+'9.рез.эмес.-улут.вал.'!D89</f>
        <v>18647732.5</v>
      </c>
      <c r="E257" s="21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1.245560405963567</v>
      </c>
      <c r="F257" s="22">
        <f t="shared" si="8"/>
        <v>2328525.7999999998</v>
      </c>
      <c r="G257" s="21">
        <f t="shared" si="9"/>
        <v>11.806668890677527</v>
      </c>
      <c r="H257" s="22">
        <f>'7.жеке-улут.вал.'!H257+'8.юрид-улут.вал.'!H257+'9.рез.эмес.-улут.вал.'!H89</f>
        <v>38150.9</v>
      </c>
      <c r="I257" s="21">
        <f>('7.жеке-улут.вал.'!H257*'7.жеке-улут.вал.'!I257+'8.юрид-улут.вал.'!H257*'8.юрид-улут.вал.'!I257+'9.рез.эмес.-улут.вал.'!H89*'9.рез.эмес.-улут.вал.'!I89)/('7.жеке-улут.вал.'!H257+'8.юрид-улут.вал.'!H257+'9.рез.эмес.-улут.вал.'!H89)</f>
        <v>3.535475336099541</v>
      </c>
      <c r="J257" s="22">
        <f>'7.жеке-улут.вал.'!J257+'8.юрид-улут.вал.'!J257+'9.рез.эмес.-улут.вал.'!J89</f>
        <v>135226.70000000001</v>
      </c>
      <c r="K257" s="21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6.5696348132432423</v>
      </c>
      <c r="L257" s="22">
        <f>'7.жеке-улут.вал.'!L257+'8.юрид-улут.вал.'!L257+'9.рез.эмес.-улут.вал.'!L89</f>
        <v>514249.30000000005</v>
      </c>
      <c r="M257" s="21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9.7423635481856756</v>
      </c>
      <c r="N257" s="22">
        <f>'7.жеке-улут.вал.'!N257+'8.юрид-улут.вал.'!N257+'9.рез.эмес.-улут.вал.'!N89</f>
        <v>797028.1</v>
      </c>
      <c r="O257" s="21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13.255511988849573</v>
      </c>
      <c r="P257" s="22">
        <f>'7.жеке-улут.вал.'!P257+'8.юрид-улут.вал.'!P257+'9.рез.эмес.-улут.вал.'!P89</f>
        <v>826895.4</v>
      </c>
      <c r="Q257" s="21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12.980006506264276</v>
      </c>
      <c r="R257" s="23">
        <f>'7.жеке-улут.вал.'!R257+'8.юрид-улут.вал.'!R257+'9.рез.эмес.-улут.вал.'!R89</f>
        <v>16975.400000000001</v>
      </c>
      <c r="S257" s="24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9.4686829176337515</v>
      </c>
    </row>
    <row r="258" spans="1:19" ht="14.25" customHeight="1" x14ac:dyDescent="0.2">
      <c r="A258" s="19" t="s">
        <v>19</v>
      </c>
      <c r="B258" s="20">
        <f>'7.жеке-улут.вал.'!B258+'8.юрид-улут.вал.'!B258+'9.рез.эмес.-улут.вал.'!B90</f>
        <v>20542707.399999995</v>
      </c>
      <c r="C258" s="21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2.1761979997339598</v>
      </c>
      <c r="D258" s="22">
        <f>'7.жеке-улут.вал.'!D258+'8.юрид-улут.вал.'!D258+'9.рез.эмес.-улут.вал.'!D90</f>
        <v>18666354.5</v>
      </c>
      <c r="E258" s="21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1.2227401012875867</v>
      </c>
      <c r="F258" s="22">
        <f t="shared" si="8"/>
        <v>1876352.9000000001</v>
      </c>
      <c r="G258" s="21">
        <f t="shared" si="9"/>
        <v>11.661398322778194</v>
      </c>
      <c r="H258" s="22">
        <f>'7.жеке-улут.вал.'!H258+'8.юрид-улут.вал.'!H258+'9.рез.эмес.-улут.вал.'!H90</f>
        <v>88900.2</v>
      </c>
      <c r="I258" s="21">
        <f>('7.жеке-улут.вал.'!H258*'7.жеке-улут.вал.'!I258+'8.юрид-улут.вал.'!H258*'8.юрид-улут.вал.'!I258+'9.рез.эмес.-улут.вал.'!H90*'9.рез.эмес.-улут.вал.'!I90)/('7.жеке-улут.вал.'!H258+'8.юрид-улут.вал.'!H258+'9.рез.эмес.-улут.вал.'!H90)</f>
        <v>3.185881449085604</v>
      </c>
      <c r="J258" s="22">
        <f>'7.жеке-улут.вал.'!J258+'8.юрид-улут.вал.'!J258+'9.рез.эмес.-улут.вал.'!J90</f>
        <v>173673.5</v>
      </c>
      <c r="K258" s="21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5.8024722309390899</v>
      </c>
      <c r="L258" s="22">
        <f>'7.жеке-улут.вал.'!L258+'8.юрид-улут.вал.'!L258+'9.рез.эмес.-улут.вал.'!L90</f>
        <v>322585.80000000005</v>
      </c>
      <c r="M258" s="21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8.8239437507788629</v>
      </c>
      <c r="N258" s="22">
        <f>'7.жеке-улут.вал.'!N258+'8.юрид-улут.вал.'!N258+'9.рез.эмес.-улут.вал.'!N90</f>
        <v>697947.89999999991</v>
      </c>
      <c r="O258" s="21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13.145512855615729</v>
      </c>
      <c r="P258" s="22">
        <f>'7.жеке-улут.вал.'!P258+'8.юрид-улут.вал.'!P258+'9.рез.эмес.-улут.вал.'!P90</f>
        <v>583023.70000000007</v>
      </c>
      <c r="Q258" s="21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14.439275091218416</v>
      </c>
      <c r="R258" s="22">
        <f>'7.жеке-улут.вал.'!R258+'8.юрид-улут.вал.'!R258+'9.рез.эмес.-улут.вал.'!R90</f>
        <v>10221.800000000001</v>
      </c>
      <c r="S258" s="21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14.687801267878456</v>
      </c>
    </row>
    <row r="259" spans="1:19" ht="14.25" customHeight="1" x14ac:dyDescent="0.2">
      <c r="A259" s="19" t="s">
        <v>20</v>
      </c>
      <c r="B259" s="20">
        <f>'7.жеке-улут.вал.'!B259+'8.юрид-улут.вал.'!B259+'9.рез.эмес.-улут.вал.'!B91</f>
        <v>23028421.699999999</v>
      </c>
      <c r="C259" s="21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2.6687261464384249</v>
      </c>
      <c r="D259" s="22">
        <f>'7.жеке-улут.вал.'!D259+'8.юрид-улут.вал.'!D259+'9.рез.эмес.-улут.вал.'!D91</f>
        <v>19992143.699999999</v>
      </c>
      <c r="E259" s="21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1.2412482248214336</v>
      </c>
      <c r="F259" s="22">
        <f t="shared" si="8"/>
        <v>3036278.0000000005</v>
      </c>
      <c r="G259" s="21">
        <f t="shared" si="9"/>
        <v>12.06784695736029</v>
      </c>
      <c r="H259" s="22">
        <f>'7.жеке-улут.вал.'!H259+'8.юрид-улут.вал.'!H259+'9.рез.эмес.-улут.вал.'!H91</f>
        <v>24187.100000000002</v>
      </c>
      <c r="I259" s="21">
        <f>('7.жеке-улут.вал.'!H259*'7.жеке-улут.вал.'!I259+'8.юрид-улут.вал.'!H259*'8.юрид-улут.вал.'!I259+'9.рез.эмес.-улут.вал.'!H91*'9.рез.эмес.-улут.вал.'!I91)/('7.жеке-улут.вал.'!H259+'8.юрид-улут.вал.'!H259+'9.рез.эмес.-улут.вал.'!H91)</f>
        <v>6.7937511318016623</v>
      </c>
      <c r="J259" s="22">
        <f>'7.жеке-улут.вал.'!J259+'8.юрид-улут.вал.'!J259+'9.рез.эмес.-улут.вал.'!J91</f>
        <v>122773.4</v>
      </c>
      <c r="K259" s="21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5.6094277262012779</v>
      </c>
      <c r="L259" s="22">
        <f>'7.жеке-улут.вал.'!L259+'8.юрид-улут.вал.'!L259+'9.рез.эмес.-улут.вал.'!L91</f>
        <v>564848.6</v>
      </c>
      <c r="M259" s="21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10.452760300724831</v>
      </c>
      <c r="N259" s="22">
        <f>'7.жеке-улут.вал.'!N259+'8.юрид-улут.вал.'!N259+'9.рез.эмес.-улут.вал.'!N91</f>
        <v>1543213.1</v>
      </c>
      <c r="O259" s="21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12.079343929882398</v>
      </c>
      <c r="P259" s="22">
        <f>'7.жеке-улут.вал.'!P259+'8.юрид-улут.вал.'!P259+'9.рез.эмес.-улут.вал.'!P91</f>
        <v>774387.7</v>
      </c>
      <c r="Q259" s="21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14.374671707724694</v>
      </c>
      <c r="R259" s="23">
        <f>'7.жеке-улут.вал.'!R259+'8.юрид-улут.вал.'!R259+'9.рез.эмес.-улут.вал.'!R91</f>
        <v>6868.0999999999995</v>
      </c>
      <c r="S259" s="24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16.238959246370904</v>
      </c>
    </row>
    <row r="260" spans="1:19" ht="14.25" customHeight="1" thickBot="1" x14ac:dyDescent="0.25">
      <c r="A260" s="25" t="s">
        <v>21</v>
      </c>
      <c r="B260" s="26">
        <f>'7.жеке-улут.вал.'!B260+'8.юрид-улут.вал.'!B260+'9.рез.эмес.-улут.вал.'!B92</f>
        <v>28784474.599999994</v>
      </c>
      <c r="C260" s="27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2.3002971040854083</v>
      </c>
      <c r="D260" s="28">
        <f>'7.жеке-улут.вал.'!D260+'8.юрид-улут.вал.'!D260+'9.рез.эмес.-улут.вал.'!D92</f>
        <v>25926744.5</v>
      </c>
      <c r="E260" s="27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1.2706363681718695</v>
      </c>
      <c r="F260" s="28">
        <f t="shared" si="8"/>
        <v>2857730.0999999996</v>
      </c>
      <c r="G260" s="27">
        <f t="shared" si="9"/>
        <v>11.641889867416101</v>
      </c>
      <c r="H260" s="28">
        <f>'7.жеке-улут.вал.'!H260+'8.юрид-улут.вал.'!H260+'9.рез.эмес.-улут.вал.'!H92</f>
        <v>34555.699999999997</v>
      </c>
      <c r="I260" s="27">
        <f>('7.жеке-улут.вал.'!H260*'7.жеке-улут.вал.'!I260+'8.юрид-улут.вал.'!H260*'8.юрид-улут.вал.'!I260+'9.рез.эмес.-улут.вал.'!H92*'9.рез.эмес.-улут.вал.'!I92)/('7.жеке-улут.вал.'!H260+'8.юрид-улут.вал.'!H260+'9.рез.эмес.-улут.вал.'!H92)</f>
        <v>4.764740925520246</v>
      </c>
      <c r="J260" s="28">
        <f>'7.жеке-улут.вал.'!J260+'8.юрид-улут.вал.'!J260+'9.рез.эмес.-улут.вал.'!J92</f>
        <v>171307.69999999998</v>
      </c>
      <c r="K260" s="27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5.5496099941800638</v>
      </c>
      <c r="L260" s="28">
        <f>'7.жеке-улут.вал.'!L260+'8.юрид-улут.вал.'!L260+'9.рез.эмес.-улут.вал.'!L92</f>
        <v>412266.19999999995</v>
      </c>
      <c r="M260" s="27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8.2851761240674122</v>
      </c>
      <c r="N260" s="28">
        <f>'7.жеке-улут.вал.'!N260+'8.юрид-улут.вал.'!N260+'9.рез.эмес.-улут.вал.'!N92</f>
        <v>1385234</v>
      </c>
      <c r="O260" s="27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11.834461117038707</v>
      </c>
      <c r="P260" s="28">
        <f>'7.жеке-улут.вал.'!P260+'8.юрид-улут.вал.'!P260+'9.рез.эмес.-улут.вал.'!P92</f>
        <v>841379.6</v>
      </c>
      <c r="Q260" s="27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14.416633214068893</v>
      </c>
      <c r="R260" s="28">
        <f>'7.жеке-улут.вал.'!R260+'8.юрид-улут.вал.'!R260+'9.рез.эмес.-улут.вал.'!R92</f>
        <v>12986.9</v>
      </c>
      <c r="S260" s="27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16.553768643787201</v>
      </c>
    </row>
    <row r="261" spans="1:19" ht="14.25" customHeight="1" x14ac:dyDescent="0.2">
      <c r="A261" s="19" t="s">
        <v>43</v>
      </c>
      <c r="B261" s="20">
        <f>'7.жеке-улут.вал.'!B261+'8.юрид-улут.вал.'!B261+'9.рез.эмес.-улут.вал.'!B93</f>
        <v>18196613.600000001</v>
      </c>
      <c r="C261" s="21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3.1475346559537876</v>
      </c>
      <c r="D261" s="22">
        <f>'7.жеке-улут.вал.'!D261+'8.юрид-улут.вал.'!D261+'9.рез.эмес.-улут.вал.'!D93</f>
        <v>15728327.200000001</v>
      </c>
      <c r="E261" s="21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1.8517956804713473</v>
      </c>
      <c r="F261" s="22">
        <f t="shared" si="8"/>
        <v>2468286.4000000004</v>
      </c>
      <c r="G261" s="21">
        <f t="shared" si="9"/>
        <v>11.404196675474937</v>
      </c>
      <c r="H261" s="22">
        <f>'7.жеке-улут.вал.'!H261+'8.юрид-улут.вал.'!H261+'9.рез.эмес.-улут.вал.'!H93</f>
        <v>39993.4</v>
      </c>
      <c r="I261" s="21">
        <f>('7.жеке-улут.вал.'!H261*'7.жеке-улут.вал.'!I261+'8.юрид-улут.вал.'!H261*'8.юрид-улут.вал.'!I261+'9.рез.эмес.-улут.вал.'!H93*'9.рез.эмес.-улут.вал.'!I93)/('7.жеке-улут.вал.'!H261+'8.юрид-улут.вал.'!H261+'9.рез.эмес.-улут.вал.'!H93)</f>
        <v>4.5658530657558503</v>
      </c>
      <c r="J261" s="22">
        <f>'7.жеке-улут.вал.'!J261+'8.юрид-улут.вал.'!J261+'9.рез.эмес.-улут.вал.'!J93</f>
        <v>210335.6</v>
      </c>
      <c r="K261" s="21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4.3582334231580395</v>
      </c>
      <c r="L261" s="22">
        <f>'7.жеке-улут.вал.'!L261+'8.юрид-улут.вал.'!L261+'9.рез.эмес.-улут.вал.'!L93</f>
        <v>278735.40000000002</v>
      </c>
      <c r="M261" s="21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7.9431220684563204</v>
      </c>
      <c r="N261" s="22">
        <f>'7.жеке-улут.вал.'!N261+'8.юрид-улут.вал.'!N261+'9.рез.эмес.-улут.вал.'!N93</f>
        <v>992066.60000000009</v>
      </c>
      <c r="O261" s="21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11.739308001095894</v>
      </c>
      <c r="P261" s="22">
        <f>'7.жеке-улут.вал.'!P261+'8.юрид-улут.вал.'!P261+'9.рез.эмес.-улут.вал.'!P93</f>
        <v>940157.70000000007</v>
      </c>
      <c r="Q261" s="21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13.908954850872359</v>
      </c>
      <c r="R261" s="23">
        <f>'7.жеке-улут.вал.'!R261+'8.юрид-улут.вал.'!R261+'9.рез.эмес.-улут.вал.'!R93</f>
        <v>6997.7</v>
      </c>
      <c r="S261" s="24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16.107041313574459</v>
      </c>
    </row>
    <row r="262" spans="1:19" ht="14.25" customHeight="1" x14ac:dyDescent="0.2">
      <c r="A262" s="19" t="s">
        <v>11</v>
      </c>
      <c r="B262" s="20">
        <f>'7.жеке-улут.вал.'!B262+'8.юрид-улут.вал.'!B262+'9.рез.эмес.-улут.вал.'!B94</f>
        <v>21062722.299999997</v>
      </c>
      <c r="C262" s="21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3.1143863810994659</v>
      </c>
      <c r="D262" s="22">
        <f>'7.жеке-улут.вал.'!D262+'8.юрид-улут.вал.'!D262+'9.рез.эмес.-улут.вал.'!D94</f>
        <v>18132586.300000001</v>
      </c>
      <c r="E262" s="21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1.8221115127410146</v>
      </c>
      <c r="F262" s="22">
        <f t="shared" si="8"/>
        <v>2930136</v>
      </c>
      <c r="G262" s="21">
        <f t="shared" si="9"/>
        <v>11.111382279525593</v>
      </c>
      <c r="H262" s="22">
        <f>'7.жеке-улут.вал.'!H262+'8.юрид-улут.вал.'!H262+'9.рез.эмес.-улут.вал.'!H94</f>
        <v>14064.8</v>
      </c>
      <c r="I262" s="21">
        <f>('7.жеке-улут.вал.'!H262*'7.жеке-улут.вал.'!I262+'8.юрид-улут.вал.'!H262*'8.юрид-улут.вал.'!I262+'9.рез.эмес.-улут.вал.'!H94*'9.рез.эмес.-улут.вал.'!I94)/('7.жеке-улут.вал.'!H262+'8.юрид-улут.вал.'!H262+'9.рез.эмес.-улут.вал.'!H94)</f>
        <v>7.9264458079745195</v>
      </c>
      <c r="J262" s="22">
        <f>'7.жеке-улут.вал.'!J262+'8.юрид-улут.вал.'!J262+'9.рез.эмес.-улут.вал.'!J94</f>
        <v>149886.49999999997</v>
      </c>
      <c r="K262" s="21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5.6893055211776922</v>
      </c>
      <c r="L262" s="22">
        <f>'7.жеке-улут.вал.'!L262+'8.юрид-улут.вал.'!L262+'9.рез.эмес.-улут.вал.'!L94</f>
        <v>1141894.8</v>
      </c>
      <c r="M262" s="21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9.4944299072033616</v>
      </c>
      <c r="N262" s="22">
        <f>'7.жеке-улут.вал.'!N262+'8.юрид-улут.вал.'!N262+'9.рез.эмес.-улут.вал.'!N94</f>
        <v>782300.4</v>
      </c>
      <c r="O262" s="21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11.708875088137498</v>
      </c>
      <c r="P262" s="22">
        <f>'7.жеке-улут.вал.'!P262+'8.юрид-улут.вал.'!P262+'9.рез.эмес.-улут.вал.'!P94</f>
        <v>832580.4</v>
      </c>
      <c r="Q262" s="21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13.736011662056899</v>
      </c>
      <c r="R262" s="23">
        <f>'7.жеке-улут.вал.'!R262+'8.юрид-улут.вал.'!R262+'9.рез.эмес.-улут.вал.'!R94</f>
        <v>9409.1</v>
      </c>
      <c r="S262" s="24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16.557946137250109</v>
      </c>
    </row>
    <row r="263" spans="1:19" ht="14.25" customHeight="1" x14ac:dyDescent="0.2">
      <c r="A263" s="19" t="s">
        <v>12</v>
      </c>
      <c r="B263" s="20">
        <f>'7.жеке-улут.вал.'!B263+'8.юрид-улут.вал.'!B263+'9.рез.эмес.-улут.вал.'!B95</f>
        <v>25782774.100000001</v>
      </c>
      <c r="C263" s="21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2.8709865266980712</v>
      </c>
      <c r="D263" s="22">
        <f>'7.жеке-улут.вал.'!D263+'8.юрид-улут.вал.'!D263+'9.рез.эмес.-улут.вал.'!D95</f>
        <v>22874087.599999998</v>
      </c>
      <c r="E263" s="21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1.7749884619223026</v>
      </c>
      <c r="F263" s="22">
        <f t="shared" si="8"/>
        <v>2908686.5</v>
      </c>
      <c r="G263" s="21">
        <f t="shared" si="9"/>
        <v>11.489981988433611</v>
      </c>
      <c r="H263" s="22">
        <f>'7.жеке-улут.вал.'!H263+'8.юрид-улут.вал.'!H263+'9.рез.эмес.-улут.вал.'!H95</f>
        <v>51328.400000000009</v>
      </c>
      <c r="I263" s="21">
        <f>('7.жеке-улут.вал.'!H263*'7.жеке-улут.вал.'!I263+'8.юрид-улут.вал.'!H263*'8.юрид-улут.вал.'!I263+'9.рез.эмес.-улут.вал.'!H95*'9.рез.эмес.-улут.вал.'!I95)/('7.жеке-улут.вал.'!H263+'8.юрид-улут.вал.'!H263+'9.рез.эмес.-улут.вал.'!H95)</f>
        <v>5.9615967573507067</v>
      </c>
      <c r="J263" s="22">
        <f>'7.жеке-улут.вал.'!J263+'8.юрид-улут.вал.'!J263+'9.рез.эмес.-улут.вал.'!J95</f>
        <v>398215.00000000006</v>
      </c>
      <c r="K263" s="21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9.4987785768994115</v>
      </c>
      <c r="L263" s="22">
        <f>'7.жеке-улут.вал.'!L263+'8.юрид-улут.вал.'!L263+'9.рез.эмес.-улут.вал.'!L95</f>
        <v>545270</v>
      </c>
      <c r="M263" s="21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9.0741128596841918</v>
      </c>
      <c r="N263" s="22">
        <f>'7.жеке-улут.вал.'!N263+'8.юрид-улут.вал.'!N263+'9.рез.эмес.-улут.вал.'!N95</f>
        <v>947677.29999999993</v>
      </c>
      <c r="O263" s="21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11.843032326510302</v>
      </c>
      <c r="P263" s="22">
        <f>'7.жеке-улут.вал.'!P263+'8.юрид-улут.вал.'!P263+'9.рез.эмес.-улут.вал.'!P95</f>
        <v>955196.99999999988</v>
      </c>
      <c r="Q263" s="21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13.598312506215995</v>
      </c>
      <c r="R263" s="22">
        <f>'7.жеке-улут.вал.'!R263+'8.юрид-улут.вал.'!R263+'9.рез.эмес.-улут.вал.'!R95</f>
        <v>10998.8</v>
      </c>
      <c r="S263" s="21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15.630653525839184</v>
      </c>
    </row>
    <row r="264" spans="1:19" ht="14.25" customHeight="1" x14ac:dyDescent="0.2">
      <c r="A264" s="19" t="s">
        <v>13</v>
      </c>
      <c r="B264" s="20">
        <f>'7.жеке-улут.вал.'!B264+'8.юрид-улут.вал.'!B264+'9.рез.эмес.-улут.вал.'!B96</f>
        <v>23961607.700000003</v>
      </c>
      <c r="C264" s="21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2.6176683039093436</v>
      </c>
      <c r="D264" s="22">
        <f>'7.жеке-улут.вал.'!D264+'8.юрид-улут.вал.'!D264+'9.рез.эмес.-улут.вал.'!D96</f>
        <v>21679995.300000001</v>
      </c>
      <c r="E264" s="21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1.7192215802740536</v>
      </c>
      <c r="F264" s="22">
        <f t="shared" si="8"/>
        <v>2281612.4</v>
      </c>
      <c r="G264" s="21">
        <f t="shared" si="9"/>
        <v>11.154754070849208</v>
      </c>
      <c r="H264" s="22">
        <f>'7.жеке-улут.вал.'!H264+'8.юрид-улут.вал.'!H264+'9.рез.эмес.-улут.вал.'!H96</f>
        <v>31668.200000000004</v>
      </c>
      <c r="I264" s="21">
        <f>('7.жеке-улут.вал.'!H264*'7.жеке-улут.вал.'!I264+'8.юрид-улут.вал.'!H264*'8.юрид-улут.вал.'!I264+'9.рез.эмес.-улут.вал.'!H96*'9.рез.эмес.-улут.вал.'!I96)/('7.жеке-улут.вал.'!H264+'8.юрид-улут.вал.'!H264+'9.рез.эмес.-улут.вал.'!H96)</f>
        <v>8.5635386286558699</v>
      </c>
      <c r="J264" s="22">
        <f>'7.жеке-улут.вал.'!J264+'8.юрид-улут.вал.'!J264+'9.рез.эмес.-улут.вал.'!J96</f>
        <v>216787.1</v>
      </c>
      <c r="K264" s="21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5.0476992957606779</v>
      </c>
      <c r="L264" s="22">
        <f>'7.жеке-улут.вал.'!L264+'8.юрид-улут.вал.'!L264+'9.рез.эмес.-улут.вал.'!L96</f>
        <v>288722.39999999997</v>
      </c>
      <c r="M264" s="21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7.7589584147263961</v>
      </c>
      <c r="N264" s="22">
        <f>'7.жеке-улут.вал.'!N264+'8.юрид-улут.вал.'!N264+'9.рез.эмес.-улут.вал.'!N96</f>
        <v>792523.2</v>
      </c>
      <c r="O264" s="21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11.60509373227182</v>
      </c>
      <c r="P264" s="22">
        <f>'7.жеке-улут.вал.'!P264+'8.юрид-улут.вал.'!P264+'9.рез.эмес.-улут.вал.'!P96</f>
        <v>945370.5</v>
      </c>
      <c r="Q264" s="21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13.270292078079464</v>
      </c>
      <c r="R264" s="23">
        <f>'7.жеке-улут.вал.'!R264+'8.юрид-улут.вал.'!R264+'9.рез.эмес.-улут.вал.'!R96</f>
        <v>6541</v>
      </c>
      <c r="S264" s="24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15.673977679253959</v>
      </c>
    </row>
    <row r="265" spans="1:19" ht="14.25" customHeight="1" x14ac:dyDescent="0.2">
      <c r="A265" s="19" t="s">
        <v>14</v>
      </c>
      <c r="B265" s="20">
        <f>'7.жеке-улут.вал.'!B265+'8.юрид-улут.вал.'!B265+'9.рез.эмес.-улут.вал.'!B97</f>
        <v>22485700.100000001</v>
      </c>
      <c r="C265" s="21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2.6328305576751836</v>
      </c>
      <c r="D265" s="22">
        <f>'7.жеке-улут.вал.'!D265+'8.юрид-улут.вал.'!D265+'9.рез.эмес.-улут.вал.'!D97</f>
        <v>20084169.699999999</v>
      </c>
      <c r="E265" s="21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1.6959682602164008</v>
      </c>
      <c r="F265" s="22">
        <f t="shared" si="8"/>
        <v>2401530.4</v>
      </c>
      <c r="G265" s="21">
        <f t="shared" si="9"/>
        <v>10.467876646491744</v>
      </c>
      <c r="H265" s="22">
        <f>'7.жеке-улут.вал.'!H265+'8.юрид-улут.вал.'!H265+'9.рез.эмес.-улут.вал.'!H97</f>
        <v>68972.800000000003</v>
      </c>
      <c r="I265" s="21">
        <f>('7.жеке-улут.вал.'!H265*'7.жеке-улут.вал.'!I265+'8.юрид-улут.вал.'!H265*'8.юрид-улут.вал.'!I265+'9.рез.эмес.-улут.вал.'!H97*'9.рез.эмес.-улут.вал.'!I97)/('7.жеке-улут.вал.'!H265+'8.юрид-улут.вал.'!H265+'9.рез.эмес.-улут.вал.'!H97)</f>
        <v>2.3727638431381686</v>
      </c>
      <c r="J265" s="22">
        <f>'7.жеке-улут.вал.'!J265+'8.юрид-улут.вал.'!J265+'9.рез.эмес.-улут.вал.'!J97</f>
        <v>186149.6</v>
      </c>
      <c r="K265" s="21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4.7771792042529224</v>
      </c>
      <c r="L265" s="22">
        <f>'7.жеке-улут.вал.'!L265+'8.юрид-улут.вал.'!L265+'9.рез.эмес.-улут.вал.'!L97</f>
        <v>424005.5</v>
      </c>
      <c r="M265" s="21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7.6355733215724833</v>
      </c>
      <c r="N265" s="22">
        <f>'7.жеке-улут.вал.'!N265+'8.юрид-улут.вал.'!N265+'9.рез.эмес.-улут.вал.'!N97</f>
        <v>830832.2</v>
      </c>
      <c r="O265" s="21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10.999151728832866</v>
      </c>
      <c r="P265" s="22">
        <f>'7.жеке-улут.вал.'!P265+'8.юрид-улут.вал.'!P265+'9.рез.эмес.-улут.вал.'!P97</f>
        <v>881010.99999999988</v>
      </c>
      <c r="Q265" s="21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13.106740532184007</v>
      </c>
      <c r="R265" s="23">
        <f>'7.жеке-улут.вал.'!R265+'8.юрид-улут.вал.'!R265+'9.рез.эмес.-улут.вал.'!R97</f>
        <v>10559.300000000001</v>
      </c>
      <c r="S265" s="24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15.42154593581016</v>
      </c>
    </row>
    <row r="266" spans="1:19" ht="14.25" customHeight="1" x14ac:dyDescent="0.2">
      <c r="A266" s="19" t="s">
        <v>15</v>
      </c>
      <c r="B266" s="20">
        <f>'7.жеке-улут.вал.'!B266+'8.юрид-улут.вал.'!B266+'9.рез.эмес.-улут.вал.'!B98</f>
        <v>26374217.400000006</v>
      </c>
      <c r="C266" s="21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2.8753422024950823</v>
      </c>
      <c r="D266" s="22">
        <f>'7.жеке-улут.вал.'!D266+'8.юрид-улут.вал.'!D266+'9.рез.эмес.-улут.вал.'!D98</f>
        <v>22606193.5</v>
      </c>
      <c r="E266" s="21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1.7159913465750036</v>
      </c>
      <c r="F266" s="22">
        <f t="shared" si="8"/>
        <v>3768023.9000000004</v>
      </c>
      <c r="G266" s="21">
        <f t="shared" si="9"/>
        <v>9.8308473900603577</v>
      </c>
      <c r="H266" s="22">
        <f>'7.жеке-улут.вал.'!H266+'8.юрид-улут.вал.'!H266+'9.рез.эмес.-улут.вал.'!H98</f>
        <v>34327.9</v>
      </c>
      <c r="I266" s="21">
        <f>('7.жеке-улут.вал.'!H266*'7.жеке-улут.вал.'!I266+'8.юрид-улут.вал.'!H266*'8.юрид-улут.вал.'!I266+'9.рез.эмес.-улут.вал.'!H98*'9.рез.эмес.-улут.вал.'!I98)/('7.жеке-улут.вал.'!H266+'8.юрид-улут.вал.'!H266+'9.рез.эмес.-улут.вал.'!H98)</f>
        <v>3.6186067018372774</v>
      </c>
      <c r="J266" s="22">
        <f>'7.жеке-улут.вал.'!J266+'8.юрид-улут.вал.'!J266+'9.рез.эмес.-улут.вал.'!J98</f>
        <v>867903.3</v>
      </c>
      <c r="K266" s="21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7.1607452650543015</v>
      </c>
      <c r="L266" s="22">
        <f>'7.жеке-улут.вал.'!L266+'8.юрид-улут.вал.'!L266+'9.рез.эмес.-улут.вал.'!L98</f>
        <v>305919.7</v>
      </c>
      <c r="M266" s="21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7.6629166346593545</v>
      </c>
      <c r="N266" s="22">
        <f>'7.жеке-улут.вал.'!N266+'8.юрид-улут.вал.'!N266+'9.рез.эмес.-улут.вал.'!N98</f>
        <v>1542751.7</v>
      </c>
      <c r="O266" s="21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9.9736159681431751</v>
      </c>
      <c r="P266" s="22">
        <f>'7.жеке-улут.вал.'!P266+'8.юрид-улут.вал.'!P266+'9.рез.эмес.-улут.вал.'!P98</f>
        <v>1006436.6</v>
      </c>
      <c r="Q266" s="21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12.733695057393602</v>
      </c>
      <c r="R266" s="23">
        <f>'7.жеке-улут.вал.'!R266+'8.юрид-улут.вал.'!R266+'9.рез.эмес.-улут.вал.'!R98</f>
        <v>10684.7</v>
      </c>
      <c r="S266" s="24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14.703959961440233</v>
      </c>
    </row>
    <row r="267" spans="1:19" ht="14.25" customHeight="1" x14ac:dyDescent="0.2">
      <c r="A267" s="19" t="s">
        <v>16</v>
      </c>
      <c r="B267" s="20">
        <f>'7.жеке-улут.вал.'!B267+'8.юрид-улут.вал.'!B267+'9.рез.эмес.-улут.вал.'!B99</f>
        <v>23537985.199999996</v>
      </c>
      <c r="C267" s="21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2.6352355260211455</v>
      </c>
      <c r="D267" s="22">
        <f>'7.жеке-улут.вал.'!D267+'8.юрид-улут.вал.'!D267+'9.рез.эмес.-улут.вал.'!D99</f>
        <v>20701977.100000001</v>
      </c>
      <c r="E267" s="21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1.7157902649790842</v>
      </c>
      <c r="F267" s="22">
        <f t="shared" si="8"/>
        <v>2836008.1</v>
      </c>
      <c r="G267" s="21">
        <f t="shared" si="9"/>
        <v>9.3468999739457725</v>
      </c>
      <c r="H267" s="22">
        <f>'7.жеке-улут.вал.'!H267+'8.юрид-улут.вал.'!H267+'9.рез.эмес.-улут.вал.'!H99</f>
        <v>37072.5</v>
      </c>
      <c r="I267" s="21">
        <f>('7.жеке-улут.вал.'!H267*'7.жеке-улут.вал.'!I267+'8.юрид-улут.вал.'!H267*'8.юрид-улут.вал.'!I267+'9.рез.эмес.-улут.вал.'!H99*'9.рез.эмес.-улут.вал.'!I99)/('7.жеке-улут.вал.'!H267+'8.юрид-улут.вал.'!H267+'9.рез.эмес.-улут.вал.'!H99)</f>
        <v>7.6126451952255669</v>
      </c>
      <c r="J267" s="22">
        <f>'7.жеке-улут.вал.'!J267+'8.юрид-улут.вал.'!J267+'9.рез.эмес.-улут.вал.'!J99</f>
        <v>731949.3</v>
      </c>
      <c r="K267" s="21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4.5871018867017117</v>
      </c>
      <c r="L267" s="22">
        <f>'7.жеке-улут.вал.'!L267+'8.юрид-улут.вал.'!L267+'9.рез.эмес.-улут.вал.'!L99</f>
        <v>255352.6</v>
      </c>
      <c r="M267" s="21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8.5647271811604817</v>
      </c>
      <c r="N267" s="22">
        <f>'7.жеке-улут.вал.'!N267+'8.юрид-улут.вал.'!N267+'9.рез.эмес.-улут.вал.'!N99</f>
        <v>1006366.2</v>
      </c>
      <c r="O267" s="21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10.45508448117597</v>
      </c>
      <c r="P267" s="22">
        <f>'7.жеке-улут.вал.'!P267+'8.юрид-улут.вал.'!P267+'9.рез.эмес.-улут.вал.'!P99</f>
        <v>799800.5</v>
      </c>
      <c r="Q267" s="21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12.612416607641492</v>
      </c>
      <c r="R267" s="23">
        <f>'7.жеке-улут.вал.'!R267+'8.юрид-улут.вал.'!R267+'9.рез.эмес.-улут.вал.'!R99</f>
        <v>5467</v>
      </c>
      <c r="S267" s="24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13.179463874154015</v>
      </c>
    </row>
    <row r="268" spans="1:19" ht="14.25" customHeight="1" x14ac:dyDescent="0.2">
      <c r="A268" s="19" t="s">
        <v>17</v>
      </c>
      <c r="B268" s="20">
        <f>'7.жеке-улут.вал.'!B268+'8.юрид-улут.вал.'!B268+'9.рез.эмес.-улут.вал.'!B100</f>
        <v>23813967.800000001</v>
      </c>
      <c r="C268" s="21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2.6824158753166691</v>
      </c>
      <c r="D268" s="22">
        <f>'7.жеке-улут.вал.'!D268+'8.юрид-улут.вал.'!D268+'9.рез.эмес.-улут.вал.'!D100</f>
        <v>21041635.100000001</v>
      </c>
      <c r="E268" s="21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1.6386091458738363</v>
      </c>
      <c r="F268" s="22">
        <f t="shared" si="8"/>
        <v>2772332.7</v>
      </c>
      <c r="G268" s="21">
        <f t="shared" si="9"/>
        <v>10.604769608640419</v>
      </c>
      <c r="H268" s="22">
        <f>'7.жеке-улут.вал.'!H268+'8.юрид-улут.вал.'!H268+'9.рез.эмес.-улут.вал.'!H100</f>
        <v>28631.200000000001</v>
      </c>
      <c r="I268" s="21">
        <f>('7.жеке-улут.вал.'!H268*'7.жеке-улут.вал.'!I268+'8.юрид-улут.вал.'!H268*'8.юрид-улут.вал.'!I268+'9.рез.эмес.-улут.вал.'!H100*'9.рез.эмес.-улут.вал.'!I100)/('7.жеке-улут.вал.'!H268+'8.юрид-улут.вал.'!H268+'9.рез.эмес.-улут.вал.'!H100)</f>
        <v>5.0108413548855824</v>
      </c>
      <c r="J268" s="22">
        <f>'7.жеке-улут.вал.'!J268+'8.юрид-улут.вал.'!J268+'9.рез.эмес.-улут.вал.'!J100</f>
        <v>139876</v>
      </c>
      <c r="K268" s="21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5.5112291958591921</v>
      </c>
      <c r="L268" s="22">
        <f>'7.жеке-улут.вал.'!L268+'8.юрид-улут.вал.'!L268+'9.рез.эмес.-улут.вал.'!L100</f>
        <v>280936.59999999998</v>
      </c>
      <c r="M268" s="21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7.9677729281268412</v>
      </c>
      <c r="N268" s="22">
        <f>'7.жеке-улут.вал.'!N268+'8.юрид-улут.вал.'!N268+'9.рез.эмес.-улут.вал.'!N100</f>
        <v>1519887.8000000003</v>
      </c>
      <c r="O268" s="21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10.645754583989698</v>
      </c>
      <c r="P268" s="22">
        <f>'7.жеке-улут.вал.'!P268+'8.юрид-улут.вал.'!P268+'9.рез.эмес.-улут.вал.'!P100</f>
        <v>798338.1</v>
      </c>
      <c r="Q268" s="21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12.528807734467412</v>
      </c>
      <c r="R268" s="23">
        <f>'7.жеке-улут.вал.'!R268+'8.юрид-улут.вал.'!R268+'9.рез.эмес.-улут.вал.'!R100</f>
        <v>4663</v>
      </c>
      <c r="S268" s="24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13.84910015011793</v>
      </c>
    </row>
    <row r="269" spans="1:19" ht="14.25" customHeight="1" x14ac:dyDescent="0.2">
      <c r="A269" s="19" t="s">
        <v>18</v>
      </c>
      <c r="B269" s="20">
        <f>'7.жеке-улут.вал.'!B269+'8.юрид-улут.вал.'!B269+'9.рез.эмес.-улут.вал.'!B101</f>
        <v>24299962.600000001</v>
      </c>
      <c r="C269" s="21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2.6549511273321857</v>
      </c>
      <c r="D269" s="22">
        <f>'7.жеке-улут.вал.'!D269+'8.юрид-улут.вал.'!D269+'9.рез.эмес.-улут.вал.'!D101</f>
        <v>21306127</v>
      </c>
      <c r="E269" s="21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1.6192205551482892</v>
      </c>
      <c r="F269" s="22">
        <f t="shared" si="8"/>
        <v>2993835.6</v>
      </c>
      <c r="G269" s="21">
        <f t="shared" si="9"/>
        <v>10.025899321258654</v>
      </c>
      <c r="H269" s="22">
        <f>'7.жеке-улут.вал.'!H269+'8.юрид-улут.вал.'!H269+'9.рез.эмес.-улут.вал.'!H101</f>
        <v>36244.399999999994</v>
      </c>
      <c r="I269" s="21">
        <f>('7.жеке-улут.вал.'!H269*'7.жеке-улут.вал.'!I269+'8.юрид-улут.вал.'!H269*'8.юрид-улут.вал.'!I269+'9.рез.эмес.-улут.вал.'!H101*'9.рез.эмес.-улут.вал.'!I101)/('7.жеке-улут.вал.'!H269+'8.юрид-улут.вал.'!H269+'9.рез.эмес.-улут.вал.'!H101)</f>
        <v>4.9254085044862066</v>
      </c>
      <c r="J269" s="22">
        <f>'7.жеке-улут.вал.'!J269+'8.юрид-улут.вал.'!J269+'9.рез.эмес.-улут.вал.'!J101</f>
        <v>662033.80000000005</v>
      </c>
      <c r="K269" s="21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7.6105218464676572</v>
      </c>
      <c r="L269" s="22">
        <f>'7.жеке-улут.вал.'!L269+'8.юрид-улут.вал.'!L269+'9.рез.эмес.-улут.вал.'!L101</f>
        <v>303410.2</v>
      </c>
      <c r="M269" s="21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7.9209161590480459</v>
      </c>
      <c r="N269" s="22">
        <f>'7.жеке-улут.вал.'!N269+'8.юрид-улут.вал.'!N269+'9.рез.эмес.-улут.вал.'!N101</f>
        <v>844011.3</v>
      </c>
      <c r="O269" s="21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10.376745067275719</v>
      </c>
      <c r="P269" s="22">
        <f>'7.жеке-улут.вал.'!P269+'8.юрид-улут.вал.'!P269+'9.рез.эмес.-улут.вал.'!P101</f>
        <v>1133054.6000000001</v>
      </c>
      <c r="Q269" s="21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11.856448226766858</v>
      </c>
      <c r="R269" s="23">
        <f>'7.жеке-улут.вал.'!R269+'8.юрид-улут.вал.'!R269+'9.рез.эмес.-улут.вал.'!R101</f>
        <v>15081.300000000001</v>
      </c>
      <c r="S269" s="24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13.498377659750842</v>
      </c>
    </row>
    <row r="270" spans="1:19" ht="14.25" customHeight="1" x14ac:dyDescent="0.2">
      <c r="A270" s="19" t="s">
        <v>19</v>
      </c>
      <c r="B270" s="20">
        <f>'7.жеке-улут.вал.'!B270+'8.юрид-улут.вал.'!B270+'9.рез.эмес.-улут.вал.'!B102</f>
        <v>25102978.899999999</v>
      </c>
      <c r="C270" s="21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2.6152367432775123</v>
      </c>
      <c r="D270" s="22">
        <f>'7.жеке-улут.вал.'!D270+'8.юрид-улут.вал.'!D270+'9.рез.эмес.-улут.вал.'!D102</f>
        <v>22620164.900000002</v>
      </c>
      <c r="E270" s="21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1.7671576282805992</v>
      </c>
      <c r="F270" s="22">
        <f t="shared" si="8"/>
        <v>2482814</v>
      </c>
      <c r="G270" s="21">
        <f t="shared" si="9"/>
        <v>10.3418281953461</v>
      </c>
      <c r="H270" s="22">
        <f>'7.жеке-улут.вал.'!H270+'8.юрид-улут.вал.'!H270+'9.рез.эмес.-улут.вал.'!H102</f>
        <v>31714.7</v>
      </c>
      <c r="I270" s="21">
        <f>('7.жеке-улут.вал.'!H270*'7.жеке-улут.вал.'!I270+'8.юрид-улут.вал.'!H270*'8.юрид-улут.вал.'!I270+'9.рез.эмес.-улут.вал.'!H102*'9.рез.эмес.-улут.вал.'!I102)/('7.жеке-улут.вал.'!H270+'8.юрид-улут.вал.'!H270+'9.рез.эмес.-улут.вал.'!H102)</f>
        <v>7.5060115025524414</v>
      </c>
      <c r="J270" s="22">
        <f>'7.жеке-улут.вал.'!J270+'8.юрид-улут.вал.'!J270+'9.рез.эмес.-улут.вал.'!J102</f>
        <v>175584.3</v>
      </c>
      <c r="K270" s="21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7.0011383477907758</v>
      </c>
      <c r="L270" s="22">
        <f>'7.жеке-улут.вал.'!L270+'8.юрид-улут.вал.'!L270+'9.рез.эмес.-улут.вал.'!L102</f>
        <v>385736.7</v>
      </c>
      <c r="M270" s="21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6.7224341707698487</v>
      </c>
      <c r="N270" s="22">
        <f>'7.жеке-улут.вал.'!N270+'8.юрид-улут.вал.'!N270+'9.рез.эмес.-улут.вал.'!N102</f>
        <v>904718.20000000007</v>
      </c>
      <c r="O270" s="21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10.222839014402524</v>
      </c>
      <c r="P270" s="22">
        <f>'7.жеке-улут.вал.'!P270+'8.юрид-улут.вал.'!P270+'9.рез.эмес.-улут.вал.'!P102</f>
        <v>947676.70000000007</v>
      </c>
      <c r="Q270" s="21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12.536578695033873</v>
      </c>
      <c r="R270" s="22">
        <f>'7.жеке-улут.вал.'!R270+'8.юрид-улут.вал.'!R270+'9.рез.эмес.-улут.вал.'!R102</f>
        <v>37383.4</v>
      </c>
      <c r="S270" s="21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13.026994280884036</v>
      </c>
    </row>
    <row r="271" spans="1:19" ht="14.25" customHeight="1" x14ac:dyDescent="0.2">
      <c r="A271" s="19" t="s">
        <v>20</v>
      </c>
      <c r="B271" s="20">
        <f>'7.жеке-улут.вал.'!B271+'8.юрид-улут.вал.'!B271+'9.рез.эмес.-улут.вал.'!B103</f>
        <v>23846342.300000001</v>
      </c>
      <c r="C271" s="21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2.5880862223469827</v>
      </c>
      <c r="D271" s="22">
        <f>'7.жеке-улут.вал.'!D271+'8.юрид-улут.вал.'!D271+'9.рез.эмес.-улут.вал.'!D103</f>
        <v>21336892</v>
      </c>
      <c r="E271" s="21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1.6877401211947849</v>
      </c>
      <c r="F271" s="22">
        <f t="shared" si="8"/>
        <v>2509450.2999999998</v>
      </c>
      <c r="G271" s="21">
        <f t="shared" si="9"/>
        <v>10.243383289957977</v>
      </c>
      <c r="H271" s="22">
        <f>'7.жеке-улут.вал.'!H271+'8.юрид-улут.вал.'!H271+'9.рез.эмес.-улут.вал.'!H103</f>
        <v>28163.599999999999</v>
      </c>
      <c r="I271" s="21">
        <f>('7.жеке-улут.вал.'!H271*'7.жеке-улут.вал.'!I271+'8.юрид-улут.вал.'!H271*'8.юрид-улут.вал.'!I271+'9.рез.эмес.-улут.вал.'!H103*'9.рез.эмес.-улут.вал.'!I103)/('7.жеке-улут.вал.'!H271+'8.юрид-улут.вал.'!H271+'9.рез.эмес.-улут.вал.'!H103)</f>
        <v>7.8531721086792867</v>
      </c>
      <c r="J271" s="22">
        <f>'7.жеке-улут.вал.'!J271+'8.юрид-улут.вал.'!J271+'9.рез.эмес.-улут.вал.'!J103</f>
        <v>203263.09999999998</v>
      </c>
      <c r="K271" s="21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6.236759913629184</v>
      </c>
      <c r="L271" s="22">
        <f>'7.жеке-улут.вал.'!L271+'8.юрид-улут.вал.'!L271+'9.рез.эмес.-улут.вал.'!L103</f>
        <v>365023.39999999997</v>
      </c>
      <c r="M271" s="21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6.9687905652075965</v>
      </c>
      <c r="N271" s="22">
        <f>'7.жеке-улут.вал.'!N271+'8.юрид-улут.вал.'!N271+'9.рез.эмес.-улут.вал.'!N103</f>
        <v>928261.6</v>
      </c>
      <c r="O271" s="21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10.287414718006227</v>
      </c>
      <c r="P271" s="22">
        <f>'7.жеке-улут.вал.'!P271+'8.юрид-улут.вал.'!P271+'9.рез.эмес.-улут.вал.'!P103</f>
        <v>960763.29999999993</v>
      </c>
      <c r="Q271" s="21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12.296581881302108</v>
      </c>
      <c r="R271" s="23">
        <f>'7.жеке-улут.вал.'!R271+'8.юрид-улут.вал.'!R271+'9.рез.эмес.-улут.вал.'!R103</f>
        <v>23975.3</v>
      </c>
      <c r="S271" s="24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12.892279095569213</v>
      </c>
    </row>
    <row r="272" spans="1:19" ht="14.25" customHeight="1" thickBot="1" x14ac:dyDescent="0.25">
      <c r="A272" s="25" t="s">
        <v>21</v>
      </c>
      <c r="B272" s="26">
        <f>'7.жеке-улут.вал.'!B272+'8.юрид-улут.вал.'!B272+'9.рез.эмес.-улут.вал.'!B104</f>
        <v>31211516.399999999</v>
      </c>
      <c r="C272" s="27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2.6036747282807502</v>
      </c>
      <c r="D272" s="28">
        <f>'7.жеке-улут.вал.'!D272+'8.юрид-улут.вал.'!D272+'9.рез.эмес.-улут.вал.'!D104</f>
        <v>27816074.899999999</v>
      </c>
      <c r="E272" s="27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1.7185291851151907</v>
      </c>
      <c r="F272" s="28">
        <f t="shared" si="8"/>
        <v>3395441.5</v>
      </c>
      <c r="G272" s="27">
        <f t="shared" si="9"/>
        <v>9.8549481565210453</v>
      </c>
      <c r="H272" s="28">
        <f>'7.жеке-улут.вал.'!H272+'8.юрид-улут.вал.'!H272+'9.рез.эмес.-улут.вал.'!H104</f>
        <v>71637.100000000006</v>
      </c>
      <c r="I272" s="27">
        <f>('7.жеке-улут.вал.'!H272*'7.жеке-улут.вал.'!I272+'8.юрид-улут.вал.'!H272*'8.юрид-улут.вал.'!I272+'9.рез.эмес.-улут.вал.'!H104*'9.рез.эмес.-улут.вал.'!I104)/('7.жеке-улут.вал.'!H272+'8.юрид-улут.вал.'!H272+'9.рез.эмес.-улут.вал.'!H104)</f>
        <v>9.7446581589706973</v>
      </c>
      <c r="J272" s="28">
        <f>'7.жеке-улут.вал.'!J272+'8.юрид-улут.вал.'!J272+'9.рез.эмес.-улут.вал.'!J104</f>
        <v>310000.60000000003</v>
      </c>
      <c r="K272" s="27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5.4201943286561356</v>
      </c>
      <c r="L272" s="28">
        <f>'7.жеке-улут.вал.'!L272+'8.юрид-улут.вал.'!L272+'9.рез.эмес.-улут.вал.'!L104</f>
        <v>648931.5</v>
      </c>
      <c r="M272" s="27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6.7413888569132485</v>
      </c>
      <c r="N272" s="28">
        <f>'7.жеке-улут.вал.'!N272+'8.юрид-улут.вал.'!N272+'9.рез.эмес.-улут.вал.'!N104</f>
        <v>1151386.2999999998</v>
      </c>
      <c r="O272" s="27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10.22408785044605</v>
      </c>
      <c r="P272" s="28">
        <f>'7.жеке-улут.вал.'!P272+'8.юрид-улут.вал.'!P272+'9.рез.эмес.-улут.вал.'!P104</f>
        <v>1188029.2000000002</v>
      </c>
      <c r="Q272" s="27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12.288951879297262</v>
      </c>
      <c r="R272" s="28">
        <f>'7.жеке-улут.вал.'!R272+'8.юрид-улут.вал.'!R272+'9.рез.эмес.-улут.вал.'!R104</f>
        <v>25456.799999999999</v>
      </c>
      <c r="S272" s="27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13.251841236919038</v>
      </c>
    </row>
    <row r="273" spans="1:19" ht="14.25" customHeight="1" x14ac:dyDescent="0.2">
      <c r="A273" s="19" t="s">
        <v>70</v>
      </c>
      <c r="B273" s="20">
        <f>'7.жеке-улут.вал.'!B273+'8.юрид-улут.вал.'!B273+'9.рез.эмес.-улут.вал.'!B105</f>
        <v>20751929.899999999</v>
      </c>
      <c r="C273" s="21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2.9639854989583427</v>
      </c>
      <c r="D273" s="22">
        <f>'7.жеке-улут.вал.'!D273+'8.юрид-улут.вал.'!D273+'9.рез.эмес.-улут.вал.'!D105</f>
        <v>17554675.699999999</v>
      </c>
      <c r="E273" s="21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1.5318174387579251</v>
      </c>
      <c r="F273" s="22">
        <f t="shared" si="8"/>
        <v>3197254.1999999997</v>
      </c>
      <c r="G273" s="21">
        <f t="shared" si="9"/>
        <v>10.827372102599806</v>
      </c>
      <c r="H273" s="22">
        <f>'7.жеке-улут.вал.'!H273+'8.юрид-улут.вал.'!H273+'9.рез.эмес.-улут.вал.'!H105</f>
        <v>32234.600000000002</v>
      </c>
      <c r="I273" s="21">
        <f>('7.жеке-улут.вал.'!H273*'7.жеке-улут.вал.'!I273+'8.юрид-улут.вал.'!H273*'8.юрид-улут.вал.'!I273+'9.рез.эмес.-улут.вал.'!H105*'9.рез.эмес.-улут.вал.'!I105)/('7.жеке-улут.вал.'!H273+'8.юрид-улут.вал.'!H273+'9.рез.эмес.-улут.вал.'!H105)</f>
        <v>7.8296403553945186</v>
      </c>
      <c r="J273" s="22">
        <f>'7.жеке-улут.вал.'!J273+'8.юрид-улут.вал.'!J273+'9.рез.эмес.-улут.вал.'!J105</f>
        <v>242545.19999999998</v>
      </c>
      <c r="K273" s="21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5.896220353979384</v>
      </c>
      <c r="L273" s="22">
        <f>'7.жеке-улут.вал.'!L273+'8.юрид-улут.вал.'!L273+'9.рез.эмес.-улут.вал.'!L105</f>
        <v>403990.6</v>
      </c>
      <c r="M273" s="21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7.6741964887301801</v>
      </c>
      <c r="N273" s="22">
        <f>'7.жеке-улут.вал.'!N273+'8.юрид-улут.вал.'!N273+'9.рез.эмес.-улут.вал.'!N105</f>
        <v>1183036.7</v>
      </c>
      <c r="O273" s="21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11.155381248950302</v>
      </c>
      <c r="P273" s="22">
        <f>'7.жеке-улут.вал.'!P273+'8.юрид-улут.вал.'!P273+'9.рез.эмес.-улут.вал.'!P105</f>
        <v>1298999.7</v>
      </c>
      <c r="Q273" s="21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12.448115482243779</v>
      </c>
      <c r="R273" s="23">
        <f>'7.жеке-улут.вал.'!R273+'8.юрид-улут.вал.'!R273+'9.рез.эмес.-улут.вал.'!R105</f>
        <v>36447.4</v>
      </c>
      <c r="S273" s="24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12.833527741347778</v>
      </c>
    </row>
    <row r="274" spans="1:19" ht="14.25" customHeight="1" x14ac:dyDescent="0.2">
      <c r="A274" s="19" t="s">
        <v>11</v>
      </c>
      <c r="B274" s="20">
        <f>'7.жеке-улут.вал.'!B274+'8.юрид-улут.вал.'!B274+'9.рез.эмес.-улут.вал.'!B106</f>
        <v>23474314.800000001</v>
      </c>
      <c r="C274" s="21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2.6698751666225458</v>
      </c>
      <c r="D274" s="22">
        <f>'7.жеке-улут.вал.'!D274+'8.юрид-улут.вал.'!D274+'9.рез.эмес.-улут.вал.'!D106</f>
        <v>20907307.100000001</v>
      </c>
      <c r="E274" s="21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1.7338521232607724</v>
      </c>
      <c r="F274" s="22">
        <f t="shared" si="8"/>
        <v>2567007.7000000002</v>
      </c>
      <c r="G274" s="21">
        <f t="shared" si="9"/>
        <v>10.293428933228395</v>
      </c>
      <c r="H274" s="22">
        <f>'7.жеке-улут.вал.'!H274+'8.юрид-улут.вал.'!H274+'9.рез.эмес.-улут.вал.'!H106</f>
        <v>39346.200000000004</v>
      </c>
      <c r="I274" s="21">
        <f>('7.жеке-улут.вал.'!H274*'7.жеке-улут.вал.'!I274+'8.юрид-улут.вал.'!H274*'8.юрид-улут.вал.'!I274+'9.рез.эмес.-улут.вал.'!H106*'9.рез.эмес.-улут.вал.'!I106)/('7.жеке-улут.вал.'!H274+'8.юрид-улут.вал.'!H274+'9.рез.эмес.-улут.вал.'!H106)</f>
        <v>11.238518840447083</v>
      </c>
      <c r="J274" s="22">
        <f>'7.жеке-улут.вал.'!J274+'8.юрид-улут.вал.'!J274+'9.рез.эмес.-улут.вал.'!J106</f>
        <v>179849</v>
      </c>
      <c r="K274" s="21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4.964167935323526</v>
      </c>
      <c r="L274" s="22">
        <f>'7.жеке-улут.вал.'!L274+'8.юрид-улут.вал.'!L274+'9.рез.эмес.-улут.вал.'!L106</f>
        <v>397128.50000000006</v>
      </c>
      <c r="M274" s="21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7.0892005182201734</v>
      </c>
      <c r="N274" s="22">
        <f>'7.жеке-улут.вал.'!N274+'8.юрид-улут.вал.'!N274+'9.рез.эмес.-улут.вал.'!N106</f>
        <v>878521.3</v>
      </c>
      <c r="O274" s="21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10.429957083567626</v>
      </c>
      <c r="P274" s="22">
        <f>'7.жеке-улут.вал.'!P274+'8.юрид-улут.вал.'!P274+'9.рез.эмес.-улут.вал.'!P106</f>
        <v>1061603.2</v>
      </c>
      <c r="Q274" s="21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12.216839030816827</v>
      </c>
      <c r="R274" s="23">
        <f>'7.жеке-улут.вал.'!R274+'8.юрид-улут.вал.'!R274+'9.рез.эмес.-улут.вал.'!R106</f>
        <v>10559.5</v>
      </c>
      <c r="S274" s="24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13.316847293905937</v>
      </c>
    </row>
    <row r="275" spans="1:19" ht="14.25" customHeight="1" x14ac:dyDescent="0.2">
      <c r="A275" s="19" t="s">
        <v>12</v>
      </c>
      <c r="B275" s="20">
        <f>'7.жеке-улут.вал.'!B275+'8.юрид-улут.вал.'!B275+'9.рез.эмес.-улут.вал.'!B107</f>
        <v>26198253.500000004</v>
      </c>
      <c r="C275" s="21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2.5066900482507326</v>
      </c>
      <c r="D275" s="22">
        <f>'7.жеке-улут.вал.'!D275+'8.юрид-улут.вал.'!D275+'9.рез.эмес.-улут.вал.'!D107</f>
        <v>23340420.599999998</v>
      </c>
      <c r="E275" s="21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1.5633763726605638</v>
      </c>
      <c r="F275" s="22">
        <f t="shared" si="8"/>
        <v>2857832.9</v>
      </c>
      <c r="G275" s="21">
        <f t="shared" si="9"/>
        <v>10.210897647654635</v>
      </c>
      <c r="H275" s="22">
        <f>'7.жеке-улут.вал.'!H275+'8.юрид-улут.вал.'!H275+'9.рез.эмес.-улут.вал.'!H107</f>
        <v>49638.099999999991</v>
      </c>
      <c r="I275" s="21">
        <f>('7.жеке-улут.вал.'!H275*'7.жеке-улут.вал.'!I275+'8.юрид-улут.вал.'!H275*'8.юрид-улут.вал.'!I275+'9.рез.эмес.-улут.вал.'!H107*'9.рез.эмес.-улут.вал.'!I107)/('7.жеке-улут.вал.'!H275+'8.юрид-улут.вал.'!H275+'9.рез.эмес.-улут.вал.'!H107)</f>
        <v>6.1526604362374862</v>
      </c>
      <c r="J275" s="22">
        <f>'7.жеке-улут.вал.'!J275+'8.юрид-улут.вал.'!J275+'9.рез.эмес.-улут.вал.'!J107</f>
        <v>209469.5</v>
      </c>
      <c r="K275" s="21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6.1649195276639288</v>
      </c>
      <c r="L275" s="22">
        <f>'7.жеке-улут.вал.'!L275+'8.юрид-улут.вал.'!L275+'9.рез.эмес.-улут.вал.'!L107</f>
        <v>355217.8</v>
      </c>
      <c r="M275" s="21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6.9658779655749195</v>
      </c>
      <c r="N275" s="22">
        <f>'7.жеке-улут.вал.'!N275+'8.юрид-улут.вал.'!N275+'9.рез.эмес.-улут.вал.'!N107</f>
        <v>910657.20000000007</v>
      </c>
      <c r="O275" s="21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10.674117222155607</v>
      </c>
      <c r="P275" s="22">
        <f>'7.жеке-улут.вал.'!P275+'8.юрид-улут.вал.'!P275+'9.рез.эмес.-улут.вал.'!P107</f>
        <v>1309476</v>
      </c>
      <c r="Q275" s="21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11.526944274656442</v>
      </c>
      <c r="R275" s="22">
        <f>'7.жеке-улут.вал.'!R275+'8.юрид-улут.вал.'!R275+'9.рез.эмес.-улут.вал.'!R107</f>
        <v>23374.3</v>
      </c>
      <c r="S275" s="21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12.627022926889834</v>
      </c>
    </row>
    <row r="276" spans="1:19" ht="14.25" customHeight="1" x14ac:dyDescent="0.2">
      <c r="A276" s="19" t="s">
        <v>13</v>
      </c>
      <c r="B276" s="20">
        <f>'7.жеке-улут.вал.'!B276+'8.юрид-улут.вал.'!B276+'9.рез.эмес.-улут.вал.'!B108</f>
        <v>26887996.999999996</v>
      </c>
      <c r="C276" s="21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2.424541910764126</v>
      </c>
      <c r="D276" s="22">
        <f>'7.жеке-улут.вал.'!D276+'8.юрид-улут.вал.'!D276+'9.рез.эмес.-улут.вал.'!D108</f>
        <v>24122504.800000001</v>
      </c>
      <c r="E276" s="21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1.5619527234584729</v>
      </c>
      <c r="F276" s="22">
        <f t="shared" si="8"/>
        <v>2765492.1999999997</v>
      </c>
      <c r="G276" s="21">
        <f t="shared" si="9"/>
        <v>9.9486317676108484</v>
      </c>
      <c r="H276" s="22">
        <f>'7.жеке-улут.вал.'!H276+'8.юрид-улут.вал.'!H276+'9.рез.эмес.-улут.вал.'!H108</f>
        <v>37294.899999999994</v>
      </c>
      <c r="I276" s="21">
        <f>('7.жеке-улут.вал.'!H276*'7.жеке-улут.вал.'!I276+'8.юрид-улут.вал.'!H276*'8.юрид-улут.вал.'!I276+'9.рез.эмес.-улут.вал.'!H108*'9.рез.эмес.-улут.вал.'!I108)/('7.жеке-улут.вал.'!H276+'8.юрид-улут.вал.'!H276+'9.рез.эмес.-улут.вал.'!H108)</f>
        <v>5.7853833902222567</v>
      </c>
      <c r="J276" s="22">
        <f>'7.жеке-улут.вал.'!J276+'8.юрид-улут.вал.'!J276+'9.рез.эмес.-улут.вал.'!J108</f>
        <v>197914.1</v>
      </c>
      <c r="K276" s="21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4.9641422819293837</v>
      </c>
      <c r="L276" s="22">
        <f>'7.жеке-улут.вал.'!L276+'8.юрид-улут.вал.'!L276+'9.рез.эмес.-улут.вал.'!L108</f>
        <v>231612.7</v>
      </c>
      <c r="M276" s="21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7.0612164488389428</v>
      </c>
      <c r="N276" s="22">
        <f>'7.жеке-улут.вал.'!N276+'8.юрид-улут.вал.'!N276+'9.рез.эмес.-улут.вал.'!N108</f>
        <v>1328299.8</v>
      </c>
      <c r="O276" s="21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10.093663020200733</v>
      </c>
      <c r="P276" s="22">
        <f>'7.жеке-улут.вал.'!P276+'8.юрид-улут.вал.'!P276+'9.рез.эмес.-улут.вал.'!P108</f>
        <v>945278.89999999991</v>
      </c>
      <c r="Q276" s="21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11.582250227948576</v>
      </c>
      <c r="R276" s="23">
        <f>'7.жеке-улут.вал.'!R276+'8.юрид-улут.вал.'!R276+'9.рез.эмес.-улут.вал.'!R108</f>
        <v>25091.8</v>
      </c>
      <c r="S276" s="24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12.884279884264982</v>
      </c>
    </row>
    <row r="277" spans="1:19" ht="14.25" customHeight="1" x14ac:dyDescent="0.2">
      <c r="A277" s="19" t="s">
        <v>14</v>
      </c>
      <c r="B277" s="20">
        <f>'7.жеке-улут.вал.'!B277+'8.юрид-улут.вал.'!B277+'9.рез.эмес.-улут.вал.'!B109</f>
        <v>28163743.500000004</v>
      </c>
      <c r="C277" s="21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2.7742919452096282</v>
      </c>
      <c r="D277" s="22">
        <f>'7.жеке-улут.вал.'!D277+'8.юрид-улут.вал.'!D277+'9.рез.эмес.-улут.вал.'!D109</f>
        <v>24477231.400000002</v>
      </c>
      <c r="E277" s="21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1.5482794823764265</v>
      </c>
      <c r="F277" s="22">
        <f t="shared" si="8"/>
        <v>3686512.1</v>
      </c>
      <c r="G277" s="21">
        <f t="shared" si="9"/>
        <v>10.914612643479462</v>
      </c>
      <c r="H277" s="22">
        <f>'7.жеке-улут.вал.'!H277+'8.юрид-улут.вал.'!H277+'9.рез.эмес.-улут.вал.'!H109</f>
        <v>92102.400000000009</v>
      </c>
      <c r="I277" s="21">
        <f>('7.жеке-улут.вал.'!H277*'7.жеке-улут.вал.'!I277+'8.юрид-улут.вал.'!H277*'8.юрид-улут.вал.'!I277+'9.рез.эмес.-улут.вал.'!H109*'9.рез.эмес.-улут.вал.'!I109)/('7.жеке-улут.вал.'!H277+'8.юрид-улут.вал.'!H277+'9.рез.эмес.-улут.вал.'!H109)</f>
        <v>10.270570712598104</v>
      </c>
      <c r="J277" s="22">
        <f>'7.жеке-улут.вал.'!J277+'8.юрид-улут.вал.'!J277+'9.рез.эмес.-улут.вал.'!J109</f>
        <v>251674.9</v>
      </c>
      <c r="K277" s="21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6.2257364083585616</v>
      </c>
      <c r="L277" s="22">
        <f>'7.жеке-улут.вал.'!L277+'8.юрид-улут.вал.'!L277+'9.рез.эмес.-улут.вал.'!L109</f>
        <v>377425.8</v>
      </c>
      <c r="M277" s="21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8.8195613389439753</v>
      </c>
      <c r="N277" s="22">
        <f>'7.жеке-улут.вал.'!N277+'8.юрид-улут.вал.'!N277+'9.рез.эмес.-улут.вал.'!N109</f>
        <v>1741271</v>
      </c>
      <c r="O277" s="21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11.70807166259589</v>
      </c>
      <c r="P277" s="22">
        <f>'7.жеке-улут.вал.'!P277+'8.юрид-улут.вал.'!P277+'9.рез.эмес.-улут.вал.'!P109</f>
        <v>1202065</v>
      </c>
      <c r="Q277" s="21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11.424699376489638</v>
      </c>
      <c r="R277" s="23">
        <f>'7.жеке-улут.вал.'!R277+'8.юрид-улут.вал.'!R277+'9.рез.эмес.-улут.вал.'!R109</f>
        <v>21973</v>
      </c>
      <c r="S277" s="24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12.522590224366283</v>
      </c>
    </row>
    <row r="278" spans="1:19" ht="14.25" customHeight="1" x14ac:dyDescent="0.2">
      <c r="A278" s="19" t="s">
        <v>15</v>
      </c>
      <c r="B278" s="20">
        <f>'7.жеке-улут.вал.'!B278+'8.юрид-улут.вал.'!B278+'9.рез.эмес.-улут.вал.'!B110</f>
        <v>28878910.299999997</v>
      </c>
      <c r="C278" s="21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2.387071150949903</v>
      </c>
      <c r="D278" s="22">
        <f>'7.жеке-улут.вал.'!D278+'8.юрид-улут.вал.'!D278+'9.рез.эмес.-улут.вал.'!D110</f>
        <v>25851731.799999997</v>
      </c>
      <c r="E278" s="21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1.5140710860229503</v>
      </c>
      <c r="F278" s="22">
        <f t="shared" si="8"/>
        <v>3027178.5000000005</v>
      </c>
      <c r="G278" s="21">
        <f t="shared" si="9"/>
        <v>9.8423842551735703</v>
      </c>
      <c r="H278" s="22">
        <f>'7.жеке-улут.вал.'!H278+'8.юрид-улут.вал.'!H278+'9.рез.эмес.-улут.вал.'!H110</f>
        <v>40196.200000000004</v>
      </c>
      <c r="I278" s="21">
        <f>('7.жеке-улут.вал.'!H278*'7.жеке-улут.вал.'!I278+'8.юрид-улут.вал.'!H278*'8.юрид-улут.вал.'!I278+'9.рез.эмес.-улут.вал.'!H110*'9.рез.эмес.-улут.вал.'!I110)/('7.жеке-улут.вал.'!H278+'8.юрид-улут.вал.'!H278+'9.рез.эмес.-улут.вал.'!H110)</f>
        <v>5.4726497280837503</v>
      </c>
      <c r="J278" s="22">
        <f>'7.жеке-улут.вал.'!J278+'8.юрид-улут.вал.'!J278+'9.рез.эмес.-улут.вал.'!J110</f>
        <v>265799.09999999998</v>
      </c>
      <c r="K278" s="21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5.0945143681825877</v>
      </c>
      <c r="L278" s="22">
        <f>'7.жеке-улут.вал.'!L278+'8.юрид-улут.вал.'!L278+'9.рез.эмес.-улут.вал.'!L110</f>
        <v>240970.5</v>
      </c>
      <c r="M278" s="21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7.1219835747529245</v>
      </c>
      <c r="N278" s="22">
        <f>'7.жеке-улут.вал.'!N278+'8.юрид-улут.вал.'!N278+'9.рез.эмес.-улут.вал.'!N110</f>
        <v>1361278.8</v>
      </c>
      <c r="O278" s="21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10.050982982325136</v>
      </c>
      <c r="P278" s="22">
        <f>'7.жеке-улут.вал.'!P278+'8.юрид-улут.вал.'!P278+'9.рез.эмес.-улут.вал.'!P110</f>
        <v>1093706.2000000002</v>
      </c>
      <c r="Q278" s="21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11.429410788747443</v>
      </c>
      <c r="R278" s="23">
        <f>'7.жеке-улут.вал.'!R278+'8.юрид-улут.вал.'!R278+'9.рез.эмес.-улут.вал.'!R110</f>
        <v>25227.7</v>
      </c>
      <c r="S278" s="24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12.754294327267257</v>
      </c>
    </row>
    <row r="279" spans="1:19" ht="14.25" customHeight="1" x14ac:dyDescent="0.2">
      <c r="A279" s="19" t="s">
        <v>16</v>
      </c>
      <c r="B279" s="20">
        <f>'7.жеке-улут.вал.'!B279+'8.юрид-улут.вал.'!B279+'9.рез.эмес.-улут.вал.'!B111</f>
        <v>28320172.100000001</v>
      </c>
      <c r="C279" s="21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2.3995884220986032</v>
      </c>
      <c r="D279" s="22">
        <f>'7.жеке-улут.вал.'!D279+'8.юрид-улут.вал.'!D279+'9.рез.эмес.-улут.вал.'!D111</f>
        <v>25123131.899999999</v>
      </c>
      <c r="E279" s="21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1.4281319200891476</v>
      </c>
      <c r="F279" s="22">
        <f t="shared" si="8"/>
        <v>3197040.1999999997</v>
      </c>
      <c r="G279" s="21">
        <f t="shared" si="9"/>
        <v>10.033533667796849</v>
      </c>
      <c r="H279" s="22">
        <f>'7.жеке-улут.вал.'!H279+'8.юрид-улут.вал.'!H279+'9.рез.эмес.-улут.вал.'!H111</f>
        <v>65972.100000000006</v>
      </c>
      <c r="I279" s="21">
        <f>('7.жеке-улут.вал.'!H279*'7.жеке-улут.вал.'!I279+'8.юрид-улут.вал.'!H279*'8.юрид-улут.вал.'!I279+'9.рез.эмес.-улут.вал.'!H111*'9.рез.эмес.-улут.вал.'!I111)/('7.жеке-улут.вал.'!H279+'8.юрид-улут.вал.'!H279+'9.рез.эмес.-улут.вал.'!H111)</f>
        <v>7.0859784060231608</v>
      </c>
      <c r="J279" s="22">
        <f>'7.жеке-улут.вал.'!J279+'8.юрид-улут.вал.'!J279+'9.рез.эмес.-улут.вал.'!J111</f>
        <v>190608.19999999998</v>
      </c>
      <c r="K279" s="21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5.348229803334803</v>
      </c>
      <c r="L279" s="22">
        <f>'7.жеке-улут.вал.'!L279+'8.юрид-улут.вал.'!L279+'9.рез.эмес.-улут.вал.'!L111</f>
        <v>247986.1</v>
      </c>
      <c r="M279" s="21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7.0261481268506536</v>
      </c>
      <c r="N279" s="22">
        <f>'7.жеке-улут.вал.'!N279+'8.юрид-улут.вал.'!N279+'9.рез.эмес.-улут.вал.'!N111</f>
        <v>1227813</v>
      </c>
      <c r="O279" s="21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10.031433798957986</v>
      </c>
      <c r="P279" s="22">
        <f>'7.жеке-улут.вал.'!P279+'8.юрид-улут.вал.'!P279+'9.рез.эмес.-улут.вал.'!P111</f>
        <v>1348195.2</v>
      </c>
      <c r="Q279" s="21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11.011364837970024</v>
      </c>
      <c r="R279" s="23">
        <f>'7.жеке-улут.вал.'!R279+'8.юрид-улут.вал.'!R279+'9.рез.эмес.-улут.вал.'!R111</f>
        <v>116465.59999999999</v>
      </c>
      <c r="S279" s="24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14.477545584275568</v>
      </c>
    </row>
    <row r="280" spans="1:19" ht="14.25" customHeight="1" x14ac:dyDescent="0.2">
      <c r="A280" s="19" t="s">
        <v>17</v>
      </c>
      <c r="B280" s="20">
        <f>'7.жеке-улут.вал.'!B280+'8.юрид-улут.вал.'!B280+'9.рез.эмес.-улут.вал.'!B112</f>
        <v>27046703.199999996</v>
      </c>
      <c r="C280" s="21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2.4761377612558744</v>
      </c>
      <c r="D280" s="22">
        <f>'7.жеке-улут.вал.'!D280+'8.юрид-улут.вал.'!D280+'9.рез.эмес.-улут.вал.'!D112</f>
        <v>23812948.299999997</v>
      </c>
      <c r="E280" s="21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1.4263981058154021</v>
      </c>
      <c r="F280" s="22">
        <f t="shared" si="8"/>
        <v>3233754.9</v>
      </c>
      <c r="G280" s="21">
        <f t="shared" si="9"/>
        <v>10.206283340150481</v>
      </c>
      <c r="H280" s="22">
        <f>'7.жеке-улут.вал.'!H280+'8.юрид-улут.вал.'!H280+'9.рез.эмес.-улут.вал.'!H112</f>
        <v>28708.800000000003</v>
      </c>
      <c r="I280" s="21">
        <f>('7.жеке-улут.вал.'!H280*'7.жеке-улут.вал.'!I280+'8.юрид-улут.вал.'!H280*'8.юрид-улут.вал.'!I280+'9.рез.эмес.-улут.вал.'!H112*'9.рез.эмес.-улут.вал.'!I112)/('7.жеке-улут.вал.'!H280+'8.юрид-улут.вал.'!H280+'9.рез.эмес.-улут.вал.'!H112)</f>
        <v>6.7641197124226684</v>
      </c>
      <c r="J280" s="22">
        <f>'7.жеке-улут.вал.'!J280+'8.юрид-улут.вал.'!J280+'9.рез.эмес.-улут.вал.'!J112</f>
        <v>162690.70000000001</v>
      </c>
      <c r="K280" s="21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5.8144806433311818</v>
      </c>
      <c r="L280" s="22">
        <f>'7.жеке-улут.вал.'!L280+'8.юрид-улут.вал.'!L280+'9.рез.эмес.-улут.вал.'!L112</f>
        <v>237311.6</v>
      </c>
      <c r="M280" s="21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7.0801716224575575</v>
      </c>
      <c r="N280" s="22">
        <f>'7.жеке-улут.вал.'!N280+'8.юрид-улут.вал.'!N280+'9.рез.эмес.-улут.вал.'!N112</f>
        <v>1628693.6</v>
      </c>
      <c r="O280" s="21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10.424959144556082</v>
      </c>
      <c r="P280" s="22">
        <f>'7.жеке-улут.вал.'!P280+'8.юрид-улут.вал.'!P280+'9.рез.эмес.-улут.вал.'!P112</f>
        <v>1136157.5999999999</v>
      </c>
      <c r="Q280" s="21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11.194420881398868</v>
      </c>
      <c r="R280" s="23">
        <f>'7.жеке-улут.вал.'!R280+'8.юрид-улут.вал.'!R280+'9.рез.эмес.-улут.вал.'!R112</f>
        <v>40192.6</v>
      </c>
      <c r="S280" s="24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12.105950324189033</v>
      </c>
    </row>
    <row r="281" spans="1:19" ht="14.25" customHeight="1" x14ac:dyDescent="0.2">
      <c r="A281" s="19" t="s">
        <v>18</v>
      </c>
      <c r="B281" s="20">
        <f>'7.жеке-улут.вал.'!B281+'8.юрид-улут.вал.'!B281+'9.рез.эмес.-улут.вал.'!B113</f>
        <v>24845160.599999994</v>
      </c>
      <c r="C281" s="21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2.257552062513132</v>
      </c>
      <c r="D281" s="22">
        <f>'7.жеке-улут.вал.'!D281+'8.юрид-улут.вал.'!D281+'9.рез.эмес.-улут.вал.'!D113</f>
        <v>22141456.900000002</v>
      </c>
      <c r="E281" s="21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1.3463728554375276</v>
      </c>
      <c r="F281" s="22">
        <f t="shared" si="8"/>
        <v>2703703.7</v>
      </c>
      <c r="G281" s="21">
        <f t="shared" si="9"/>
        <v>9.7194773990951884</v>
      </c>
      <c r="H281" s="22">
        <f>'7.жеке-улут.вал.'!H281+'8.юрид-улут.вал.'!H281+'9.рез.эмес.-улут.вал.'!H113</f>
        <v>38291.199999999997</v>
      </c>
      <c r="I281" s="21">
        <f>('7.жеке-улут.вал.'!H281*'7.жеке-улут.вал.'!I281+'8.юрид-улут.вал.'!H281*'8.юрид-улут.вал.'!I281+'9.рез.эмес.-улут.вал.'!H113*'9.рез.эмес.-улут.вал.'!I113)/('7.жеке-улут.вал.'!H281+'8.юрид-улут.вал.'!H281+'9.рез.эмес.-улут.вал.'!H113)</f>
        <v>6.8292198468577654</v>
      </c>
      <c r="J281" s="22">
        <f>'7.жеке-улут.вал.'!J281+'8.юрид-улут.вал.'!J281+'9.рез.эмес.-улут.вал.'!J113</f>
        <v>186343.1</v>
      </c>
      <c r="K281" s="21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5.863883588928168</v>
      </c>
      <c r="L281" s="22">
        <f>'7.жеке-улут.вал.'!L281+'8.юрид-улут.вал.'!L281+'9.рез.эмес.-улут.вал.'!L113</f>
        <v>309570</v>
      </c>
      <c r="M281" s="21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7.2885316632748651</v>
      </c>
      <c r="N281" s="22">
        <f>'7.жеке-улут.вал.'!N281+'8.юрид-улут.вал.'!N281+'9.рез.эмес.-улут.вал.'!N113</f>
        <v>1156249.4000000001</v>
      </c>
      <c r="O281" s="21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9.866583567524442</v>
      </c>
      <c r="P281" s="22">
        <f>'7.жеке-улут.вал.'!P281+'8.юрид-улут.вал.'!P281+'9.рез.эмес.-улут.вал.'!P113</f>
        <v>1002324</v>
      </c>
      <c r="Q281" s="21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11.1069808006194</v>
      </c>
      <c r="R281" s="23">
        <f>'7.жеке-улут.вал.'!R281+'8.юрид-улут.вал.'!R281+'9.рез.эмес.-улут.вал.'!R113</f>
        <v>10926</v>
      </c>
      <c r="S281" s="24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11.628980047592945</v>
      </c>
    </row>
    <row r="282" spans="1:19" ht="14.25" customHeight="1" x14ac:dyDescent="0.2">
      <c r="A282" s="19" t="s">
        <v>19</v>
      </c>
      <c r="B282" s="20">
        <f>'7.жеке-улут.вал.'!B282+'8.юрид-улут.вал.'!B282+'9.рез.эмес.-улут.вал.'!B114</f>
        <v>29129837.600000001</v>
      </c>
      <c r="C282" s="21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2.3122218925106535</v>
      </c>
      <c r="D282" s="22">
        <f>'7.жеке-улут.вал.'!D282+'8.юрид-улут.вал.'!D282+'9.рез.эмес.-улут.вал.'!D114</f>
        <v>25962296.699999999</v>
      </c>
      <c r="E282" s="21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1.3883221221333617</v>
      </c>
      <c r="F282" s="22">
        <f t="shared" si="8"/>
        <v>3167540.9</v>
      </c>
      <c r="G282" s="21">
        <f t="shared" si="9"/>
        <v>9.8848344386018887</v>
      </c>
      <c r="H282" s="22">
        <f>'7.жеке-улут.вал.'!H282+'8.юрид-улут.вал.'!H282+'9.рез.эмес.-улут.вал.'!H114</f>
        <v>35922.800000000003</v>
      </c>
      <c r="I282" s="21">
        <f>('7.жеке-улут.вал.'!H282*'7.жеке-улут.вал.'!I282+'8.юрид-улут.вал.'!H282*'8.юрид-улут.вал.'!I282+'9.рез.эмес.-улут.вал.'!H114*'9.рез.эмес.-улут.вал.'!I114)/('7.жеке-улут.вал.'!H282+'8.юрид-улут.вал.'!H282+'9.рез.эмес.-улут.вал.'!H114)</f>
        <v>6.0856625040364332</v>
      </c>
      <c r="J282" s="22">
        <f>'7.жеке-улут.вал.'!J282+'8.юрид-улут.вал.'!J282+'9.рез.эмес.-улут.вал.'!J114</f>
        <v>182161.9</v>
      </c>
      <c r="K282" s="21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6.6590561088789677</v>
      </c>
      <c r="L282" s="22">
        <f>'7.жеке-улут.вал.'!L282+'8.юрид-улут.вал.'!L282+'9.рез.эмес.-улут.вал.'!L114</f>
        <v>441919.89999999997</v>
      </c>
      <c r="M282" s="21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7.1128171711660846</v>
      </c>
      <c r="N282" s="22">
        <f>'7.жеке-улут.вал.'!N282+'8.юрид-улут.вал.'!N282+'9.рез.эмес.-улут.вал.'!N114</f>
        <v>1216571.7</v>
      </c>
      <c r="O282" s="21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9.8212130637265336</v>
      </c>
      <c r="P282" s="22">
        <f>'7.жеке-улут.вал.'!P282+'8.юрид-улут.вал.'!P282+'9.рез.эмес.-улут.вал.'!P114</f>
        <v>1268698.8999999999</v>
      </c>
      <c r="Q282" s="21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11.458550493738134</v>
      </c>
      <c r="R282" s="22">
        <f>'7.жеке-улут.вал.'!R282+'8.юрид-улут.вал.'!R282+'9.рез.эмес.-улут.вал.'!R114</f>
        <v>22265.7</v>
      </c>
      <c r="S282" s="21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11.228988578845456</v>
      </c>
    </row>
    <row r="283" spans="1:19" ht="14.25" customHeight="1" x14ac:dyDescent="0.2">
      <c r="A283" s="19" t="s">
        <v>20</v>
      </c>
      <c r="B283" s="20">
        <f>'7.жеке-улут.вал.'!B283+'8.юрид-улут.вал.'!B283+'9.рез.эмес.-улут.вал.'!B115</f>
        <v>28734282.699999999</v>
      </c>
      <c r="C283" s="21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2.3631017734784105</v>
      </c>
      <c r="D283" s="22">
        <f>'7.жеке-улут.вал.'!D283+'8.юрид-улут.вал.'!D283+'9.рез.эмес.-улут.вал.'!D115</f>
        <v>25264654.899999999</v>
      </c>
      <c r="E283" s="21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1.3594646952806795</v>
      </c>
      <c r="F283" s="22">
        <f t="shared" si="8"/>
        <v>3469627.8000000003</v>
      </c>
      <c r="G283" s="21">
        <f t="shared" si="9"/>
        <v>9.6712471674915612</v>
      </c>
      <c r="H283" s="22">
        <f>'7.жеке-улут.вал.'!H283+'8.юрид-улут.вал.'!H283+'9.рез.эмес.-улут.вал.'!H115</f>
        <v>37001.5</v>
      </c>
      <c r="I283" s="21">
        <f>('7.жеке-улут.вал.'!H283*'7.жеке-улут.вал.'!I283+'8.юрид-улут.вал.'!H283*'8.юрид-улут.вал.'!I283+'9.рез.эмес.-улут.вал.'!H115*'9.рез.эмес.-улут.вал.'!I115)/('7.жеке-улут.вал.'!H283+'8.юрид-улут.вал.'!H283+'9.рез.эмес.-улут.вал.'!H115)</f>
        <v>7.062128346148123</v>
      </c>
      <c r="J283" s="22">
        <f>'7.жеке-улут.вал.'!J283+'8.юрид-улут.вал.'!J283+'9.рез.эмес.-улут.вал.'!J115</f>
        <v>209172.7</v>
      </c>
      <c r="K283" s="21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5.5138367435138562</v>
      </c>
      <c r="L283" s="22">
        <f>'7.жеке-улут.вал.'!L283+'8.юрид-улут.вал.'!L283+'9.рез.эмес.-улут.вал.'!L115</f>
        <v>503452.10000000003</v>
      </c>
      <c r="M283" s="21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6.9290516694636848</v>
      </c>
      <c r="N283" s="22">
        <f>'7.жеке-улут.вал.'!N283+'8.юрид-улут.вал.'!N283+'9.рез.эмес.-улут.вал.'!N115</f>
        <v>1337965.2000000002</v>
      </c>
      <c r="O283" s="21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9.6401492393075685</v>
      </c>
      <c r="P283" s="22">
        <f>'7.жеке-улут.вал.'!P283+'8.юрид-улут.вал.'!P283+'9.рез.эмес.-улут.вал.'!P115</f>
        <v>1356762.9</v>
      </c>
      <c r="Q283" s="21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11.402529250320725</v>
      </c>
      <c r="R283" s="23">
        <f>'7.жеке-улут.вал.'!R283+'8.юрид-улут.вал.'!R283+'9.рез.эмес.-улут.вал.'!R115</f>
        <v>25273.399999999998</v>
      </c>
      <c r="S283" s="24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11.229834529584462</v>
      </c>
    </row>
    <row r="284" spans="1:19" ht="14.25" customHeight="1" thickBot="1" x14ac:dyDescent="0.25">
      <c r="A284" s="25" t="s">
        <v>21</v>
      </c>
      <c r="B284" s="26">
        <f>'7.жеке-улут.вал.'!B284+'8.юрид-улут.вал.'!B284+'9.рез.эмес.-улут.вал.'!B116</f>
        <v>35862577.899999999</v>
      </c>
      <c r="C284" s="27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1.500503540572302</v>
      </c>
      <c r="D284" s="28">
        <f>'7.жеке-улут.вал.'!D284+'8.юрид-улут.вал.'!D284+'9.рез.эмес.-улут.вал.'!D116</f>
        <v>32056368.100000001</v>
      </c>
      <c r="E284" s="27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0.5075625693541993</v>
      </c>
      <c r="F284" s="28">
        <f t="shared" si="8"/>
        <v>3806209.8000000003</v>
      </c>
      <c r="G284" s="27">
        <f t="shared" si="9"/>
        <v>9.8631747929396845</v>
      </c>
      <c r="H284" s="28">
        <f>'7.жеке-улут.вал.'!H284+'8.юрид-улут.вал.'!H284+'9.рез.эмес.-улут.вал.'!H116</f>
        <v>36990.800000000003</v>
      </c>
      <c r="I284" s="27">
        <f>('7.жеке-улут.вал.'!H284*'7.жеке-улут.вал.'!I284+'8.юрид-улут.вал.'!H284*'8.юрид-улут.вал.'!I284+'9.рез.эмес.-улут.вал.'!H116*'9.рез.эмес.-улут.вал.'!I116)/('7.жеке-улут.вал.'!H284+'8.юрид-улут.вал.'!H284+'9.рез.эмес.-улут.вал.'!H116)</f>
        <v>6.9620704337294699</v>
      </c>
      <c r="J284" s="28">
        <f>'7.жеке-улут.вал.'!J284+'8.юрид-улут.вал.'!J284+'9.рез.эмес.-улут.вал.'!J116</f>
        <v>264650</v>
      </c>
      <c r="K284" s="27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5.0356021273379943</v>
      </c>
      <c r="L284" s="28">
        <f>'7.жеке-улут.вал.'!L284+'8.юрид-улут.вал.'!L284+'9.рез.эмес.-улут.вал.'!L116</f>
        <v>635872.5</v>
      </c>
      <c r="M284" s="27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7.1110983789989328</v>
      </c>
      <c r="N284" s="28">
        <f>'7.жеке-улут.вал.'!N284+'8.юрид-улут.вал.'!N284+'9.рез.эмес.-улут.вал.'!N116</f>
        <v>1370248.4000000001</v>
      </c>
      <c r="O284" s="27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10.190722790845806</v>
      </c>
      <c r="P284" s="28">
        <f>'7.жеке-улут.вал.'!P284+'8.юрид-улут.вал.'!P284+'9.рез.эмес.-улут.вал.'!P116</f>
        <v>1485179.1</v>
      </c>
      <c r="Q284" s="27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11.651258102810631</v>
      </c>
      <c r="R284" s="28">
        <f>'7.жеке-улут.вал.'!R284+'8.юрид-улут.вал.'!R284+'9.рез.эмес.-улут.вал.'!R116</f>
        <v>13269</v>
      </c>
      <c r="S284" s="27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12.158367020875682</v>
      </c>
    </row>
    <row r="285" spans="1:19" ht="14.25" customHeight="1" x14ac:dyDescent="0.2">
      <c r="A285" s="19" t="s">
        <v>71</v>
      </c>
      <c r="B285" s="20">
        <f>'7.жеке-улут.вал.'!B285+'8.юрид-улут.вал.'!B285+'9.рез.эмес.-улут.вал.'!B117</f>
        <v>23169238.099999998</v>
      </c>
      <c r="C285" s="21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1.8421035149187759</v>
      </c>
      <c r="D285" s="22">
        <f>'7.жеке-улут.вал.'!D285+'8.юрид-улут.вал.'!D285+'9.рез.эмес.-улут.вал.'!D117</f>
        <v>19637214.699999999</v>
      </c>
      <c r="E285" s="21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0.42995954461912589</v>
      </c>
      <c r="F285" s="22">
        <f t="shared" ref="F285:F296" si="10">H285+J285+L285+N285+P285+R285</f>
        <v>3532023.4</v>
      </c>
      <c r="G285" s="21">
        <f t="shared" ref="G285:G296" si="11">(H285*I285+J285*K285+L285*M285+N285*O285+P285*Q285+R285*S285)/(H285+J285+L285+N285+P285+R285)</f>
        <v>9.6932899855646539</v>
      </c>
      <c r="H285" s="22">
        <f>'7.жеке-улут.вал.'!H285+'8.юрид-улут.вал.'!H285+'9.рез.эмес.-улут.вал.'!H117</f>
        <v>40475.300000000003</v>
      </c>
      <c r="I285" s="21">
        <f>('7.жеке-улут.вал.'!H285*'7.жеке-улут.вал.'!I285+'8.юрид-улут.вал.'!H285*'8.юрид-улут.вал.'!I285+'9.рез.эмес.-улут.вал.'!H117*'9.рез.эмес.-улут.вал.'!I117)/('7.жеке-улут.вал.'!H285+'8.юрид-улут.вал.'!H285+'9.рез.эмес.-улут.вал.'!H117)</f>
        <v>6.2827461192381504</v>
      </c>
      <c r="J285" s="22">
        <f>'7.жеке-улут.вал.'!J285+'8.юрид-улут.вал.'!J285+'9.рез.эмес.-улут.вал.'!J117</f>
        <v>242710</v>
      </c>
      <c r="K285" s="21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4.7699492109925385</v>
      </c>
      <c r="L285" s="22">
        <f>'7.жеке-улут.вал.'!L285+'8.юрид-улут.вал.'!L285+'9.рез.эмес.-улут.вал.'!L117</f>
        <v>421815.9</v>
      </c>
      <c r="M285" s="21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6.7733305951719718</v>
      </c>
      <c r="N285" s="22">
        <f>'7.жеке-улут.вал.'!N285+'8.юрид-улут.вал.'!N285+'9.рез.эмес.-улут.вал.'!N117</f>
        <v>1285859.8</v>
      </c>
      <c r="O285" s="21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9.62713208314001</v>
      </c>
      <c r="P285" s="22">
        <f>'7.жеке-улут.вал.'!P285+'8.юрид-улут.вал.'!P285+'9.рез.эмес.-улут.вал.'!P117</f>
        <v>1521500.9</v>
      </c>
      <c r="Q285" s="21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11.418906462033656</v>
      </c>
      <c r="R285" s="22">
        <f>'7.жеке-улут.вал.'!R285+'8.юрид-улут.вал.'!R285+'9.рез.эмес.-улут.вал.'!R117</f>
        <v>19661.5</v>
      </c>
      <c r="S285" s="21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10.924879078401975</v>
      </c>
    </row>
    <row r="286" spans="1:19" ht="14.25" customHeight="1" x14ac:dyDescent="0.2">
      <c r="A286" s="19" t="s">
        <v>11</v>
      </c>
      <c r="B286" s="20">
        <f>'7.жеке-улут.вал.'!B286+'8.юрид-улут.вал.'!B286+'9.рез.эмес.-улут.вал.'!B118</f>
        <v>25890594.200000003</v>
      </c>
      <c r="C286" s="21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1.6747135528083004</v>
      </c>
      <c r="D286" s="22">
        <f>'7.жеке-улут.вал.'!D286+'8.юрид-улут.вал.'!D286+'9.рез.эмес.-улут.вал.'!D118</f>
        <v>22657265.5</v>
      </c>
      <c r="E286" s="21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0.5212975813431675</v>
      </c>
      <c r="F286" s="22">
        <f t="shared" si="10"/>
        <v>3233328.7</v>
      </c>
      <c r="G286" s="21">
        <f t="shared" si="11"/>
        <v>9.7571741753320627</v>
      </c>
      <c r="H286" s="22">
        <f>'7.жеке-улут.вал.'!H286+'8.юрид-улут.вал.'!H286+'9.рез.эмес.-улут.вал.'!H118</f>
        <v>40780.700000000004</v>
      </c>
      <c r="I286" s="21">
        <f>('7.жеке-улут.вал.'!H286*'7.жеке-улут.вал.'!I286+'8.юрид-улут.вал.'!H286*'8.юрид-улут.вал.'!I286+'9.рез.эмес.-улут.вал.'!H118*'9.рез.эмес.-улут.вал.'!I118)/('7.жеке-улут.вал.'!H286+'8.юрид-улут.вал.'!H286+'9.рез.эмес.-улут.вал.'!H118)</f>
        <v>4.4217337858349639</v>
      </c>
      <c r="J286" s="22">
        <f>'7.жеке-улут.вал.'!J286+'8.юрид-улут.вал.'!J286+'9.рез.эмес.-улут.вал.'!J118</f>
        <v>228663.4</v>
      </c>
      <c r="K286" s="21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6.835312109414974</v>
      </c>
      <c r="L286" s="22">
        <f>'7.жеке-улут.вал.'!L286+'8.юрид-улут.вал.'!L286+'9.рез.эмес.-улут.вал.'!L118</f>
        <v>390961.6</v>
      </c>
      <c r="M286" s="21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6.6925042689614536</v>
      </c>
      <c r="N286" s="22">
        <f>'7.жеке-улут.вал.'!N286+'8.юрид-улут.вал.'!N286+'9.рез.эмес.-улут.вал.'!N118</f>
        <v>1272584.4000000001</v>
      </c>
      <c r="O286" s="21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9.9643531375993657</v>
      </c>
      <c r="P286" s="22">
        <f>'7.жеке-улут.вал.'!P286+'8.юрид-улут.вал.'!P286+'9.рез.эмес.-улут.вал.'!P118</f>
        <v>1253109.9000000001</v>
      </c>
      <c r="Q286" s="21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11.08057990125206</v>
      </c>
      <c r="R286" s="22">
        <f>'7.жеке-улут.вал.'!R286+'8.юрид-улут.вал.'!R286+'9.рез.эмес.-улут.вал.'!R118</f>
        <v>47228.7</v>
      </c>
      <c r="S286" s="21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13.184086752334924</v>
      </c>
    </row>
    <row r="287" spans="1:19" ht="14.25" customHeight="1" x14ac:dyDescent="0.2">
      <c r="A287" s="19" t="s">
        <v>12</v>
      </c>
      <c r="B287" s="20">
        <f>'7.жеке-улут.вал.'!B287+'8.юрид-улут.вал.'!B287+'9.рез.эмес.-улут.вал.'!B119</f>
        <v>29700876.300000001</v>
      </c>
      <c r="C287" s="21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1.3268930352065051</v>
      </c>
      <c r="D287" s="22">
        <f>'7.жеке-улут.вал.'!D287+'8.юрид-улут.вал.'!D287+'9.рез.эмес.-улут.вал.'!D119</f>
        <v>26848417.5</v>
      </c>
      <c r="E287" s="21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0.44871584826182009</v>
      </c>
      <c r="F287" s="22">
        <f t="shared" si="10"/>
        <v>2852458.8</v>
      </c>
      <c r="G287" s="21">
        <f t="shared" si="11"/>
        <v>9.5926277599522081</v>
      </c>
      <c r="H287" s="22">
        <f>'7.жеке-улут.вал.'!H287+'8.юрид-улут.вал.'!H287+'9.рез.эмес.-улут.вал.'!H119</f>
        <v>56735.3</v>
      </c>
      <c r="I287" s="21">
        <f>('7.жеке-улут.вал.'!H287*'7.жеке-улут.вал.'!I287+'8.юрид-улут.вал.'!H287*'8.юрид-улут.вал.'!I287+'9.рез.эмес.-улут.вал.'!H119*'9.рез.эмес.-улут.вал.'!I119)/('7.жеке-улут.вал.'!H287+'8.юрид-улут.вал.'!H287+'9.рез.эмес.-улут.вал.'!H119)</f>
        <v>5.0806969382377414</v>
      </c>
      <c r="J287" s="22">
        <f>'7.жеке-улут.вал.'!J287+'8.юрид-улут.вал.'!J287+'9.рез.эмес.-улут.вал.'!J119</f>
        <v>234801.40000000002</v>
      </c>
      <c r="K287" s="21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5.8840637747475091</v>
      </c>
      <c r="L287" s="22">
        <f>'7.жеке-улут.вал.'!L287+'8.юрид-улут.вал.'!L287+'9.рез.эмес.-улут.вал.'!L119</f>
        <v>299379.10000000003</v>
      </c>
      <c r="M287" s="21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6.8632360441994775</v>
      </c>
      <c r="N287" s="22">
        <f>'7.жеке-улут.вал.'!N287+'8.юрид-улут.вал.'!N287+'9.рез.эмес.-улут.вал.'!N119</f>
        <v>955649.5</v>
      </c>
      <c r="O287" s="21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9.5935316305821328</v>
      </c>
      <c r="P287" s="22">
        <f>'7.жеке-улут.вал.'!P287+'8.юрид-улут.вал.'!P287+'9.рез.эмес.-улут.вал.'!P119</f>
        <v>1295799.7</v>
      </c>
      <c r="Q287" s="21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11.071551578534834</v>
      </c>
      <c r="R287" s="22">
        <f>'7.жеке-улут.вал.'!R287+'8.юрид-улут.вал.'!R287+'9.рез.эмес.-улут.вал.'!R119</f>
        <v>10093.799999999999</v>
      </c>
      <c r="S287" s="21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12.231056886405486</v>
      </c>
    </row>
    <row r="288" spans="1:19" ht="14.25" customHeight="1" x14ac:dyDescent="0.2">
      <c r="A288" s="19" t="s">
        <v>13</v>
      </c>
      <c r="B288" s="20">
        <f>'7.жеке-улут.вал.'!B288+'8.юрид-улут.вал.'!B288+'9.рез.эмес.-улут.вал.'!B120</f>
        <v>33501826.199999996</v>
      </c>
      <c r="C288" s="21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1.5320239202064736</v>
      </c>
      <c r="D288" s="22">
        <f>'7.жеке-улут.вал.'!D288+'8.юрид-улут.вал.'!D288+'9.рез.эмес.-улут.вал.'!D120</f>
        <v>29365568.300000001</v>
      </c>
      <c r="E288" s="21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0.4221581345319988</v>
      </c>
      <c r="F288" s="22">
        <f t="shared" si="10"/>
        <v>4136257.9000000004</v>
      </c>
      <c r="G288" s="21">
        <f t="shared" si="11"/>
        <v>9.4115711633938322</v>
      </c>
      <c r="H288" s="22">
        <f>'7.жеке-улут.вал.'!H288+'8.юрид-улут.вал.'!H288+'9.рез.эмес.-улут.вал.'!H120</f>
        <v>76333.2</v>
      </c>
      <c r="I288" s="21">
        <f>('7.жеке-улут.вал.'!H288*'7.жеке-улут.вал.'!I288+'8.юрид-улут.вал.'!H288*'8.юрид-улут.вал.'!I288+'9.рез.эмес.-улут.вал.'!H120*'9.рез.эмес.-улут.вал.'!I120)/('7.жеке-улут.вал.'!H288+'8.юрид-улут.вал.'!H288+'9.рез.эмес.-улут.вал.'!H120)</f>
        <v>6.725260646743485</v>
      </c>
      <c r="J288" s="22">
        <f>'7.жеке-улут.вал.'!J288+'8.юрид-улут.вал.'!J288+'9.рез.эмес.-улут.вал.'!J120</f>
        <v>328321.5</v>
      </c>
      <c r="K288" s="21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4.7575496335147127</v>
      </c>
      <c r="L288" s="22">
        <f>'7.жеке-улут.вал.'!L288+'8.юрид-улут.вал.'!L288+'9.рез.эмес.-улут.вал.'!L120</f>
        <v>300667.00000000006</v>
      </c>
      <c r="M288" s="21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6.5528492950672996</v>
      </c>
      <c r="N288" s="22">
        <f>'7.жеке-улут.вал.'!N288+'8.юрид-улут.вал.'!N288+'9.рез.эмес.-улут.вал.'!N120</f>
        <v>1526459</v>
      </c>
      <c r="O288" s="21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9.2664023809352223</v>
      </c>
      <c r="P288" s="22">
        <f>'7.жеке-улут.вал.'!P288+'8.юрид-улут.вал.'!P288+'9.рез.эмес.-улут.вал.'!P120</f>
        <v>1869889.4000000001</v>
      </c>
      <c r="Q288" s="21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10.887568336394619</v>
      </c>
      <c r="R288" s="22">
        <f>'7.жеке-улут.вал.'!R288+'8.юрид-улут.вал.'!R288+'9.рез.эмес.-улут.вал.'!R120</f>
        <v>34587.799999999996</v>
      </c>
      <c r="S288" s="21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10.979640306697737</v>
      </c>
    </row>
    <row r="289" spans="1:19" ht="14.25" customHeight="1" x14ac:dyDescent="0.2">
      <c r="A289" s="19" t="s">
        <v>14</v>
      </c>
      <c r="B289" s="20">
        <f>'7.жеке-улут.вал.'!B289+'8.юрид-улут.вал.'!B289+'9.рез.эмес.-улут.вал.'!B121</f>
        <v>32637436.5</v>
      </c>
      <c r="C289" s="21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1.4731901779418242</v>
      </c>
      <c r="D289" s="22">
        <f>'7.жеке-улут.вал.'!D289+'8.юрид-улут.вал.'!D289+'9.рез.эмес.-улут.вал.'!D121</f>
        <v>28906375</v>
      </c>
      <c r="E289" s="21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0.41344936672273869</v>
      </c>
      <c r="F289" s="22">
        <f t="shared" si="10"/>
        <v>3731061.5000000005</v>
      </c>
      <c r="G289" s="21">
        <f t="shared" si="11"/>
        <v>9.6835253042599216</v>
      </c>
      <c r="H289" s="22">
        <f>'7.жеке-улут.вал.'!H289+'8.юрид-улут.вал.'!H289+'9.рез.эмес.-улут.вал.'!H121</f>
        <v>57511.8</v>
      </c>
      <c r="I289" s="21">
        <f>('7.жеке-улут.вал.'!H289*'7.жеке-улут.вал.'!I289+'8.юрид-улут.вал.'!H289*'8.юрид-улут.вал.'!I289+'9.рез.эмес.-улут.вал.'!H121*'9.рез.эмес.-улут.вал.'!I121)/('7.жеке-улут.вал.'!H289+'8.юрид-улут.вал.'!H289+'9.рез.эмес.-улут.вал.'!H121)</f>
        <v>5.7887316689792341</v>
      </c>
      <c r="J289" s="22">
        <f>'7.жеке-улут.вал.'!J289+'8.юрид-улут.вал.'!J289+'9.рез.эмес.-улут.вал.'!J121</f>
        <v>213242.4</v>
      </c>
      <c r="K289" s="21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5.4331015782977534</v>
      </c>
      <c r="L289" s="22">
        <f>'7.жеке-улут.вал.'!L289+'8.юрид-улут.вал.'!L289+'9.рез.эмес.-улут.вал.'!L121</f>
        <v>299054.80000000005</v>
      </c>
      <c r="M289" s="21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6.9545511491539296</v>
      </c>
      <c r="N289" s="22">
        <f>'7.жеке-улут.вал.'!N289+'8.юрид-улут.вал.'!N289+'9.рез.эмес.-улут.вал.'!N121</f>
        <v>1609433.6</v>
      </c>
      <c r="O289" s="21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9.9054061000093494</v>
      </c>
      <c r="P289" s="22">
        <f>'7.жеке-улут.вал.'!P289+'8.юрид-улут.вал.'!P289+'9.рез.эмес.-улут.вал.'!P121</f>
        <v>1542144.5000000002</v>
      </c>
      <c r="Q289" s="21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10.701043057897605</v>
      </c>
      <c r="R289" s="22">
        <f>'7.жеке-улут.вал.'!R289+'8.юрид-улут.вал.'!R289+'9.рез.эмес.-улут.вал.'!R121</f>
        <v>9674.4</v>
      </c>
      <c r="S289" s="21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11.773386566608792</v>
      </c>
    </row>
    <row r="290" spans="1:19" ht="14.25" customHeight="1" x14ac:dyDescent="0.2">
      <c r="A290" s="19" t="s">
        <v>15</v>
      </c>
      <c r="B290" s="20">
        <f>'7.жеке-улут.вал.'!B290+'8.юрид-улут.вал.'!B290+'9.рез.эмес.-улут.вал.'!B122</f>
        <v>30815133.5</v>
      </c>
      <c r="C290" s="21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1.5798337403925264</v>
      </c>
      <c r="D290" s="22">
        <f>'7.жеке-улут.вал.'!D290+'8.юрид-улут.вал.'!D290+'9.рез.эмес.-улут.вал.'!D122</f>
        <v>26827464.700000003</v>
      </c>
      <c r="E290" s="21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0.46398574800845765</v>
      </c>
      <c r="F290" s="22">
        <f t="shared" si="10"/>
        <v>3987668.8</v>
      </c>
      <c r="G290" s="21">
        <f t="shared" si="11"/>
        <v>9.086819432446358</v>
      </c>
      <c r="H290" s="22">
        <f>'7.жеке-улут.вал.'!H290+'8.юрид-улут.вал.'!H290+'9.рез.эмес.-улут.вал.'!H122</f>
        <v>51089.599999999999</v>
      </c>
      <c r="I290" s="21">
        <f>('7.жеке-улут.вал.'!H290*'7.жеке-улут.вал.'!I290+'8.юрид-улут.вал.'!H290*'8.юрид-улут.вал.'!I290+'9.рез.эмес.-улут.вал.'!H122*'9.рез.эмес.-улут.вал.'!I122)/('7.жеке-улут.вал.'!H290+'8.юрид-улут.вал.'!H290+'9.рез.эмес.-улут.вал.'!H122)</f>
        <v>5.4159564764648795</v>
      </c>
      <c r="J290" s="22">
        <f>'7.жеке-улут.вал.'!J290+'8.юрид-улут.вал.'!J290+'9.рез.эмес.-улут.вал.'!J122</f>
        <v>208070.5</v>
      </c>
      <c r="K290" s="21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4.8960191425502373</v>
      </c>
      <c r="L290" s="22">
        <f>'7.жеке-улут.вал.'!L290+'8.юрид-улут.вал.'!L290+'9.рез.эмес.-улут.вал.'!L122</f>
        <v>524837.1</v>
      </c>
      <c r="M290" s="21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6.442815102057379</v>
      </c>
      <c r="N290" s="22">
        <f>'7.жеке-улут.вал.'!N290+'8.юрид-улут.вал.'!N290+'9.рез.эмес.-улут.вал.'!N122</f>
        <v>1795812.8</v>
      </c>
      <c r="O290" s="21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9.1797471278743483</v>
      </c>
      <c r="P290" s="22">
        <f>'7.жеке-улут.вал.'!P290+'8.юрид-улут.вал.'!P290+'9.рез.эмес.-улут.вал.'!P122</f>
        <v>1373098.5</v>
      </c>
      <c r="Q290" s="21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10.685568349976389</v>
      </c>
      <c r="R290" s="22">
        <f>'7.жеке-улут.вал.'!R290+'8.юрид-улут.вал.'!R290+'9.рез.эмес.-улут.вал.'!R122</f>
        <v>34760.299999999996</v>
      </c>
      <c r="S290" s="21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11.534321654301008</v>
      </c>
    </row>
    <row r="291" spans="1:19" ht="14.25" customHeight="1" x14ac:dyDescent="0.2">
      <c r="A291" s="19" t="s">
        <v>16</v>
      </c>
      <c r="B291" s="20">
        <f>'7.жеке-улут.вал.'!B291+'8.юрид-улут.вал.'!B291+'9.рез.эмес.-улут.вал.'!B123</f>
        <v>35161949.500000007</v>
      </c>
      <c r="C291" s="21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1.5103703088476368</v>
      </c>
      <c r="D291" s="22">
        <f>'7.жеке-улут.вал.'!D291+'8.юрид-улут.вал.'!D291+'9.рез.эмес.-улут.вал.'!D123</f>
        <v>30986985.300000001</v>
      </c>
      <c r="E291" s="21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0.41332249097494506</v>
      </c>
      <c r="F291" s="22">
        <f t="shared" si="10"/>
        <v>4174964.2000000007</v>
      </c>
      <c r="G291" s="21">
        <f t="shared" si="11"/>
        <v>9.6527645851430321</v>
      </c>
      <c r="H291" s="22">
        <f>'7.жеке-улут.вал.'!H291+'8.юрид-улут.вал.'!H291+'9.рез.эмес.-улут.вал.'!H123</f>
        <v>53433.299999999996</v>
      </c>
      <c r="I291" s="21">
        <f>('7.жеке-улут.вал.'!H291*'7.жеке-улут.вал.'!I291+'8.юрид-улут.вал.'!H291*'8.юрид-улут.вал.'!I291+'9.рез.эмес.-улут.вал.'!H123*'9.рез.эмес.-улут.вал.'!I123)/('7.жеке-улут.вал.'!H291+'8.юрид-улут.вал.'!H291+'9.рез.эмес.-улут.вал.'!H123)</f>
        <v>5.5047512506246115</v>
      </c>
      <c r="J291" s="22">
        <f>'7.жеке-улут.вал.'!J291+'8.юрид-улут.вал.'!J291+'9.рез.эмес.-улут.вал.'!J123</f>
        <v>236422.19999999998</v>
      </c>
      <c r="K291" s="21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4.8042528070544934</v>
      </c>
      <c r="L291" s="22">
        <f>'7.жеке-улут.вал.'!L291+'8.юрид-улут.вал.'!L291+'9.рез.эмес.-улут.вал.'!L123</f>
        <v>324788.80000000005</v>
      </c>
      <c r="M291" s="21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7.1138026680722986</v>
      </c>
      <c r="N291" s="22">
        <f>'7.жеке-улут.вал.'!N291+'8.юрид-улут.вал.'!N291+'9.рез.эмес.-улут.вал.'!N123</f>
        <v>1244348.5</v>
      </c>
      <c r="O291" s="21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9.4482647755030005</v>
      </c>
      <c r="P291" s="22">
        <f>'7.жеке-улут.вал.'!P291+'8.юрид-улут.вал.'!P291+'9.рез.эмес.-улут.вал.'!P123</f>
        <v>2290221.3000000003</v>
      </c>
      <c r="Q291" s="21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10.702697388239301</v>
      </c>
      <c r="R291" s="22">
        <f>'7.жеке-улут.вал.'!R291+'8.юрид-улут.вал.'!R291+'9.рез.эмес.-улут.вал.'!R123</f>
        <v>25750.1</v>
      </c>
      <c r="S291" s="21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11.301489003926216</v>
      </c>
    </row>
    <row r="292" spans="1:19" ht="14.25" customHeight="1" x14ac:dyDescent="0.2">
      <c r="A292" s="19" t="s">
        <v>17</v>
      </c>
      <c r="B292" s="20">
        <f>'7.жеке-улут.вал.'!B292+'8.юрид-улут.вал.'!B292+'9.рез.эмес.-улут.вал.'!B124</f>
        <v>33292047.400000002</v>
      </c>
      <c r="C292" s="21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1.5800017753789433</v>
      </c>
      <c r="D292" s="22">
        <f>'7.жеке-улут.вал.'!D292+'8.юрид-улут.вал.'!D292+'9.рез.эмес.-улут.вал.'!D124</f>
        <v>28883755.300000001</v>
      </c>
      <c r="E292" s="21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0.36877800481158324</v>
      </c>
      <c r="F292" s="22">
        <f t="shared" si="10"/>
        <v>4408292.1000000006</v>
      </c>
      <c r="G292" s="21">
        <f t="shared" si="11"/>
        <v>9.5161117719490367</v>
      </c>
      <c r="H292" s="22">
        <f>'7.жеке-улут.вал.'!H292+'8.юрид-улут.вал.'!H292+'9.рез.эмес.-улут.вал.'!H124</f>
        <v>60635.700000000004</v>
      </c>
      <c r="I292" s="21">
        <f>('7.жеке-улут.вал.'!H292*'7.жеке-улут.вал.'!I292+'8.юрид-улут.вал.'!H292*'8.юрид-улут.вал.'!I292+'9.рез.эмес.-улут.вал.'!H124*'9.рез.эмес.-улут.вал.'!I124)/('7.жеке-улут.вал.'!H292+'8.юрид-улут.вал.'!H292+'9.рез.эмес.-улут.вал.'!H124)</f>
        <v>4.9715469764511671</v>
      </c>
      <c r="J292" s="22">
        <f>'7.жеке-улут.вал.'!J292+'8.юрид-улут.вал.'!J292+'9.рез.эмес.-улут.вал.'!J124</f>
        <v>284001.2</v>
      </c>
      <c r="K292" s="21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4.7750426406648998</v>
      </c>
      <c r="L292" s="22">
        <f>'7.жеке-улут.вал.'!L292+'8.юрид-улут.вал.'!L292+'9.рез.эмес.-улут.вал.'!L124</f>
        <v>351682.9</v>
      </c>
      <c r="M292" s="21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6.6832453298127392</v>
      </c>
      <c r="N292" s="22">
        <f>'7.жеке-улут.вал.'!N292+'8.юрид-улут.вал.'!N292+'9.рез.эмес.-улут.вал.'!N124</f>
        <v>1846591.7</v>
      </c>
      <c r="O292" s="21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9.5522605116225741</v>
      </c>
      <c r="P292" s="22">
        <f>'7.жеке-улут.вал.'!P292+'8.юрид-улут.вал.'!P292+'9.рез.эмес.-улут.вал.'!P124</f>
        <v>1848812.9</v>
      </c>
      <c r="Q292" s="21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10.881546040705334</v>
      </c>
      <c r="R292" s="22">
        <f>'7.жеке-улут.вал.'!R292+'8.юрид-улут.вал.'!R292+'9.рез.эмес.-улут.вал.'!R124</f>
        <v>16567.699999999997</v>
      </c>
      <c r="S292" s="21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11.15293661763555</v>
      </c>
    </row>
    <row r="293" spans="1:19" ht="14.25" customHeight="1" x14ac:dyDescent="0.2">
      <c r="A293" s="19" t="s">
        <v>18</v>
      </c>
      <c r="B293" s="20">
        <f>'7.жеке-улут.вал.'!B293+'8.юрид-улут.вал.'!B293+'9.рез.эмес.-улут.вал.'!B125</f>
        <v>28509588.399999995</v>
      </c>
      <c r="C293" s="21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1.5876520361128768</v>
      </c>
      <c r="D293" s="22">
        <f>'7.жеке-улут.вал.'!D293+'8.юрид-улут.вал.'!D293+'9.рез.эмес.-улут.вал.'!D125</f>
        <v>24743757.800000001</v>
      </c>
      <c r="E293" s="21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0.42754150907506827</v>
      </c>
      <c r="F293" s="22">
        <f t="shared" si="10"/>
        <v>3765830.6</v>
      </c>
      <c r="G293" s="21">
        <f t="shared" si="11"/>
        <v>9.2102715724918802</v>
      </c>
      <c r="H293" s="22">
        <f>'7.жеке-улут.вал.'!H293+'8.юрид-улут.вал.'!H293+'9.рез.эмес.-улут.вал.'!H125</f>
        <v>57970.9</v>
      </c>
      <c r="I293" s="21">
        <f>('7.жеке-улут.вал.'!H293*'7.жеке-улут.вал.'!I293+'8.юрид-улут.вал.'!H293*'8.юрид-улут.вал.'!I293+'9.рез.эмес.-улут.вал.'!H125*'9.рез.эмес.-улут.вал.'!I125)/('7.жеке-улут.вал.'!H293+'8.юрид-улут.вал.'!H293+'9.рез.эмес.-улут.вал.'!H125)</f>
        <v>5.592116717180514</v>
      </c>
      <c r="J293" s="22">
        <f>'7.жеке-улут.вал.'!J293+'8.юрид-улут.вал.'!J293+'9.рез.эмес.-улут.вал.'!J125</f>
        <v>264998.60000000003</v>
      </c>
      <c r="K293" s="21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5.0693138378844225</v>
      </c>
      <c r="L293" s="22">
        <f>'7.жеке-улут.вал.'!L293+'8.юрид-улут.вал.'!L293+'9.рез.эмес.-улут.вал.'!L125</f>
        <v>460571.4</v>
      </c>
      <c r="M293" s="21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6.3733495110638634</v>
      </c>
      <c r="N293" s="22">
        <f>'7.жеке-улут.вал.'!N293+'8.юрид-улут.вал.'!N293+'9.рез.эмес.-улут.вал.'!N125</f>
        <v>1366077.5</v>
      </c>
      <c r="O293" s="21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9.5024435253490473</v>
      </c>
      <c r="P293" s="22">
        <f>'7.жеке-улут.вал.'!P293+'8.юрид-улут.вал.'!P293+'9.рез.эмес.-улут.вал.'!P125</f>
        <v>1590875.2999999998</v>
      </c>
      <c r="Q293" s="21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10.570842372120577</v>
      </c>
      <c r="R293" s="22">
        <f>'7.жеке-улут.вал.'!R293+'8.юрид-улут.вал.'!R293+'9.рез.эмес.-улут.вал.'!R125</f>
        <v>25336.9</v>
      </c>
      <c r="S293" s="21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11.186553248424222</v>
      </c>
    </row>
    <row r="294" spans="1:19" ht="14.25" customHeight="1" x14ac:dyDescent="0.2">
      <c r="A294" s="19" t="s">
        <v>19</v>
      </c>
      <c r="B294" s="20">
        <f>'7.жеке-улут.вал.'!B294+'8.юрид-улут.вал.'!B294+'9.рез.эмес.-улут.вал.'!B126</f>
        <v>36478256.799999997</v>
      </c>
      <c r="C294" s="21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1.5052974162405681</v>
      </c>
      <c r="D294" s="22">
        <f>'7.жеке-улут.вал.'!D294+'8.юрид-улут.вал.'!D294+'9.рез.эмес.-улут.вал.'!D126</f>
        <v>32056790.100000001</v>
      </c>
      <c r="E294" s="21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0.43961047915399382</v>
      </c>
      <c r="F294" s="22">
        <f t="shared" si="10"/>
        <v>4421466.7</v>
      </c>
      <c r="G294" s="21">
        <f t="shared" si="11"/>
        <v>9.2318064623216376</v>
      </c>
      <c r="H294" s="22">
        <f>'7.жеке-улут.вал.'!H294+'8.юрид-улут.вал.'!H294+'9.рез.эмес.-улут.вал.'!H126</f>
        <v>52200.4</v>
      </c>
      <c r="I294" s="21">
        <f>('7.жеке-улут.вал.'!H294*'7.жеке-улут.вал.'!I294+'8.юрид-улут.вал.'!H294*'8.юрид-улут.вал.'!I294+'9.рез.эмес.-улут.вал.'!H126*'9.рез.эмес.-улут.вал.'!I126)/('7.жеке-улут.вал.'!H294+'8.юрид-улут.вал.'!H294+'9.рез.эмес.-улут.вал.'!H126)</f>
        <v>7.4557010291108892</v>
      </c>
      <c r="J294" s="22">
        <f>'7.жеке-улут.вал.'!J294+'8.юрид-улут.вал.'!J294+'9.рез.эмес.-улут.вал.'!J126</f>
        <v>234114.09999999998</v>
      </c>
      <c r="K294" s="21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5.7547155041067599</v>
      </c>
      <c r="L294" s="22">
        <f>'7.жеке-улут.вал.'!L294+'8.юрид-улут.вал.'!L294+'9.рез.эмес.-улут.вал.'!L126</f>
        <v>495414.6</v>
      </c>
      <c r="M294" s="21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6.3173181331353554</v>
      </c>
      <c r="N294" s="22">
        <f>'7.жеке-улут.вал.'!N294+'8.юрид-улут.вал.'!N294+'9.рез.эмес.-улут.вал.'!N126</f>
        <v>1936409.1</v>
      </c>
      <c r="O294" s="21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9.3151657937364583</v>
      </c>
      <c r="P294" s="22">
        <f>'7.жеке-улут.вал.'!P294+'8.юрид-улут.вал.'!P294+'9.рез.эмес.-улут.вал.'!P126</f>
        <v>1689787.5999999999</v>
      </c>
      <c r="Q294" s="21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10.507562671190113</v>
      </c>
      <c r="R294" s="22">
        <f>'7.жеке-улут.вал.'!R294+'8.юрид-улут.вал.'!R294+'9.рез.эмес.-улут.вал.'!R126</f>
        <v>13540.9</v>
      </c>
      <c r="S294" s="21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11.702448286302934</v>
      </c>
    </row>
    <row r="295" spans="1:19" ht="14.25" customHeight="1" x14ac:dyDescent="0.2">
      <c r="A295" s="19" t="s">
        <v>20</v>
      </c>
      <c r="B295" s="20">
        <f>'7.жеке-улут.вал.'!B295+'8.юрид-улут.вал.'!B295+'9.рез.эмес.-улут.вал.'!B127</f>
        <v>34034820.500000007</v>
      </c>
      <c r="C295" s="21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1.5033902116510343</v>
      </c>
      <c r="D295" s="22">
        <f>'7.жеке-улут.вал.'!D295+'8.юрид-улут.вал.'!D295+'9.рез.эмес.-улут.вал.'!D127</f>
        <v>29925857.099999998</v>
      </c>
      <c r="E295" s="21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0.41393798472024351</v>
      </c>
      <c r="F295" s="22">
        <f t="shared" si="10"/>
        <v>4108963.4000000004</v>
      </c>
      <c r="G295" s="21">
        <f t="shared" si="11"/>
        <v>9.4379441335495891</v>
      </c>
      <c r="H295" s="22">
        <f>'7.жеке-улут.вал.'!H295+'8.юрид-улут.вал.'!H295+'9.рез.эмес.-улут.вал.'!H127</f>
        <v>62838.6</v>
      </c>
      <c r="I295" s="21">
        <f>('7.жеке-улут.вал.'!H295*'7.жеке-улут.вал.'!I295+'8.юрид-улут.вал.'!H295*'8.юрид-улут.вал.'!I295+'9.рез.эмес.-улут.вал.'!H127*'9.рез.эмес.-улут.вал.'!I127)/('7.жеке-улут.вал.'!H295+'8.юрид-улут.вал.'!H295+'9.рез.эмес.-улут.вал.'!H127)</f>
        <v>5.6638330580248475</v>
      </c>
      <c r="J295" s="22">
        <f>'7.жеке-улут.вал.'!J295+'8.юрид-улут.вал.'!J295+'9.рез.эмес.-улут.вал.'!J127</f>
        <v>217195.4</v>
      </c>
      <c r="K295" s="21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5.9341632557595618</v>
      </c>
      <c r="L295" s="22">
        <f>'7.жеке-улут.вал.'!L295+'8.юрид-улут.вал.'!L295+'9.рез.эмес.-улут.вал.'!L127</f>
        <v>446034.5</v>
      </c>
      <c r="M295" s="21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6.1067618401715551</v>
      </c>
      <c r="N295" s="22">
        <f>'7.жеке-улут.вал.'!N295+'8.юрид-улут.вал.'!N295+'9.рез.эмес.-улут.вал.'!N127</f>
        <v>1565451.2</v>
      </c>
      <c r="O295" s="21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9.5341891136561916</v>
      </c>
      <c r="P295" s="22">
        <f>'7.жеке-улут.вал.'!P295+'8.юрид-улут.вал.'!P295+'9.рез.эмес.-улут.вал.'!P127</f>
        <v>1807125.7</v>
      </c>
      <c r="Q295" s="21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10.712896618093561</v>
      </c>
      <c r="R295" s="22">
        <f>'7.жеке-улут.вал.'!R295+'8.юрид-улут.вал.'!R295+'9.рез.эмес.-улут.вал.'!R127</f>
        <v>10318</v>
      </c>
      <c r="S295" s="21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12.279672514053093</v>
      </c>
    </row>
    <row r="296" spans="1:19" ht="14.25" customHeight="1" thickBot="1" x14ac:dyDescent="0.25">
      <c r="A296" s="25" t="s">
        <v>21</v>
      </c>
      <c r="B296" s="26">
        <f>'7.жеке-улут.вал.'!B296+'8.юрид-улут.вал.'!B296+'9.рез.эмес.-улут.вал.'!B128</f>
        <v>44386892.699999996</v>
      </c>
      <c r="C296" s="27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1.4103603255832331</v>
      </c>
      <c r="D296" s="28">
        <f>'7.жеке-улут.вал.'!D296+'8.юрид-улут.вал.'!D296+'9.рез.эмес.-улут.вал.'!D128</f>
        <v>39469765.900000006</v>
      </c>
      <c r="E296" s="27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0.45857867084537235</v>
      </c>
      <c r="F296" s="28">
        <f t="shared" si="10"/>
        <v>4917126.8</v>
      </c>
      <c r="G296" s="27">
        <f t="shared" si="11"/>
        <v>9.0503095537418368</v>
      </c>
      <c r="H296" s="28">
        <f>'7.жеке-улут.вал.'!H296+'8.юрид-улут.вал.'!H296+'9.рез.эмес.-улут.вал.'!H128</f>
        <v>88682.400000000009</v>
      </c>
      <c r="I296" s="27">
        <f>('7.жеке-улут.вал.'!H296*'7.жеке-улут.вал.'!I296+'8.юрид-улут.вал.'!H296*'8.юрид-улут.вал.'!I296+'9.рез.эмес.-улут.вал.'!H128*'9.рез.эмес.-улут.вал.'!I128)/('7.жеке-улут.вал.'!H296+'8.юрид-улут.вал.'!H296+'9.рез.эмес.-улут.вал.'!H128)</f>
        <v>8.3604323744057485</v>
      </c>
      <c r="J296" s="28">
        <f>'7.жеке-улут.вал.'!J296+'8.юрид-улут.вал.'!J296+'9.рез.эмес.-улут.вал.'!J128</f>
        <v>390076.7</v>
      </c>
      <c r="K296" s="27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4.4652891059630058</v>
      </c>
      <c r="L296" s="28">
        <f>'7.жеке-улут.вал.'!L296+'8.юрид-улут.вал.'!L296+'9.рез.эмес.-улут.вал.'!L128</f>
        <v>728848.29999999993</v>
      </c>
      <c r="M296" s="27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6.2538519977339586</v>
      </c>
      <c r="N296" s="28">
        <f>'7.жеке-улут.вал.'!N296+'8.юрид-улут.вал.'!N296+'9.рез.эмес.-улут.вал.'!N128</f>
        <v>1706354.6</v>
      </c>
      <c r="O296" s="27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9.42699403922256</v>
      </c>
      <c r="P296" s="28">
        <f>'7.жеке-улут.вал.'!P296+'8.юрид-улут.вал.'!P296+'9.рез.эмес.-улут.вал.'!P128</f>
        <v>1985272.2</v>
      </c>
      <c r="Q296" s="27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10.660029687616653</v>
      </c>
      <c r="R296" s="28">
        <f>'7.жеке-улут.вал.'!R296+'8.юрид-улут.вал.'!R296+'9.рез.эмес.-улут.вал.'!R128</f>
        <v>17892.599999999999</v>
      </c>
      <c r="S296" s="27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11.81083677050848</v>
      </c>
    </row>
    <row r="297" spans="1:19" ht="14.25" customHeight="1" x14ac:dyDescent="0.2">
      <c r="A297" s="19" t="s">
        <v>72</v>
      </c>
      <c r="B297" s="20">
        <f>'7.жеке-улут.вал.'!B297+'8.юрид-улут.вал.'!B297+'9.рез.эмес.-улут.вал.'!B129</f>
        <v>30803356.100000001</v>
      </c>
      <c r="C297" s="21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1.7792212710224777</v>
      </c>
      <c r="D297" s="22">
        <f>'7.жеке-улут.вал.'!D297+'8.юрид-улут.вал.'!D297+'9.рез.эмес.-улут.вал.'!D129</f>
        <v>25976968.299999997</v>
      </c>
      <c r="E297" s="21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0.40266727907582694</v>
      </c>
      <c r="F297" s="22">
        <f t="shared" ref="F297:F308" si="12">H297+J297+L297+N297+P297+R297</f>
        <v>4826387.8</v>
      </c>
      <c r="G297" s="21">
        <f t="shared" ref="G297:G308" si="13">(H297*I297+J297*K297+L297*M297+N297*O297+P297*Q297+R297*S297)/(H297+J297+L297+N297+P297+R297)</f>
        <v>9.1882196552875381</v>
      </c>
      <c r="H297" s="22">
        <f>'7.жеке-улут.вал.'!H297+'8.юрид-улут.вал.'!H297+'9.рез.эмес.-улут.вал.'!H129</f>
        <v>42718</v>
      </c>
      <c r="I297" s="21">
        <f>('7.жеке-улут.вал.'!H297*'7.жеке-улут.вал.'!I297+'8.юрид-улут.вал.'!H297*'8.юрид-улут.вал.'!I297+'9.рез.эмес.-улут.вал.'!H129*'9.рез.эмес.-улут.вал.'!I129)/('7.жеке-улут.вал.'!H297+'8.юрид-улут.вал.'!H297+'9.рез.эмес.-улут.вал.'!H129)</f>
        <v>7.538789409616558</v>
      </c>
      <c r="J297" s="22">
        <f>'7.жеке-улут.вал.'!J297+'8.юрид-улут.вал.'!J297+'9.рез.эмес.-улут.вал.'!J129</f>
        <v>335570.1</v>
      </c>
      <c r="K297" s="21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4.31421959226999</v>
      </c>
      <c r="L297" s="22">
        <f>'7.жеке-улут.вал.'!L297+'8.юрид-улут.вал.'!L297+'9.рез.эмес.-улут.вал.'!L129</f>
        <v>706638.9</v>
      </c>
      <c r="M297" s="21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5.9986360232928027</v>
      </c>
      <c r="N297" s="22">
        <f>'7.жеке-улут.вал.'!N297+'8.юрид-улут.вал.'!N297+'9.рез.эмес.-улут.вал.'!N129</f>
        <v>1685872.7</v>
      </c>
      <c r="O297" s="21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9.5225349980458116</v>
      </c>
      <c r="P297" s="22">
        <f>'7.жеке-улут.вал.'!P297+'8.юрид-улут.вал.'!P297+'9.рез.эмес.-улут.вал.'!P129</f>
        <v>2037901.5</v>
      </c>
      <c r="Q297" s="21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10.835274941894884</v>
      </c>
      <c r="R297" s="22">
        <f>'7.жеке-улут.вал.'!R297+'8.юрид-улут.вал.'!R297+'9.рез.эмес.-улут.вал.'!R129</f>
        <v>17686.600000000002</v>
      </c>
      <c r="S297" s="21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11.436439790575898</v>
      </c>
    </row>
    <row r="298" spans="1:19" ht="14.25" customHeight="1" x14ac:dyDescent="0.2">
      <c r="A298" s="19" t="s">
        <v>11</v>
      </c>
      <c r="B298" s="20">
        <f>'7.жеке-улут.вал.'!B298+'8.юрид-улут.вал.'!B298+'9.рез.эмес.-улут.вал.'!B130</f>
        <v>33244037.600000001</v>
      </c>
      <c r="C298" s="21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1.5280038850635862</v>
      </c>
      <c r="D298" s="22">
        <f>'7.жеке-улут.вал.'!D298+'8.юрид-улут.вал.'!D298+'9.рез.эмес.-улут.вал.'!D130</f>
        <v>28887862.200000003</v>
      </c>
      <c r="E298" s="21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0.38789913941780002</v>
      </c>
      <c r="F298" s="22">
        <f t="shared" si="12"/>
        <v>4356175.4000000004</v>
      </c>
      <c r="G298" s="21">
        <f t="shared" si="13"/>
        <v>9.0885784169755759</v>
      </c>
      <c r="H298" s="22">
        <f>'7.жеке-улут.вал.'!H298+'8.юрид-улут.вал.'!H298+'9.рез.эмес.-улут.вал.'!H130</f>
        <v>76238.600000000006</v>
      </c>
      <c r="I298" s="21">
        <f>('7.жеке-улут.вал.'!H298*'7.жеке-улут.вал.'!I298+'8.юрид-улут.вал.'!H298*'8.юрид-улут.вал.'!I298+'9.рез.эмес.-улут.вал.'!H130*'9.рез.эмес.-улут.вал.'!I130)/('7.жеке-улут.вал.'!H298+'8.юрид-улут.вал.'!H298+'9.рез.эмес.-улут.вал.'!H130)</f>
        <v>5.9456438470800848</v>
      </c>
      <c r="J298" s="22">
        <f>'7.жеке-улут.вал.'!J298+'8.юрид-улут.вал.'!J298+'9.рез.эмес.-улут.вал.'!J130</f>
        <v>360028.6</v>
      </c>
      <c r="K298" s="21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4.3169909890492049</v>
      </c>
      <c r="L298" s="22">
        <f>'7.жеке-улут.вал.'!L298+'8.юрид-улут.вал.'!L298+'9.рез.эмес.-улут.вал.'!L130</f>
        <v>417442.70000000007</v>
      </c>
      <c r="M298" s="21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6.6935074466507567</v>
      </c>
      <c r="N298" s="22">
        <f>'7.жеке-улут.вал.'!N298+'8.юрид-улут.вал.'!N298+'9.рез.эмес.-улут.вал.'!N130</f>
        <v>1767841.9</v>
      </c>
      <c r="O298" s="21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9.4531003620855323</v>
      </c>
      <c r="P298" s="22">
        <f>'7.жеке-улут.вал.'!P298+'8.юрид-улут.вал.'!P298+'9.рез.эмес.-улут.вал.'!P130</f>
        <v>1724077.2</v>
      </c>
      <c r="Q298" s="21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10.415471256739531</v>
      </c>
      <c r="R298" s="22">
        <f>'7.жеке-улут.вал.'!R298+'8.юрид-улут.вал.'!R298+'9.рез.эмес.-улут.вал.'!R130</f>
        <v>10546.400000000001</v>
      </c>
      <c r="S298" s="21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11.482087631798562</v>
      </c>
    </row>
    <row r="299" spans="1:19" ht="14.25" customHeight="1" x14ac:dyDescent="0.2">
      <c r="A299" s="19" t="s">
        <v>12</v>
      </c>
      <c r="B299" s="20">
        <f>'7.жеке-улут.вал.'!B299+'8.юрид-улут.вал.'!B299+'9.рез.эмес.-улут.вал.'!B131</f>
        <v>36770719.899999999</v>
      </c>
      <c r="C299" s="21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1.0883805094063443</v>
      </c>
      <c r="D299" s="22">
        <f>'7.жеке-улут.вал.'!D299+'8.юрид-улут.вал.'!D299+'9.рез.эмес.-улут.вал.'!D131</f>
        <v>33581302.5</v>
      </c>
      <c r="E299" s="21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0.37855809440387245</v>
      </c>
      <c r="F299" s="22">
        <f t="shared" si="12"/>
        <v>3189417.4</v>
      </c>
      <c r="G299" s="21">
        <f t="shared" si="13"/>
        <v>8.5620844026247536</v>
      </c>
      <c r="H299" s="22">
        <f>'7.жеке-улут.вал.'!H299+'8.юрид-улут.вал.'!H299+'9.рез.эмес.-улут.вал.'!H131</f>
        <v>64666.6</v>
      </c>
      <c r="I299" s="21">
        <f>('7.жеке-улут.вал.'!H299*'7.жеке-улут.вал.'!I299+'8.юрид-улут.вал.'!H299*'8.юрид-улут.вал.'!I299+'9.рез.эмес.-улут.вал.'!H131*'9.рез.эмес.-улут.вал.'!I131)/('7.жеке-улут.вал.'!H299+'8.юрид-улут.вал.'!H299+'9.рез.эмес.-улут.вал.'!H131)</f>
        <v>3.8839703185261056</v>
      </c>
      <c r="J299" s="22">
        <f>'7.жеке-улут.вал.'!J299+'8.юрид-улут.вал.'!J299+'9.рез.эмес.-улут.вал.'!J131</f>
        <v>483731.00000000006</v>
      </c>
      <c r="K299" s="21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3.8520921317839911</v>
      </c>
      <c r="L299" s="22">
        <f>'7.жеке-улут.вал.'!L299+'8.юрид-улут.вал.'!L299+'9.рез.эмес.-улут.вал.'!L131</f>
        <v>424331.60000000003</v>
      </c>
      <c r="M299" s="21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6.2512130795820982</v>
      </c>
      <c r="N299" s="22">
        <f>'7.жеке-улут.вал.'!N299+'8.юрид-улут.вал.'!N299+'9.рез.эмес.-улут.вал.'!N131</f>
        <v>877504.89999999991</v>
      </c>
      <c r="O299" s="21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9.2112599986621166</v>
      </c>
      <c r="P299" s="22">
        <f>'7.жеке-улут.вал.'!P299+'8.юрид-улут.вал.'!P299+'9.рез.эмес.-улут.вал.'!P131</f>
        <v>1321813.7</v>
      </c>
      <c r="Q299" s="21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10.788177159912921</v>
      </c>
      <c r="R299" s="22">
        <f>'7.жеке-улут.вал.'!R299+'8.юрид-улут.вал.'!R299+'9.рез.эмес.-улут.вал.'!R131</f>
        <v>17369.600000000002</v>
      </c>
      <c r="S299" s="21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11.401991985998539</v>
      </c>
    </row>
    <row r="300" spans="1:19" ht="14.25" customHeight="1" x14ac:dyDescent="0.2">
      <c r="A300" s="19" t="s">
        <v>13</v>
      </c>
      <c r="B300" s="20">
        <f>'7.жеке-улут.вал.'!B300+'8.юрид-улут.вал.'!B300+'9.рез.эмес.-улут.вал.'!B132</f>
        <v>25751660.700000003</v>
      </c>
      <c r="C300" s="21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1.1788403815836244</v>
      </c>
      <c r="D300" s="22">
        <f>'7.жеке-улут.вал.'!D300+'8.юрид-улут.вал.'!D300+'9.рез.эмес.-улут.вал.'!D132</f>
        <v>23465988.699999999</v>
      </c>
      <c r="E300" s="21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0.39015164487827431</v>
      </c>
      <c r="F300" s="22">
        <f t="shared" si="12"/>
        <v>2285672</v>
      </c>
      <c r="G300" s="21">
        <f t="shared" si="13"/>
        <v>9.2759606085212702</v>
      </c>
      <c r="H300" s="22">
        <f>'7.жеке-улут.вал.'!H300+'8.юрид-улут.вал.'!H300+'9.рез.эмес.-улут.вал.'!H132</f>
        <v>95274.8</v>
      </c>
      <c r="I300" s="21">
        <f>('7.жеке-улут.вал.'!H300*'7.жеке-улут.вал.'!I300+'8.юрид-улут.вал.'!H300*'8.юрид-улут.вал.'!I300+'9.рез.эмес.-улут.вал.'!H132*'9.рез.эмес.-улут.вал.'!I132)/('7.жеке-улут.вал.'!H300+'8.юрид-улут.вал.'!H300+'9.рез.эмес.-улут.вал.'!H132)</f>
        <v>4.4614616666736593</v>
      </c>
      <c r="J300" s="22">
        <f>'7.жеке-улут.вал.'!J300+'8.юрид-улут.вал.'!J300+'9.рез.эмес.-улут.вал.'!J132</f>
        <v>163134.6</v>
      </c>
      <c r="K300" s="21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4.8634940533767823</v>
      </c>
      <c r="L300" s="22">
        <f>'7.жеке-улут.вал.'!L300+'8.юрид-улут.вал.'!L300+'9.рез.эмес.-улут.вал.'!L132</f>
        <v>237180.69999999998</v>
      </c>
      <c r="M300" s="21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6.8540408093913205</v>
      </c>
      <c r="N300" s="22">
        <f>'7.жеке-улут.вал.'!N300+'8.юрид-улут.вал.'!N300+'9.рез.эмес.-улут.вал.'!N132</f>
        <v>1014118.1000000001</v>
      </c>
      <c r="O300" s="21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9.9111561690891836</v>
      </c>
      <c r="P300" s="22">
        <f>'7.жеке-улут.вал.'!P300+'8.юрид-улут.вал.'!P300+'9.рез.эмес.-улут.вал.'!P132</f>
        <v>769070</v>
      </c>
      <c r="Q300" s="21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10.694814016929577</v>
      </c>
      <c r="R300" s="22">
        <f>'7.жеке-улут.вал.'!R300+'8.юрид-улут.вал.'!R300+'9.рез.эмес.-улут.вал.'!R132</f>
        <v>6893.8</v>
      </c>
      <c r="S300" s="21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11.828706228785327</v>
      </c>
    </row>
    <row r="301" spans="1:19" ht="14.25" customHeight="1" x14ac:dyDescent="0.2">
      <c r="A301" s="19" t="s">
        <v>14</v>
      </c>
      <c r="B301" s="20">
        <f>'7.жеке-улут.вал.'!B301+'8.юрид-улут.вал.'!B301+'9.рез.эмес.-улут.вал.'!B133</f>
        <v>29193295.299999993</v>
      </c>
      <c r="C301" s="21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1.5529326253552465</v>
      </c>
      <c r="D301" s="22">
        <f>'7.жеке-улут.вал.'!D301+'8.юрид-улут.вал.'!D301+'9.рез.эмес.-улут.вал.'!D133</f>
        <v>25496604.999999996</v>
      </c>
      <c r="E301" s="21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0.41097181754198303</v>
      </c>
      <c r="F301" s="22">
        <f t="shared" si="12"/>
        <v>3696690.3</v>
      </c>
      <c r="G301" s="21">
        <f t="shared" si="13"/>
        <v>9.4292006595737696</v>
      </c>
      <c r="H301" s="22">
        <f>'7.жеке-улут.вал.'!H301+'8.юрид-улут.вал.'!H301+'9.рез.эмес.-улут.вал.'!H133</f>
        <v>84830.499999999985</v>
      </c>
      <c r="I301" s="21">
        <f>('7.жеке-улут.вал.'!H301*'7.жеке-улут.вал.'!I301+'8.юрид-улут.вал.'!H301*'8.юрид-улут.вал.'!I301+'9.рез.эмес.-улут.вал.'!H133*'9.рез.эмес.-улут.вал.'!I133)/('7.жеке-улут.вал.'!H301+'8.юрид-улут.вал.'!H301+'9.рез.эмес.-улут.вал.'!H133)</f>
        <v>4.5266408661978863</v>
      </c>
      <c r="J301" s="22">
        <f>'7.жеке-улут.вал.'!J301+'8.юрид-улут.вал.'!J301+'9.рез.эмес.-улут.вал.'!J133</f>
        <v>236175.80000000002</v>
      </c>
      <c r="K301" s="21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4.6346513614011231</v>
      </c>
      <c r="L301" s="22">
        <f>'7.жеке-улут.вал.'!L301+'8.юрид-улут.вал.'!L301+'9.рез.эмес.-улут.вал.'!L133</f>
        <v>290937.8</v>
      </c>
      <c r="M301" s="21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6.1698258424996695</v>
      </c>
      <c r="N301" s="22">
        <f>'7.жеке-улут.вал.'!N301+'8.юрид-улут.вал.'!N301+'9.рез.эмес.-улут.вал.'!N133</f>
        <v>1855164.1</v>
      </c>
      <c r="O301" s="21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9.7904014022263599</v>
      </c>
      <c r="P301" s="22">
        <f>'7.жеке-улут.вал.'!P301+'8.юрид-улут.вал.'!P301+'9.рез.эмес.-улут.вал.'!P133</f>
        <v>1222238.8</v>
      </c>
      <c r="Q301" s="21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10.912028926753065</v>
      </c>
      <c r="R301" s="22">
        <f>'7.жеке-улут.вал.'!R301+'8.юрид-улут.вал.'!R301+'9.рез.эмес.-улут.вал.'!R133</f>
        <v>7343.3</v>
      </c>
      <c r="S301" s="21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11.344083722577082</v>
      </c>
    </row>
    <row r="302" spans="1:19" ht="14.25" customHeight="1" x14ac:dyDescent="0.2">
      <c r="A302" s="19" t="s">
        <v>15</v>
      </c>
      <c r="B302" s="20">
        <f>'7.жеке-улут.вал.'!B302+'8.юрид-улут.вал.'!B302+'9.рез.эмес.-улут.вал.'!B134</f>
        <v>43031301.20000001</v>
      </c>
      <c r="C302" s="21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1.4649008537998867</v>
      </c>
      <c r="D302" s="22">
        <f>'7.жеке-улут.вал.'!D302+'8.юрид-улут.вал.'!D302+'9.рез.эмес.-улут.вал.'!D134</f>
        <v>37926619.5</v>
      </c>
      <c r="E302" s="21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0.38408381113428802</v>
      </c>
      <c r="F302" s="22">
        <f t="shared" si="12"/>
        <v>5104681.6999999993</v>
      </c>
      <c r="G302" s="21">
        <f t="shared" si="13"/>
        <v>9.4951247022904699</v>
      </c>
      <c r="H302" s="22">
        <f>'7.жеке-улут.вал.'!H302+'8.юрид-улут.вал.'!H302+'9.рез.эмес.-улут.вал.'!H134</f>
        <v>121146.2</v>
      </c>
      <c r="I302" s="21">
        <f>('7.жеке-улут.вал.'!H302*'7.жеке-улут.вал.'!I302+'8.юрид-улут.вал.'!H302*'8.юрид-улут.вал.'!I302+'9.рез.эмес.-улут.вал.'!H134*'9.рез.эмес.-улут.вал.'!I134)/('7.жеке-улут.вал.'!H302+'8.юрид-улут.вал.'!H302+'9.рез.эмес.-улут.вал.'!H134)</f>
        <v>5.7786829632295564</v>
      </c>
      <c r="J302" s="22">
        <f>'7.жеке-улут.вал.'!J302+'8.юрид-улут.вал.'!J302+'9.рез.эмес.-улут.вал.'!J134</f>
        <v>455430.2</v>
      </c>
      <c r="K302" s="21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7.2689493406453964</v>
      </c>
      <c r="L302" s="22">
        <f>'7.жеке-улут.вал.'!L302+'8.юрид-улут.вал.'!L302+'9.рез.эмес.-улут.вал.'!L134</f>
        <v>385887.6</v>
      </c>
      <c r="M302" s="21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6.718967740865474</v>
      </c>
      <c r="N302" s="22">
        <f>'7.жеке-улут.вал.'!N302+'8.юрид-улут.вал.'!N302+'9.рез.эмес.-улут.вал.'!N134</f>
        <v>2199817.4</v>
      </c>
      <c r="O302" s="21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10.454368331662458</v>
      </c>
      <c r="P302" s="22">
        <f>'7.жеке-улут.вал.'!P302+'8.юрид-улут.вал.'!P302+'9.рез.эмес.-улут.вал.'!P134</f>
        <v>1922741.2</v>
      </c>
      <c r="Q302" s="21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9.6951386603668013</v>
      </c>
      <c r="R302" s="22">
        <f>'7.жеке-улут.вал.'!R302+'8.юрид-улут.вал.'!R302+'9.рез.эмес.-улут.вал.'!R134</f>
        <v>19659.100000000002</v>
      </c>
      <c r="S302" s="21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11.562814828756133</v>
      </c>
    </row>
    <row r="303" spans="1:19" ht="14.25" customHeight="1" x14ac:dyDescent="0.2">
      <c r="A303" s="19" t="s">
        <v>16</v>
      </c>
      <c r="B303" s="20">
        <f>'7.жеке-улут.вал.'!B303+'8.юрид-улут.вал.'!B303+'9.рез.эмес.-улут.вал.'!B135</f>
        <v>37389785.700000003</v>
      </c>
      <c r="C303" s="21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1.2646975230189659</v>
      </c>
      <c r="D303" s="22">
        <f>'7.жеке-улут.вал.'!D303+'8.юрид-улут.вал.'!D303+'9.рез.эмес.-улут.вал.'!D135</f>
        <v>33691552.5</v>
      </c>
      <c r="E303" s="21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0.43147757043846491</v>
      </c>
      <c r="F303" s="22">
        <f t="shared" si="12"/>
        <v>3698233.1999999997</v>
      </c>
      <c r="G303" s="21">
        <f t="shared" si="13"/>
        <v>8.8554772976457983</v>
      </c>
      <c r="H303" s="22">
        <f>'7.жеке-улут.вал.'!H303+'8.юрид-улут.вал.'!H303+'9.рез.эмес.-улут.вал.'!H135</f>
        <v>94272.400000000009</v>
      </c>
      <c r="I303" s="21">
        <f>('7.жеке-улут.вал.'!H303*'7.жеке-улут.вал.'!I303+'8.юрид-улут.вал.'!H303*'8.юрид-улут.вал.'!I303+'9.рез.эмес.-улут.вал.'!H135*'9.рез.эмес.-улут.вал.'!I135)/('7.жеке-улут.вал.'!H303+'8.юрид-улут.вал.'!H303+'9.рез.эмес.-улут.вал.'!H135)</f>
        <v>5.8723803467398756</v>
      </c>
      <c r="J303" s="22">
        <f>'7.жеке-улут.вал.'!J303+'8.юрид-улут.вал.'!J303+'9.рез.эмес.-улут.вал.'!J135</f>
        <v>221214.59999999998</v>
      </c>
      <c r="K303" s="21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4.5155083977278201</v>
      </c>
      <c r="L303" s="22">
        <f>'7.жеке-улут.вал.'!L303+'8.юрид-улут.вал.'!L303+'9.рез.эмес.-улут.вал.'!L135</f>
        <v>282751.2</v>
      </c>
      <c r="M303" s="21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6.7951721902506499</v>
      </c>
      <c r="N303" s="22">
        <f>'7.жеке-улут.вал.'!N303+'8.юрид-улут.вал.'!N303+'9.рез.эмес.-улут.вал.'!N135</f>
        <v>1577778.5999999999</v>
      </c>
      <c r="O303" s="21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9.3209037446698826</v>
      </c>
      <c r="P303" s="22">
        <f>'7.жеке-улут.вал.'!P303+'8.юрид-улут.вал.'!P303+'9.рез.эмес.-улут.вал.'!P135</f>
        <v>1353572.3</v>
      </c>
      <c r="Q303" s="21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10.452270950727913</v>
      </c>
      <c r="R303" s="22">
        <f>'7.жеке-улут.вал.'!R303+'8.юрид-улут.вал.'!R303+'9.рез.эмес.-улут.вал.'!R135</f>
        <v>168644.1</v>
      </c>
      <c r="S303" s="21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2.4996450394647676</v>
      </c>
    </row>
    <row r="304" spans="1:19" ht="14.25" customHeight="1" x14ac:dyDescent="0.2">
      <c r="A304" s="19" t="s">
        <v>17</v>
      </c>
      <c r="B304" s="20">
        <f>'7.жеке-улут.вал.'!B304+'8.юрид-улут.вал.'!B304+'9.рез.эмес.-улут.вал.'!B136</f>
        <v>37870247.899999999</v>
      </c>
      <c r="C304" s="21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1.662482815566674</v>
      </c>
      <c r="D304" s="22">
        <f>'7.жеке-улут.вал.'!D304+'8.юрид-улут.вал.'!D304+'9.рез.эмес.-улут.вал.'!D136</f>
        <v>32729037.600000001</v>
      </c>
      <c r="E304" s="21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0.36620706546531617</v>
      </c>
      <c r="F304" s="22">
        <f t="shared" si="12"/>
        <v>5141210.3</v>
      </c>
      <c r="G304" s="21">
        <f t="shared" si="13"/>
        <v>9.9145976463946504</v>
      </c>
      <c r="H304" s="22">
        <f>'7.жеке-улут.вал.'!H304+'8.юрид-улут.вал.'!H304+'9.рез.эмес.-улут.вал.'!H136</f>
        <v>87055.400000000009</v>
      </c>
      <c r="I304" s="21">
        <f>('7.жеке-улут.вал.'!H304*'7.жеке-улут.вал.'!I304+'8.юрид-улут.вал.'!H304*'8.юрид-улут.вал.'!I304+'9.рез.эмес.-улут.вал.'!H136*'9.рез.эмес.-улут.вал.'!I136)/('7.жеке-улут.вал.'!H304+'8.юрид-улут.вал.'!H304+'9.рез.эмес.-улут.вал.'!H136)</f>
        <v>4.4393713428460462</v>
      </c>
      <c r="J304" s="22">
        <f>'7.жеке-улут.вал.'!J304+'8.юрид-улут.вал.'!J304+'9.рез.эмес.-улут.вал.'!J136</f>
        <v>206482.1</v>
      </c>
      <c r="K304" s="21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4.7517980008920837</v>
      </c>
      <c r="L304" s="22">
        <f>'7.жеке-улут.вал.'!L304+'8.юрид-улут.вал.'!L304+'9.рез.эмес.-улут.вал.'!L136</f>
        <v>362347.80000000005</v>
      </c>
      <c r="M304" s="21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6.6303496088564602</v>
      </c>
      <c r="N304" s="22">
        <f>'7.жеке-улут.вал.'!N304+'8.юрид-улут.вал.'!N304+'9.рез.эмес.-улут.вал.'!N136</f>
        <v>2926150.0999999996</v>
      </c>
      <c r="O304" s="21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10.930432747793757</v>
      </c>
      <c r="P304" s="22">
        <f>'7.жеке-улут.вал.'!P304+'8.юрид-улут.вал.'!P304+'9.рез.эмес.-улут.вал.'!P136</f>
        <v>1451583.4000000001</v>
      </c>
      <c r="Q304" s="21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10.285225831323197</v>
      </c>
      <c r="R304" s="22">
        <f>'7.жеке-улут.вал.'!R304+'8.юрид-улут.вал.'!R304+'9.рез.эмес.-улут.вал.'!R136</f>
        <v>107591.5</v>
      </c>
      <c r="S304" s="21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2.6856815640640761</v>
      </c>
    </row>
    <row r="305" spans="1:19" ht="14.25" customHeight="1" x14ac:dyDescent="0.2">
      <c r="A305" s="19" t="s">
        <v>18</v>
      </c>
      <c r="B305" s="20">
        <f>'7.жеке-улут.вал.'!B305+'8.юрид-улут.вал.'!B305+'9.рез.эмес.-улут.вал.'!B137</f>
        <v>41545432</v>
      </c>
      <c r="C305" s="21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1.2987678848062054</v>
      </c>
      <c r="D305" s="22">
        <f>'7.жеке-улут.вал.'!D305+'8.юрид-улут.вал.'!D305+'9.рез.эмес.-улут.вал.'!D137</f>
        <v>37108295.100000001</v>
      </c>
      <c r="E305" s="21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0.40466446535831307</v>
      </c>
      <c r="F305" s="22">
        <f t="shared" si="12"/>
        <v>4437136.8999999994</v>
      </c>
      <c r="G305" s="21">
        <f t="shared" si="13"/>
        <v>8.7762594038962476</v>
      </c>
      <c r="H305" s="22">
        <f>'7.жеке-улут.вал.'!H305+'8.юрид-улут.вал.'!H305+'9.рез.эмес.-улут.вал.'!H137</f>
        <v>75045.3</v>
      </c>
      <c r="I305" s="21">
        <f>('7.жеке-улут.вал.'!H305*'7.жеке-улут.вал.'!I305+'8.юрид-улут.вал.'!H305*'8.юрид-улут.вал.'!I305+'9.рез.эмес.-улут.вал.'!H137*'9.рез.эмес.-улут.вал.'!I137)/('7.жеке-улут.вал.'!H305+'8.юрид-улут.вал.'!H305+'9.рез.эмес.-улут.вал.'!H137)</f>
        <v>5.8683330468397088</v>
      </c>
      <c r="J305" s="22">
        <f>'7.жеке-улут.вал.'!J305+'8.юрид-улут.вал.'!J305+'9.рез.эмес.-улут.вал.'!J137</f>
        <v>234695.2</v>
      </c>
      <c r="K305" s="21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5.0525660473669669</v>
      </c>
      <c r="L305" s="22">
        <f>'7.жеке-улут.вал.'!L305+'8.юрид-улут.вал.'!L305+'9.рез.эмес.-улут.вал.'!L137</f>
        <v>474559.3</v>
      </c>
      <c r="M305" s="21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6.4046879030713342</v>
      </c>
      <c r="N305" s="22">
        <f>'7.жеке-улут.вал.'!N305+'8.юрид-улут.вал.'!N305+'9.рез.эмес.-улут.вал.'!N137</f>
        <v>1791992.7</v>
      </c>
      <c r="O305" s="21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10.017763547251054</v>
      </c>
      <c r="P305" s="22">
        <f>'7.жеке-улут.вал.'!P305+'8.юрид-улут.вал.'!P305+'9.рез.эмес.-улут.вал.'!P137</f>
        <v>1451654.3</v>
      </c>
      <c r="Q305" s="21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10.620791192503646</v>
      </c>
      <c r="R305" s="22">
        <f>'7.жеке-улут.вал.'!R305+'8.юрид-улут.вал.'!R305+'9.рез.эмес.-улут.вал.'!R137</f>
        <v>409190.10000000003</v>
      </c>
      <c r="S305" s="21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2.2150586561111809</v>
      </c>
    </row>
    <row r="306" spans="1:19" ht="14.25" customHeight="1" x14ac:dyDescent="0.2">
      <c r="A306" s="19" t="s">
        <v>19</v>
      </c>
      <c r="B306" s="20">
        <f>'7.жеке-улут.вал.'!B306+'8.юрид-улут.вал.'!B306+'9.рез.эмес.-улут.вал.'!B138</f>
        <v>40866632.300000004</v>
      </c>
      <c r="C306" s="21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1.1902466339268196</v>
      </c>
      <c r="D306" s="22">
        <f>'7.жеке-улут.вал.'!D306+'8.юрид-улут.вал.'!D306+'9.рез.эмес.-улут.вал.'!D138</f>
        <v>37142522.700000003</v>
      </c>
      <c r="E306" s="21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0.39601688810437236</v>
      </c>
      <c r="F306" s="22">
        <f t="shared" si="12"/>
        <v>3724109.6</v>
      </c>
      <c r="G306" s="21">
        <f t="shared" si="13"/>
        <v>9.1115216584925545</v>
      </c>
      <c r="H306" s="22">
        <f>'7.жеке-улут.вал.'!H306+'8.юрид-улут.вал.'!H306+'9.рез.эмес.-улут.вал.'!H138</f>
        <v>73185.3</v>
      </c>
      <c r="I306" s="21">
        <f>('7.жеке-улут.вал.'!H306*'7.жеке-улут.вал.'!I306+'8.юрид-улут.вал.'!H306*'8.юрид-улут.вал.'!I306+'9.рез.эмес.-улут.вал.'!H138*'9.рез.эмес.-улут.вал.'!I138)/('7.жеке-улут.вал.'!H306+'8.юрид-улут.вал.'!H306+'9.рез.эмес.-улут.вал.'!H138)</f>
        <v>6.2334092638822245</v>
      </c>
      <c r="J306" s="22">
        <f>'7.жеке-улут.вал.'!J306+'8.юрид-улут.вал.'!J306+'9.рез.эмес.-улут.вал.'!J138</f>
        <v>162100.4</v>
      </c>
      <c r="K306" s="21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5.4446049115239665</v>
      </c>
      <c r="L306" s="22">
        <f>'7.жеке-улут.вал.'!L306+'8.юрид-улут.вал.'!L306+'9.рез.эмес.-улут.вал.'!L138</f>
        <v>443651.2</v>
      </c>
      <c r="M306" s="21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6.2445336764557373</v>
      </c>
      <c r="N306" s="22">
        <f>'7.жеке-улут.вал.'!N306+'8.юрид-улут.вал.'!N306+'9.рез.эмес.-улут.вал.'!N138</f>
        <v>1686489.5</v>
      </c>
      <c r="O306" s="21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10.003012922997753</v>
      </c>
      <c r="P306" s="22">
        <f>'7.жеке-улут.вал.'!P306+'8.юрид-улут.вал.'!P306+'9.рез.эмес.-улут.вал.'!P138</f>
        <v>1189272.3</v>
      </c>
      <c r="Q306" s="21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10.529152818072044</v>
      </c>
      <c r="R306" s="22">
        <f>'7.жеке-улут.вал.'!R306+'8.юрид-улут.вал.'!R306+'9.рез.эмес.-улут.вал.'!R138</f>
        <v>169410.9</v>
      </c>
      <c r="S306" s="21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2.544923656033939</v>
      </c>
    </row>
    <row r="307" spans="1:19" ht="14.25" customHeight="1" x14ac:dyDescent="0.2">
      <c r="A307" s="19" t="s">
        <v>20</v>
      </c>
      <c r="B307" s="20">
        <f>'7.жеке-улут.вал.'!B307+'8.юрид-улут.вал.'!B307+'9.рез.эмес.-улут.вал.'!B139</f>
        <v>40491977.700000003</v>
      </c>
      <c r="C307" s="21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1.2308890051818819</v>
      </c>
      <c r="D307" s="22">
        <f>'7.жеке-улут.вал.'!D307+'8.юрид-улут.вал.'!D307+'9.рез.эмес.-улут.вал.'!D139</f>
        <v>36502793</v>
      </c>
      <c r="E307" s="21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0.37017236486534105</v>
      </c>
      <c r="F307" s="22">
        <f t="shared" si="12"/>
        <v>3989184.6999999997</v>
      </c>
      <c r="G307" s="21">
        <f t="shared" si="13"/>
        <v>9.1068244947394756</v>
      </c>
      <c r="H307" s="22">
        <f>'7.жеке-улут.вал.'!H307+'8.юрид-улут.вал.'!H307+'9.рез.эмес.-улут.вал.'!H139</f>
        <v>57234.7</v>
      </c>
      <c r="I307" s="21">
        <f>('7.жеке-улут.вал.'!H307*'7.жеке-улут.вал.'!I307+'8.юрид-улут.вал.'!H307*'8.юрид-улут.вал.'!I307+'9.рез.эмес.-улут.вал.'!H139*'9.рез.эмес.-улут.вал.'!I139)/('7.жеке-улут.вал.'!H307+'8.юрид-улут.вал.'!H307+'9.рез.эмес.-улут.вал.'!H139)</f>
        <v>6.9821799537693074</v>
      </c>
      <c r="J307" s="22">
        <f>'7.жеке-улут.вал.'!J307+'8.юрид-улут.вал.'!J307+'9.рез.эмес.-улут.вал.'!J139</f>
        <v>261233.8</v>
      </c>
      <c r="K307" s="21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4.6663965650692933</v>
      </c>
      <c r="L307" s="22">
        <f>'7.жеке-улут.вал.'!L307+'8.юрид-улут.вал.'!L307+'9.рез.эмес.-улут.вал.'!L139</f>
        <v>571158.4</v>
      </c>
      <c r="M307" s="21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6.1702445713833516</v>
      </c>
      <c r="N307" s="22">
        <f>'7.жеке-улут.вал.'!N307+'8.юрид-улут.вал.'!N307+'9.рез.эмес.-улут.вал.'!N139</f>
        <v>1662992</v>
      </c>
      <c r="O307" s="21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9.6982747746230924</v>
      </c>
      <c r="P307" s="22">
        <f>'7.жеке-улут.вал.'!P307+'8.юрид-улут.вал.'!P307+'9.рез.эмес.-улут.вал.'!P139</f>
        <v>1377250.5</v>
      </c>
      <c r="Q307" s="21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10.777471929761463</v>
      </c>
      <c r="R307" s="22">
        <f>'7.жеке-улут.вал.'!R307+'8.юрид-улут.вал.'!R307+'9.рез.эмес.-улут.вал.'!R139</f>
        <v>59315.3</v>
      </c>
      <c r="S307" s="21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3.616983695606367</v>
      </c>
    </row>
    <row r="308" spans="1:19" ht="14.25" customHeight="1" thickBot="1" x14ac:dyDescent="0.25">
      <c r="A308" s="25" t="s">
        <v>21</v>
      </c>
      <c r="B308" s="26">
        <f>'7.жеке-улут.вал.'!B308+'8.юрид-улут.вал.'!B308+'9.рез.эмес.-улут.вал.'!B140</f>
        <v>53438702.500000007</v>
      </c>
      <c r="C308" s="27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1.1766481161476543</v>
      </c>
      <c r="D308" s="28">
        <f>'7.жеке-улут.вал.'!D308+'8.юрид-улут.вал.'!D308+'9.рез.эмес.-улут.вал.'!D140</f>
        <v>48244089.5</v>
      </c>
      <c r="E308" s="27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0.40191975002450858</v>
      </c>
      <c r="F308" s="28">
        <f t="shared" si="12"/>
        <v>5194613</v>
      </c>
      <c r="G308" s="27">
        <f t="shared" si="13"/>
        <v>8.3718067609656259</v>
      </c>
      <c r="H308" s="28">
        <f>'7.жеке-улут.вал.'!H308+'8.юрид-улут.вал.'!H308+'9.рез.эмес.-улут.вал.'!H140</f>
        <v>191903.09999999998</v>
      </c>
      <c r="I308" s="27">
        <f>('7.жеке-улут.вал.'!H308*'7.жеке-улут.вал.'!I308+'8.юрид-улут.вал.'!H308*'8.юрид-улут.вал.'!I308+'9.рез.эмес.-улут.вал.'!H140*'9.рез.эмес.-улут.вал.'!I140)/('7.жеке-улут.вал.'!H308+'8.юрид-улут.вал.'!H308+'9.рез.эмес.-улут.вал.'!H140)</f>
        <v>2.5759346878711185</v>
      </c>
      <c r="J308" s="28">
        <f>'7.жеке-улут.вал.'!J308+'8.юрид-улут.вал.'!J308+'9.рез.эмес.-улут.вал.'!J140</f>
        <v>387523.2</v>
      </c>
      <c r="K308" s="27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4.248615987378308</v>
      </c>
      <c r="L308" s="28">
        <f>'7.жеке-улут.вал.'!L308+'8.юрид-улут.вал.'!L308+'9.рез.эмес.-улут.вал.'!L140</f>
        <v>589723.49999999988</v>
      </c>
      <c r="M308" s="27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6.4674671655445337</v>
      </c>
      <c r="N308" s="28">
        <f>'7.жеке-улут.вал.'!N308+'8.юрид-улут.вал.'!N308+'9.рез.эмес.-улут.вал.'!N140</f>
        <v>1841002</v>
      </c>
      <c r="O308" s="27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9.4477073821755724</v>
      </c>
      <c r="P308" s="28">
        <f>'7.жеке-улут.вал.'!P308+'8.юрид-улут.вал.'!P308+'9.рез.эмес.-улут.вал.'!P140</f>
        <v>1742730.4000000001</v>
      </c>
      <c r="Q308" s="27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10.95314089029487</v>
      </c>
      <c r="R308" s="28">
        <f>'7.жеке-улут.вал.'!R308+'8.юрид-улут.вал.'!R308+'9.рез.эмес.-улут.вал.'!R140</f>
        <v>441730.80000000005</v>
      </c>
      <c r="S308" s="27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2.3812963800577167</v>
      </c>
    </row>
    <row r="309" spans="1:19" ht="14.25" customHeight="1" x14ac:dyDescent="0.2">
      <c r="A309" s="19" t="s">
        <v>73</v>
      </c>
      <c r="B309" s="20">
        <f>'7.жеке-улут.вал.'!B309+'8.юрид-улут.вал.'!B309+'9.рез.эмес.-улут.вал.'!B141</f>
        <v>35036644.899999999</v>
      </c>
      <c r="C309" s="21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1.2367274242060762</v>
      </c>
      <c r="D309" s="22">
        <f>'7.жеке-улут.вал.'!D309+'8.юрид-улут.вал.'!D309+'9.рез.эмес.-улут.вал.'!D141</f>
        <v>31590989.200000003</v>
      </c>
      <c r="E309" s="21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0.36385823812696561</v>
      </c>
      <c r="F309" s="22">
        <f t="shared" ref="F309:F320" si="14">H309+J309+L309+N309+P309+R309</f>
        <v>3445655.6999999997</v>
      </c>
      <c r="G309" s="21">
        <f t="shared" ref="G309:G320" si="15">(H309*I309+J309*K309+L309*M309+N309*O309+P309*Q309+R309*S309)/(H309+J309+L309+N309+P309+R309)</f>
        <v>9.2395006062271268</v>
      </c>
      <c r="H309" s="22">
        <f>'7.жеке-улут.вал.'!H309+'8.юрид-улут.вал.'!H309+'9.рез.эмес.-улут.вал.'!H141</f>
        <v>72480.3</v>
      </c>
      <c r="I309" s="21">
        <f>('7.жеке-улут.вал.'!H309*'7.жеке-улут.вал.'!I309+'8.юрид-улут.вал.'!H309*'8.юрид-улут.вал.'!I309+'9.рез.эмес.-улут.вал.'!H141*'9.рез.эмес.-улут.вал.'!I141)/('7.жеке-улут.вал.'!H309+'8.юрид-улут.вал.'!H309+'9.рез.эмес.-улут.вал.'!H141)</f>
        <v>4.5474231894735508</v>
      </c>
      <c r="J309" s="22">
        <f>'7.жеке-улут.вал.'!J309+'8.юрид-улут.вал.'!J309+'9.рез.эмес.-улут.вал.'!J141</f>
        <v>248062.69999999998</v>
      </c>
      <c r="K309" s="21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4.1911524062263288</v>
      </c>
      <c r="L309" s="22">
        <f>'7.жеке-улут.вал.'!L309+'8.юрид-улут.вал.'!L309+'9.рез.эмес.-улут.вал.'!L141</f>
        <v>434485.3</v>
      </c>
      <c r="M309" s="21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6.6859867618075954</v>
      </c>
      <c r="N309" s="22">
        <f>'7.жеке-улут.вал.'!N309+'8.юрид-улут.вал.'!N309+'9.рез.эмес.-улут.вал.'!N141</f>
        <v>1238427.1000000001</v>
      </c>
      <c r="O309" s="21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9.5651329569580632</v>
      </c>
      <c r="P309" s="22">
        <f>'7.жеке-улут.вал.'!P309+'8.юрид-улут.вал.'!P309+'9.рез.эмес.-улут.вал.'!P141</f>
        <v>1434623.4</v>
      </c>
      <c r="Q309" s="21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10.812374911074192</v>
      </c>
      <c r="R309" s="22">
        <f>'7.жеке-улут.вал.'!R309+'8.юрид-улут.вал.'!R309+'9.рез.эмес.-улут.вал.'!R141</f>
        <v>17576.900000000001</v>
      </c>
      <c r="S309" s="21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11.634694400036404</v>
      </c>
    </row>
    <row r="310" spans="1:19" ht="14.25" customHeight="1" x14ac:dyDescent="0.2">
      <c r="A310" s="19" t="s">
        <v>11</v>
      </c>
      <c r="B310" s="20">
        <f>'7.жеке-улут.вал.'!B310+'8.юрид-улут.вал.'!B310+'9.рез.эмес.-улут.вал.'!B142</f>
        <v>40470839.600000009</v>
      </c>
      <c r="C310" s="21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1.188208139793572</v>
      </c>
      <c r="D310" s="22">
        <f>'7.жеке-улут.вал.'!D310+'8.юрид-улут.вал.'!D310+'9.рез.эмес.-улут.вал.'!D142</f>
        <v>36774681.599999994</v>
      </c>
      <c r="E310" s="21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0.37748806523997219</v>
      </c>
      <c r="F310" s="22">
        <f t="shared" si="14"/>
        <v>3696157.9999999995</v>
      </c>
      <c r="G310" s="21">
        <f t="shared" si="15"/>
        <v>9.2544143486290462</v>
      </c>
      <c r="H310" s="22">
        <f>'7.жеке-улут.вал.'!H310+'8.юрид-улут.вал.'!H310+'9.рез.эмес.-улут.вал.'!H142</f>
        <v>69738.2</v>
      </c>
      <c r="I310" s="21">
        <f>('7.жеке-улут.вал.'!H310*'7.жеке-улут.вал.'!I310+'8.юрид-улут.вал.'!H310*'8.юрид-улут.вал.'!I310+'9.рез.эмес.-улут.вал.'!H142*'9.рез.эмес.-улут.вал.'!I142)/('7.жеке-улут.вал.'!H310+'8.юрид-улут.вал.'!H310+'9.рез.эмес.-улут.вал.'!H142)</f>
        <v>4.9486712160623583</v>
      </c>
      <c r="J310" s="22">
        <f>'7.жеке-улут.вал.'!J310+'8.юрид-улут.вал.'!J310+'9.рез.эмес.-улут.вал.'!J142</f>
        <v>247574.5</v>
      </c>
      <c r="K310" s="21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4.3743780680158899</v>
      </c>
      <c r="L310" s="22">
        <f>'7.жеке-улут.вал.'!L310+'8.юрид-улут.вал.'!L310+'9.рез.эмес.-улут.вал.'!L142</f>
        <v>409674.39999999997</v>
      </c>
      <c r="M310" s="21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6.6636226134705989</v>
      </c>
      <c r="N310" s="22">
        <f>'7.жеке-улут.вал.'!N310+'8.юрид-улут.вал.'!N310+'9.рез.эмес.-улут.вал.'!N142</f>
        <v>1436233.6999999997</v>
      </c>
      <c r="O310" s="21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9.5141794416883592</v>
      </c>
      <c r="P310" s="22">
        <f>'7.жеке-улут.вал.'!P310+'8.юрид-улут.вал.'!P310+'9.рез.эмес.-улут.вал.'!P142</f>
        <v>1516048.4</v>
      </c>
      <c r="Q310" s="21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10.67167396106881</v>
      </c>
      <c r="R310" s="22">
        <f>'7.жеке-улут.вал.'!R310+'8.юрид-улут.вал.'!R310+'9.рез.эмес.-улут.вал.'!R142</f>
        <v>16888.800000000003</v>
      </c>
      <c r="S310" s="21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12.103096253138126</v>
      </c>
    </row>
    <row r="311" spans="1:19" ht="14.25" customHeight="1" x14ac:dyDescent="0.2">
      <c r="A311" s="19" t="s">
        <v>12</v>
      </c>
      <c r="B311" s="20">
        <f>'7.жеке-улут.вал.'!B311+'8.юрид-улут.вал.'!B311+'9.рез.эмес.-улут.вал.'!B143</f>
        <v>48673040.899999991</v>
      </c>
      <c r="C311" s="21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1.0135958933891061</v>
      </c>
      <c r="D311" s="22">
        <f>'7.жеке-улут.вал.'!D311+'8.юрид-улут.вал.'!D311+'9.рез.эмес.-улут.вал.'!D143</f>
        <v>44935499.099999994</v>
      </c>
      <c r="E311" s="21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0.3312533915974688</v>
      </c>
      <c r="F311" s="22">
        <f t="shared" si="14"/>
        <v>3737541.8</v>
      </c>
      <c r="G311" s="21">
        <f t="shared" si="15"/>
        <v>9.2172234421565484</v>
      </c>
      <c r="H311" s="22">
        <f>'7.жеке-улут.вал.'!H311+'8.юрид-улут.вал.'!H311+'9.рез.эмес.-улут.вал.'!H143</f>
        <v>67756</v>
      </c>
      <c r="I311" s="21">
        <f>('7.жеке-улут.вал.'!H311*'7.жеке-улут.вал.'!I311+'8.юрид-улут.вал.'!H311*'8.юрид-улут.вал.'!I311+'9.рез.эмес.-улут.вал.'!H143*'9.рез.эмес.-улут.вал.'!I143)/('7.жеке-улут.вал.'!H311+'8.юрид-улут.вал.'!H311+'9.рез.эмес.-улут.вал.'!H143)</f>
        <v>4.7605441289332351</v>
      </c>
      <c r="J311" s="22">
        <f>'7.жеке-улут.вал.'!J311+'8.юрид-улут.вал.'!J311+'9.рез.эмес.-улут.вал.'!J143</f>
        <v>286787.7</v>
      </c>
      <c r="K311" s="21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4.5782931659900301</v>
      </c>
      <c r="L311" s="22">
        <f>'7.жеке-улут.вал.'!L311+'8.юрид-улут.вал.'!L311+'9.рез.эмес.-улут.вал.'!L143</f>
        <v>524251.5</v>
      </c>
      <c r="M311" s="21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7.0548240300695362</v>
      </c>
      <c r="N311" s="22">
        <f>'7.жеке-улут.вал.'!N311+'8.юрид-улут.вал.'!N311+'9.рез.эмес.-улут.вал.'!N143</f>
        <v>1274912.3</v>
      </c>
      <c r="O311" s="21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9.5452064216495529</v>
      </c>
      <c r="P311" s="22">
        <f>'7.жеке-улут.вал.'!P311+'8.юрид-улут.вал.'!P311+'9.рез.эмес.-улут.вал.'!P143</f>
        <v>1569475.5</v>
      </c>
      <c r="Q311" s="21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10.687398469743538</v>
      </c>
      <c r="R311" s="22">
        <f>'7.жеке-улут.вал.'!R311+'8.юрид-улут.вал.'!R311+'9.рез.эмес.-улут.вал.'!R143</f>
        <v>14358.8</v>
      </c>
      <c r="S311" s="21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12.033811321280361</v>
      </c>
    </row>
    <row r="312" spans="1:19" ht="14.25" customHeight="1" x14ac:dyDescent="0.2">
      <c r="A312" s="19" t="s">
        <v>13</v>
      </c>
      <c r="B312" s="20">
        <f>'7.жеке-улут.вал.'!B312+'8.юрид-улут.вал.'!B312+'9.рез.эмес.-улут.вал.'!B144</f>
        <v>49210838.100000001</v>
      </c>
      <c r="C312" s="21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1.1081114038372784</v>
      </c>
      <c r="D312" s="22">
        <f>'7.жеке-улут.вал.'!D312+'8.юрид-улут.вал.'!D312+'9.рез.эмес.-улут.вал.'!D144</f>
        <v>45231274.899999999</v>
      </c>
      <c r="E312" s="21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0.3583756627872548</v>
      </c>
      <c r="F312" s="22">
        <f t="shared" si="14"/>
        <v>3979563.2</v>
      </c>
      <c r="G312" s="21">
        <f t="shared" si="15"/>
        <v>9.6295248609194122</v>
      </c>
      <c r="H312" s="22">
        <f>'7.жеке-улут.вал.'!H312+'8.юрид-улут.вал.'!H312+'9.рез.эмес.-улут.вал.'!H144</f>
        <v>87187.4</v>
      </c>
      <c r="I312" s="21">
        <f>('7.жеке-улут.вал.'!H312*'7.жеке-улут.вал.'!I312+'8.юрид-улут.вал.'!H312*'8.юрид-улут.вал.'!I312+'9.рез.эмес.-улут.вал.'!H144*'9.рез.эмес.-улут.вал.'!I144)/('7.жеке-улут.вал.'!H312+'8.юрид-улут.вал.'!H312+'9.рез.эмес.-улут.вал.'!H144)</f>
        <v>5.1479724363841521</v>
      </c>
      <c r="J312" s="22">
        <f>'7.жеке-улут.вал.'!J312+'8.юрид-улут.вал.'!J312+'9.рез.эмес.-улут.вал.'!J144</f>
        <v>281241.90000000002</v>
      </c>
      <c r="K312" s="21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4.5312248886101205</v>
      </c>
      <c r="L312" s="22">
        <f>'7.жеке-улут.вал.'!L312+'8.юрид-улут.вал.'!L312+'9.рез.эмес.-улут.вал.'!L144</f>
        <v>417348</v>
      </c>
      <c r="M312" s="21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7.1166092062259807</v>
      </c>
      <c r="N312" s="22">
        <f>'7.жеке-улут.вал.'!N312+'8.юрид-улут.вал.'!N312+'9.рез.эмес.-улут.вал.'!N144</f>
        <v>1917815.6</v>
      </c>
      <c r="O312" s="21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10.363147691050177</v>
      </c>
      <c r="P312" s="22">
        <f>'7.жеке-улут.вал.'!P312+'8.юрид-улут.вал.'!P312+'9.рез.эмес.-улут.вал.'!P144</f>
        <v>1256242.3</v>
      </c>
      <c r="Q312" s="21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10.769011163690312</v>
      </c>
      <c r="R312" s="22">
        <f>'7.жеке-улут.вал.'!R312+'8.юрид-улут.вал.'!R312+'9.рез.эмес.-улут.вал.'!R144</f>
        <v>19728.000000000004</v>
      </c>
      <c r="S312" s="21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11.399932177615568</v>
      </c>
    </row>
    <row r="313" spans="1:19" ht="14.25" customHeight="1" x14ac:dyDescent="0.2">
      <c r="A313" s="19" t="s">
        <v>14</v>
      </c>
      <c r="B313" s="20">
        <f>'7.жеке-улут.вал.'!B313+'8.юрид-улут.вал.'!B313+'9.рез.эмес.-улут.вал.'!B145</f>
        <v>50809412.999999993</v>
      </c>
      <c r="C313" s="21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1.3785913656195932</v>
      </c>
      <c r="D313" s="22">
        <f>'7.жеке-улут.вал.'!D313+'8.юрид-улут.вал.'!D313+'9.рез.эмес.-улут.вал.'!D145</f>
        <v>45842418.800000004</v>
      </c>
      <c r="E313" s="21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0.35867104835227392</v>
      </c>
      <c r="F313" s="22">
        <f t="shared" si="14"/>
        <v>4966994.2</v>
      </c>
      <c r="G313" s="21">
        <f t="shared" si="15"/>
        <v>10.791852675004113</v>
      </c>
      <c r="H313" s="22">
        <f>'7.жеке-улут.вал.'!H313+'8.юрид-улут.вал.'!H313+'9.рез.эмес.-улут.вал.'!H145</f>
        <v>75180.400000000009</v>
      </c>
      <c r="I313" s="21">
        <f>('7.жеке-улут.вал.'!H313*'7.жеке-улут.вал.'!I313+'8.юрид-улут.вал.'!H313*'8.юрид-улут.вал.'!I313+'9.рез.эмес.-улут.вал.'!H145*'9.рез.эмес.-улут.вал.'!I145)/('7.жеке-улут.вал.'!H313+'8.юрид-улут.вал.'!H313+'9.рез.эмес.-улут.вал.'!H145)</f>
        <v>5.8364281913903104</v>
      </c>
      <c r="J313" s="22">
        <f>'7.жеке-улут.вал.'!J313+'8.юрид-улут.вал.'!J313+'9.рез.эмес.-улут.вал.'!J145</f>
        <v>247792.2</v>
      </c>
      <c r="K313" s="21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4.6680734542895257</v>
      </c>
      <c r="L313" s="22">
        <f>'7.жеке-улут.вал.'!L313+'8.юрид-улут.вал.'!L313+'9.рез.эмес.-улут.вал.'!L145</f>
        <v>340960.1</v>
      </c>
      <c r="M313" s="21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6.5064855946487619</v>
      </c>
      <c r="N313" s="22">
        <f>'7.жеке-улут.вал.'!N313+'8.юрид-улут.вал.'!N313+'9.рез.эмес.-улут.вал.'!N145</f>
        <v>2282183.5</v>
      </c>
      <c r="O313" s="21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11.543832204115027</v>
      </c>
      <c r="P313" s="22">
        <f>'7.жеке-улут.вал.'!P313+'8.юрид-улут.вал.'!P313+'9.рез.эмес.-улут.вал.'!P145</f>
        <v>1993975.9000000001</v>
      </c>
      <c r="Q313" s="21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11.596511120319944</v>
      </c>
      <c r="R313" s="22">
        <f>'7.жеке-улут.вал.'!R313+'8.юрид-улут.вал.'!R313+'9.рез.эмес.-улут.вал.'!R145</f>
        <v>26902.100000000002</v>
      </c>
      <c r="S313" s="21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11.925217250697925</v>
      </c>
    </row>
    <row r="314" spans="1:19" ht="14.25" customHeight="1" x14ac:dyDescent="0.2">
      <c r="A314" s="19" t="s">
        <v>15</v>
      </c>
      <c r="B314" s="20">
        <f>'7.жеке-улут.вал.'!B314+'8.юрид-улут.вал.'!B314+'9.рез.эмес.-улут.вал.'!B146</f>
        <v>57244966.400000006</v>
      </c>
      <c r="C314" s="21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1.7223545043429334</v>
      </c>
      <c r="D314" s="22">
        <f>'7.жеке-улут.вал.'!D314+'8.юрид-улут.вал.'!D314+'9.рез.эмес.-улут.вал.'!D146</f>
        <v>50177465.699999996</v>
      </c>
      <c r="E314" s="21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0.35465257086509266</v>
      </c>
      <c r="F314" s="22">
        <f t="shared" si="14"/>
        <v>7067500.7000000002</v>
      </c>
      <c r="G314" s="21">
        <f t="shared" si="15"/>
        <v>11.432691972708243</v>
      </c>
      <c r="H314" s="22">
        <f>'7.жеке-улут.вал.'!H314+'8.юрид-улут.вал.'!H314+'9.рез.эмес.-улут.вал.'!H146</f>
        <v>77135.599999999991</v>
      </c>
      <c r="I314" s="21">
        <f>('7.жеке-улут.вал.'!H314*'7.жеке-улут.вал.'!I314+'8.юрид-улут.вал.'!H314*'8.юрид-улут.вал.'!I314+'9.рез.эмес.-улут.вал.'!H146*'9.рез.эмес.-улут.вал.'!I146)/('7.жеке-улут.вал.'!H314+'8.юрид-улут.вал.'!H314+'9.рез.эмес.-улут.вал.'!H146)</f>
        <v>6.069057529856515</v>
      </c>
      <c r="J314" s="22">
        <f>'7.жеке-улут.вал.'!J314+'8.юрид-улут.вал.'!J314+'9.рез.эмес.-улут.вал.'!J146</f>
        <v>372812.9</v>
      </c>
      <c r="K314" s="21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5.1164539263528725</v>
      </c>
      <c r="L314" s="22">
        <f>'7.жеке-улут.вал.'!L314+'8.юрид-улут.вал.'!L314+'9.рез.эмес.-улут.вал.'!L146</f>
        <v>498288.70000000007</v>
      </c>
      <c r="M314" s="21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6.2747181162245882</v>
      </c>
      <c r="N314" s="22">
        <f>'7.жеке-улут.вал.'!N314+'8.юрид-улут.вал.'!N314+'9.рез.эмес.-улут.вал.'!N146</f>
        <v>3623089.3000000003</v>
      </c>
      <c r="O314" s="21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12.369377429366676</v>
      </c>
      <c r="P314" s="22">
        <f>'7.жеке-улут.вал.'!P314+'8.юрид-улут.вал.'!P314+'9.рез.эмес.-улут.вал.'!P146</f>
        <v>2416533.2999999998</v>
      </c>
      <c r="Q314" s="21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12.165120410300151</v>
      </c>
      <c r="R314" s="22">
        <f>'7.жеке-улут.вал.'!R314+'8.юрид-улут.вал.'!R314+'9.рез.эмес.-улут.вал.'!R146</f>
        <v>79640.899999999994</v>
      </c>
      <c r="S314" s="21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13.6304258866989</v>
      </c>
    </row>
    <row r="315" spans="1:19" ht="14.25" customHeight="1" x14ac:dyDescent="0.2">
      <c r="A315" s="19" t="s">
        <v>16</v>
      </c>
      <c r="B315" s="20">
        <f>'7.жеке-улут.вал.'!B315+'8.юрид-улут.вал.'!B315+'9.рез.эмес.-улут.вал.'!B147</f>
        <v>51613686.699999988</v>
      </c>
      <c r="C315" s="21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1.2625175330934755</v>
      </c>
      <c r="D315" s="22">
        <f>'7.жеке-улут.вал.'!D315+'8.юрид-улут.вал.'!D315+'9.рез.эмес.-улут.вал.'!D147</f>
        <v>47001678.200000003</v>
      </c>
      <c r="E315" s="21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0.32997120226961313</v>
      </c>
      <c r="F315" s="22">
        <f t="shared" si="14"/>
        <v>4612008.5000000009</v>
      </c>
      <c r="G315" s="21">
        <f t="shared" si="15"/>
        <v>10.766238644616557</v>
      </c>
      <c r="H315" s="22">
        <f>'7.жеке-улут.вал.'!H315+'8.юрид-улут.вал.'!H315+'9.рез.эмес.-улут.вал.'!H147</f>
        <v>81254</v>
      </c>
      <c r="I315" s="21">
        <f>('7.жеке-улут.вал.'!H315*'7.жеке-улут.вал.'!I315+'8.юрид-улут.вал.'!H315*'8.юрид-улут.вал.'!I315+'9.рез.эмес.-улут.вал.'!H147*'9.рез.эмес.-улут.вал.'!I147)/('7.жеке-улут.вал.'!H315+'8.юрид-улут.вал.'!H315+'9.рез.эмес.-улут.вал.'!H147)</f>
        <v>5.4022630147438848</v>
      </c>
      <c r="J315" s="22">
        <f>'7.жеке-улут.вал.'!J315+'8.юрид-улут.вал.'!J315+'9.рез.эмес.-улут.вал.'!J147</f>
        <v>288989.09999999998</v>
      </c>
      <c r="K315" s="21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4.6054691612936223</v>
      </c>
      <c r="L315" s="22">
        <f>'7.жеке-улут.вал.'!L315+'8.юрид-улут.вал.'!L315+'9.рез.эмес.-улут.вал.'!L147</f>
        <v>305096.10000000003</v>
      </c>
      <c r="M315" s="21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6.5614607168036558</v>
      </c>
      <c r="N315" s="22">
        <f>'7.жеке-улут.вал.'!N315+'8.юрид-улут.вал.'!N315+'9.рез.эмес.-улут.вал.'!N147</f>
        <v>2194879.6000000006</v>
      </c>
      <c r="O315" s="21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11.54668916736936</v>
      </c>
      <c r="P315" s="22">
        <f>'7.жеке-улут.вал.'!P315+'8.юрид-улут.вал.'!P315+'9.рез.эмес.-улут.вал.'!P147</f>
        <v>1723337.9</v>
      </c>
      <c r="Q315" s="21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11.772705884899329</v>
      </c>
      <c r="R315" s="22">
        <f>'7.жеке-улут.вал.'!R315+'8.юрид-улут.вал.'!R315+'9.рез.эмес.-улут.вал.'!R147</f>
        <v>18451.8</v>
      </c>
      <c r="S315" s="21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13.563959180134152</v>
      </c>
    </row>
    <row r="316" spans="1:19" ht="14.25" customHeight="1" x14ac:dyDescent="0.2">
      <c r="A316" s="19" t="s">
        <v>17</v>
      </c>
      <c r="B316" s="20">
        <f>'7.жеке-улут.вал.'!B316+'8.юрид-улут.вал.'!B316+'9.рез.эмес.-улут.вал.'!B148</f>
        <v>51252110.699999988</v>
      </c>
      <c r="C316" s="21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1.3973622593849599</v>
      </c>
      <c r="D316" s="22">
        <f>'7.жеке-улут.вал.'!D316+'8.юрид-улут.вал.'!D316+'9.рез.эмес.-улут.вал.'!D148</f>
        <v>46345558.299999997</v>
      </c>
      <c r="E316" s="21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0.3685795516028984</v>
      </c>
      <c r="F316" s="22">
        <f t="shared" si="14"/>
        <v>4906552.3999999994</v>
      </c>
      <c r="G316" s="21">
        <f t="shared" si="15"/>
        <v>11.114879789931539</v>
      </c>
      <c r="H316" s="22">
        <f>'7.жеке-улут.вал.'!H316+'8.юрид-улут.вал.'!H316+'9.рез.эмес.-улут.вал.'!H148</f>
        <v>65401.3</v>
      </c>
      <c r="I316" s="21">
        <f>('7.жеке-улут.вал.'!H316*'7.жеке-улут.вал.'!I316+'8.юрид-улут.вал.'!H316*'8.юрид-улут.вал.'!I316+'9.рез.эмес.-улут.вал.'!H148*'9.рез.эмес.-улут.вал.'!I148)/('7.жеке-улут.вал.'!H316+'8.юрид-улут.вал.'!H316+'9.рез.эмес.-улут.вал.'!H148)</f>
        <v>5.0069574152195777</v>
      </c>
      <c r="J316" s="22">
        <f>'7.жеке-улут.вал.'!J316+'8.юрид-улут.вал.'!J316+'9.рез.эмес.-улут.вал.'!J148</f>
        <v>217367.1</v>
      </c>
      <c r="K316" s="21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4.7405209758054472</v>
      </c>
      <c r="L316" s="22">
        <f>'7.жеке-улут.вал.'!L316+'8.юрид-улут.вал.'!L316+'9.рез.эмес.-улут.вал.'!L148</f>
        <v>380998.10000000003</v>
      </c>
      <c r="M316" s="21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6.3332295042941196</v>
      </c>
      <c r="N316" s="22">
        <f>'7.жеке-улут.вал.'!N316+'8.юрид-улут.вал.'!N316+'9.рез.эмес.-улут.вал.'!N148</f>
        <v>2430542.4</v>
      </c>
      <c r="O316" s="21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11.92553255520253</v>
      </c>
      <c r="P316" s="22">
        <f>'7.жеке-улут.вал.'!P316+'8.юрид-улут.вал.'!P316+'9.рез.эмес.-улут.вал.'!P148</f>
        <v>1799836.9</v>
      </c>
      <c r="Q316" s="21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12.013637824627326</v>
      </c>
      <c r="R316" s="22">
        <f>'7.жеке-улут.вал.'!R316+'8.юрид-улут.вал.'!R316+'9.рез.эмес.-улут.вал.'!R148</f>
        <v>12406.6</v>
      </c>
      <c r="S316" s="21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12.638087953186208</v>
      </c>
    </row>
    <row r="317" spans="1:19" ht="14.25" customHeight="1" x14ac:dyDescent="0.2">
      <c r="A317" s="19" t="s">
        <v>18</v>
      </c>
      <c r="B317" s="20">
        <f>'7.жеке-улут.вал.'!B317+'8.юрид-улут.вал.'!B317+'9.рез.эмес.-улут.вал.'!B149</f>
        <v>56379187.799999997</v>
      </c>
      <c r="C317" s="21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1.3674920230936731</v>
      </c>
      <c r="D317" s="22">
        <f>'7.жеке-улут.вал.'!D317+'8.юрид-улут.вал.'!D317+'9.рез.эмес.-улут.вал.'!D149</f>
        <v>50957919.599999994</v>
      </c>
      <c r="E317" s="21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0.3669336676177809</v>
      </c>
      <c r="F317" s="22">
        <f t="shared" si="14"/>
        <v>5421268.2000000002</v>
      </c>
      <c r="G317" s="21">
        <f t="shared" si="15"/>
        <v>10.772371168059923</v>
      </c>
      <c r="H317" s="22">
        <f>'7.жеке-улут.вал.'!H317+'8.юрид-улут.вал.'!H317+'9.рез.эмес.-улут.вал.'!H149</f>
        <v>80530.899999999994</v>
      </c>
      <c r="I317" s="21">
        <f>('7.жеке-улут.вал.'!H317*'7.жеке-улут.вал.'!I317+'8.юрид-улут.вал.'!H317*'8.юрид-улут.вал.'!I317+'9.рез.эмес.-улут.вал.'!H149*'9.рез.эмес.-улут.вал.'!I149)/('7.жеке-улут.вал.'!H317+'8.юрид-улут.вал.'!H317+'9.рез.эмес.-улут.вал.'!H149)</f>
        <v>5.2782136049640567</v>
      </c>
      <c r="J317" s="22">
        <f>'7.жеке-улут.вал.'!J317+'8.юрид-улут.вал.'!J317+'9.рез.эмес.-улут.вал.'!J149</f>
        <v>252380</v>
      </c>
      <c r="K317" s="21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4.8891271693478053</v>
      </c>
      <c r="L317" s="22">
        <f>'7.жеке-улут.вал.'!L317+'8.юрид-улут.вал.'!L317+'9.рез.эмес.-улут.вал.'!L149</f>
        <v>431047.39999999997</v>
      </c>
      <c r="M317" s="21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6.4799038876002975</v>
      </c>
      <c r="N317" s="22">
        <f>'7.жеке-улут.вал.'!N317+'8.юрид-улут.вал.'!N317+'9.рез.эмес.-улут.вал.'!N149</f>
        <v>2679373.8000000003</v>
      </c>
      <c r="O317" s="21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11.408255291590917</v>
      </c>
      <c r="P317" s="22">
        <f>'7.жеке-улут.вал.'!P317+'8.юрид-улут.вал.'!P317+'9.рез.эмес.-улут.вал.'!P149</f>
        <v>1959260.9</v>
      </c>
      <c r="Q317" s="21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11.80867453231984</v>
      </c>
      <c r="R317" s="22">
        <f>'7.жеке-улут.вал.'!R317+'8.юрид-улут.вал.'!R317+'9.рез.эмес.-улут.вал.'!R149</f>
        <v>18675.2</v>
      </c>
      <c r="S317" s="21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13.094140785640862</v>
      </c>
    </row>
    <row r="318" spans="1:19" ht="14.25" customHeight="1" x14ac:dyDescent="0.2">
      <c r="A318" s="19" t="s">
        <v>19</v>
      </c>
      <c r="B318" s="20">
        <f>'7.жеке-улут.вал.'!B318+'8.юрид-улут.вал.'!B318+'9.рез.эмес.-улут.вал.'!B150</f>
        <v>54541825.200000003</v>
      </c>
      <c r="C318" s="21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1.2941982122556477</v>
      </c>
      <c r="D318" s="22">
        <f>'7.жеке-улут.вал.'!D318+'8.юрид-улут.вал.'!D318+'9.рез.эмес.-улут.вал.'!D150</f>
        <v>49145332.299999997</v>
      </c>
      <c r="E318" s="21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0.408935627036141</v>
      </c>
      <c r="F318" s="22">
        <f t="shared" si="14"/>
        <v>5396492.8999999994</v>
      </c>
      <c r="G318" s="21">
        <f t="shared" si="15"/>
        <v>9.3561978719549597</v>
      </c>
      <c r="H318" s="22">
        <f>'7.жеке-улут.вал.'!H318+'8.юрид-улут.вал.'!H318+'9.рез.эмес.-улут.вал.'!H150</f>
        <v>73753.799999999988</v>
      </c>
      <c r="I318" s="21">
        <f>('7.жеке-улут.вал.'!H318*'7.жеке-улут.вал.'!I318+'8.юрид-улут.вал.'!H318*'8.юрид-улут.вал.'!I318+'9.рез.эмес.-улут.вал.'!H150*'9.рез.эмес.-улут.вал.'!I150)/('7.жеке-улут.вал.'!H318+'8.юрид-улут.вал.'!H318+'9.рез.эмес.-улут.вал.'!H150)</f>
        <v>5.9765916332446603</v>
      </c>
      <c r="J318" s="22">
        <f>'7.жеке-улут.вал.'!J318+'8.юрид-улут.вал.'!J318+'9.рез.эмес.-улут.вал.'!J150</f>
        <v>183776.6</v>
      </c>
      <c r="K318" s="21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5.0033115206179701</v>
      </c>
      <c r="L318" s="22">
        <f>'7.жеке-улут.вал.'!L318+'8.юрид-улут.вал.'!L318+'9.рез.эмес.-улут.вал.'!L150</f>
        <v>477093.89999999997</v>
      </c>
      <c r="M318" s="21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6.4349261476619137</v>
      </c>
      <c r="N318" s="22">
        <f>'7.жеке-улут.вал.'!N318+'8.юрид-улут.вал.'!N318+'9.рез.эмес.-улут.вал.'!N150</f>
        <v>2276260.2000000002</v>
      </c>
      <c r="O318" s="21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11.271805041005445</v>
      </c>
      <c r="P318" s="22">
        <f>'7.жеке-улут.вал.'!P318+'8.юрид-улут.вал.'!P318+'9.рез.эмес.-улут.вал.'!P150</f>
        <v>1521989.5999999999</v>
      </c>
      <c r="Q318" s="21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11.615099321966445</v>
      </c>
      <c r="R318" s="22">
        <f>'7.жеке-улут.вал.'!R318+'8.юрид-улут.вал.'!R318+'9.рез.эмес.-улут.вал.'!R150</f>
        <v>863618.79999999993</v>
      </c>
      <c r="S318" s="21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3.1549589737972363</v>
      </c>
    </row>
    <row r="319" spans="1:19" ht="14.25" customHeight="1" x14ac:dyDescent="0.2">
      <c r="A319" s="19" t="s">
        <v>20</v>
      </c>
      <c r="B319" s="20">
        <f>'7.жеке-улут.вал.'!B319+'8.юрид-улут.вал.'!B319+'9.рез.эмес.-улут.вал.'!B151</f>
        <v>59327677.000000007</v>
      </c>
      <c r="C319" s="21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1.237009383225977</v>
      </c>
      <c r="D319" s="22">
        <f>'7.жеке-улут.вал.'!D319+'8.юрид-улут.вал.'!D319+'9.рез.эмес.-улут.вал.'!D151</f>
        <v>54371147.300000004</v>
      </c>
      <c r="E319" s="21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0.39230918557423916</v>
      </c>
      <c r="F319" s="22">
        <f t="shared" si="14"/>
        <v>4956529.7</v>
      </c>
      <c r="G319" s="21">
        <f t="shared" si="15"/>
        <v>10.50303251849777</v>
      </c>
      <c r="H319" s="22">
        <f>'7.жеке-улут.вал.'!H319+'8.юрид-улут.вал.'!H319+'9.рез.эмес.-улут.вал.'!H151</f>
        <v>47327.7</v>
      </c>
      <c r="I319" s="21">
        <f>('7.жеке-улут.вал.'!H319*'7.жеке-улут.вал.'!I319+'8.юрид-улут.вал.'!H319*'8.юрид-улут.вал.'!I319+'9.рез.эмес.-улут.вал.'!H151*'9.рез.эмес.-улут.вал.'!I151)/('7.жеке-улут.вал.'!H319+'8.юрид-улут.вал.'!H319+'9.рез.эмес.-улут.вал.'!H151)</f>
        <v>6.1961065929677535</v>
      </c>
      <c r="J319" s="22">
        <f>'7.жеке-улут.вал.'!J319+'8.юрид-улут.вал.'!J319+'9.рез.эмес.-улут.вал.'!J151</f>
        <v>268566.2</v>
      </c>
      <c r="K319" s="21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4.2966954106659747</v>
      </c>
      <c r="L319" s="22">
        <f>'7.жеке-улут.вал.'!L319+'8.юрид-улут.вал.'!L319+'9.рез.эмес.-улут.вал.'!L151</f>
        <v>509881.19999999995</v>
      </c>
      <c r="M319" s="21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6.4048744472241816</v>
      </c>
      <c r="N319" s="22">
        <f>'7.жеке-улут.вал.'!N319+'8.юрид-улут.вал.'!N319+'9.рез.эмес.-улут.вал.'!N151</f>
        <v>2430345.6</v>
      </c>
      <c r="O319" s="21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11.332123197622611</v>
      </c>
      <c r="P319" s="22">
        <f>'7.жеке-улут.вал.'!P319+'8.юрид-улут.вал.'!P319+'9.рез.эмес.-улут.вал.'!P151</f>
        <v>1667020.5000000002</v>
      </c>
      <c r="Q319" s="21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11.612616667881376</v>
      </c>
      <c r="R319" s="22">
        <f>'7.жеке-улут.вал.'!R319+'8.юрид-улут.вал.'!R319+'9.рез.эмес.-улут.вал.'!R151</f>
        <v>33388.5</v>
      </c>
      <c r="S319" s="21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13.364695029725844</v>
      </c>
    </row>
    <row r="320" spans="1:19" ht="14.25" customHeight="1" thickBot="1" x14ac:dyDescent="0.25">
      <c r="A320" s="25" t="s">
        <v>21</v>
      </c>
      <c r="B320" s="26">
        <f>'7.жеке-улут.вал.'!B320+'8.юрид-улут.вал.'!B320+'9.рез.эмес.-улут.вал.'!B152</f>
        <v>75187758.799999997</v>
      </c>
      <c r="C320" s="27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1.2533546424182014</v>
      </c>
      <c r="D320" s="28">
        <f>'7.жеке-улут.вал.'!D320+'8.юрид-улут.вал.'!D320+'9.рез.эмес.-улут.вал.'!D152</f>
        <v>69089715</v>
      </c>
      <c r="E320" s="27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0.45222068925888625</v>
      </c>
      <c r="F320" s="28">
        <f t="shared" si="14"/>
        <v>6098043.8000000007</v>
      </c>
      <c r="G320" s="27">
        <f t="shared" si="15"/>
        <v>10.330055026334829</v>
      </c>
      <c r="H320" s="28">
        <f>'7.жеке-улут.вал.'!H320+'8.юрид-улут.вал.'!H320+'9.рез.эмес.-улут.вал.'!H152</f>
        <v>91961.4</v>
      </c>
      <c r="I320" s="27">
        <f>('7.жеке-улут.вал.'!H320*'7.жеке-улут.вал.'!I320+'8.юрид-улут.вал.'!H320*'8.юрид-улут.вал.'!I320+'9.рез.эмес.-улут.вал.'!H152*'9.рез.эмес.-улут.вал.'!I152)/('7.жеке-улут.вал.'!H320+'8.юрид-улут.вал.'!H320+'9.рез.эмес.-улут.вал.'!H152)</f>
        <v>4.8525570728588283</v>
      </c>
      <c r="J320" s="28">
        <f>'7.жеке-улут.вал.'!J320+'8.юрид-улут.вал.'!J320+'9.рез.эмес.-улут.вал.'!J152</f>
        <v>399901.4</v>
      </c>
      <c r="K320" s="27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4.6752149629883792</v>
      </c>
      <c r="L320" s="28">
        <f>'7.жеке-улут.вал.'!L320+'8.юрид-улут.вал.'!L320+'9.рез.эмес.-улут.вал.'!L152</f>
        <v>603953.5</v>
      </c>
      <c r="M320" s="27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7.030493988361683</v>
      </c>
      <c r="N320" s="28">
        <f>'7.жеке-улут.вал.'!N320+'8.юрид-улут.вал.'!N320+'9.рез.эмес.-улут.вал.'!N152</f>
        <v>2620608.6</v>
      </c>
      <c r="O320" s="27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11.144758237456738</v>
      </c>
      <c r="P320" s="28">
        <f>'7.жеке-улут.вал.'!P320+'8.юрид-улут.вал.'!P320+'9.рез.эмес.-улут.вал.'!P152</f>
        <v>2335557.5</v>
      </c>
      <c r="Q320" s="27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11.387214314783504</v>
      </c>
      <c r="R320" s="28">
        <f>'7.жеке-улут.вал.'!R320+'8.юрид-улут.вал.'!R320+'9.рез.эмес.-улут.вал.'!R152</f>
        <v>46061.4</v>
      </c>
      <c r="S320" s="27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13.669157385576614</v>
      </c>
    </row>
    <row r="321" spans="1:19" ht="14.25" customHeight="1" x14ac:dyDescent="0.2">
      <c r="A321" s="19" t="s">
        <v>74</v>
      </c>
      <c r="B321" s="20">
        <f>'7.жеке-улут.вал.'!B321+'8.юрид-улут.вал.'!B321+'9.рез.эмес.-улут.вал.'!B153</f>
        <v>47580546</v>
      </c>
      <c r="C321" s="21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1.2305171510642201</v>
      </c>
      <c r="D321" s="22">
        <f>'7.жеке-улут.вал.'!D321+'8.юрид-улут.вал.'!D321+'9.рез.эмес.-улут.вал.'!D153</f>
        <v>43942097.100000001</v>
      </c>
      <c r="E321" s="21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0.49559434663394841</v>
      </c>
      <c r="F321" s="22">
        <f t="shared" ref="F321:F332" si="16">H321+J321+L321+N321+P321+R321</f>
        <v>3638448.9</v>
      </c>
      <c r="G321" s="21">
        <f t="shared" ref="G321:G332" si="17">(H321*I321+J321*K321+L321*M321+N321*O321+P321*Q321+R321*S321)/(H321+J321+L321+N321+P321+R321)</f>
        <v>10.106290899949169</v>
      </c>
      <c r="H321" s="22">
        <f>'7.жеке-улут.вал.'!H321+'8.юрид-улут.вал.'!H321+'9.рез.эмес.-улут.вал.'!H153</f>
        <v>56978.7</v>
      </c>
      <c r="I321" s="21">
        <f>('7.жеке-улут.вал.'!H321*'7.жеке-улут.вал.'!I321+'8.юрид-улут.вал.'!H321*'8.юрид-улут.вал.'!I321+'9.рез.эмес.-улут.вал.'!H153*'9.рез.эмес.-улут.вал.'!I153)/('7.жеке-улут.вал.'!H321+'8.юрид-улут.вал.'!H321+'9.рез.эмес.-улут.вал.'!H153)</f>
        <v>5.1184568443997494</v>
      </c>
      <c r="J321" s="22">
        <f>'7.жеке-улут.вал.'!J321+'8.юрид-улут.вал.'!J321+'9.рез.эмес.-улут.вал.'!J153</f>
        <v>210356.4</v>
      </c>
      <c r="K321" s="21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4.2734843912521807</v>
      </c>
      <c r="L321" s="22">
        <f>'7.жеке-улут.вал.'!L321+'8.юрид-улут.вал.'!L321+'9.рез.эмес.-улут.вал.'!L153</f>
        <v>464590.2</v>
      </c>
      <c r="M321" s="21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7.3221136412261858</v>
      </c>
      <c r="N321" s="22">
        <f>'7.жеке-улут.вал.'!N321+'8.юрид-улут.вал.'!N321+'9.рез.эмес.-улут.вал.'!N153</f>
        <v>1520767.4</v>
      </c>
      <c r="O321" s="21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10.637665155105287</v>
      </c>
      <c r="P321" s="22">
        <f>'7.жеке-улут.вал.'!P321+'8.юрид-улут.вал.'!P321+'9.рез.эмес.-улут.вал.'!P153</f>
        <v>1350464.9</v>
      </c>
      <c r="Q321" s="21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11.626586940541731</v>
      </c>
      <c r="R321" s="22">
        <f>'7.жеке-улут.вал.'!R321+'8.юрид-улут.вал.'!R321+'9.рез.эмес.-улут.вал.'!R153</f>
        <v>35291.300000000003</v>
      </c>
      <c r="S321" s="21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8.5043908272010427</v>
      </c>
    </row>
    <row r="322" spans="1:19" ht="14.25" customHeight="1" x14ac:dyDescent="0.2">
      <c r="A322" s="19" t="s">
        <v>11</v>
      </c>
      <c r="B322" s="20">
        <f>'7.жеке-улут.вал.'!B322+'8.юрид-улут.вал.'!B322+'9.рез.эмес.-улут.вал.'!B154</f>
        <v>59138227.760000005</v>
      </c>
      <c r="C322" s="21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1.2432523012336554</v>
      </c>
      <c r="D322" s="22">
        <f>'7.жеке-улут.вал.'!D322+'8.юрид-улут.вал.'!D322+'9.рез.эмес.-улут.вал.'!D154</f>
        <v>54441909.109999999</v>
      </c>
      <c r="E322" s="21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0.45352110336014628</v>
      </c>
      <c r="F322" s="22">
        <f t="shared" si="16"/>
        <v>4696318.6500000004</v>
      </c>
      <c r="G322" s="21">
        <f t="shared" si="17"/>
        <v>10.398183493128183</v>
      </c>
      <c r="H322" s="22">
        <f>'7.жеке-улут.вал.'!H322+'8.юрид-улут.вал.'!H322+'9.рез.эмес.-улут.вал.'!H154</f>
        <v>49995.28</v>
      </c>
      <c r="I322" s="21">
        <f>('7.жеке-улут.вал.'!H322*'7.жеке-улут.вал.'!I322+'8.юрид-улут.вал.'!H322*'8.юрид-улут.вал.'!I322+'9.рез.эмес.-улут.вал.'!H154*'9.рез.эмес.-улут.вал.'!I154)/('7.жеке-улут.вал.'!H322+'8.юрид-улут.вал.'!H322+'9.рез.эмес.-улут.вал.'!H154)</f>
        <v>5.2670757679524973</v>
      </c>
      <c r="J322" s="22">
        <f>'7.жеке-улут.вал.'!J322+'8.юрид-улут.вал.'!J322+'9.рез.эмес.-улут.вал.'!J154</f>
        <v>375313.62</v>
      </c>
      <c r="K322" s="21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5.1987946853620706</v>
      </c>
      <c r="L322" s="22">
        <f>'7.жеке-улут.вал.'!L322+'8.юрид-улут.вал.'!L322+'9.рез.эмес.-улут.вал.'!L154</f>
        <v>403157.49000000005</v>
      </c>
      <c r="M322" s="21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7.083121323877676</v>
      </c>
      <c r="N322" s="22">
        <f>'7.жеке-улут.вал.'!N322+'8.юрид-улут.вал.'!N322+'9.рез.эмес.-улут.вал.'!N154</f>
        <v>2419252.0100000002</v>
      </c>
      <c r="O322" s="21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11.231045394687918</v>
      </c>
      <c r="P322" s="22">
        <f>'7.жеке-улут.вал.'!P322+'8.юрид-улут.вал.'!P322+'9.рез.эмес.-улут.вал.'!P154</f>
        <v>1422359.27</v>
      </c>
      <c r="Q322" s="21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11.417238405385477</v>
      </c>
      <c r="R322" s="22">
        <f>'7.жеке-улут.вал.'!R322+'8.юрид-улут.вал.'!R322+'9.рез.эмес.-улут.вал.'!R154</f>
        <v>26240.98</v>
      </c>
      <c r="S322" s="21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13.449125779601225</v>
      </c>
    </row>
    <row r="323" spans="1:19" ht="14.25" customHeight="1" x14ac:dyDescent="0.2">
      <c r="A323" s="19" t="s">
        <v>12</v>
      </c>
      <c r="B323" s="20">
        <f>'7.жеке-улут.вал.'!B323+'8.юрид-улут.вал.'!B323+'9.рез.эмес.-улут.вал.'!B155</f>
        <v>69159498.780000016</v>
      </c>
      <c r="C323" s="21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1.3352967774920577</v>
      </c>
      <c r="D323" s="22">
        <f>'7.жеке-улут.вал.'!D323+'8.юрид-улут.вал.'!D323+'9.рез.эмес.-улут.вал.'!D155</f>
        <v>63661000.939999998</v>
      </c>
      <c r="E323" s="21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0.42681946434221429</v>
      </c>
      <c r="F323" s="22">
        <f t="shared" si="16"/>
        <v>5498497.8399999999</v>
      </c>
      <c r="G323" s="21">
        <f t="shared" si="17"/>
        <v>11.853546810377562</v>
      </c>
      <c r="H323" s="22">
        <f>'7.жеке-улут.вал.'!H323+'8.юрид-улут.вал.'!H323+'9.рез.эмес.-улут.вал.'!H155</f>
        <v>47100.24</v>
      </c>
      <c r="I323" s="21">
        <f>('7.жеке-улут.вал.'!H323*'7.жеке-улут.вал.'!I323+'8.юрид-улут.вал.'!H323*'8.юрид-улут.вал.'!I323+'9.рез.эмес.-улут.вал.'!H155*'9.рез.эмес.-улут.вал.'!I155)/('7.жеке-улут.вал.'!H323+'8.юрид-улут.вал.'!H323+'9.рез.эмес.-улут.вал.'!H155)</f>
        <v>5.278218696974796</v>
      </c>
      <c r="J323" s="22">
        <f>'7.жеке-улут.вал.'!J323+'8.юрид-улут.вал.'!J323+'9.рез.эмес.-улут.вал.'!J155</f>
        <v>349132.10000000003</v>
      </c>
      <c r="K323" s="21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5.5635631504522198</v>
      </c>
      <c r="L323" s="22">
        <f>'7.жеке-улут.вал.'!L323+'8.юрид-улут.вал.'!L323+'9.рез.эмес.-улут.вал.'!L155</f>
        <v>445497.82</v>
      </c>
      <c r="M323" s="21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8.0608269308702774</v>
      </c>
      <c r="N323" s="22">
        <f>'7.жеке-улут.вал.'!N323+'8.юрид-улут.вал.'!N323+'9.рез.эмес.-улут.вал.'!N155</f>
        <v>2856692.0899999994</v>
      </c>
      <c r="O323" s="21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12.887398457668546</v>
      </c>
      <c r="P323" s="22">
        <f>'7.жеке-улут.вал.'!P323+'8.юрид-улут.вал.'!P323+'9.рез.эмес.-улут.вал.'!P155</f>
        <v>1728467.48</v>
      </c>
      <c r="Q323" s="21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12.431925111255195</v>
      </c>
      <c r="R323" s="22">
        <f>'7.жеке-улут.вал.'!R323+'8.юрид-улут.вал.'!R323+'9.рез.эмес.-улут.вал.'!R155</f>
        <v>71608.11</v>
      </c>
      <c r="S323" s="21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15.236952227897094</v>
      </c>
    </row>
    <row r="324" spans="1:19" ht="14.25" customHeight="1" x14ac:dyDescent="0.2">
      <c r="A324" s="19" t="s">
        <v>13</v>
      </c>
      <c r="B324" s="20">
        <f>'7.жеке-улут.вал.'!B324+'8.юрид-улут.вал.'!B324+'9.рез.эмес.-улут.вал.'!B156</f>
        <v>76158536.710000008</v>
      </c>
      <c r="C324" s="21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1.5816042715928895</v>
      </c>
      <c r="D324" s="22">
        <f>'7.жеке-улут.вал.'!D324+'8.юрид-улут.вал.'!D324+'9.рез.эмес.-улут.вал.'!D156</f>
        <v>69936864.709999993</v>
      </c>
      <c r="E324" s="21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0.65689954155223951</v>
      </c>
      <c r="F324" s="22">
        <f t="shared" si="16"/>
        <v>6221672</v>
      </c>
      <c r="G324" s="21">
        <f t="shared" si="17"/>
        <v>11.976068910929392</v>
      </c>
      <c r="H324" s="22">
        <f>'7.жеке-улут.вал.'!H324+'8.юрид-улут.вал.'!H324+'9.рез.эмес.-улут.вал.'!H156</f>
        <v>95946.01</v>
      </c>
      <c r="I324" s="21">
        <f>('7.жеке-улут.вал.'!H324*'7.жеке-улут.вал.'!I324+'8.юрид-улут.вал.'!H324*'8.юрид-улут.вал.'!I324+'9.рез.эмес.-улут.вал.'!H156*'9.рез.эмес.-улут.вал.'!I156)/('7.жеке-улут.вал.'!H324+'8.юрид-улут.вал.'!H324+'9.рез.эмес.-улут.вал.'!H156)</f>
        <v>6.1037069702012623</v>
      </c>
      <c r="J324" s="22">
        <f>'7.жеке-улут.вал.'!J324+'8.юрид-улут.вал.'!J324+'9.рез.эмес.-улут.вал.'!J156</f>
        <v>1231255.8800000001</v>
      </c>
      <c r="K324" s="21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7.2465814192903553</v>
      </c>
      <c r="L324" s="22">
        <f>'7.жеке-улут.вал.'!L324+'8.юрид-улут.вал.'!L324+'9.рез.эмес.-улут.вал.'!L156</f>
        <v>500003.97000000003</v>
      </c>
      <c r="M324" s="21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7.1925118596558324</v>
      </c>
      <c r="N324" s="22">
        <f>'7.жеке-улут.вал.'!N324+'8.юрид-улут.вал.'!N324+'9.рез.эмес.-улут.вал.'!N156</f>
        <v>2937316.73</v>
      </c>
      <c r="O324" s="21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14.23350765220335</v>
      </c>
      <c r="P324" s="22">
        <f>'7.жеке-улут.вал.'!P324+'8.юрид-улут.вал.'!P324+'9.рез.эмес.-улут.вал.'!P156</f>
        <v>1407714.68</v>
      </c>
      <c r="Q324" s="21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13.406122870083285</v>
      </c>
      <c r="R324" s="22">
        <f>'7.жеке-улут.вал.'!R324+'8.юрид-улут.вал.'!R324+'9.рез.эмес.-улут.вал.'!R156</f>
        <v>49434.73</v>
      </c>
      <c r="S324" s="21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14.697151116229435</v>
      </c>
    </row>
    <row r="325" spans="1:19" ht="14.25" customHeight="1" x14ac:dyDescent="0.2">
      <c r="A325" s="19" t="s">
        <v>14</v>
      </c>
      <c r="B325" s="20">
        <f>'7.жеке-улут.вал.'!B325+'8.юрид-улут.вал.'!B325+'9.рез.эмес.-улут.вал.'!B157</f>
        <v>72016714.189999998</v>
      </c>
      <c r="C325" s="21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1.5654298768625889</v>
      </c>
      <c r="D325" s="22">
        <f>'7.жеке-улут.вал.'!D325+'8.юрид-улут.вал.'!D325+'9.рез.эмес.-улут.вал.'!D157</f>
        <v>67077040.829999998</v>
      </c>
      <c r="E325" s="21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0.72084168418584627</v>
      </c>
      <c r="F325" s="22">
        <f t="shared" si="16"/>
        <v>4939673.3599999994</v>
      </c>
      <c r="G325" s="21">
        <f t="shared" si="17"/>
        <v>13.03430090454402</v>
      </c>
      <c r="H325" s="22">
        <f>'7.жеке-улут.вал.'!H325+'8.юрид-улут.вал.'!H325+'9.рез.эмес.-улут.вал.'!H157</f>
        <v>166150.21</v>
      </c>
      <c r="I325" s="21">
        <f>('7.жеке-улут.вал.'!H325*'7.жеке-улут.вал.'!I325+'8.юрид-улут.вал.'!H325*'8.юрид-улут.вал.'!I325+'9.рез.эмес.-улут.вал.'!H157*'9.рез.эмес.-улут.вал.'!I157)/('7.жеке-улут.вал.'!H325+'8.юрид-улут.вал.'!H325+'9.рез.эмес.-улут.вал.'!H157)</f>
        <v>9.6701059842175301</v>
      </c>
      <c r="J325" s="22">
        <f>'7.жеке-улут.вал.'!J325+'8.юрид-улут.вал.'!J325+'9.рез.эмес.-улут.вал.'!J157</f>
        <v>231103.63999999998</v>
      </c>
      <c r="K325" s="21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5.6988753206137259</v>
      </c>
      <c r="L325" s="22">
        <f>'7.жеке-улут.вал.'!L325+'8.юрид-улут.вал.'!L325+'9.рез.эмес.-улут.вал.'!L157</f>
        <v>331991.58999999997</v>
      </c>
      <c r="M325" s="21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7.5728780406756684</v>
      </c>
      <c r="N325" s="22">
        <f>'7.жеке-улут.вал.'!N325+'8.юрид-улут.вал.'!N325+'9.рез.эмес.-улут.вал.'!N157</f>
        <v>2997703.7399999998</v>
      </c>
      <c r="O325" s="21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14.210854535445197</v>
      </c>
      <c r="P325" s="22">
        <f>'7.жеке-улут.вал.'!P325+'8.юрид-улут.вал.'!P325+'9.рез.эмес.-улут.вал.'!P157</f>
        <v>1169905.25</v>
      </c>
      <c r="Q325" s="21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13.424921566596927</v>
      </c>
      <c r="R325" s="22">
        <f>'7.жеке-улут.вал.'!R325+'8.юрид-улут.вал.'!R325+'9.рез.эмес.-улут.вал.'!R157</f>
        <v>42818.93</v>
      </c>
      <c r="S325" s="21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14.982115181299438</v>
      </c>
    </row>
    <row r="326" spans="1:19" ht="14.25" customHeight="1" x14ac:dyDescent="0.2">
      <c r="A326" s="19" t="s">
        <v>15</v>
      </c>
      <c r="B326" s="20">
        <f>'7.жеке-улут.вал.'!B326+'8.юрид-улут.вал.'!B326+'9.рез.эмес.-улут.вал.'!B158</f>
        <v>92277888.019999996</v>
      </c>
      <c r="C326" s="21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1.7352557199943155</v>
      </c>
      <c r="D326" s="22">
        <f>'7.жеке-улут.вал.'!D326+'8.юрид-улут.вал.'!D326+'9.рез.эмес.-улут.вал.'!D158</f>
        <v>84731882.650000006</v>
      </c>
      <c r="E326" s="21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0.70260179624841623</v>
      </c>
      <c r="F326" s="22">
        <f t="shared" si="16"/>
        <v>7546005.3699999992</v>
      </c>
      <c r="G326" s="21">
        <f t="shared" si="17"/>
        <v>13.33062397042794</v>
      </c>
      <c r="H326" s="22">
        <f>'7.жеке-улут.вал.'!H326+'8.юрид-улут.вал.'!H326+'9.рез.эмес.-улут.вал.'!H158</f>
        <v>167254.32999999999</v>
      </c>
      <c r="I326" s="21">
        <f>('7.жеке-улут.вал.'!H326*'7.жеке-улут.вал.'!I326+'8.юрид-улут.вал.'!H326*'8.юрид-улут.вал.'!I326+'9.рез.эмес.-улут.вал.'!H158*'9.рез.эмес.-улут.вал.'!I158)/('7.жеке-улут.вал.'!H326+'8.юрид-улут.вал.'!H326+'9.рез.эмес.-улут.вал.'!H158)</f>
        <v>6.6848278881628964</v>
      </c>
      <c r="J326" s="22">
        <f>'7.жеке-улут.вал.'!J326+'8.юрид-улут.вал.'!J326+'9.рез.эмес.-улут.вал.'!J158</f>
        <v>338779.17000000004</v>
      </c>
      <c r="K326" s="21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5.8077217076244674</v>
      </c>
      <c r="L326" s="22">
        <f>'7.жеке-улут.вал.'!L326+'8.юрид-улут.вал.'!L326+'9.рез.эмес.-улут.вал.'!L158</f>
        <v>383282.47</v>
      </c>
      <c r="M326" s="21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8.5951189001678117</v>
      </c>
      <c r="N326" s="22">
        <f>'7.жеке-улут.вал.'!N326+'8.юрид-улут.вал.'!N326+'9.рез.эмес.-улут.вал.'!N158</f>
        <v>4889793.8099999996</v>
      </c>
      <c r="O326" s="21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14.299801327676008</v>
      </c>
      <c r="P326" s="22">
        <f>'7.жеке-улут.вал.'!P326+'8.юрид-улут.вал.'!P326+'9.рез.эмес.-улут.вал.'!P158</f>
        <v>1700803.27</v>
      </c>
      <c r="Q326" s="21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13.687851831035116</v>
      </c>
      <c r="R326" s="22">
        <f>'7.жеке-улут.вал.'!R326+'8.юрид-улут.вал.'!R326+'9.рез.эмес.-улут.вал.'!R158</f>
        <v>66092.319999999992</v>
      </c>
      <c r="S326" s="21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15.275253542317744</v>
      </c>
    </row>
    <row r="327" spans="1:19" ht="14.25" customHeight="1" x14ac:dyDescent="0.2">
      <c r="A327" s="19" t="s">
        <v>16</v>
      </c>
      <c r="B327" s="20">
        <f>'7.жеке-улут.вал.'!B327+'8.юрид-улут.вал.'!B327+'9.рез.эмес.-улут.вал.'!B159</f>
        <v>88833259.579999998</v>
      </c>
      <c r="C327" s="21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1.7954599536918185</v>
      </c>
      <c r="D327" s="22">
        <f>'7.жеке-улут.вал.'!D327+'8.юрид-улут.вал.'!D327+'9.рез.эмес.-улут.вал.'!D159</f>
        <v>82307669.799999997</v>
      </c>
      <c r="E327" s="21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0.94524887150067305</v>
      </c>
      <c r="F327" s="22">
        <f t="shared" si="16"/>
        <v>6525589.7800000003</v>
      </c>
      <c r="G327" s="21">
        <f t="shared" si="17"/>
        <v>12.519225218214691</v>
      </c>
      <c r="H327" s="22">
        <f>'7.жеке-улут.вал.'!H327+'8.юрид-улут.вал.'!H327+'9.рез.эмес.-улут.вал.'!H159</f>
        <v>185921.61000000002</v>
      </c>
      <c r="I327" s="21">
        <f>('7.жеке-улут.вал.'!H327*'7.жеке-улут.вал.'!I327+'8.юрид-улут.вал.'!H327*'8.юрид-улут.вал.'!I327+'9.рез.эмес.-улут.вал.'!H159*'9.рез.эмес.-улут.вал.'!I159)/('7.жеке-улут.вал.'!H327+'8.юрид-улут.вал.'!H327+'9.рез.эмес.-улут.вал.'!H159)</f>
        <v>6.6403188462062088</v>
      </c>
      <c r="J327" s="22">
        <f>'7.жеке-улут.вал.'!J327+'8.юрид-улут.вал.'!J327+'9.рез.эмес.-улут.вал.'!J159</f>
        <v>310860.16000000003</v>
      </c>
      <c r="K327" s="21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5.4857399021476416</v>
      </c>
      <c r="L327" s="22">
        <f>'7.жеке-улут.вал.'!L327+'8.юрид-улут.вал.'!L327+'9.рез.эмес.-улут.вал.'!L159</f>
        <v>995769.05</v>
      </c>
      <c r="M327" s="21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10.584073099982383</v>
      </c>
      <c r="N327" s="22">
        <f>'7.жеке-улут.вал.'!N327+'8.юрид-улут.вал.'!N327+'9.рез.эмес.-улут.вал.'!N159</f>
        <v>3726035.06</v>
      </c>
      <c r="O327" s="21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13.679966452221223</v>
      </c>
      <c r="P327" s="22">
        <f>'7.жеке-улут.вал.'!P327+'8.юрид-улут.вал.'!P327+'9.рез.эмес.-улут.вал.'!P159</f>
        <v>1278628.54</v>
      </c>
      <c r="Q327" s="21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13.153174495463681</v>
      </c>
      <c r="R327" s="22">
        <f>'7.жеке-улут.вал.'!R327+'8.юрид-улут.вал.'!R327+'9.рез.эмес.-улут.вал.'!R159</f>
        <v>28375.360000000001</v>
      </c>
      <c r="S327" s="21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15.016551155650546</v>
      </c>
    </row>
    <row r="328" spans="1:19" ht="14.25" customHeight="1" x14ac:dyDescent="0.2">
      <c r="A328" s="19" t="s">
        <v>17</v>
      </c>
      <c r="B328" s="20">
        <f>'7.жеке-улут.вал.'!B328+'8.юрид-улут.вал.'!B328+'9.рез.эмес.-улут.вал.'!B160</f>
        <v>87498181.920000002</v>
      </c>
      <c r="C328" s="21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1.4782690703729318</v>
      </c>
      <c r="D328" s="22">
        <f>'7.жеке-улут.вал.'!D328+'8.юрид-улут.вал.'!D328+'9.рез.эмес.-улут.вал.'!D160</f>
        <v>81880549.859999999</v>
      </c>
      <c r="E328" s="21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0.71731924887198106</v>
      </c>
      <c r="F328" s="22">
        <f t="shared" si="16"/>
        <v>5617632.0600000005</v>
      </c>
      <c r="G328" s="21">
        <f t="shared" si="17"/>
        <v>12.5695952973111</v>
      </c>
      <c r="H328" s="22">
        <f>'7.жеке-улут.вал.'!H328+'8.юрид-улут.вал.'!H328+'9.рез.эмес.-улут.вал.'!H160</f>
        <v>124504.56</v>
      </c>
      <c r="I328" s="21">
        <f>('7.жеке-улут.вал.'!H328*'7.жеке-улут.вал.'!I328+'8.юрид-улут.вал.'!H328*'8.юрид-улут.вал.'!I328+'9.рез.эмес.-улут.вал.'!H160*'9.рез.эмес.-улут.вал.'!I160)/('7.жеке-улут.вал.'!H328+'8.юрид-улут.вал.'!H328+'9.рез.эмес.-улут.вал.'!H160)</f>
        <v>7.0566142709953779</v>
      </c>
      <c r="J328" s="22">
        <f>'7.жеке-улут.вал.'!J328+'8.юрид-улут.вал.'!J328+'9.рез.эмес.-улут.вал.'!J160</f>
        <v>278100.09000000003</v>
      </c>
      <c r="K328" s="21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5.8114509581783986</v>
      </c>
      <c r="L328" s="22">
        <f>'7.жеке-улут.вал.'!L328+'8.юрид-улут.вал.'!L328+'9.рез.эмес.-улут.вал.'!L160</f>
        <v>388005.43</v>
      </c>
      <c r="M328" s="21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7.9458746474243904</v>
      </c>
      <c r="N328" s="22">
        <f>'7.жеке-улут.вал.'!N328+'8.юрид-улут.вал.'!N328+'9.рез.эмес.-улут.вал.'!N160</f>
        <v>3561960.2700000005</v>
      </c>
      <c r="O328" s="21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13.58772428003528</v>
      </c>
      <c r="P328" s="22">
        <f>'7.жеке-улут.вал.'!P328+'8.юрид-улут.вал.'!P328+'9.рез.эмес.-улут.вал.'!P160</f>
        <v>1238578.2000000002</v>
      </c>
      <c r="Q328" s="21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13.108669948736413</v>
      </c>
      <c r="R328" s="22">
        <f>'7.жеке-улут.вал.'!R328+'8.юрид-улут.вал.'!R328+'9.рез.эмес.-улут.вал.'!R160</f>
        <v>26483.51</v>
      </c>
      <c r="S328" s="21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15.048097854098621</v>
      </c>
    </row>
    <row r="329" spans="1:19" ht="14.25" customHeight="1" x14ac:dyDescent="0.2">
      <c r="A329" s="19" t="s">
        <v>18</v>
      </c>
      <c r="B329" s="20">
        <f>'7.жеке-улут.вал.'!B329+'8.юрид-улут.вал.'!B329+'9.рез.эмес.-улут.вал.'!B161</f>
        <v>94795633.460000023</v>
      </c>
      <c r="C329" s="21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1.4001651459769671</v>
      </c>
      <c r="D329" s="22">
        <f>'7.жеке-улут.вал.'!D329+'8.юрид-улут.вал.'!D329+'9.рез.эмес.-улут.вал.'!D161</f>
        <v>88680760.269999996</v>
      </c>
      <c r="E329" s="21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0.67812388415713398</v>
      </c>
      <c r="F329" s="22">
        <f t="shared" si="16"/>
        <v>6114873.1900000004</v>
      </c>
      <c r="G329" s="21">
        <f t="shared" si="17"/>
        <v>11.871546326735839</v>
      </c>
      <c r="H329" s="22">
        <f>'7.жеке-улут.вал.'!H329+'8.юрид-улут.вал.'!H329+'9.рез.эмес.-улут.вал.'!H161</f>
        <v>263854.68</v>
      </c>
      <c r="I329" s="21">
        <f>('7.жеке-улут.вал.'!H329*'7.жеке-улут.вал.'!I329+'8.юрид-улут.вал.'!H329*'8.юрид-улут.вал.'!I329+'9.рез.эмес.-улут.вал.'!H161*'9.рез.эмес.-улут.вал.'!I161)/('7.жеке-улут.вал.'!H329+'8.юрид-улут.вал.'!H329+'9.рез.эмес.-улут.вал.'!H161)</f>
        <v>4.6031172515113212</v>
      </c>
      <c r="J329" s="22">
        <f>'7.жеке-улут.вал.'!J329+'8.юрид-улут.вал.'!J329+'9.рез.эмес.-улут.вал.'!J161</f>
        <v>354443.83</v>
      </c>
      <c r="K329" s="21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5.6214212762569424</v>
      </c>
      <c r="L329" s="22">
        <f>'7.жеке-улут.вал.'!L329+'8.юрид-улут.вал.'!L329+'9.рез.эмес.-улут.вал.'!L161</f>
        <v>563117.79</v>
      </c>
      <c r="M329" s="21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8.6769876343277996</v>
      </c>
      <c r="N329" s="22">
        <f>'7.жеке-улут.вал.'!N329+'8.юрид-улут.вал.'!N329+'9.рез.эмес.-улут.вал.'!N161</f>
        <v>3305432.04</v>
      </c>
      <c r="O329" s="21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13.2890528818133</v>
      </c>
      <c r="P329" s="22">
        <f>'7.жеке-улут.вал.'!P329+'8.юрид-улут.вал.'!P329+'9.рез.эмес.-улут.вал.'!P161</f>
        <v>1590629.56</v>
      </c>
      <c r="Q329" s="21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12.620069481042428</v>
      </c>
      <c r="R329" s="22">
        <f>'7.жеке-улут.вал.'!R329+'8.юрид-улут.вал.'!R329+'9.рез.эмес.-улут.вал.'!R161</f>
        <v>37395.289999999994</v>
      </c>
      <c r="S329" s="21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13.367603179437877</v>
      </c>
    </row>
    <row r="330" spans="1:19" ht="14.25" customHeight="1" x14ac:dyDescent="0.2">
      <c r="A330" s="19" t="s">
        <v>19</v>
      </c>
      <c r="B330" s="20">
        <f>'7.жеке-улут.вал.'!B330+'8.юрид-улут.вал.'!B330+'9.рез.эмес.-улут.вал.'!B162</f>
        <v>90472406.25999999</v>
      </c>
      <c r="C330" s="21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1.1634166231415553</v>
      </c>
      <c r="D330" s="22">
        <f>'7.жеке-улут.вал.'!D330+'8.юрид-улут.вал.'!D330+'9.рез.эмес.-улут.вал.'!D162</f>
        <v>85328696.229999989</v>
      </c>
      <c r="E330" s="21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0.55130171194225941</v>
      </c>
      <c r="F330" s="22">
        <f t="shared" si="16"/>
        <v>5143710.03</v>
      </c>
      <c r="G330" s="21">
        <f t="shared" si="17"/>
        <v>11.317754058756707</v>
      </c>
      <c r="H330" s="22">
        <f>'7.жеке-улут.вал.'!H330+'8.юрид-улут.вал.'!H330+'9.рез.эмес.-улут.вал.'!H162</f>
        <v>154884.85</v>
      </c>
      <c r="I330" s="21">
        <f>('7.жеке-улут.вал.'!H330*'7.жеке-улут.вал.'!I330+'8.юрид-улут.вал.'!H330*'8.юрид-улут.вал.'!I330+'9.рез.эмес.-улут.вал.'!H162*'9.рез.эмес.-улут.вал.'!I162)/('7.жеке-улут.вал.'!H330+'8.юрид-улут.вал.'!H330+'9.рез.эмес.-улут.вал.'!H162)</f>
        <v>7.2784987647274715</v>
      </c>
      <c r="J330" s="22">
        <f>'7.жеке-улут.вал.'!J330+'8.юрид-улут.вал.'!J330+'9.рез.эмес.-улут.вал.'!J162</f>
        <v>290993.76999999996</v>
      </c>
      <c r="K330" s="21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5.8840775570556021</v>
      </c>
      <c r="L330" s="22">
        <f>'7.жеке-улут.вал.'!L330+'8.юрид-улут.вал.'!L330+'9.рез.эмес.-улут.вал.'!L162</f>
        <v>876926.78</v>
      </c>
      <c r="M330" s="21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8.1762824813036286</v>
      </c>
      <c r="N330" s="22">
        <f>'7.жеке-улут.вал.'!N330+'8.юрид-улут.вал.'!N330+'9.рез.эмес.-улут.вал.'!N162</f>
        <v>2319617.46</v>
      </c>
      <c r="O330" s="21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12.462025123142528</v>
      </c>
      <c r="P330" s="22">
        <f>'7.жеке-улут.вал.'!P330+'8.юрид-улут.вал.'!P330+'9.рез.эмес.-улут.вал.'!P162</f>
        <v>1466657.3900000001</v>
      </c>
      <c r="Q330" s="21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12.810019160439392</v>
      </c>
      <c r="R330" s="22">
        <f>'7.жеке-улут.вал.'!R330+'8.юрид-улут.вал.'!R330+'9.рез.эмес.-улут.вал.'!R162</f>
        <v>34629.78</v>
      </c>
      <c r="S330" s="21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14.745821931297263</v>
      </c>
    </row>
    <row r="331" spans="1:19" ht="14.25" customHeight="1" x14ac:dyDescent="0.2">
      <c r="A331" s="19" t="s">
        <v>20</v>
      </c>
      <c r="B331" s="20">
        <f>'7.жеке-улут.вал.'!B331+'8.юрид-улут.вал.'!B331+'9.рез.эмес.-улут.вал.'!B163</f>
        <v>110575888.78999999</v>
      </c>
      <c r="C331" s="21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1.1162322333506971</v>
      </c>
      <c r="D331" s="22">
        <f>'7.жеке-улут.вал.'!D331+'8.юрид-улут.вал.'!D331+'9.рез.эмес.-улут.вал.'!D163</f>
        <v>104424225.69</v>
      </c>
      <c r="E331" s="21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0.51796523014371409</v>
      </c>
      <c r="F331" s="22">
        <f t="shared" si="16"/>
        <v>6151663.0999999996</v>
      </c>
      <c r="G331" s="21">
        <f t="shared" si="17"/>
        <v>11.271789771240892</v>
      </c>
      <c r="H331" s="22">
        <f>'7.жеке-улут.вал.'!H331+'8.юрид-улут.вал.'!H331+'9.рез.эмес.-улут.вал.'!H163</f>
        <v>211296.32</v>
      </c>
      <c r="I331" s="21">
        <f>('7.жеке-улут.вал.'!H331*'7.жеке-улут.вал.'!I331+'8.юрид-улут.вал.'!H331*'8.юрид-улут.вал.'!I331+'9.рез.эмес.-улут.вал.'!H163*'9.рез.эмес.-улут.вал.'!I163)/('7.жеке-улут.вал.'!H331+'8.юрид-улут.вал.'!H331+'9.рез.эмес.-улут.вал.'!H163)</f>
        <v>6.1568450581628644</v>
      </c>
      <c r="J331" s="22">
        <f>'7.жеке-улут.вал.'!J331+'8.юрид-улут.вал.'!J331+'9.рез.эмес.-улут.вал.'!J163</f>
        <v>380653.37</v>
      </c>
      <c r="K331" s="21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5.2171781495064637</v>
      </c>
      <c r="L331" s="22">
        <f>'7.жеке-улут.вал.'!L331+'8.юрид-улут.вал.'!L331+'9.рез.эмес.-улут.вал.'!L163</f>
        <v>871107.1</v>
      </c>
      <c r="M331" s="21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8.824071352649975</v>
      </c>
      <c r="N331" s="22">
        <f>'7.жеке-улут.вал.'!N331+'8.юрид-улут.вал.'!N331+'9.рез.эмес.-улут.вал.'!N163</f>
        <v>2573923.3299999996</v>
      </c>
      <c r="O331" s="21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12.293360813431871</v>
      </c>
      <c r="P331" s="22">
        <f>'7.жеке-улут.вал.'!P331+'8.юрид-улут.вал.'!P331+'9.рез.эмес.-улут.вал.'!P163</f>
        <v>2075986.75</v>
      </c>
      <c r="Q331" s="21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12.591933804827978</v>
      </c>
      <c r="R331" s="22">
        <f>'7.жеке-улут.вал.'!R331+'8.юрид-улут.вал.'!R331+'9.рез.эмес.-улут.вал.'!R163</f>
        <v>38696.230000000003</v>
      </c>
      <c r="S331" s="21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15.087539920555605</v>
      </c>
    </row>
    <row r="332" spans="1:19" ht="14.25" customHeight="1" thickBot="1" x14ac:dyDescent="0.25">
      <c r="A332" s="25" t="s">
        <v>21</v>
      </c>
      <c r="B332" s="26">
        <f>'7.жеке-улут.вал.'!B332+'8.юрид-улут.вал.'!B332+'9.рез.эмес.-улут.вал.'!B164</f>
        <v>135930378.06</v>
      </c>
      <c r="C332" s="27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1.1865235165056973</v>
      </c>
      <c r="D332" s="28">
        <f>'7.жеке-улут.вал.'!D332+'8.юрид-улут.вал.'!D332+'9.рез.эмес.-улут.вал.'!D164</f>
        <v>127904600.69</v>
      </c>
      <c r="E332" s="27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0.51945720722143363</v>
      </c>
      <c r="F332" s="28">
        <f t="shared" si="16"/>
        <v>8025777.3700000001</v>
      </c>
      <c r="G332" s="27">
        <f t="shared" si="17"/>
        <v>11.817375331768018</v>
      </c>
      <c r="H332" s="28">
        <f>'7.жеке-улут.вал.'!H332+'8.юрид-улут.вал.'!H332+'9.рез.эмес.-улут.вал.'!H164</f>
        <v>1328383.3600000001</v>
      </c>
      <c r="I332" s="27">
        <f>('7.жеке-улут.вал.'!H332*'7.жеке-улут.вал.'!I332+'8.юрид-улут.вал.'!H332*'8.юрид-улут.вал.'!I332+'9.рез.эмес.-улут.вал.'!H164*'9.рез.эмес.-улут.вал.'!I164)/('7.жеке-улут.вал.'!H332+'8.юрид-улут.вал.'!H332+'9.рез.эмес.-улут.вал.'!H164)</f>
        <v>12.471384562661212</v>
      </c>
      <c r="J332" s="28">
        <f>'7.жеке-улут.вал.'!J332+'8.юрид-улут.вал.'!J332+'9.рез.эмес.-улут.вал.'!J164</f>
        <v>647235.09</v>
      </c>
      <c r="K332" s="27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7.2691294361064385</v>
      </c>
      <c r="L332" s="28">
        <f>'7.жеке-улут.вал.'!L332+'8.юрид-улут.вал.'!L332+'9.рез.эмес.-улут.вал.'!L164</f>
        <v>941415.00999999989</v>
      </c>
      <c r="M332" s="27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9.6820717443202913</v>
      </c>
      <c r="N332" s="28">
        <f>'7.жеке-улут.вал.'!N332+'8.юрид-улут.вал.'!N332+'9.рез.эмес.-улут.вал.'!N164</f>
        <v>2782577.22</v>
      </c>
      <c r="O332" s="27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12.281461093431954</v>
      </c>
      <c r="P332" s="28">
        <f>'7.жеке-улут.вал.'!P332+'8.юрид-улут.вал.'!P332+'9.рез.эмес.-улут.вал.'!P164</f>
        <v>2282718.2000000002</v>
      </c>
      <c r="Q332" s="27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12.988201183921834</v>
      </c>
      <c r="R332" s="28">
        <f>'7.жеке-улут.вал.'!R332+'8.юрид-улут.вал.'!R332+'9.рез.эмес.-улут.вал.'!R164</f>
        <v>43448.490000000005</v>
      </c>
      <c r="S332" s="27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14.606799311092246</v>
      </c>
    </row>
    <row r="333" spans="1:19" ht="14.25" customHeight="1" x14ac:dyDescent="0.2">
      <c r="A333" s="32" t="s">
        <v>75</v>
      </c>
      <c r="B333" s="20">
        <f>'7.жеке-улут.вал.'!B333+'8.юрид-улут.вал.'!B333+'9.рез.эмес.-улут.вал.'!B165</f>
        <v>98646883.429999977</v>
      </c>
      <c r="C333" s="21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1.1561371713089099</v>
      </c>
      <c r="D333" s="22">
        <f>'7.жеке-улут.вал.'!D333+'8.юрид-улут.вал.'!D333+'9.рез.эмес.-улут.вал.'!D165</f>
        <v>92489761.039999992</v>
      </c>
      <c r="E333" s="21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0.51352694291921552</v>
      </c>
      <c r="F333" s="22">
        <f t="shared" ref="F333:F334" si="18">H333+J333+L333+N333+P333+R333</f>
        <v>6157122.3900000006</v>
      </c>
      <c r="G333" s="21">
        <f t="shared" ref="G333:G334" si="19">(H333*I333+J333*K333+L333*M333+N333*O333+P333*Q333+R333*S333)/(H333+J333+L333+N333+P333+R333)</f>
        <v>10.809163812805087</v>
      </c>
      <c r="H333" s="22">
        <f>'7.жеке-улут.вал.'!H333+'8.юрид-улут.вал.'!H333+'9.рез.эмес.-улут.вал.'!H165</f>
        <v>107476.92000000001</v>
      </c>
      <c r="I333" s="21">
        <f>('7.жеке-улут.вал.'!H333*'7.жеке-улут.вал.'!I333+'8.юрид-улут.вал.'!H333*'8.юрид-улут.вал.'!I333+'9.рез.эмес.-улут.вал.'!H165*'9.рез.эмес.-улут.вал.'!I165)/('7.жеке-улут.вал.'!H333+'8.юрид-улут.вал.'!H333+'9.рез.эмес.-улут.вал.'!H165)</f>
        <v>7.1081750444653569</v>
      </c>
      <c r="J333" s="22">
        <f>'7.жеке-улут.вал.'!J333+'8.юрид-улут.вал.'!J333+'9.рез.эмес.-улут.вал.'!J165</f>
        <v>517289</v>
      </c>
      <c r="K333" s="21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7.4301829085868789</v>
      </c>
      <c r="L333" s="22">
        <f>'7.жеке-улут.вал.'!L333+'8.юрид-улут.вал.'!L333+'9.рез.эмес.-улут.вал.'!L165</f>
        <v>708595.7300000001</v>
      </c>
      <c r="M333" s="21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9.5923105513209883</v>
      </c>
      <c r="N333" s="22">
        <f>'7.жеке-улут.вал.'!N333+'8.юрид-улут.вал.'!N333+'9.рез.эмес.-улут.вал.'!N165</f>
        <v>3276530.42</v>
      </c>
      <c r="O333" s="21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10.717366738838347</v>
      </c>
      <c r="P333" s="22">
        <f>'7.жеке-улут.вал.'!P333+'8.юрид-улут.вал.'!P333+'9.рез.эмес.-улут.вал.'!P165</f>
        <v>1447161.3800000001</v>
      </c>
      <c r="Q333" s="21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12.851687429635486</v>
      </c>
      <c r="R333" s="22">
        <f>'7.жеке-улут.вал.'!R333+'8.юрид-улут.вал.'!R333+'9.рез.эмес.-улут.вал.'!R165</f>
        <v>100068.94</v>
      </c>
      <c r="S333" s="21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14.335254537521859</v>
      </c>
    </row>
    <row r="334" spans="1:19" ht="14.25" customHeight="1" x14ac:dyDescent="0.2">
      <c r="A334" s="19" t="s">
        <v>11</v>
      </c>
      <c r="B334" s="20">
        <f>'7.жеке-улут.вал.'!B334+'8.юрид-улут.вал.'!B334+'9.рез.эмес.-улут.вал.'!B166</f>
        <v>113522478.57000001</v>
      </c>
      <c r="C334" s="21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1.2107251184728955</v>
      </c>
      <c r="D334" s="22">
        <f>'7.жеке-улут.вал.'!D334+'8.юрид-улут.вал.'!D334+'9.рез.эмес.-улут.вал.'!D166</f>
        <v>106457070.95</v>
      </c>
      <c r="E334" s="21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0.57914777530519679</v>
      </c>
      <c r="F334" s="22">
        <f t="shared" si="18"/>
        <v>7065407.6199999992</v>
      </c>
      <c r="G334" s="21">
        <f t="shared" si="19"/>
        <v>10.726931068387534</v>
      </c>
      <c r="H334" s="22">
        <f>'7.жеке-улут.вал.'!H334+'8.юрид-улут.вал.'!H334+'9.рез.эмес.-улут.вал.'!H166</f>
        <v>318890.34000000003</v>
      </c>
      <c r="I334" s="21">
        <f>('7.жеке-улут.вал.'!H334*'7.жеке-улут.вал.'!I334+'8.юрид-улут.вал.'!H334*'8.юрид-улут.вал.'!I334+'9.рез.эмес.-улут.вал.'!H166*'9.рез.эмес.-улут.вал.'!I166)/('7.жеке-улут.вал.'!H334+'8.юрид-улут.вал.'!H334+'9.рез.эмес.-улут.вал.'!H166)</f>
        <v>5.540957154738523</v>
      </c>
      <c r="J334" s="22">
        <f>'7.жеке-улут.вал.'!J334+'8.юрид-улут.вал.'!J334+'9.рез.эмес.-улут.вал.'!J166</f>
        <v>451680.31000000006</v>
      </c>
      <c r="K334" s="21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7.235381880826286</v>
      </c>
      <c r="L334" s="22">
        <f>'7.жеке-улут.вал.'!L334+'8.юрид-улут.вал.'!L334+'9.рез.эмес.-улут.вал.'!L166</f>
        <v>573559.64999999991</v>
      </c>
      <c r="M334" s="21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9.6016654597303006</v>
      </c>
      <c r="N334" s="22">
        <f>'7.жеке-улут.вал.'!N334+'8.юрид-улут.вал.'!N334+'9.рез.эмес.-улут.вал.'!N166</f>
        <v>3898458.7299999995</v>
      </c>
      <c r="O334" s="21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10.910292468249365</v>
      </c>
      <c r="P334" s="22">
        <f>'7.жеке-улут.вал.'!P334+'8.юрид-улут.вал.'!P334+'9.рез.эмес.-улут.вал.'!P166</f>
        <v>1781674.94</v>
      </c>
      <c r="Q334" s="21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12.424267311746572</v>
      </c>
      <c r="R334" s="22">
        <f>'7.жеке-улут.вал.'!R334+'8.юрид-улут.вал.'!R334+'9.рез.эмес.-улут.вал.'!R166</f>
        <v>41143.65</v>
      </c>
      <c r="S334" s="21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14.064011104994295</v>
      </c>
    </row>
    <row r="335" spans="1:19" ht="14.25" customHeight="1" x14ac:dyDescent="0.2">
      <c r="A335" s="19" t="s">
        <v>12</v>
      </c>
      <c r="B335" s="20">
        <f>'7.жеке-улут.вал.'!B335+'8.юрид-улут.вал.'!B335+'9.рез.эмес.-улут.вал.'!B167</f>
        <v>137727673.66999999</v>
      </c>
      <c r="C335" s="21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1.1343325917210363</v>
      </c>
      <c r="D335" s="22">
        <f>'7.жеке-улут.вал.'!D335+'8.юрид-улут.вал.'!D335+'9.рез.эмес.-улут.вал.'!D167</f>
        <v>130023435.69</v>
      </c>
      <c r="E335" s="21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0.58340619876908906</v>
      </c>
      <c r="F335" s="22">
        <f t="shared" ref="F335" si="20">H335+J335+L335+N335+P335+R335</f>
        <v>7704237.9800000004</v>
      </c>
      <c r="G335" s="21">
        <f t="shared" ref="G335" si="21">(H335*I335+J335*K335+L335*M335+N335*O335+P335*Q335+R335*S335)/(H335+J335+L335+N335+P335+R335)</f>
        <v>10.43224662421451</v>
      </c>
      <c r="H335" s="22">
        <f>'7.жеке-улут.вал.'!H335+'8.юрид-улут.вал.'!H335+'9.рез.эмес.-улут.вал.'!H167</f>
        <v>1011130.64</v>
      </c>
      <c r="I335" s="21">
        <f>('7.жеке-улут.вал.'!H335*'7.жеке-улут.вал.'!I335+'8.юрид-улут.вал.'!H335*'8.юрид-улут.вал.'!I335+'9.рез.эмес.-улут.вал.'!H167*'9.рез.эмес.-улут.вал.'!I167)/('7.жеке-улут.вал.'!H335+'8.юрид-улут.вал.'!H335+'9.рез.эмес.-улут.вал.'!H167)</f>
        <v>1.9266498638593346</v>
      </c>
      <c r="J335" s="22">
        <f>'7.жеке-улут.вал.'!J335+'8.юрид-улут.вал.'!J335+'9.рез.эмес.-улут.вал.'!J167</f>
        <v>507411.76999999996</v>
      </c>
      <c r="K335" s="21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8.0944479537792358</v>
      </c>
      <c r="L335" s="22">
        <f>'7.жеке-улут.вал.'!L335+'8.юрид-улут.вал.'!L335+'9.рез.эмес.-улут.вал.'!L167</f>
        <v>646151.61</v>
      </c>
      <c r="M335" s="21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9.3875991919295867</v>
      </c>
      <c r="N335" s="22">
        <f>'7.жеке-улут.вал.'!N335+'8.юрид-улут.вал.'!N335+'9.рез.эмес.-улут.вал.'!N167</f>
        <v>3399928.63</v>
      </c>
      <c r="O335" s="21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12.187391913988542</v>
      </c>
      <c r="P335" s="22">
        <f>'7.жеке-улут.вал.'!P335+'8.юрид-улут.вал.'!P335+'9.рез.эмес.-улут.вал.'!P167</f>
        <v>2117344.98</v>
      </c>
      <c r="Q335" s="21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12.518781992861683</v>
      </c>
      <c r="R335" s="22">
        <f>'7.жеке-улут.вал.'!R335+'8.юрид-улут.вал.'!R335+'9.рез.эмес.-улут.вал.'!R167</f>
        <v>22270.35</v>
      </c>
      <c r="S335" s="21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13.854409656785808</v>
      </c>
    </row>
    <row r="336" spans="1:19" ht="14.25" customHeight="1" x14ac:dyDescent="0.2">
      <c r="A336" s="19" t="s">
        <v>13</v>
      </c>
      <c r="B336" s="20">
        <f>'7.жеке-улут.вал.'!B336+'8.юрид-улут.вал.'!B336+'9.рез.эмес.-улут.вал.'!B168</f>
        <v>139491126.31</v>
      </c>
      <c r="C336" s="21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1.3162757024999188</v>
      </c>
      <c r="D336" s="22">
        <f>'7.жеке-улут.вал.'!D336+'8.юрид-улут.вал.'!D336+'9.рез.эмес.-улут.вал.'!D168</f>
        <v>131413713.90000001</v>
      </c>
      <c r="E336" s="21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0.67734820973277421</v>
      </c>
      <c r="F336" s="22">
        <f t="shared" ref="F336" si="22">H336+J336+L336+N336+P336+R336</f>
        <v>8077412.4100000001</v>
      </c>
      <c r="G336" s="21">
        <f t="shared" ref="G336" si="23">(H336*I336+J336*K336+L336*M336+N336*O336+P336*Q336+R336*S336)/(H336+J336+L336+N336+P336+R336)</f>
        <v>11.711168333387121</v>
      </c>
      <c r="H336" s="22">
        <f>'7.жеке-улут.вал.'!H336+'8.юрид-улут.вал.'!H336+'9.рез.эмес.-улут.вал.'!H168</f>
        <v>334734.48</v>
      </c>
      <c r="I336" s="21">
        <f>('7.жеке-улут.вал.'!H336*'7.жеке-улут.вал.'!I336+'8.юрид-улут.вал.'!H336*'8.юрид-улут.вал.'!I336+'9.рез.эмес.-улут.вал.'!H168*'9.рез.эмес.-улут.вал.'!I168)/('7.жеке-улут.вал.'!H336+'8.юрид-улут.вал.'!H336+'9.рез.эмес.-улут.вал.'!H168)</f>
        <v>4.068321489617678</v>
      </c>
      <c r="J336" s="22">
        <f>'7.жеке-улут.вал.'!J336+'8.юрид-улут.вал.'!J336+'9.рез.эмес.-улут.вал.'!J168</f>
        <v>484737.56</v>
      </c>
      <c r="K336" s="21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7.6730417236493924</v>
      </c>
      <c r="L336" s="22">
        <f>'7.жеке-улут.вал.'!L336+'8.юрид-улут.вал.'!L336+'9.рез.эмес.-улут.вал.'!L168</f>
        <v>752945.9</v>
      </c>
      <c r="M336" s="21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8.7464367049478557</v>
      </c>
      <c r="N336" s="22">
        <f>'7.жеке-улут.вал.'!N336+'8.юрид-улут.вал.'!N336+'9.рез.эмес.-улут.вал.'!N168</f>
        <v>4294447.54</v>
      </c>
      <c r="O336" s="21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12.663878580759212</v>
      </c>
      <c r="P336" s="22">
        <f>'7.жеке-улут.вал.'!P336+'8.юрид-улут.вал.'!P336+'9.рез.эмес.-улут.вал.'!P168</f>
        <v>2192336.6</v>
      </c>
      <c r="Q336" s="21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12.902786449261516</v>
      </c>
      <c r="R336" s="22">
        <f>'7.жеке-улут.вал.'!R336+'8.юрид-улут.вал.'!R336+'9.рез.эмес.-улут.вал.'!R168</f>
        <v>18210.329999999998</v>
      </c>
      <c r="S336" s="21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14.1409069028403</v>
      </c>
    </row>
    <row r="337" spans="1:19" ht="14.25" customHeight="1" x14ac:dyDescent="0.2">
      <c r="A337" s="19" t="s">
        <v>14</v>
      </c>
      <c r="B337" s="20">
        <f>'7.жеке-улут.вал.'!B337+'8.юрид-улут.вал.'!B337+'9.рез.эмес.-улут.вал.'!B169</f>
        <v>153158095.58000001</v>
      </c>
      <c r="C337" s="21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1.2028969642506959</v>
      </c>
      <c r="D337" s="22">
        <f>'7.жеке-улут.вал.'!D337+'8.юрид-улут.вал.'!D337+'9.рез.эмес.-улут.вал.'!D169</f>
        <v>145926473.47999999</v>
      </c>
      <c r="E337" s="21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0.68343542148415359</v>
      </c>
      <c r="F337" s="22">
        <f t="shared" ref="F337" si="24">H337+J337+L337+N337+P337+R337</f>
        <v>7231622.1000000006</v>
      </c>
      <c r="G337" s="21">
        <f t="shared" ref="G337" si="25">(H337*I337+J337*K337+L337*M337+N337*O337+P337*Q337+R337*S337)/(H337+J337+L337+N337+P337+R337)</f>
        <v>11.685080628743025</v>
      </c>
      <c r="H337" s="22">
        <f>'7.жеке-улут.вал.'!H337+'8.юрид-улут.вал.'!H337+'9.рез.эмес.-улут.вал.'!H169</f>
        <v>257693.88</v>
      </c>
      <c r="I337" s="21">
        <f>('7.жеке-улут.вал.'!H337*'7.жеке-улут.вал.'!I337+'8.юрид-улут.вал.'!H337*'8.юрид-улут.вал.'!I337+'9.рез.эмес.-улут.вал.'!H169*'9.рез.эмес.-улут.вал.'!I169)/('7.жеке-улут.вал.'!H337+'8.юрид-улут.вал.'!H337+'9.рез.эмес.-улут.вал.'!H169)</f>
        <v>5.247418146678533</v>
      </c>
      <c r="J337" s="22">
        <f>'7.жеке-улут.вал.'!J337+'8.юрид-улут.вал.'!J337+'9.рез.эмес.-улут.вал.'!J169</f>
        <v>484328.44999999995</v>
      </c>
      <c r="K337" s="21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7.7733855772874776</v>
      </c>
      <c r="L337" s="22">
        <f>'7.жеке-улут.вал.'!L337+'8.юрид-улут.вал.'!L337+'9.рез.эмес.-улут.вал.'!L169</f>
        <v>815888.47</v>
      </c>
      <c r="M337" s="21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8.2471010830683724</v>
      </c>
      <c r="N337" s="22">
        <f>'7.жеке-улут.вал.'!N337+'8.юрид-улут.вал.'!N337+'9.рез.эмес.-улут.вал.'!N169</f>
        <v>2859657.0300000003</v>
      </c>
      <c r="O337" s="21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12.23743501999606</v>
      </c>
      <c r="P337" s="22">
        <f>'7.жеке-улут.вал.'!P337+'8.юрид-улут.вал.'!P337+'9.рез.эмес.-улут.вал.'!P169</f>
        <v>2788932.83</v>
      </c>
      <c r="Q337" s="21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13.375102255833115</v>
      </c>
      <c r="R337" s="22">
        <f>'7.жеке-улут.вал.'!R337+'8.юрид-улут.вал.'!R337+'9.рез.эмес.-улут.вал.'!R169</f>
        <v>25121.440000000002</v>
      </c>
      <c r="S337" s="21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14.296331356801229</v>
      </c>
    </row>
    <row r="338" spans="1:19" ht="14.25" customHeight="1" x14ac:dyDescent="0.2">
      <c r="A338" s="19" t="s">
        <v>15</v>
      </c>
      <c r="B338" s="20">
        <f>'7.жеке-улут.вал.'!B338+'8.юрид-улут.вал.'!B338+'9.рез.эмес.-улут.вал.'!B170</f>
        <v>166515608.44999999</v>
      </c>
      <c r="C338" s="21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1.3331444872944582</v>
      </c>
      <c r="D338" s="22">
        <f>'7.жеке-улут.вал.'!D338+'8.юрид-улут.вал.'!D338+'9.рез.эмес.-улут.вал.'!D170</f>
        <v>157816314.09999999</v>
      </c>
      <c r="E338" s="21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0.81480382224501613</v>
      </c>
      <c r="F338" s="22">
        <f t="shared" ref="F338:F342" si="26">H338+J338+L338+N338+P338+R338</f>
        <v>8699294.3499999996</v>
      </c>
      <c r="G338" s="21">
        <f t="shared" ref="G338:G342" si="27">(H338*I338+J338*K338+L338*M338+N338*O338+P338*Q338+R338*S338)/(H338+J338+L338+N338+P338+R338)</f>
        <v>10.736506405522414</v>
      </c>
      <c r="H338" s="22">
        <f>'7.жеке-улут.вал.'!H338+'8.юрид-улут.вал.'!H338+'9.рез.эмес.-улут.вал.'!H170</f>
        <v>467042.16</v>
      </c>
      <c r="I338" s="21">
        <f>('7.жеке-улут.вал.'!H338*'7.жеке-улут.вал.'!I338+'8.юрид-улут.вал.'!H338*'8.юрид-улут.вал.'!I338+'9.рез.эмес.-улут.вал.'!H170*'9.рез.эмес.-улут.вал.'!I170)/('7.жеке-улут.вал.'!H338+'8.юрид-улут.вал.'!H338+'9.рез.эмес.-улут.вал.'!H170)</f>
        <v>3.8679975985465629</v>
      </c>
      <c r="J338" s="22">
        <f>'7.жеке-улут.вал.'!J338+'8.юрид-улут.вал.'!J338+'9.рез.эмес.-улут.вал.'!J170</f>
        <v>1349724.67</v>
      </c>
      <c r="K338" s="21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4.5668833410298406</v>
      </c>
      <c r="L338" s="22">
        <f>'7.жеке-улут.вал.'!L338+'8.юрид-улут.вал.'!L338+'9.рез.эмес.-улут.вал.'!L170</f>
        <v>620461.55000000005</v>
      </c>
      <c r="M338" s="21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9.0570771358837678</v>
      </c>
      <c r="N338" s="22">
        <f>'7.жеке-улут.вал.'!N338+'8.юрид-улут.вал.'!N338+'9.рез.эмес.-улут.вал.'!N170</f>
        <v>3225433.28</v>
      </c>
      <c r="O338" s="21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12.130638004423368</v>
      </c>
      <c r="P338" s="22">
        <f>'7.жеке-улут.вал.'!P338+'8.юрид-улут.вал.'!P338+'9.рез.эмес.-улут.вал.'!P170</f>
        <v>2991914.17</v>
      </c>
      <c r="Q338" s="21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13.392382695155998</v>
      </c>
      <c r="R338" s="22">
        <f>'7.жеке-улут.вал.'!R338+'8.юрид-улут.вал.'!R338+'9.рез.эмес.-улут.вал.'!R170</f>
        <v>44718.520000000004</v>
      </c>
      <c r="S338" s="21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13.741180334232897</v>
      </c>
    </row>
    <row r="339" spans="1:19" ht="14.25" customHeight="1" x14ac:dyDescent="0.2">
      <c r="A339" s="19" t="s">
        <v>16</v>
      </c>
      <c r="B339" s="20">
        <f>'7.жеке-улут.вал.'!B339+'8.юрид-улут.вал.'!B339+'9.рез.эмес.-улут.вал.'!B171</f>
        <v>167761746.80000001</v>
      </c>
      <c r="C339" s="21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1.4477084914062175</v>
      </c>
      <c r="D339" s="22">
        <f>'7.жеке-улут.вал.'!D339+'8.юрид-улут.вал.'!D339+'9.рез.эмес.-улут.вал.'!D171</f>
        <v>160138282.72</v>
      </c>
      <c r="E339" s="21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0.94787008657076488</v>
      </c>
      <c r="F339" s="22">
        <f t="shared" si="26"/>
        <v>7623464.0799999991</v>
      </c>
      <c r="G339" s="21">
        <f t="shared" si="27"/>
        <v>11.947300664713024</v>
      </c>
      <c r="H339" s="22">
        <f>'7.жеке-улут.вал.'!H339+'8.юрид-улут.вал.'!H339+'9.рез.эмес.-улут.вал.'!H171</f>
        <v>272548.26</v>
      </c>
      <c r="I339" s="21">
        <f>('7.жеке-улут.вал.'!H339*'7.жеке-улут.вал.'!I339+'8.юрид-улут.вал.'!H339*'8.юрид-улут.вал.'!I339+'9.рез.эмес.-улут.вал.'!H171*'9.рез.эмес.-улут.вал.'!I171)/('7.жеке-улут.вал.'!H339+'8.юрид-улут.вал.'!H339+'9.рез.эмес.-улут.вал.'!H171)</f>
        <v>5.6035799608480312</v>
      </c>
      <c r="J339" s="22">
        <f>'7.жеке-улут.вал.'!J339+'8.юрид-улут.вал.'!J339+'9.рез.эмес.-улут.вал.'!J171</f>
        <v>462187.01</v>
      </c>
      <c r="K339" s="21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6.2264040618536631</v>
      </c>
      <c r="L339" s="22">
        <f>'7.жеке-улут.вал.'!L339+'8.юрид-улут.вал.'!L339+'9.рез.эмес.-улут.вал.'!L171</f>
        <v>461088.13</v>
      </c>
      <c r="M339" s="21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8.1433157678554817</v>
      </c>
      <c r="N339" s="22">
        <f>'7.жеке-улут.вал.'!N339+'8.юрид-улут.вал.'!N339+'9.рез.эмес.-улут.вал.'!N171</f>
        <v>3596774.9699999997</v>
      </c>
      <c r="O339" s="21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12.702101293620807</v>
      </c>
      <c r="P339" s="22">
        <f>'7.жеке-улут.вал.'!P339+'8.юрид-улут.вал.'!P339+'9.рез.эмес.-улут.вал.'!P171</f>
        <v>2814536.0700000003</v>
      </c>
      <c r="Q339" s="21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13.146708973141676</v>
      </c>
      <c r="R339" s="22">
        <f>'7.жеке-улут.вал.'!R339+'8.юрид-улут.вал.'!R339+'9.рез.эмес.-улут.вал.'!R171</f>
        <v>16329.64</v>
      </c>
      <c r="S339" s="21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14.178853942891607</v>
      </c>
    </row>
    <row r="340" spans="1:19" ht="14.25" customHeight="1" x14ac:dyDescent="0.2">
      <c r="A340" s="19" t="s">
        <v>17</v>
      </c>
      <c r="B340" s="20">
        <f>'7.жеке-улут.вал.'!B340+'8.юрид-улут.вал.'!B340+'9.рез.эмес.-улут.вал.'!B172</f>
        <v>174206356.29000002</v>
      </c>
      <c r="C340" s="21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1.3771686102590937</v>
      </c>
      <c r="D340" s="22">
        <f>'7.жеке-улут.вал.'!D340+'8.юрид-улут.вал.'!D340+'9.рез.эмес.-улут.вал.'!D172</f>
        <v>166121272.88</v>
      </c>
      <c r="E340" s="21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0.85608531112285768</v>
      </c>
      <c r="F340" s="22">
        <f t="shared" si="26"/>
        <v>8085083.4100000001</v>
      </c>
      <c r="G340" s="21">
        <f t="shared" si="27"/>
        <v>12.083677936057299</v>
      </c>
      <c r="H340" s="22">
        <f>'7.жеке-улут.вал.'!H340+'8.юрид-улут.вал.'!H340+'9.рез.эмес.-улут.вал.'!H172</f>
        <v>217315.43000000002</v>
      </c>
      <c r="I340" s="21">
        <f>('7.жеке-улут.вал.'!H340*'7.жеке-улут.вал.'!I340+'8.юрид-улут.вал.'!H340*'8.юрид-улут.вал.'!I340+'9.рез.эмес.-улут.вал.'!H172*'9.рез.эмес.-улут.вал.'!I172)/('7.жеке-улут.вал.'!H340+'8.юрид-улут.вал.'!H340+'9.рез.эмес.-улут.вал.'!H172)</f>
        <v>5.7173726048813043</v>
      </c>
      <c r="J340" s="22">
        <f>'7.жеке-улут.вал.'!J340+'8.юрид-улут.вал.'!J340+'9.рез.эмес.-улут.вал.'!J172</f>
        <v>374667.07</v>
      </c>
      <c r="K340" s="21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6.1644057626948623</v>
      </c>
      <c r="L340" s="22">
        <f>'7.жеке-улут.вал.'!L340+'8.юрид-улут.вал.'!L340+'9.рез.эмес.-улут.вал.'!L172</f>
        <v>479211.9</v>
      </c>
      <c r="M340" s="21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8.0945167576180808</v>
      </c>
      <c r="N340" s="22">
        <f>'7.жеке-улут.вал.'!N340+'8.юрид-улут.вал.'!N340+'9.рез.эмес.-улут.вал.'!N172</f>
        <v>3967523.8200000003</v>
      </c>
      <c r="O340" s="21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12.448530730207416</v>
      </c>
      <c r="P340" s="22">
        <f>'7.жеке-улут.вал.'!P340+'8.юрид-улут.вал.'!P340+'9.рез.эмес.-улут.вал.'!P172</f>
        <v>3009637.53</v>
      </c>
      <c r="Q340" s="21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13.398350158665119</v>
      </c>
      <c r="R340" s="22">
        <f>'7.жеке-улут.вал.'!R340+'8.юрид-улут.вал.'!R340+'9.рез.эмес.-улут.вал.'!R172</f>
        <v>36727.660000000003</v>
      </c>
      <c r="S340" s="21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15.04213588341868</v>
      </c>
    </row>
    <row r="341" spans="1:19" ht="14.25" customHeight="1" x14ac:dyDescent="0.2">
      <c r="A341" s="19" t="s">
        <v>18</v>
      </c>
      <c r="B341" s="20">
        <f>'7.жеке-улут.вал.'!B341+'8.юрид-улут.вал.'!B341+'9.рез.эмес.-улут.вал.'!B173</f>
        <v>176586590.65999997</v>
      </c>
      <c r="C341" s="21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1.3225407169854912</v>
      </c>
      <c r="D341" s="22">
        <f>'7.жеке-улут.вал.'!D341+'8.юрид-улут.вал.'!D341+'9.рез.эмес.-улут.вал.'!D173</f>
        <v>169101864.54999998</v>
      </c>
      <c r="E341" s="21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0.83467654129600743</v>
      </c>
      <c r="F341" s="22">
        <f t="shared" si="26"/>
        <v>7484726.1099999994</v>
      </c>
      <c r="G341" s="21">
        <f t="shared" si="27"/>
        <v>12.34482002871844</v>
      </c>
      <c r="H341" s="22">
        <f>'7.жеке-улут.вал.'!H341+'8.юрид-улут.вал.'!H341+'9.рез.эмес.-улут.вал.'!H173</f>
        <v>133005.44</v>
      </c>
      <c r="I341" s="21">
        <f>('7.жеке-улут.вал.'!H341*'7.жеке-улут.вал.'!I341+'8.юрид-улут.вал.'!H341*'8.юрид-улут.вал.'!I341+'9.рез.эмес.-улут.вал.'!H173*'9.рез.эмес.-улут.вал.'!I173)/('7.жеке-улут.вал.'!H341+'8.юрид-улут.вал.'!H341+'9.рез.эмес.-улут.вал.'!H173)</f>
        <v>7.5277309965667571</v>
      </c>
      <c r="J341" s="22">
        <f>'7.жеке-улут.вал.'!J341+'8.юрид-улут.вал.'!J341+'9.рез.эмес.-улут.вал.'!J173</f>
        <v>366227.25</v>
      </c>
      <c r="K341" s="21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6.2705518797413315</v>
      </c>
      <c r="L341" s="22">
        <f>'7.жеке-улут.вал.'!L341+'8.юрид-улут.вал.'!L341+'9.рез.эмес.-улут.вал.'!L173</f>
        <v>620400.05000000005</v>
      </c>
      <c r="M341" s="21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8.3631542254066549</v>
      </c>
      <c r="N341" s="22">
        <f>'7.жеке-улут.вал.'!N341+'8.юрид-улут.вал.'!N341+'9.рез.эмес.-улут.вал.'!N173</f>
        <v>3045265.35</v>
      </c>
      <c r="O341" s="21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12.508265556792935</v>
      </c>
      <c r="P341" s="22">
        <f>'7.жеке-улут.вал.'!P341+'8.юрид-улут.вал.'!P341+'9.рез.эмес.-улут.вал.'!P173</f>
        <v>3291348.2199999997</v>
      </c>
      <c r="Q341" s="21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13.799043010799956</v>
      </c>
      <c r="R341" s="22">
        <f>'7.жеке-улут.вал.'!R341+'8.юрид-улут.вал.'!R341+'9.рез.эмес.-улут.вал.'!R173</f>
        <v>28479.800000000003</v>
      </c>
      <c r="S341" s="21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14.149537858411943</v>
      </c>
    </row>
    <row r="342" spans="1:19" ht="14.25" customHeight="1" x14ac:dyDescent="0.2">
      <c r="A342" s="19" t="s">
        <v>19</v>
      </c>
      <c r="B342" s="20">
        <f>'7.жеке-улут.вал.'!B342+'8.юрид-улут.вал.'!B342+'9.рез.эмес.-улут.вал.'!B174</f>
        <v>202489756.42999998</v>
      </c>
      <c r="C342" s="21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1.3380350005051365</v>
      </c>
      <c r="D342" s="22">
        <f>'7.жеке-улут.вал.'!D342+'8.юрид-улут.вал.'!D342+'9.рез.эмес.-улут.вал.'!D174</f>
        <v>195317351.45000002</v>
      </c>
      <c r="E342" s="21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0.94750785071584021</v>
      </c>
      <c r="F342" s="22">
        <f t="shared" si="26"/>
        <v>7172404.9800000004</v>
      </c>
      <c r="G342" s="21">
        <f t="shared" si="27"/>
        <v>11.972784262274043</v>
      </c>
      <c r="H342" s="22">
        <f>'7.жеке-улут.вал.'!H342+'8.юрид-улут.вал.'!H342+'9.рез.эмес.-улут.вал.'!H174</f>
        <v>127152.9</v>
      </c>
      <c r="I342" s="21">
        <f>('7.жеке-улут.вал.'!H342*'7.жеке-улут.вал.'!I342+'8.юрид-улут.вал.'!H342*'8.юрид-улут.вал.'!I342+'9.рез.эмес.-улут.вал.'!H174*'9.рез.эмес.-улут.вал.'!I174)/('7.жеке-улут.вал.'!H342+'8.юрид-улут.вал.'!H342+'9.рез.эмес.-улут.вал.'!H174)</f>
        <v>6.3917037959810612</v>
      </c>
      <c r="J342" s="22">
        <f>'7.жеке-улут.вал.'!J342+'8.юрид-улут.вал.'!J342+'9.рез.эмес.-улут.вал.'!J174</f>
        <v>409760.5</v>
      </c>
      <c r="K342" s="21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6.1194594320340796</v>
      </c>
      <c r="L342" s="22">
        <f>'7.жеке-улут.вал.'!L342+'8.юрид-улут.вал.'!L342+'9.рез.эмес.-улут.вал.'!L174</f>
        <v>729672.52999999991</v>
      </c>
      <c r="M342" s="21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8.0933162461248198</v>
      </c>
      <c r="N342" s="22">
        <f>'7.жеке-улут.вал.'!N342+'8.юрид-улут.вал.'!N342+'9.рез.эмес.-улут.вал.'!N174</f>
        <v>3118054.22</v>
      </c>
      <c r="O342" s="21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12.328420443054421</v>
      </c>
      <c r="P342" s="22">
        <f>'7.жеке-улут.вал.'!P342+'8.юрид-улут.вал.'!P342+'9.рез.эмес.-улут.вал.'!P174</f>
        <v>2768879.7700000005</v>
      </c>
      <c r="Q342" s="21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13.698906856833254</v>
      </c>
      <c r="R342" s="22">
        <f>'7.жеке-улут.вал.'!R342+'8.юрид-улут.вал.'!R342+'9.рез.эмес.-улут.вал.'!R174</f>
        <v>18885.060000000001</v>
      </c>
      <c r="S342" s="21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14.648671500116992</v>
      </c>
    </row>
    <row r="343" spans="1:19" ht="14.25" customHeight="1" x14ac:dyDescent="0.2">
      <c r="A343" s="19" t="s">
        <v>20</v>
      </c>
      <c r="B343" s="20">
        <f>'7.жеке-улут.вал.'!B343+'8.юрид-улут.вал.'!B343+'9.рез.эмес.-улут.вал.'!B175</f>
        <v>199576562.15000001</v>
      </c>
      <c r="C343" s="21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1.3567246169406975</v>
      </c>
      <c r="D343" s="22">
        <f>'7.жеке-улут.вал.'!D343+'8.юрид-улут.вал.'!D343+'9.рез.эмес.-улут.вал.'!D175</f>
        <v>192199786.47</v>
      </c>
      <c r="E343" s="21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0.95577152885116878</v>
      </c>
      <c r="F343" s="22">
        <f t="shared" ref="F343" si="28">H343+J343+L343+N343+P343+R343</f>
        <v>7376775.6799999997</v>
      </c>
      <c r="G343" s="21">
        <f t="shared" ref="G343" si="29">(H343*I343+J343*K343+L343*M343+N343*O343+P343*Q343+R343*S343)/(H343+J343+L343+N343+P343+R343)</f>
        <v>11.803442974424287</v>
      </c>
      <c r="H343" s="22">
        <f>'7.жеке-улут.вал.'!H343+'8.юрид-улут.вал.'!H343+'9.рез.эмес.-улут.вал.'!H175</f>
        <v>393785.62999999995</v>
      </c>
      <c r="I343" s="21">
        <f>('7.жеке-улут.вал.'!H343*'7.жеке-улут.вал.'!I343+'8.юрид-улут.вал.'!H343*'8.юрид-улут.вал.'!I343+'9.рез.эмес.-улут.вал.'!H175*'9.рез.эмес.-улут.вал.'!I175)/('7.жеке-улут.вал.'!H343+'8.юрид-улут.вал.'!H343+'9.рез.эмес.-улут.вал.'!H175)</f>
        <v>2.4638925948110386</v>
      </c>
      <c r="J343" s="22">
        <f>'7.жеке-улут.вал.'!J343+'8.юрид-улут.вал.'!J343+'9.рез.эмес.-улут.вал.'!J175</f>
        <v>434943.62</v>
      </c>
      <c r="K343" s="21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6.435053463710994</v>
      </c>
      <c r="L343" s="22">
        <f>'7.жеке-улут.вал.'!L343+'8.юрид-улут.вал.'!L343+'9.рез.эмес.-улут.вал.'!L175</f>
        <v>991988.29</v>
      </c>
      <c r="M343" s="21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9.1120150227781398</v>
      </c>
      <c r="N343" s="22">
        <f>'7.жеке-улут.вал.'!N343+'8.юрид-улут.вал.'!N343+'9.рез.эмес.-улут.вал.'!N175</f>
        <v>3050974.79</v>
      </c>
      <c r="O343" s="21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12.875752575884087</v>
      </c>
      <c r="P343" s="22">
        <f>'7.жеке-улут.вал.'!P343+'8.юрид-улут.вал.'!P343+'9.рез.эмес.-улут.вал.'!P175</f>
        <v>2484067.71</v>
      </c>
      <c r="Q343" s="21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13.96047629241154</v>
      </c>
      <c r="R343" s="22">
        <f>'7.жеке-улут.вал.'!R343+'8.юрид-улут.вал.'!R343+'9.рез.эмес.-улут.вал.'!R175</f>
        <v>21015.64</v>
      </c>
      <c r="S343" s="21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14.315197705137683</v>
      </c>
    </row>
    <row r="344" spans="1:19" ht="14.25" customHeight="1" thickBot="1" x14ac:dyDescent="0.25">
      <c r="A344" s="25" t="s">
        <v>21</v>
      </c>
      <c r="B344" s="26">
        <f>'7.жеке-улут.вал.'!B344+'8.юрид-улут.вал.'!B344+'9.рез.эмес.-улут.вал.'!B176</f>
        <v>234431533.94999999</v>
      </c>
      <c r="C344" s="27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1.3784636325590192</v>
      </c>
      <c r="D344" s="28">
        <f>'7.жеке-улут.вал.'!D344+'8.юрид-улут.вал.'!D344+'9.рез.эмес.-улут.вал.'!D176</f>
        <v>225972702.71000001</v>
      </c>
      <c r="E344" s="27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0.96868452670019378</v>
      </c>
      <c r="F344" s="28">
        <f t="shared" ref="F344:F355" si="30">H344+J344+L344+N344+P344+R344</f>
        <v>8458831.2400000002</v>
      </c>
      <c r="G344" s="27">
        <f t="shared" ref="G344:G355" si="31">(H344*I344+J344*K344+L344*M344+N344*O344+P344*Q344+R344*S344)/(H344+J344+L344+N344+P344+R344)</f>
        <v>12.325471491886637</v>
      </c>
      <c r="H344" s="28">
        <f>'7.жеке-улут.вал.'!H344+'8.юрид-улут.вал.'!H344+'9.рез.эмес.-улут.вал.'!H176</f>
        <v>313632.49</v>
      </c>
      <c r="I344" s="27">
        <f>('7.жеке-улут.вал.'!H344*'7.жеке-улут.вал.'!I344+'8.юрид-улут.вал.'!H344*'8.юрид-улут.вал.'!I344+'9.рез.эмес.-улут.вал.'!H176*'9.рез.эмес.-улут.вал.'!I176)/('7.жеке-улут.вал.'!H344+'8.юрид-улут.вал.'!H344+'9.рез.эмес.-улут.вал.'!H176)</f>
        <v>3.5430036310970205</v>
      </c>
      <c r="J344" s="28">
        <f>'7.жеке-улут.вал.'!J344+'8.юрид-улут.вал.'!J344+'9.рез.эмес.-улут.вал.'!J176</f>
        <v>588642.30000000005</v>
      </c>
      <c r="K344" s="27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6.3158719361486559</v>
      </c>
      <c r="L344" s="28">
        <f>'7.жеке-улут.вал.'!L344+'8.юрид-улут.вал.'!L344+'9.рез.эмес.-улут.вал.'!L176</f>
        <v>1074320.6400000001</v>
      </c>
      <c r="M344" s="27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9.463318677373632</v>
      </c>
      <c r="N344" s="28">
        <f>'7.жеке-улут.вал.'!N344+'8.юрид-улут.вал.'!N344+'9.рез.эмес.-улут.вал.'!N176</f>
        <v>3883043.09</v>
      </c>
      <c r="O344" s="27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14.07872248520427</v>
      </c>
      <c r="P344" s="28">
        <f>'7.жеке-улут.вал.'!P344+'8.юрид-улут.вал.'!P344+'9.рез.эмес.-улут.вал.'!P176</f>
        <v>2581224.08</v>
      </c>
      <c r="Q344" s="27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13.303486384878308</v>
      </c>
      <c r="R344" s="28">
        <f>'7.жеке-улут.вал.'!R344+'8.юрид-улут.вал.'!R344+'9.рез.эмес.-улут.вал.'!R176</f>
        <v>17968.64</v>
      </c>
      <c r="S344" s="27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14.240856547852262</v>
      </c>
    </row>
    <row r="345" spans="1:19" ht="14.25" customHeight="1" x14ac:dyDescent="0.2">
      <c r="A345" s="32" t="s">
        <v>76</v>
      </c>
      <c r="B345" s="20">
        <f>'7.жеке-улут.вал.'!B345+'8.юрид-улут.вал.'!B345+'9.рез.эмес.-улут.вал.'!B177</f>
        <v>195859099.16999996</v>
      </c>
      <c r="C345" s="21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1.8929477301113236</v>
      </c>
      <c r="D345" s="22">
        <f>'7.жеке-улут.вал.'!D345+'8.юрид-улут.вал.'!D345+'9.рез.эмес.-улут.вал.'!D177</f>
        <v>183903242.37</v>
      </c>
      <c r="E345" s="21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1.2504878649867395</v>
      </c>
      <c r="F345" s="22">
        <f t="shared" si="30"/>
        <v>11955856.800000001</v>
      </c>
      <c r="G345" s="21">
        <f t="shared" si="31"/>
        <v>11.775171502564319</v>
      </c>
      <c r="H345" s="22">
        <f>'7.жеке-улут.вал.'!H345+'8.юрид-улут.вал.'!H345+'9.рез.эмес.-улут.вал.'!H177</f>
        <v>633912.88</v>
      </c>
      <c r="I345" s="21">
        <f>('7.жеке-улут.вал.'!H345*'7.жеке-улут.вал.'!I345+'8.юрид-улут.вал.'!H345*'8.юрид-улут.вал.'!I345+'9.рез.эмес.-улут.вал.'!H177*'9.рез.эмес.-улут.вал.'!I177)/('7.жеке-улут.вал.'!H345+'8.юрид-улут.вал.'!H345+'9.рез.эмес.-улут.вал.'!H177)</f>
        <v>1.067406055545046</v>
      </c>
      <c r="J345" s="22">
        <f>'7.жеке-улут.вал.'!J345+'8.юрид-улут.вал.'!J345+'9.рез.эмес.-улут.вал.'!J177</f>
        <v>493948.87000000005</v>
      </c>
      <c r="K345" s="21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6.3446560831286076</v>
      </c>
      <c r="L345" s="22">
        <f>'7.жеке-улут.вал.'!L345+'8.юрид-улут.вал.'!L345+'9.рез.эмес.-улут.вал.'!L177</f>
        <v>1048584.05</v>
      </c>
      <c r="M345" s="21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9.9815923083132922</v>
      </c>
      <c r="N345" s="22">
        <f>'7.жеке-улут.вал.'!N345+'8.юрид-улут.вал.'!N345+'9.рез.эмес.-улут.вал.'!N177</f>
        <v>7653248.0100000007</v>
      </c>
      <c r="O345" s="21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12.625975905085026</v>
      </c>
      <c r="P345" s="22">
        <f>'7.жеке-улут.вал.'!P345+'8.юрид-улут.вал.'!P345+'9.рез.эмес.-улут.вал.'!P177</f>
        <v>2091249.61</v>
      </c>
      <c r="Q345" s="21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14.054538218993333</v>
      </c>
      <c r="R345" s="22">
        <f>'7.жеке-улут.вал.'!R345+'8.юрид-улут.вал.'!R345+'9.рез.эмес.-улут.вал.'!R177</f>
        <v>34913.379999999997</v>
      </c>
      <c r="S345" s="21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13.85930274582411</v>
      </c>
    </row>
    <row r="346" spans="1:19" ht="14.25" customHeight="1" x14ac:dyDescent="0.2">
      <c r="A346" s="19" t="s">
        <v>11</v>
      </c>
      <c r="B346" s="20">
        <f>'7.жеке-улут.вал.'!B346+'8.юрид-улут.вал.'!B346+'9.рез.эмес.-улут.вал.'!B178</f>
        <v>209496878.10000002</v>
      </c>
      <c r="C346" s="21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1.7179582472541846</v>
      </c>
      <c r="D346" s="22">
        <f>'7.жеке-улут.вал.'!D346+'8.юрид-улут.вал.'!D346+'9.рез.эмес.-улут.вал.'!D178</f>
        <v>199885421.47999999</v>
      </c>
      <c r="E346" s="21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1.2387785129521063</v>
      </c>
      <c r="F346" s="22">
        <f t="shared" si="30"/>
        <v>9611456.620000001</v>
      </c>
      <c r="G346" s="21">
        <f t="shared" si="31"/>
        <v>11.68325767505781</v>
      </c>
      <c r="H346" s="22">
        <f>'7.жеке-улут.вал.'!H346+'8.юрид-улут.вал.'!H346+'9.рез.эмес.-улут.вал.'!H178</f>
        <v>441202.14</v>
      </c>
      <c r="I346" s="21">
        <f>('7.жеке-улут.вал.'!H346*'7.жеке-улут.вал.'!I346+'8.юрид-улут.вал.'!H346*'8.юрид-улут.вал.'!I346+'9.рез.эмес.-улут.вал.'!H178*'9.рез.эмес.-улут.вал.'!I178)/('7.жеке-улут.вал.'!H346+'8.юрид-улут.вал.'!H346+'9.рез.эмес.-улут.вал.'!H178)</f>
        <v>1.1065865131569836</v>
      </c>
      <c r="J346" s="22">
        <f>'7.жеке-улут.вал.'!J346+'8.юрид-улут.вал.'!J346+'9.рез.эмес.-улут.вал.'!J178</f>
        <v>511620.08</v>
      </c>
      <c r="K346" s="21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6.2084061667399792</v>
      </c>
      <c r="L346" s="22">
        <f>'7.жеке-улут.вал.'!L346+'8.юрид-улут.вал.'!L346+'9.рез.эмес.-улут.вал.'!L178</f>
        <v>964777.35</v>
      </c>
      <c r="M346" s="21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9.6663969710731728</v>
      </c>
      <c r="N346" s="22">
        <f>'7.жеке-улут.вал.'!N346+'8.юрид-улут.вал.'!N346+'9.рез.эмес.-улут.вал.'!N178</f>
        <v>5486473.4800000004</v>
      </c>
      <c r="O346" s="21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12.415402258082221</v>
      </c>
      <c r="P346" s="22">
        <f>'7.жеке-улут.вал.'!P346+'8.юрид-улут.вал.'!P346+'9.рез.эмес.-улут.вал.'!P178</f>
        <v>2178878.85</v>
      </c>
      <c r="Q346" s="21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14.124595695901117</v>
      </c>
      <c r="R346" s="22">
        <f>'7.жеке-улут.вал.'!R346+'8.юрид-улут.вал.'!R346+'9.рез.эмес.-улут.вал.'!R178</f>
        <v>28504.720000000001</v>
      </c>
      <c r="S346" s="21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14.386102154309848</v>
      </c>
    </row>
    <row r="347" spans="1:19" ht="14.25" customHeight="1" x14ac:dyDescent="0.2">
      <c r="A347" s="19" t="s">
        <v>12</v>
      </c>
      <c r="B347" s="20">
        <f>'7.жеке-улут.вал.'!B347+'8.юрид-улут.вал.'!B347+'9.рез.эмес.-улут.вал.'!B179</f>
        <v>227038738.92000002</v>
      </c>
      <c r="C347" s="21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1.6285864780802282</v>
      </c>
      <c r="D347" s="22">
        <f>'7.жеке-улут.вал.'!D347+'8.юрид-улут.вал.'!D347+'9.рез.эмес.-улут.вал.'!D179</f>
        <v>218978584.95000002</v>
      </c>
      <c r="E347" s="21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1.2449064310208444</v>
      </c>
      <c r="F347" s="22">
        <f t="shared" si="30"/>
        <v>8060153.9700000007</v>
      </c>
      <c r="G347" s="21">
        <f t="shared" si="31"/>
        <v>12.05242131936593</v>
      </c>
      <c r="H347" s="22">
        <f>'7.жеке-улут.вал.'!H347+'8.юрид-улут.вал.'!H347+'9.рез.эмес.-улут.вал.'!H179</f>
        <v>655350.74</v>
      </c>
      <c r="I347" s="21">
        <f>('7.жеке-улут.вал.'!H347*'7.жеке-улут.вал.'!I347+'8.юрид-улут.вал.'!H347*'8.юрид-улут.вал.'!I347+'9.рез.эмес.-улут.вал.'!H179*'9.рез.эмес.-улут.вал.'!I179)/('7.жеке-улут.вал.'!H347+'8.юрид-улут.вал.'!H347+'9.рез.эмес.-улут.вал.'!H179)</f>
        <v>1.0974322998399286</v>
      </c>
      <c r="J347" s="22">
        <f>'7.жеке-улут.вал.'!J347+'8.юрид-улут.вал.'!J347+'9.рез.эмес.-улут.вал.'!J179</f>
        <v>556556.29</v>
      </c>
      <c r="K347" s="21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6.1972644695112491</v>
      </c>
      <c r="L347" s="22">
        <f>'7.жеке-улут.вал.'!L347+'8.юрид-улут.вал.'!L347+'9.рез.эмес.-улут.вал.'!L179</f>
        <v>826673.4</v>
      </c>
      <c r="M347" s="21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9.6741495567657072</v>
      </c>
      <c r="N347" s="22">
        <f>'7.жеке-улут.вал.'!N347+'8.юрид-улут.вал.'!N347+'9.рез.эмес.-улут.вал.'!N179</f>
        <v>3815472.0100000002</v>
      </c>
      <c r="O347" s="21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14.181475150645916</v>
      </c>
      <c r="P347" s="22">
        <f>'7.жеке-улут.вал.'!P347+'8.юрид-улут.вал.'!P347+'9.рез.эмес.-улут.вал.'!P179</f>
        <v>2159147.75</v>
      </c>
      <c r="Q347" s="21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13.964418829975823</v>
      </c>
      <c r="R347" s="22">
        <f>'7.жеке-улут.вал.'!R347+'8.юрид-улут.вал.'!R347+'9.рез.эмес.-улут.вал.'!R179</f>
        <v>46953.78</v>
      </c>
      <c r="S347" s="21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15.300468961178426</v>
      </c>
    </row>
    <row r="348" spans="1:19" ht="14.25" customHeight="1" x14ac:dyDescent="0.2">
      <c r="A348" s="19" t="s">
        <v>13</v>
      </c>
      <c r="B348" s="20">
        <f>'7.жеке-улут.вал.'!B348+'8.юрид-улут.вал.'!B348+'9.рез.эмес.-улут.вал.'!B180</f>
        <v>279575999.69999999</v>
      </c>
      <c r="C348" s="21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1.6100975709371654</v>
      </c>
      <c r="D348" s="22">
        <f>'7.жеке-улут.вал.'!D348+'8.юрид-улут.вал.'!D348+'9.рез.эмес.-улут.вал.'!D180</f>
        <v>270028242.12</v>
      </c>
      <c r="E348" s="21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1.2774923321013238</v>
      </c>
      <c r="F348" s="22">
        <f t="shared" si="30"/>
        <v>9547757.5799999982</v>
      </c>
      <c r="G348" s="21">
        <f t="shared" si="31"/>
        <v>11.016788850036978</v>
      </c>
      <c r="H348" s="22">
        <f>'7.жеке-улут.вал.'!H348+'8.юрид-улут.вал.'!H348+'9.рез.эмес.-улут.вал.'!H180</f>
        <v>1189587.8700000001</v>
      </c>
      <c r="I348" s="21">
        <f>('7.жеке-улут.вал.'!H348*'7.жеке-улут.вал.'!I348+'8.юрид-улут.вал.'!H348*'8.юрид-улут.вал.'!I348+'9.рез.эмес.-улут.вал.'!H180*'9.рез.эмес.-улут.вал.'!I180)/('7.жеке-улут.вал.'!H348+'8.юрид-улут.вал.'!H348+'9.рез.эмес.-улут.вал.'!H180)</f>
        <v>0.88222127180903465</v>
      </c>
      <c r="J348" s="22">
        <f>'7.жеке-улут.вал.'!J348+'8.юрид-улут.вал.'!J348+'9.рез.эмес.-улут.вал.'!J180</f>
        <v>630705.04999999993</v>
      </c>
      <c r="K348" s="21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6.6765391272830339</v>
      </c>
      <c r="L348" s="22">
        <f>'7.жеке-улут.вал.'!L348+'8.юрид-улут.вал.'!L348+'9.рез.эмес.-улут.вал.'!L180</f>
        <v>663553.58000000007</v>
      </c>
      <c r="M348" s="21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9.0889698141633044</v>
      </c>
      <c r="N348" s="22">
        <f>'7.жеке-улут.вал.'!N348+'8.юрид-улут.вал.'!N348+'9.рез.эмес.-улут.вал.'!N180</f>
        <v>4717817.26</v>
      </c>
      <c r="O348" s="21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13.091539820090437</v>
      </c>
      <c r="P348" s="22">
        <f>'7.жеке-улут.вал.'!P348+'8.юрид-улут.вал.'!P348+'9.рез.эмес.-улут.вал.'!P180</f>
        <v>2318859.71</v>
      </c>
      <c r="Q348" s="21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13.683157096597306</v>
      </c>
      <c r="R348" s="22">
        <f>'7.жеке-улут.вал.'!R348+'8.юрид-улут.вал.'!R348+'9.рез.эмес.-улут.вал.'!R180</f>
        <v>27234.109999999997</v>
      </c>
      <c r="S348" s="21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14.738499025670373</v>
      </c>
    </row>
    <row r="349" spans="1:19" ht="14.25" customHeight="1" x14ac:dyDescent="0.2">
      <c r="A349" s="19" t="s">
        <v>14</v>
      </c>
      <c r="B349" s="20">
        <f>'7.жеке-улут.вал.'!B349+'8.юрид-улут.вал.'!B349+'9.рез.эмес.-улут.вал.'!B181</f>
        <v>307432159.90999997</v>
      </c>
      <c r="C349" s="21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1.3511657503788959</v>
      </c>
      <c r="D349" s="22">
        <f>'7.жеке-улут.вал.'!D349+'8.юрид-улут.вал.'!D349+'9.рез.эмес.-улут.вал.'!D181</f>
        <v>298363436.91000003</v>
      </c>
      <c r="E349" s="21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1.0298818608966789</v>
      </c>
      <c r="F349" s="22">
        <f t="shared" si="30"/>
        <v>9068723</v>
      </c>
      <c r="G349" s="21">
        <f t="shared" si="31"/>
        <v>11.921492519619362</v>
      </c>
      <c r="H349" s="22">
        <f>'7.жеке-улут.вал.'!H349+'8.юрид-улут.вал.'!H349+'9.рез.эмес.-улут.вал.'!H181</f>
        <v>486919.71</v>
      </c>
      <c r="I349" s="21">
        <f>('7.жеке-улут.вал.'!H349*'7.жеке-улут.вал.'!I349+'8.юрид-улут.вал.'!H349*'8.юрид-улут.вал.'!I349+'9.рез.эмес.-улут.вал.'!H181*'9.рез.эмес.-улут.вал.'!I181)/('7.жеке-улут.вал.'!H349+'8.юрид-улут.вал.'!H349+'9.рез.эмес.-улут.вал.'!H181)</f>
        <v>2.6325749645665413</v>
      </c>
      <c r="J349" s="22">
        <f>'7.жеке-улут.вал.'!J349+'8.юрид-улут.вал.'!J349+'9.рез.эмес.-улут.вал.'!J181</f>
        <v>746958.17</v>
      </c>
      <c r="K349" s="21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6.9858246694055186</v>
      </c>
      <c r="L349" s="22">
        <f>'7.жеке-улут.вал.'!L349+'8.юрид-улут.вал.'!L349+'9.рез.эмес.-улут.вал.'!L181</f>
        <v>1114283.28</v>
      </c>
      <c r="M349" s="21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9.4219922024675835</v>
      </c>
      <c r="N349" s="22">
        <f>'7.жеке-улут.вал.'!N349+'8.юрид-улут.вал.'!N349+'9.рез.эмес.-улут.вал.'!N181</f>
        <v>3439393.25</v>
      </c>
      <c r="O349" s="21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13.045689552336041</v>
      </c>
      <c r="P349" s="22">
        <f>'7.жеке-улут.вал.'!P349+'8.юрид-улут.вал.'!P349+'9.рез.эмес.-улут.вал.'!P181</f>
        <v>3247620.82</v>
      </c>
      <c r="Q349" s="21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14.080496385874245</v>
      </c>
      <c r="R349" s="22">
        <f>'7.жеке-улут.вал.'!R349+'8.юрид-улут.вал.'!R349+'9.рез.эмес.-улут.вал.'!R181</f>
        <v>33547.769999999997</v>
      </c>
      <c r="S349" s="21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15.399049641749706</v>
      </c>
    </row>
    <row r="350" spans="1:19" ht="14.25" customHeight="1" x14ac:dyDescent="0.2">
      <c r="A350" s="19" t="s">
        <v>15</v>
      </c>
      <c r="B350" s="20">
        <f>'7.жеке-улут.вал.'!B350+'8.юрид-улут.вал.'!B350+'9.рез.эмес.-улут.вал.'!B182</f>
        <v>304502628.51000005</v>
      </c>
      <c r="C350" s="21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1.6568921912476369</v>
      </c>
      <c r="D350" s="22">
        <f>'7.жеке-улут.вал.'!D350+'8.юрид-улут.вал.'!D350+'9.рез.эмес.-улут.вал.'!D182</f>
        <v>296296509.38999999</v>
      </c>
      <c r="E350" s="21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1.385274528805339</v>
      </c>
      <c r="F350" s="22">
        <f t="shared" si="30"/>
        <v>8206119.120000001</v>
      </c>
      <c r="G350" s="21">
        <f t="shared" si="31"/>
        <v>11.464130435471931</v>
      </c>
      <c r="H350" s="22">
        <f>'7.жеке-улут.вал.'!H350+'8.юрид-улут.вал.'!H350+'9.рез.эмес.-улут.вал.'!H182</f>
        <v>614764.51</v>
      </c>
      <c r="I350" s="21">
        <f>('7.жеке-улут.вал.'!H350*'7.жеке-улут.вал.'!I350+'8.юрид-улут.вал.'!H350*'8.юрид-улут.вал.'!I350+'9.рез.эмес.-улут.вал.'!H182*'9.рез.эмес.-улут.вал.'!I182)/('7.жеке-улут.вал.'!H350+'8.юрид-улут.вал.'!H350+'9.рез.эмес.-улут.вал.'!H182)</f>
        <v>1.9297106383060385</v>
      </c>
      <c r="J350" s="22">
        <f>'7.жеке-улут.вал.'!J350+'8.юрид-улут.вал.'!J350+'9.рез.эмес.-улут.вал.'!J182</f>
        <v>644973.49000000011</v>
      </c>
      <c r="K350" s="21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6.2944640095207598</v>
      </c>
      <c r="L350" s="22">
        <f>'7.жеке-улут.вал.'!L350+'8.юрид-улут.вал.'!L350+'9.рез.эмес.-улут.вал.'!L182</f>
        <v>680899.20000000007</v>
      </c>
      <c r="M350" s="21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9.1051203579031945</v>
      </c>
      <c r="N350" s="22">
        <f>'7.жеке-улут.вал.'!N350+'8.юрид-улут.вал.'!N350+'9.рез.эмес.-улут.вал.'!N182</f>
        <v>3334658.41</v>
      </c>
      <c r="O350" s="21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12.543910781854288</v>
      </c>
      <c r="P350" s="22">
        <f>'7.жеке-улут.вал.'!P350+'8.юрид-улут.вал.'!P350+'9.рез.эмес.-улут.вал.'!P182</f>
        <v>2836191.44</v>
      </c>
      <c r="Q350" s="21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14.009322756083096</v>
      </c>
      <c r="R350" s="22">
        <f>'7.жеке-улут.вал.'!R350+'8.юрид-улут.вал.'!R350+'9.рез.эмес.-улут.вал.'!R182</f>
        <v>94632.07</v>
      </c>
      <c r="S350" s="21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11.280445352194032</v>
      </c>
    </row>
    <row r="351" spans="1:19" ht="14.25" customHeight="1" x14ac:dyDescent="0.2">
      <c r="A351" s="19" t="s">
        <v>16</v>
      </c>
      <c r="B351" s="20">
        <f>'7.жеке-улут.вал.'!B351+'8.юрид-улут.вал.'!B351+'9.рез.эмес.-улут.вал.'!B183</f>
        <v>366152839.75</v>
      </c>
      <c r="C351" s="21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1.7122159567896695</v>
      </c>
      <c r="D351" s="22">
        <f>'7.жеке-улут.вал.'!D351+'8.юрид-улут.вал.'!D351+'9.рез.эмес.-улут.вал.'!D183</f>
        <v>355526151.56000006</v>
      </c>
      <c r="E351" s="21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1.4533488428951762</v>
      </c>
      <c r="F351" s="22">
        <f t="shared" si="30"/>
        <v>10626688.190000001</v>
      </c>
      <c r="G351" s="21">
        <f t="shared" si="31"/>
        <v>10.372866116353027</v>
      </c>
      <c r="H351" s="22">
        <f>'7.жеке-улут.вал.'!H351+'8.юрид-улут.вал.'!H351+'9.рез.эмес.-улут.вал.'!H183</f>
        <v>1102599.6800000002</v>
      </c>
      <c r="I351" s="21">
        <f>('7.жеке-улут.вал.'!H351*'7.жеке-улут.вал.'!I351+'8.юрид-улут.вал.'!H351*'8.юрид-улут.вал.'!I351+'9.рез.эмес.-улут.вал.'!H183*'9.рез.эмес.-улут.вал.'!I183)/('7.жеке-улут.вал.'!H351+'8.юрид-улут.вал.'!H351+'9.рез.эмес.-улут.вал.'!H183)</f>
        <v>1.109944899857036</v>
      </c>
      <c r="J351" s="22">
        <f>'7.жеке-улут.вал.'!J351+'8.юрид-улут.вал.'!J351+'9.рез.эмес.-улут.вал.'!J183</f>
        <v>765614.93</v>
      </c>
      <c r="K351" s="21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5.7527273288675245</v>
      </c>
      <c r="L351" s="22">
        <f>'7.жеке-улут.вал.'!L351+'8.юрид-улут.вал.'!L351+'9.рез.эмес.-улут.вал.'!L183</f>
        <v>1353828.9200000002</v>
      </c>
      <c r="M351" s="21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8.8598394888772241</v>
      </c>
      <c r="N351" s="22">
        <f>'7.жеке-улут.вал.'!N351+'8.юрид-улут.вал.'!N351+'9.рез.эмес.-улут.вал.'!N183</f>
        <v>3803580.6500000004</v>
      </c>
      <c r="O351" s="21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12.117663834602762</v>
      </c>
      <c r="P351" s="22">
        <f>'7.жеке-улут.вал.'!P351+'8.юрид-улут.вал.'!P351+'9.рез.эмес.-улут.вал.'!P183</f>
        <v>3583957.94</v>
      </c>
      <c r="Q351" s="21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12.912309382654199</v>
      </c>
      <c r="R351" s="22">
        <f>'7.жеке-улут.вал.'!R351+'8.юрид-улут.вал.'!R351+'9.рез.эмес.-улут.вал.'!R183</f>
        <v>17106.07</v>
      </c>
      <c r="S351" s="21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13.94959132635374</v>
      </c>
    </row>
    <row r="352" spans="1:19" ht="14.25" customHeight="1" x14ac:dyDescent="0.2">
      <c r="A352" s="19" t="s">
        <v>17</v>
      </c>
      <c r="B352" s="20">
        <f>'7.жеке-улут.вал.'!B352+'8.юрид-улут.вал.'!B352+'9.рез.эмес.-улут.вал.'!B184</f>
        <v>357243988.68000007</v>
      </c>
      <c r="C352" s="21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1.6788154510846649</v>
      </c>
      <c r="D352" s="22">
        <f>'7.жеке-улут.вал.'!D352+'8.юрид-улут.вал.'!D352+'9.рез.эмес.-улут.вал.'!D184</f>
        <v>348263792.99000001</v>
      </c>
      <c r="E352" s="21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1.4485855217748265</v>
      </c>
      <c r="F352" s="22">
        <f t="shared" si="30"/>
        <v>8980195.6899999995</v>
      </c>
      <c r="G352" s="21">
        <f t="shared" si="31"/>
        <v>10.607434738362585</v>
      </c>
      <c r="H352" s="22">
        <f>'7.жеке-улут.вал.'!H352+'8.юрид-улут.вал.'!H352+'9.рез.эмес.-улут.вал.'!H184</f>
        <v>1002119.0599999999</v>
      </c>
      <c r="I352" s="21">
        <f>('7.жеке-улут.вал.'!H352*'7.жеке-улут.вал.'!I352+'8.юрид-улут.вал.'!H352*'8.юрид-улут.вал.'!I352+'9.рез.эмес.-улут.вал.'!H184*'9.рез.эмес.-улут.вал.'!I184)/('7.жеке-улут.вал.'!H352+'8.юрид-улут.вал.'!H352+'9.рез.эмес.-улут.вал.'!H184)</f>
        <v>1.0883798599739236</v>
      </c>
      <c r="J352" s="22">
        <f>'7.жеке-улут.вал.'!J352+'8.юрид-улут.вал.'!J352+'9.рез.эмес.-улут.вал.'!J184</f>
        <v>668688.28999999992</v>
      </c>
      <c r="K352" s="21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5.6888546178967783</v>
      </c>
      <c r="L352" s="22">
        <f>'7.жеке-улут.вал.'!L352+'8.юрид-улут.вал.'!L352+'9.рез.эмес.-улут.вал.'!L184</f>
        <v>658838.97000000009</v>
      </c>
      <c r="M352" s="21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8.3472646504198149</v>
      </c>
      <c r="N352" s="22">
        <f>'7.жеке-улут.вал.'!N352+'8.юрид-улут.вал.'!N352+'9.рез.эмес.-улут.вал.'!N184</f>
        <v>4107468.59</v>
      </c>
      <c r="O352" s="21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12.375007275588207</v>
      </c>
      <c r="P352" s="22">
        <f>'7.жеке-улут.вал.'!P352+'8.юрид-улут.вал.'!P352+'9.рез.эмес.-улут.вал.'!P184</f>
        <v>2522385.0900000003</v>
      </c>
      <c r="Q352" s="21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13.377023390904963</v>
      </c>
      <c r="R352" s="22">
        <f>'7.жеке-улут.вал.'!R352+'8.юрид-улут.вал.'!R352+'9.рез.эмес.-улут.вал.'!R184</f>
        <v>20695.690000000002</v>
      </c>
      <c r="S352" s="21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14.042622922937074</v>
      </c>
    </row>
    <row r="353" spans="1:19" ht="14.25" customHeight="1" x14ac:dyDescent="0.2">
      <c r="A353" s="19" t="s">
        <v>18</v>
      </c>
      <c r="B353" s="20">
        <f>'7.жеке-улут.вал.'!B353+'8.юрид-улут.вал.'!B353+'9.рез.эмес.-улут.вал.'!B185</f>
        <v>363703165.11000001</v>
      </c>
      <c r="C353" s="21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1.7661326047938701</v>
      </c>
      <c r="D353" s="22">
        <f>'7.жеке-улут.вал.'!D353+'8.юрид-улут.вал.'!D353+'9.рез.эмес.-улут.вал.'!D185</f>
        <v>353250084.03999996</v>
      </c>
      <c r="E353" s="21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1.4932333316384152</v>
      </c>
      <c r="F353" s="22">
        <f t="shared" si="30"/>
        <v>10453081.07</v>
      </c>
      <c r="G353" s="21">
        <f t="shared" si="31"/>
        <v>10.98845571996506</v>
      </c>
      <c r="H353" s="22">
        <f>'7.жеке-улут.вал.'!H353+'8.юрид-улут.вал.'!H353+'9.рез.эмес.-улут.вал.'!H185</f>
        <v>943066.25000000012</v>
      </c>
      <c r="I353" s="21">
        <f>('7.жеке-улут.вал.'!H353*'7.жеке-улут.вал.'!I353+'8.юрид-улут.вал.'!H353*'8.юрид-улут.вал.'!I353+'9.рез.эмес.-улут.вал.'!H185*'9.рез.эмес.-улут.вал.'!I185)/('7.жеке-улут.вал.'!H353+'8.юрид-улут.вал.'!H353+'9.рез.эмес.-улут.вал.'!H185)</f>
        <v>1.0841542696496644</v>
      </c>
      <c r="J353" s="22">
        <f>'7.жеке-улут.вал.'!J353+'8.юрид-улут.вал.'!J353+'9.рез.эмес.-улут.вал.'!J185</f>
        <v>577319.74</v>
      </c>
      <c r="K353" s="21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6.0402617944434018</v>
      </c>
      <c r="L353" s="22">
        <f>'7.жеке-улут.вал.'!L353+'8.юрид-улут.вал.'!L353+'9.рез.эмес.-улут.вал.'!L185</f>
        <v>780247.34</v>
      </c>
      <c r="M353" s="21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8.5327244355616809</v>
      </c>
      <c r="N353" s="22">
        <f>'7.жеке-улут.вал.'!N353+'8.юрид-улут.вал.'!N353+'9.рез.эмес.-улут.вал.'!N185</f>
        <v>4601128.55</v>
      </c>
      <c r="O353" s="21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12.253268409790483</v>
      </c>
      <c r="P353" s="22">
        <f>'7.жеке-улут.вал.'!P353+'8.юрид-улут.вал.'!P353+'9.рез.эмес.-улут.вал.'!P185</f>
        <v>3513291.54</v>
      </c>
      <c r="Q353" s="21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13.318280230993842</v>
      </c>
      <c r="R353" s="22">
        <f>'7.жеке-улут.вал.'!R353+'8.юрид-улут.вал.'!R353+'9.рез.эмес.-улут.вал.'!R185</f>
        <v>38027.65</v>
      </c>
      <c r="S353" s="21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13.835377334649916</v>
      </c>
    </row>
    <row r="354" spans="1:19" ht="14.25" customHeight="1" x14ac:dyDescent="0.2">
      <c r="A354" s="19" t="s">
        <v>19</v>
      </c>
      <c r="B354" s="20">
        <f>'7.жеке-улут.вал.'!B354+'8.юрид-улут.вал.'!B354+'9.рез.эмес.-улут.вал.'!B186</f>
        <v>391175653.39000005</v>
      </c>
      <c r="C354" s="21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1.6623987219934782</v>
      </c>
      <c r="D354" s="22">
        <f>'7.жеке-улут.вал.'!D354+'8.юрид-улут.вал.'!D354+'9.рез.эмес.-улут.вал.'!D186</f>
        <v>382177184.18000001</v>
      </c>
      <c r="E354" s="21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1.4584458279636068</v>
      </c>
      <c r="F354" s="22">
        <f t="shared" si="30"/>
        <v>8998469.2100000009</v>
      </c>
      <c r="G354" s="21">
        <f t="shared" si="31"/>
        <v>10.324554576133286</v>
      </c>
      <c r="H354" s="22">
        <f>'7.жеке-улут.вал.'!H354+'8.юрид-улут.вал.'!H354+'9.рез.эмес.-улут.вал.'!H186</f>
        <v>811626.77000000014</v>
      </c>
      <c r="I354" s="21">
        <f>('7.жеке-улут.вал.'!H354*'7.жеке-улут.вал.'!I354+'8.юрид-улут.вал.'!H354*'8.юрид-улут.вал.'!I354+'9.рез.эмес.-улут.вал.'!H186*'9.рез.эмес.-улут.вал.'!I186)/('7.жеке-улут.вал.'!H354+'8.юрид-улут.вал.'!H354+'9.рез.эмес.-улут.вал.'!H186)</f>
        <v>1.4360458437071961</v>
      </c>
      <c r="J354" s="22">
        <f>'7.жеке-улут.вал.'!J354+'8.юрид-улут.вал.'!J354+'9.рез.эмес.-улут.вал.'!J186</f>
        <v>619454.30000000005</v>
      </c>
      <c r="K354" s="21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6.0379146700571731</v>
      </c>
      <c r="L354" s="22">
        <f>'7.жеке-улут.вал.'!L354+'8.юрид-улут.вал.'!L354+'9.рез.эмес.-улут.вал.'!L186</f>
        <v>1005373.5</v>
      </c>
      <c r="M354" s="21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8.4195566392987242</v>
      </c>
      <c r="N354" s="22">
        <f>'7.жеке-улут.вал.'!N354+'8.юрид-улут.вал.'!N354+'9.рез.эмес.-улут.вал.'!N186</f>
        <v>4090800.2800000003</v>
      </c>
      <c r="O354" s="21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11.327674466718292</v>
      </c>
      <c r="P354" s="22">
        <f>'7.жеке-улут.вал.'!P354+'8.юрид-улут.вал.'!P354+'9.рез.эмес.-улут.вал.'!P186</f>
        <v>2450271.15</v>
      </c>
      <c r="Q354" s="21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13.430514912523032</v>
      </c>
      <c r="R354" s="22">
        <f>'7.жеке-улут.вал.'!R354+'8.юрид-улут.вал.'!R354+'9.рез.эмес.-улут.вал.'!R186</f>
        <v>20943.210000000003</v>
      </c>
      <c r="S354" s="21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13.702998647294315</v>
      </c>
    </row>
    <row r="355" spans="1:19" ht="14.25" customHeight="1" x14ac:dyDescent="0.2">
      <c r="A355" s="19" t="s">
        <v>20</v>
      </c>
      <c r="B355" s="20">
        <f>'7.жеке-улут.вал.'!B355+'8.юрид-улут.вал.'!B355+'9.рез.эмес.-улут.вал.'!B187</f>
        <v>377980422.54999995</v>
      </c>
      <c r="C355" s="21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1.6925170857447647</v>
      </c>
      <c r="D355" s="22">
        <f>'7.жеке-улут.вал.'!D355+'8.юрид-улут.вал.'!D355+'9.рез.эмес.-улут.вал.'!D187</f>
        <v>368749300.72999996</v>
      </c>
      <c r="E355" s="21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1.4734963041680311</v>
      </c>
      <c r="F355" s="22">
        <f t="shared" si="30"/>
        <v>9231121.8200000003</v>
      </c>
      <c r="G355" s="21">
        <f t="shared" si="31"/>
        <v>10.441590234880023</v>
      </c>
      <c r="H355" s="22">
        <f>'7.жеке-улут.вал.'!H355+'8.юрид-улут.вал.'!H355+'9.рез.эмес.-улут.вал.'!H187</f>
        <v>1185334.76</v>
      </c>
      <c r="I355" s="21">
        <f>('7.жеке-улут.вал.'!H355*'7.жеке-улут.вал.'!I355+'8.юрид-улут.вал.'!H355*'8.юрид-улут.вал.'!I355+'9.рез.эмес.-улут.вал.'!H187*'9.рез.эмес.-улут.вал.'!I187)/('7.жеке-улут.вал.'!H355+'8.юрид-улут.вал.'!H355+'9.рез.эмес.-улут.вал.'!H187)</f>
        <v>2.4439652820946534</v>
      </c>
      <c r="J355" s="22">
        <f>'7.жеке-улут.вал.'!J355+'8.юрид-улут.вал.'!J355+'9.рез.эмес.-улут.вал.'!J187</f>
        <v>638163.60000000009</v>
      </c>
      <c r="K355" s="21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5.8356016590416626</v>
      </c>
      <c r="L355" s="22">
        <f>'7.жеке-улут.вал.'!L355+'8.юрид-улут.вал.'!L355+'9.рез.эмес.-улут.вал.'!L187</f>
        <v>1116117.5</v>
      </c>
      <c r="M355" s="21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8.5749204408138002</v>
      </c>
      <c r="N355" s="22">
        <f>'7.жеке-улут.вал.'!N355+'8.юрид-улут.вал.'!N355+'9.рез.эмес.-улут.вал.'!N187</f>
        <v>3753385.29</v>
      </c>
      <c r="O355" s="21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12.371833917029035</v>
      </c>
      <c r="P355" s="22">
        <f>'7.жеке-улут.вал.'!P355+'8.юрид-улут.вал.'!P355+'9.рез.эмес.-улут.вал.'!P187</f>
        <v>2505621.5300000003</v>
      </c>
      <c r="Q355" s="21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13.306277277079445</v>
      </c>
      <c r="R355" s="22">
        <f>'7.жеке-улут.вал.'!R355+'8.юрид-улут.вал.'!R355+'9.рез.эмес.-улут.вал.'!R187</f>
        <v>32499.14</v>
      </c>
      <c r="S355" s="21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12.89981394892293</v>
      </c>
    </row>
    <row r="356" spans="1:19" ht="14.25" customHeight="1" thickBot="1" x14ac:dyDescent="0.25">
      <c r="A356" s="25" t="s">
        <v>21</v>
      </c>
      <c r="B356" s="26">
        <f>'7.жеке-улут.вал.'!B356+'8.юрид-улут.вал.'!B356+'9.рез.эмес.-улут.вал.'!B188</f>
        <v>467897521.67999983</v>
      </c>
      <c r="C356" s="27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1.7045038393536103</v>
      </c>
      <c r="D356" s="28">
        <f>'7.жеке-улут.вал.'!D356+'8.юрид-улут.вал.'!D356+'9.рез.эмес.-улут.вал.'!D188</f>
        <v>454124788.56999999</v>
      </c>
      <c r="E356" s="27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1.4653471482350591</v>
      </c>
      <c r="F356" s="28">
        <f t="shared" ref="F356:F367" si="32">H356+J356+L356+N356+P356+R356</f>
        <v>13772733.110000001</v>
      </c>
      <c r="G356" s="27">
        <f t="shared" ref="G356:G367" si="33">(H356*I356+J356*K356+L356*M356+N356*O356+P356*Q356+R356*S356)/(H356+J356+L356+N356+P356+R356)</f>
        <v>9.5901559406388568</v>
      </c>
      <c r="H356" s="28">
        <f>'7.жеке-улут.вал.'!H356+'8.юрид-улут.вал.'!H356+'9.рез.эмес.-улут.вал.'!H188</f>
        <v>2994301.4800000004</v>
      </c>
      <c r="I356" s="27">
        <f>('7.жеке-улут.вал.'!H356*'7.жеке-улут.вал.'!I356+'8.юрид-улут.вал.'!H356*'8.юрид-улут.вал.'!I356+'9.рез.эмес.-улут.вал.'!H188*'9.рез.эмес.-улут.вал.'!I188)/('7.жеке-улут.вал.'!H356+'8.юрид-улут.вал.'!H356+'9.рез.эмес.-улут.вал.'!H188)</f>
        <v>0.96221996984752534</v>
      </c>
      <c r="J356" s="28">
        <f>'7.жеке-улут.вал.'!J356+'8.юрид-улут.вал.'!J356+'9.рез.эмес.-улут.вал.'!J188</f>
        <v>818725.72</v>
      </c>
      <c r="K356" s="27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5.8074669661043483</v>
      </c>
      <c r="L356" s="28">
        <f>'7.жеке-улут.вал.'!L356+'8.юрид-улут.вал.'!L356+'9.рез.эмес.-улут.вал.'!L188</f>
        <v>1200412.07</v>
      </c>
      <c r="M356" s="27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8.9566703330465511</v>
      </c>
      <c r="N356" s="28">
        <f>'7.жеке-улут.вал.'!N356+'8.юрид-улут.вал.'!N356+'9.рез.эмес.-улут.вал.'!N188</f>
        <v>5357414.0000000009</v>
      </c>
      <c r="O356" s="27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12.732489576706225</v>
      </c>
      <c r="P356" s="28">
        <f>'7.жеке-улут.вал.'!P356+'8.юрид-улут.вал.'!P356+'9.рез.эмес.-улут.вал.'!P188</f>
        <v>3380642.3099999996</v>
      </c>
      <c r="Q356" s="27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13.368598037424427</v>
      </c>
      <c r="R356" s="28">
        <f>'7.жеке-улут.вал.'!R356+'8.юрид-улут.вал.'!R356+'9.рез.эмес.-улут.вал.'!R188</f>
        <v>21237.53</v>
      </c>
      <c r="S356" s="27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13.532541783342959</v>
      </c>
    </row>
    <row r="357" spans="1:19" ht="14.25" customHeight="1" x14ac:dyDescent="0.2">
      <c r="A357" s="32" t="s">
        <v>77</v>
      </c>
      <c r="B357" s="20">
        <f>'7.жеке-улут.вал.'!B357+'8.юрид-улут.вал.'!B357+'9.рез.эмес.-улут.вал.'!B189</f>
        <v>415369918.58000004</v>
      </c>
      <c r="C357" s="21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1.9729706797741078</v>
      </c>
      <c r="D357" s="22">
        <f>'7.жеке-улут.вал.'!D357+'8.юрид-улут.вал.'!D357+'9.рез.эмес.-улут.вал.'!D189</f>
        <v>397478275.39999998</v>
      </c>
      <c r="E357" s="21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1.5746587555469178</v>
      </c>
      <c r="F357" s="22">
        <f t="shared" si="32"/>
        <v>17891643.179999996</v>
      </c>
      <c r="G357" s="21">
        <f t="shared" si="33"/>
        <v>10.821813411561655</v>
      </c>
      <c r="H357" s="22">
        <f>'7.жеке-улут.вал.'!H357+'8.юрид-улут.вал.'!H357+'9.рез.эмес.-улут.вал.'!H189</f>
        <v>1113076.45</v>
      </c>
      <c r="I357" s="21">
        <f>('7.жеке-улут.вал.'!H357*'7.жеке-улут.вал.'!I357+'8.юрид-улут.вал.'!H357*'8.юрид-улут.вал.'!I357+'9.рез.эмес.-улут.вал.'!H189*'9.рез.эмес.-улут.вал.'!I189)/('7.жеке-улут.вал.'!H357+'8.юрид-улут.вал.'!H357+'9.рез.эмес.-улут.вал.'!H189)</f>
        <v>0.94664886387633118</v>
      </c>
      <c r="J357" s="22">
        <f>'7.жеке-улут.вал.'!J357+'8.юрид-улут.вал.'!J357+'9.рез.эмес.-улут.вал.'!J189</f>
        <v>842670.44000000006</v>
      </c>
      <c r="K357" s="21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5.6524622936814977</v>
      </c>
      <c r="L357" s="22">
        <f>'7.жеке-улут.вал.'!L357+'8.юрид-улут.вал.'!L357+'9.рез.эмес.-улут.вал.'!L189</f>
        <v>1309011.96</v>
      </c>
      <c r="M357" s="21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9.2738375278863021</v>
      </c>
      <c r="N357" s="22">
        <f>'7.жеке-улут.вал.'!N357+'8.юрид-улут.вал.'!N357+'9.рез.эмес.-улут.вал.'!N189</f>
        <v>12638468.399999999</v>
      </c>
      <c r="O357" s="21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11.858796740465772</v>
      </c>
      <c r="P357" s="22">
        <f>'7.жеке-улут.вал.'!P357+'8.юрид-улут.вал.'!P357+'9.рез.эмес.-улут.вал.'!P189</f>
        <v>1945574.82</v>
      </c>
      <c r="Q357" s="21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12.979815248379868</v>
      </c>
      <c r="R357" s="22">
        <f>'7.жеке-улут.вал.'!R357+'8.юрид-улут.вал.'!R357+'9.рез.эмес.-улут.вал.'!R189</f>
        <v>42841.11</v>
      </c>
      <c r="S357" s="21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12.45007083850065</v>
      </c>
    </row>
    <row r="358" spans="1:19" ht="14.25" customHeight="1" x14ac:dyDescent="0.2">
      <c r="A358" s="19" t="s">
        <v>11</v>
      </c>
      <c r="B358" s="20">
        <f>'7.жеке-улут.вал.'!B358+'8.юрид-улут.вал.'!B358+'9.рез.эмес.-улут.вал.'!B190</f>
        <v>408230914.72000009</v>
      </c>
      <c r="C358" s="21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1.698930611749482</v>
      </c>
      <c r="D358" s="22">
        <f>'7.жеке-улут.вал.'!D358+'8.юрид-улут.вал.'!D358+'9.рез.эмес.-улут.вал.'!D190</f>
        <v>398043994.84000003</v>
      </c>
      <c r="E358" s="21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1.4780923439884956</v>
      </c>
      <c r="F358" s="22">
        <f t="shared" si="32"/>
        <v>10186919.879999999</v>
      </c>
      <c r="G358" s="21">
        <f t="shared" si="33"/>
        <v>10.327971317734576</v>
      </c>
      <c r="H358" s="22">
        <f>'7.жеке-улут.вал.'!H358+'8.юрид-улут.вал.'!H358+'9.рез.эмес.-улут.вал.'!H190</f>
        <v>1500621.09</v>
      </c>
      <c r="I358" s="21">
        <f>('7.жеке-улут.вал.'!H358*'7.жеке-улут.вал.'!I358+'8.юрид-улут.вал.'!H358*'8.юрид-улут.вал.'!I358+'9.рез.эмес.-улут.вал.'!H190*'9.рез.эмес.-улут.вал.'!I190)/('7.жеке-улут.вал.'!H358+'8.юрид-улут.вал.'!H358+'9.рез.эмес.-улут.вал.'!H190)</f>
        <v>1.4923583336417052</v>
      </c>
      <c r="J358" s="22">
        <f>'7.жеке-улут.вал.'!J358+'8.юрид-улут.вал.'!J358+'9.рез.эмес.-улут.вал.'!J190</f>
        <v>821801.07</v>
      </c>
      <c r="K358" s="21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6.3313944582720003</v>
      </c>
      <c r="L358" s="22">
        <f>'7.жеке-улут.вал.'!L358+'8.юрид-улут.вал.'!L358+'9.рез.эмес.-улут.вал.'!L190</f>
        <v>1100018.22</v>
      </c>
      <c r="M358" s="21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8.9798743456267509</v>
      </c>
      <c r="N358" s="22">
        <f>'7.жеке-улут.вал.'!N358+'8.юрид-улут.вал.'!N358+'9.рез.эмес.-улут.вал.'!N190</f>
        <v>4362999.2299999995</v>
      </c>
      <c r="O358" s="21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12.919542447249102</v>
      </c>
      <c r="P358" s="22">
        <f>'7.жеке-улут.вал.'!P358+'8.юрид-улут.вал.'!P358+'9.рез.эмес.-улут.вал.'!P190</f>
        <v>2368415.29</v>
      </c>
      <c r="Q358" s="21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13.137170584302382</v>
      </c>
      <c r="R358" s="22">
        <f>'7.жеке-улут.вал.'!R358+'8.юрид-улут.вал.'!R358+'9.рез.эмес.-улут.вал.'!R190</f>
        <v>33064.979999999996</v>
      </c>
      <c r="S358" s="21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12.319692466168178</v>
      </c>
    </row>
    <row r="359" spans="1:19" ht="14.25" customHeight="1" x14ac:dyDescent="0.2">
      <c r="A359" s="19" t="s">
        <v>12</v>
      </c>
      <c r="B359" s="20">
        <f>'7.жеке-улут.вал.'!B359+'8.юрид-улут.вал.'!B359+'9.рез.эмес.-улут.вал.'!B191</f>
        <v>495845141.92000008</v>
      </c>
      <c r="C359" s="21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1.6359390874372484</v>
      </c>
      <c r="D359" s="22">
        <f>'7.жеке-улут.вал.'!D359+'8.юрид-улут.вал.'!D359+'9.рез.эмес.-улут.вал.'!D191</f>
        <v>481561991.16999996</v>
      </c>
      <c r="E359" s="21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1.4324879287114984</v>
      </c>
      <c r="F359" s="22">
        <f t="shared" si="32"/>
        <v>14283150.75</v>
      </c>
      <c r="G359" s="21">
        <f t="shared" si="33"/>
        <v>8.4953741530383251</v>
      </c>
      <c r="H359" s="22">
        <f>'7.жеке-улут.вал.'!H359+'8.юрид-улут.вал.'!H359+'9.рез.эмес.-улут.вал.'!H191</f>
        <v>4006737.67</v>
      </c>
      <c r="I359" s="21">
        <f>('7.жеке-улут.вал.'!H359*'7.жеке-улут.вал.'!I359+'8.юрид-улут.вал.'!H359*'8.юрид-улут.вал.'!I359+'9.рез.эмес.-улут.вал.'!H191*'9.рез.эмес.-улут.вал.'!I191)/('7.жеке-улут.вал.'!H359+'8.юрид-улут.вал.'!H359+'9.рез.эмес.-улут.вал.'!H191)</f>
        <v>0.58028033320184969</v>
      </c>
      <c r="J359" s="22">
        <f>'7.жеке-улут.вал.'!J359+'8.юрид-улут.вал.'!J359+'9.рез.эмес.-улут.вал.'!J191</f>
        <v>1027282.51</v>
      </c>
      <c r="K359" s="21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6.1408520076916346</v>
      </c>
      <c r="L359" s="22">
        <f>'7.жеке-улут.вал.'!L359+'8.юрид-улут.вал.'!L359+'9.рез.эмес.-улут.вал.'!L191</f>
        <v>2228983.0199999996</v>
      </c>
      <c r="M359" s="21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9.5608446272955216</v>
      </c>
      <c r="N359" s="22">
        <f>'7.жеке-улут.вал.'!N359+'8.юрид-улут.вал.'!N359+'9.рез.эмес.-улут.вал.'!N191</f>
        <v>4624480.67</v>
      </c>
      <c r="O359" s="21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13.190950925587916</v>
      </c>
      <c r="P359" s="22">
        <f>'7.жеке-улут.вал.'!P359+'8.юрид-улут.вал.'!P359+'9.рез.эмес.-улут.вал.'!P191</f>
        <v>2186779.33</v>
      </c>
      <c r="Q359" s="21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12.772640119019272</v>
      </c>
      <c r="R359" s="22">
        <f>'7.жеке-улут.вал.'!R359+'8.юрид-улут.вал.'!R359+'9.рез.эмес.-улут.вал.'!R191</f>
        <v>208887.55000000002</v>
      </c>
      <c r="S359" s="21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11.79622942631096</v>
      </c>
    </row>
    <row r="360" spans="1:19" ht="14.25" customHeight="1" x14ac:dyDescent="0.2">
      <c r="A360" s="19" t="s">
        <v>13</v>
      </c>
      <c r="B360" s="20">
        <f>'7.жеке-улут.вал.'!B360+'8.юрид-улут.вал.'!B360+'9.рез.эмес.-улут.вал.'!B192</f>
        <v>560339053.09000003</v>
      </c>
      <c r="C360" s="21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1.6222819091927421</v>
      </c>
      <c r="D360" s="22">
        <f>'7.жеке-улут.вал.'!D360+'8.юрид-улут.вал.'!D360+'9.рез.эмес.-улут.вал.'!D192</f>
        <v>547446860.30000007</v>
      </c>
      <c r="E360" s="21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1.4041218267540374</v>
      </c>
      <c r="F360" s="22">
        <f t="shared" si="32"/>
        <v>12892192.790000001</v>
      </c>
      <c r="G360" s="21">
        <f t="shared" si="33"/>
        <v>10.886109569798025</v>
      </c>
      <c r="H360" s="22">
        <f>'7.жеке-улут.вал.'!H360+'8.юрид-улут.вал.'!H360+'9.рез.эмес.-улут.вал.'!H192</f>
        <v>1241076.52</v>
      </c>
      <c r="I360" s="21">
        <f>('7.жеке-улут.вал.'!H360*'7.жеке-улут.вал.'!I360+'8.юрид-улут.вал.'!H360*'8.юрид-улут.вал.'!I360+'9.рез.эмес.-улут.вал.'!H192*'9.рез.эмес.-улут.вал.'!I192)/('7.жеке-улут.вал.'!H360+'8.юрид-улут.вал.'!H360+'9.рез.эмес.-улут.вал.'!H192)</f>
        <v>2.050525769031549</v>
      </c>
      <c r="J360" s="22">
        <f>'7.жеке-улут.вал.'!J360+'8.юрид-улут.вал.'!J360+'9.рез.эмес.-улут.вал.'!J192</f>
        <v>1045121.3500000001</v>
      </c>
      <c r="K360" s="21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5.4800992779450919</v>
      </c>
      <c r="L360" s="22">
        <f>'7.жеке-улут.вал.'!L360+'8.юрид-улут.вал.'!L360+'9.рез.эмес.-улут.вал.'!L192</f>
        <v>1216981.6599999999</v>
      </c>
      <c r="M360" s="21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8.889170306149067</v>
      </c>
      <c r="N360" s="22">
        <f>'7.жеке-улут.вал.'!N360+'8.юрид-улут.вал.'!N360+'9.рез.эмес.-улут.вал.'!N192</f>
        <v>7234688.29</v>
      </c>
      <c r="O360" s="21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12.90370140964292</v>
      </c>
      <c r="P360" s="22">
        <f>'7.жеке-улут.вал.'!P360+'8.юрид-улут.вал.'!P360+'9.рез.эмес.-улут.вал.'!P192</f>
        <v>2032237.66</v>
      </c>
      <c r="Q360" s="21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12.909217674915038</v>
      </c>
      <c r="R360" s="22">
        <f>'7.жеке-улут.вал.'!R360+'8.юрид-улут.вал.'!R360+'9.рез.эмес.-улут.вал.'!R192</f>
        <v>122087.31</v>
      </c>
      <c r="S360" s="21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13.652378158712834</v>
      </c>
    </row>
    <row r="361" spans="1:19" ht="14.25" customHeight="1" x14ac:dyDescent="0.2">
      <c r="A361" s="19" t="s">
        <v>14</v>
      </c>
      <c r="B361" s="20">
        <f>'7.жеке-улут.вал.'!B361+'8.юрид-улут.вал.'!B361+'9.рез.эмес.-улут.вал.'!B193</f>
        <v>556631356.2299999</v>
      </c>
      <c r="C361" s="21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1.7471564303006217</v>
      </c>
      <c r="D361" s="22">
        <f>'7.жеке-улут.вал.'!D361+'8.юрид-улут.вал.'!D361+'9.рез.эмес.-улут.вал.'!D193</f>
        <v>546900177.74000001</v>
      </c>
      <c r="E361" s="21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1.6097998537785232</v>
      </c>
      <c r="F361" s="22">
        <f t="shared" si="32"/>
        <v>9731178.4899999984</v>
      </c>
      <c r="G361" s="21">
        <f t="shared" si="33"/>
        <v>9.4667081979399477</v>
      </c>
      <c r="H361" s="22">
        <f>'7.жеке-улут.вал.'!H361+'8.юрид-улут.вал.'!H361+'9.рез.эмес.-улут.вал.'!H193</f>
        <v>1649053.77</v>
      </c>
      <c r="I361" s="21">
        <f>('7.жеке-улут.вал.'!H361*'7.жеке-улут.вал.'!I361+'8.юрид-улут.вал.'!H361*'8.юрид-улут.вал.'!I361+'9.рез.эмес.-улут.вал.'!H193*'9.рез.эмес.-улут.вал.'!I193)/('7.жеке-улут.вал.'!H361+'8.юрид-улут.вал.'!H361+'9.рез.эмес.-улут.вал.'!H193)</f>
        <v>0.9851756381479303</v>
      </c>
      <c r="J361" s="22">
        <f>'7.жеке-улут.вал.'!J361+'8.юрид-улут.вал.'!J361+'9.рез.эмес.-улут.вал.'!J193</f>
        <v>900298.42</v>
      </c>
      <c r="K361" s="21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5.8855076732223948</v>
      </c>
      <c r="L361" s="22">
        <f>'7.жеке-улут.вал.'!L361+'8.юрид-улут.вал.'!L361+'9.рез.эмес.-улут.вал.'!L193</f>
        <v>1029342.49</v>
      </c>
      <c r="M361" s="21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8.6352108785483033</v>
      </c>
      <c r="N361" s="22">
        <f>'7.жеке-улут.вал.'!N361+'8.юрид-улут.вал.'!N361+'9.рез.эмес.-улут.вал.'!N193</f>
        <v>3887234.55</v>
      </c>
      <c r="O361" s="21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12.501599288831168</v>
      </c>
      <c r="P361" s="22">
        <f>'7.жеке-улут.вал.'!P361+'8.юрид-улут.вал.'!P361+'9.рез.эмес.-улут.вал.'!P193</f>
        <v>2039404.47</v>
      </c>
      <c r="Q361" s="21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12.736594338934614</v>
      </c>
      <c r="R361" s="22">
        <f>'7.жеке-улут.вал.'!R361+'8.юрид-улут.вал.'!R361+'9.рез.эмес.-улут.вал.'!R193</f>
        <v>225844.79</v>
      </c>
      <c r="S361" s="21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7.6982105586761591</v>
      </c>
    </row>
    <row r="362" spans="1:19" ht="14.25" customHeight="1" x14ac:dyDescent="0.2">
      <c r="A362" s="19" t="s">
        <v>15</v>
      </c>
      <c r="B362" s="20">
        <f>'7.жеке-улут.вал.'!B362+'8.юрид-улут.вал.'!B362+'9.рез.эмес.-улут.вал.'!B194</f>
        <v>640570897.13999999</v>
      </c>
      <c r="C362" s="21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1.7541054752481613</v>
      </c>
      <c r="D362" s="22">
        <f>'7.жеке-улут.вал.'!D362+'8.юрид-улут.вал.'!D362+'9.рез.эмес.-улут.вал.'!D194</f>
        <v>628212257.97000003</v>
      </c>
      <c r="E362" s="21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1.5974363736180448</v>
      </c>
      <c r="F362" s="22">
        <f t="shared" si="32"/>
        <v>12358639.17</v>
      </c>
      <c r="G362" s="21">
        <f t="shared" si="33"/>
        <v>9.7178827759157027</v>
      </c>
      <c r="H362" s="22">
        <f>'7.жеке-улут.вал.'!H362+'8.юрид-улут.вал.'!H362+'9.рез.эмес.-улут.вал.'!H194</f>
        <v>1910665.7999999998</v>
      </c>
      <c r="I362" s="21">
        <f>('7.жеке-улут.вал.'!H362*'7.жеке-улут.вал.'!I362+'8.юрид-улут.вал.'!H362*'8.юрид-улут.вал.'!I362+'9.рез.эмес.-улут.вал.'!H194*'9.рез.эмес.-улут.вал.'!I194)/('7.жеке-улут.вал.'!H362+'8.юрид-улут.вал.'!H362+'9.рез.эмес.-улут.вал.'!H194)</f>
        <v>0.86914855135837932</v>
      </c>
      <c r="J362" s="22">
        <f>'7.жеке-улут.вал.'!J362+'8.юрид-улут.вал.'!J362+'9.рез.эмес.-улут.вал.'!J194</f>
        <v>1097516.6000000001</v>
      </c>
      <c r="K362" s="21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6.0490360715273033</v>
      </c>
      <c r="L362" s="22">
        <f>'7.жеке-улут.вал.'!L362+'8.юрид-улут.вал.'!L362+'9.рез.эмес.-улут.вал.'!L194</f>
        <v>1000148.8899999999</v>
      </c>
      <c r="M362" s="21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8.449648609718496</v>
      </c>
      <c r="N362" s="22">
        <f>'7.жеке-улут.вал.'!N362+'8.юрид-улут.вал.'!N362+'9.рез.эмес.-улут.вал.'!N194</f>
        <v>5808112.6900000004</v>
      </c>
      <c r="O362" s="21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12.147168665179603</v>
      </c>
      <c r="P362" s="22">
        <f>'7.жеке-улут.вал.'!P362+'8.юрид-улут.вал.'!P362+'9.рез.эмес.-улут.вал.'!P194</f>
        <v>2493045.19</v>
      </c>
      <c r="Q362" s="21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12.904761683882715</v>
      </c>
      <c r="R362" s="22">
        <f>'7.жеке-улут.вал.'!R362+'8.юрид-улут.вал.'!R362+'9.рез.эмес.-улут.вал.'!R194</f>
        <v>49150</v>
      </c>
      <c r="S362" s="21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12.717225135300083</v>
      </c>
    </row>
    <row r="363" spans="1:19" ht="14.25" customHeight="1" x14ac:dyDescent="0.2">
      <c r="A363" s="19" t="s">
        <v>16</v>
      </c>
      <c r="B363" s="20">
        <f>'7.жеке-улут.вал.'!B363+'8.юрид-улут.вал.'!B363+'9.рез.эмес.-улут.вал.'!B195</f>
        <v>660715064.4000001</v>
      </c>
      <c r="C363" s="21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1.8068923490973183</v>
      </c>
      <c r="D363" s="22">
        <f>'7.жеке-улут.вал.'!D363+'8.юрид-улут.вал.'!D363+'9.рез.эмес.-улут.вал.'!D195</f>
        <v>645147227.57000005</v>
      </c>
      <c r="E363" s="21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1.6050295723598231</v>
      </c>
      <c r="F363" s="22">
        <f t="shared" si="32"/>
        <v>15567836.83</v>
      </c>
      <c r="G363" s="21">
        <f t="shared" si="33"/>
        <v>10.17229418262729</v>
      </c>
      <c r="H363" s="22">
        <f>'7.жеке-улут.вал.'!H363+'8.юрид-улут.вал.'!H363+'9.рез.эмес.-улут.вал.'!H195</f>
        <v>2051352.41</v>
      </c>
      <c r="I363" s="21">
        <f>('7.жеке-улут.вал.'!H363*'7.жеке-улут.вал.'!I363+'8.юрид-улут.вал.'!H363*'8.юрид-улут.вал.'!I363+'9.рез.эмес.-улут.вал.'!H195*'9.рез.эмес.-улут.вал.'!I195)/('7.жеке-улут.вал.'!H363+'8.юрид-улут.вал.'!H363+'9.рез.эмес.-улут.вал.'!H195)</f>
        <v>1.3047452848435726</v>
      </c>
      <c r="J363" s="22">
        <f>'7.жеке-улут.вал.'!J363+'8.юрид-улут.вал.'!J363+'9.рез.эмес.-улут.вал.'!J195</f>
        <v>1284412.73</v>
      </c>
      <c r="K363" s="21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5.9971479022167555</v>
      </c>
      <c r="L363" s="22">
        <f>'7.жеке-улут.вал.'!L363+'8.юрид-улут.вал.'!L363+'9.рез.эмес.-улут.вал.'!L195</f>
        <v>1084998.5999999999</v>
      </c>
      <c r="M363" s="21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8.5763137592066911</v>
      </c>
      <c r="N363" s="22">
        <f>'7.жеке-улут.вал.'!N363+'8.юрид-улут.вал.'!N363+'9.рез.эмес.-улут.вал.'!N195</f>
        <v>6239147.8799999999</v>
      </c>
      <c r="O363" s="21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13.024056687385311</v>
      </c>
      <c r="P363" s="22">
        <f>'7.жеке-улут.вал.'!P363+'8.юрид-улут.вал.'!P363+'9.рез.эмес.-улут.вал.'!P195</f>
        <v>4837616.290000001</v>
      </c>
      <c r="Q363" s="21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11.671710808299764</v>
      </c>
      <c r="R363" s="22">
        <f>'7.жеке-улут.вал.'!R363+'8.юрид-улут.вал.'!R363+'9.рез.эмес.-улут.вал.'!R195</f>
        <v>70308.92</v>
      </c>
      <c r="S363" s="21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13.565108064524395</v>
      </c>
    </row>
    <row r="364" spans="1:19" ht="14.25" customHeight="1" x14ac:dyDescent="0.2">
      <c r="A364" s="19" t="s">
        <v>17</v>
      </c>
      <c r="B364" s="20">
        <f>'7.жеке-улут.вал.'!B364+'8.юрид-улут.вал.'!B364+'9.рез.эмес.-улут.вал.'!B196</f>
        <v>577384103.52059507</v>
      </c>
      <c r="C364" s="21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2.856823115686006</v>
      </c>
      <c r="D364" s="22">
        <f>'7.жеке-улут.вал.'!D364+'8.юрид-улут.вал.'!D364+'9.рез.эмес.-улут.вал.'!D196</f>
        <v>559071477.57700491</v>
      </c>
      <c r="E364" s="21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2.6148784390574313</v>
      </c>
      <c r="F364" s="22">
        <f t="shared" si="32"/>
        <v>18312625.943590004</v>
      </c>
      <c r="G364" s="21">
        <f t="shared" si="33"/>
        <v>10.24322243773274</v>
      </c>
      <c r="H364" s="22">
        <f>'7.жеке-улут.вал.'!H364+'8.юрид-улут.вал.'!H364+'9.рез.эмес.-улут.вал.'!H196</f>
        <v>1061356.2408199999</v>
      </c>
      <c r="I364" s="21">
        <f>('7.жеке-улут.вал.'!H364*'7.жеке-улут.вал.'!I364+'8.юрид-улут.вал.'!H364*'8.юрид-улут.вал.'!I364+'9.рез.эмес.-улут.вал.'!H196*'9.рез.эмес.-улут.вал.'!I196)/('7.жеке-улут.вал.'!H364+'8.юрид-улут.вал.'!H364+'9.рез.эмес.-улут.вал.'!H196)</f>
        <v>7.0883045628550612</v>
      </c>
      <c r="J364" s="22">
        <f>'7.жеке-улут.вал.'!J364+'8.юрид-улут.вал.'!J364+'9.рез.эмес.-улут.вал.'!J196</f>
        <v>762412.76798</v>
      </c>
      <c r="K364" s="21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6.5566671980307571</v>
      </c>
      <c r="L364" s="22">
        <f>'7.жеке-улут.вал.'!L364+'8.юрид-улут.вал.'!L364+'9.рез.эмес.-улут.вал.'!L196</f>
        <v>1893359.9087800002</v>
      </c>
      <c r="M364" s="21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8.0606752811189093</v>
      </c>
      <c r="N364" s="22">
        <f>'7.жеке-улут.вал.'!N364+'8.юрид-улут.вал.'!N364+'9.рез.эмес.-улут.вал.'!N196</f>
        <v>5439405.5696399994</v>
      </c>
      <c r="O364" s="21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11.871541299771579</v>
      </c>
      <c r="P364" s="22">
        <f>'7.жеке-улут.вал.'!P364+'8.юрид-улут.вал.'!P364+'9.рез.эмес.-улут.вал.'!P196</f>
        <v>9107294.291410001</v>
      </c>
      <c r="Q364" s="21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10.390155390944237</v>
      </c>
      <c r="R364" s="22">
        <f>'7.жеке-улут.вал.'!R364+'8.юрид-улут.вал.'!R364+'9.рез.эмес.-улут.вал.'!R196</f>
        <v>48797.164960000002</v>
      </c>
      <c r="S364" s="21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12.216031974817417</v>
      </c>
    </row>
    <row r="365" spans="1:19" ht="14.25" customHeight="1" x14ac:dyDescent="0.2">
      <c r="A365" s="19" t="s">
        <v>18</v>
      </c>
      <c r="B365" s="20">
        <f>'7.жеке-улут.вал.'!B365+'8.юрид-улут.вал.'!B365+'9.рез.эмес.-улут.вал.'!B197</f>
        <v>667350945.71922338</v>
      </c>
      <c r="C365" s="21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3.001612149420092</v>
      </c>
      <c r="D365" s="22">
        <f>'7.жеке-улут.вал.'!D365+'8.юрид-улут.вал.'!D365+'9.рез.эмес.-улут.вал.'!D197</f>
        <v>641184254.8923533</v>
      </c>
      <c r="E365" s="21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2.6896448109905831</v>
      </c>
      <c r="F365" s="22">
        <f t="shared" si="32"/>
        <v>26166690.826870002</v>
      </c>
      <c r="G365" s="21">
        <f t="shared" si="33"/>
        <v>10.646008101707286</v>
      </c>
      <c r="H365" s="22">
        <f>'7.жеке-улут.вал.'!H365+'8.юрид-улут.вал.'!H365+'9.рез.эмес.-улут.вал.'!H197</f>
        <v>2261575.3684999999</v>
      </c>
      <c r="I365" s="21">
        <f>('7.жеке-улут.вал.'!H365*'7.жеке-улут.вал.'!I365+'8.юрид-улут.вал.'!H365*'8.юрид-улут.вал.'!I365+'9.рез.эмес.-улут.вал.'!H197*'9.рез.эмес.-улут.вал.'!I197)/('7.жеке-улут.вал.'!H365+'8.юрид-улут.вал.'!H365+'9.рез.эмес.-улут.вал.'!H197)</f>
        <v>1.5536007421976394</v>
      </c>
      <c r="J365" s="22">
        <f>'7.жеке-улут.вал.'!J365+'8.юрид-улут.вал.'!J365+'9.рез.эмес.-улут.вал.'!J197</f>
        <v>836433.64381999988</v>
      </c>
      <c r="K365" s="21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6.7970891655278489</v>
      </c>
      <c r="L365" s="22">
        <f>'7.жеке-улут.вал.'!L365+'8.юрид-улут.вал.'!L365+'9.рез.эмес.-улут.вал.'!L197</f>
        <v>1892894.7746900001</v>
      </c>
      <c r="M365" s="21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10.966326023506703</v>
      </c>
      <c r="N365" s="22">
        <f>'7.жеке-улут.вал.'!N365+'8.юрид-улут.вал.'!N365+'9.рез.эмес.-улут.вал.'!N197</f>
        <v>9854544.6398899984</v>
      </c>
      <c r="O365" s="21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12.50047129893213</v>
      </c>
      <c r="P365" s="22">
        <f>'7.жеке-улут.вал.'!P365+'8.юрид-улут.вал.'!P365+'9.рез.эмес.-улут.вал.'!P197</f>
        <v>11294287.032089999</v>
      </c>
      <c r="Q365" s="21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11.075177974493641</v>
      </c>
      <c r="R365" s="22">
        <f>'7.жеке-улут.вал.'!R365+'8.юрид-улут.вал.'!R365+'9.рез.эмес.-улут.вал.'!R197</f>
        <v>26955.367880000002</v>
      </c>
      <c r="S365" s="21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12.654647203164043</v>
      </c>
    </row>
    <row r="366" spans="1:19" ht="14.25" customHeight="1" x14ac:dyDescent="0.2">
      <c r="A366" s="19" t="s">
        <v>19</v>
      </c>
      <c r="B366" s="20">
        <f>'7.жеке-улут.вал.'!B366+'8.юрид-улут.вал.'!B366+'9.рез.эмес.-улут.вал.'!B198</f>
        <v>656946608.94954884</v>
      </c>
      <c r="C366" s="21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2.8594190317534247</v>
      </c>
      <c r="D366" s="22">
        <f>'7.жеке-улут.вал.'!D366+'8.юрид-улут.вал.'!D366+'9.рез.эмес.-улут.вал.'!D198</f>
        <v>644887137.06619883</v>
      </c>
      <c r="E366" s="21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2.7034930613543597</v>
      </c>
      <c r="F366" s="22">
        <f t="shared" si="32"/>
        <v>12059471.88335</v>
      </c>
      <c r="G366" s="21">
        <f t="shared" si="33"/>
        <v>11.197649231017284</v>
      </c>
      <c r="H366" s="22">
        <f>'7.жеке-улут.вал.'!H366+'8.юрид-улут.вал.'!H366+'9.рез.эмес.-улут.вал.'!H198</f>
        <v>726523.08158</v>
      </c>
      <c r="I366" s="21">
        <f>('7.жеке-улут.вал.'!H366*'7.жеке-улут.вал.'!I366+'8.юрид-улут.вал.'!H366*'8.юрид-улут.вал.'!I366+'9.рез.эмес.-улут.вал.'!H198*'9.рез.эмес.-улут.вал.'!I198)/('7.жеке-улут.вал.'!H366+'8.юрид-улут.вал.'!H366+'9.рез.эмес.-улут.вал.'!H198)</f>
        <v>4.3155854583183713</v>
      </c>
      <c r="J366" s="22">
        <f>'7.жеке-улут.вал.'!J366+'8.юрид-улут.вал.'!J366+'9.рез.эмес.-улут.вал.'!J198</f>
        <v>917411.10750000016</v>
      </c>
      <c r="K366" s="21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6.8514270211896218</v>
      </c>
      <c r="L366" s="22">
        <f>'7.жеке-улут.вал.'!L366+'8.юрид-улут.вал.'!L366+'9.рез.эмес.-улут.вал.'!L198</f>
        <v>1690167.0148600002</v>
      </c>
      <c r="M366" s="21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9.4005695794929309</v>
      </c>
      <c r="N366" s="22">
        <f>'7.жеке-улут.вал.'!N366+'8.юрид-улут.вал.'!N366+'9.рез.эмес.-улут.вал.'!N198</f>
        <v>6473342.8506999984</v>
      </c>
      <c r="O366" s="21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12.694537649108904</v>
      </c>
      <c r="P366" s="22">
        <f>'7.жеке-улут.вал.'!P366+'8.юрид-улут.вал.'!P366+'9.рез.эмес.-улут.вал.'!P198</f>
        <v>2225499.0152400001</v>
      </c>
      <c r="Q366" s="21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12.221938367092349</v>
      </c>
      <c r="R366" s="22">
        <f>'7.жеке-улут.вал.'!R366+'8.юрид-улут.вал.'!R366+'9.рез.эмес.-улут.вал.'!R198</f>
        <v>26528.813470000001</v>
      </c>
      <c r="S366" s="21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13.277993218895363</v>
      </c>
    </row>
    <row r="367" spans="1:19" ht="14.25" customHeight="1" x14ac:dyDescent="0.2">
      <c r="A367" s="19" t="s">
        <v>20</v>
      </c>
      <c r="B367" s="20">
        <f>'7.жеке-улут.вал.'!B367+'8.юрид-улут.вал.'!B367+'9.рез.эмес.-улут.вал.'!B199</f>
        <v>649838616.46342909</v>
      </c>
      <c r="C367" s="21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3.0803083685800354</v>
      </c>
      <c r="D367" s="22">
        <f>'7.жеке-улут.вал.'!D367+'8.юрид-улут.вал.'!D367+'9.рез.эмес.-улут.вал.'!D199</f>
        <v>623076877.7445991</v>
      </c>
      <c r="E367" s="21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2.7544859178682994</v>
      </c>
      <c r="F367" s="22">
        <f t="shared" si="32"/>
        <v>26761738.718830001</v>
      </c>
      <c r="G367" s="21">
        <f t="shared" si="33"/>
        <v>10.666229351573536</v>
      </c>
      <c r="H367" s="22">
        <f>'7.жеке-улут.вал.'!H367+'8.юрид-улут.вал.'!H367+'9.рез.эмес.-улут.вал.'!H199</f>
        <v>1717388.8742</v>
      </c>
      <c r="I367" s="21">
        <f>('7.жеке-улут.вал.'!H367*'7.жеке-улут.вал.'!I367+'8.юрид-улут.вал.'!H367*'8.юрид-улут.вал.'!I367+'9.рез.эмес.-улут.вал.'!H199*'9.рез.эмес.-улут.вал.'!I199)/('7.жеке-улут.вал.'!H367+'8.юрид-улут.вал.'!H367+'9.рез.эмес.-улут.вал.'!H199)</f>
        <v>2.5408777693267068</v>
      </c>
      <c r="J367" s="22">
        <f>'7.жеке-улут.вал.'!J367+'8.юрид-улут.вал.'!J367+'9.рез.эмес.-улут.вал.'!J199</f>
        <v>890260.64454999985</v>
      </c>
      <c r="K367" s="21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7.0175485919346663</v>
      </c>
      <c r="L367" s="22">
        <f>'7.жеке-улут.вал.'!L367+'8.юрид-улут.вал.'!L367+'9.рез.эмес.-улут.вал.'!L199</f>
        <v>1352816.4735200005</v>
      </c>
      <c r="M367" s="21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8.2038972362619713</v>
      </c>
      <c r="N367" s="22">
        <f>'7.жеке-улут.вал.'!N367+'8.юрид-улут.вал.'!N367+'9.рез.эмес.-улут.вал.'!N199</f>
        <v>5998165.5319599984</v>
      </c>
      <c r="O367" s="21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12.832074123076291</v>
      </c>
      <c r="P367" s="22">
        <f>'7.жеке-улут.вал.'!P367+'8.юрид-улут.вал.'!P367+'9.рез.эмес.-улут.вал.'!P199</f>
        <v>16755152.406159999</v>
      </c>
      <c r="Q367" s="21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11.111789825462274</v>
      </c>
      <c r="R367" s="22">
        <f>'7.жеке-улут.вал.'!R367+'8.юрид-улут.вал.'!R367+'9.рез.эмес.-улут.вал.'!R199</f>
        <v>47954.788439999997</v>
      </c>
      <c r="S367" s="21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12.276488521927053</v>
      </c>
    </row>
    <row r="368" spans="1:19" ht="14.25" customHeight="1" thickBot="1" x14ac:dyDescent="0.25">
      <c r="A368" s="25" t="s">
        <v>21</v>
      </c>
      <c r="B368" s="26">
        <f>'7.жеке-улут.вал.'!B368+'8.юрид-улут.вал.'!B368+'9.рез.эмес.-улут.вал.'!B200</f>
        <v>730493189.49820876</v>
      </c>
      <c r="C368" s="27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2.9202477049817448</v>
      </c>
      <c r="D368" s="28">
        <f>'7.жеке-улут.вал.'!D368+'8.юрид-улут.вал.'!D368+'9.рез.эмес.-улут.вал.'!D200</f>
        <v>710765137.60036862</v>
      </c>
      <c r="E368" s="27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2.6693008768701061</v>
      </c>
      <c r="F368" s="28">
        <f t="shared" ref="F368:F379" si="34">H368+J368+L368+N368+P368+R368</f>
        <v>19728051.897839993</v>
      </c>
      <c r="G368" s="27">
        <f t="shared" ref="G368:G379" si="35">(H368*I368+J368*K368+L368*M368+N368*O368+P368*Q368+R368*S368)/(H368+J368+L368+N368+P368+R368)</f>
        <v>11.961396711319995</v>
      </c>
      <c r="H368" s="28">
        <f>'7.жеке-улут.вал.'!H368+'8.юрид-улут.вал.'!H368+'9.рез.эмес.-улут.вал.'!H200</f>
        <v>2013806.1159600003</v>
      </c>
      <c r="I368" s="27">
        <f>('7.жеке-улут.вал.'!H368*'7.жеке-улут.вал.'!I368+'8.юрид-улут.вал.'!H368*'8.юрид-улут.вал.'!I368+'9.рез.эмес.-улут.вал.'!H200*'9.рез.эмес.-улут.вал.'!I200)/('7.жеке-улут.вал.'!H368+'8.юрид-улут.вал.'!H368+'9.рез.эмес.-улут.вал.'!H200)</f>
        <v>0.65400858840209219</v>
      </c>
      <c r="J368" s="28">
        <f>'7.жеке-улут.вал.'!J368+'8.юрид-улут.вал.'!J368+'9.рез.эмес.-улут.вал.'!J200</f>
        <v>1311341.2992600002</v>
      </c>
      <c r="K368" s="27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8.5544713950291236</v>
      </c>
      <c r="L368" s="28">
        <f>'7.жеке-улут.вал.'!L368+'8.юрид-улут.вал.'!L368+'9.рез.эмес.-улут.вал.'!L200</f>
        <v>1143954.9966900002</v>
      </c>
      <c r="M368" s="27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8.726316957085384</v>
      </c>
      <c r="N368" s="28">
        <f>'7.жеке-улут.вал.'!N368+'8.юрид-улут.вал.'!N368+'9.рез.эмес.-улут.вал.'!N200</f>
        <v>12799726.617229994</v>
      </c>
      <c r="O368" s="27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14.097833373746324</v>
      </c>
      <c r="P368" s="28">
        <f>'7.жеке-улут.вал.'!P368+'8.юрид-улут.вал.'!P368+'9.рез.эмес.-улут.вал.'!P200</f>
        <v>2369519.9391700001</v>
      </c>
      <c r="Q368" s="27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13.478494538120136</v>
      </c>
      <c r="R368" s="28">
        <f>'7.жеке-улут.вал.'!R368+'8.юрид-улут.вал.'!R368+'9.рез.эмес.-улут.вал.'!R200</f>
        <v>89702.929529999601</v>
      </c>
      <c r="S368" s="27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11.947084061711591</v>
      </c>
    </row>
    <row r="369" spans="1:19" ht="14.25" customHeight="1" x14ac:dyDescent="0.2">
      <c r="A369" s="32" t="s">
        <v>85</v>
      </c>
      <c r="B369" s="20">
        <f>'7.жеке-улут.вал.'!B369+'8.юрид-улут.вал.'!B369+'9.рез.эмес.-улут.вал.'!B201</f>
        <v>582291275.68660831</v>
      </c>
      <c r="C369" s="21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3.0122309759489654</v>
      </c>
      <c r="D369" s="22">
        <f>'7.жеке-улут.вал.'!D369+'8.юрид-улут.вал.'!D369+'9.рез.эмес.-улут.вал.'!D201</f>
        <v>560243084.60110843</v>
      </c>
      <c r="E369" s="21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2.6967002060061094</v>
      </c>
      <c r="F369" s="22">
        <f t="shared" si="34"/>
        <v>22048191.085499998</v>
      </c>
      <c r="G369" s="21">
        <f t="shared" si="35"/>
        <v>11.029847076691272</v>
      </c>
      <c r="H369" s="22">
        <f>'7.жеке-улут.вал.'!H369+'8.юрид-улут.вал.'!H369+'9.рез.эмес.-улут.вал.'!H201</f>
        <v>1302891.6728799997</v>
      </c>
      <c r="I369" s="21">
        <f>('7.жеке-улут.вал.'!H369*'7.жеке-улут.вал.'!I369+'8.юрид-улут.вал.'!H369*'8.юрид-улут.вал.'!I369+'9.рез.эмес.-улут.вал.'!H201*'9.рез.эмес.-улут.вал.'!I201)/('7.жеке-улут.вал.'!H369+'8.юрид-улут.вал.'!H369+'9.рез.эмес.-улут.вал.'!H201)</f>
        <v>2.6656164390645967</v>
      </c>
      <c r="J369" s="22">
        <f>'7.жеке-улут.вал.'!J369+'8.юрид-улут.вал.'!J369+'9.рез.эмес.-улут.вал.'!J201</f>
        <v>1074371.7592600002</v>
      </c>
      <c r="K369" s="21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7.1784087968584736</v>
      </c>
      <c r="L369" s="22">
        <f>'7.жеке-улут.вал.'!L369+'8.юрид-улут.вал.'!L369+'9.рез.эмес.-улут.вал.'!L201</f>
        <v>1132075.82008</v>
      </c>
      <c r="M369" s="21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8.564114655761724</v>
      </c>
      <c r="N369" s="22">
        <f>'7.жеке-улут.вал.'!N369+'8.юрид-улут.вал.'!N369+'9.рез.эмес.-улут.вал.'!N201</f>
        <v>16348101.467729999</v>
      </c>
      <c r="O369" s="21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11.938146973517386</v>
      </c>
      <c r="P369" s="22">
        <f>'7.жеке-улут.вал.'!P369+'8.юрид-улут.вал.'!P369+'9.рез.эмес.-улут.вал.'!P201</f>
        <v>2158043.7160300002</v>
      </c>
      <c r="Q369" s="21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12.401587912178069</v>
      </c>
      <c r="R369" s="22">
        <f>'7.жеке-улут.вал.'!R369+'8.юрид-улут.вал.'!R369+'9.рез.эмес.-улут.вал.'!R201</f>
        <v>32706.649519999995</v>
      </c>
      <c r="S369" s="21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11.571127045513411</v>
      </c>
    </row>
    <row r="370" spans="1:19" ht="14.25" customHeight="1" x14ac:dyDescent="0.2">
      <c r="A370" s="19" t="s">
        <v>11</v>
      </c>
      <c r="B370" s="20">
        <f>'7.жеке-улут.вал.'!B370+'8.юрид-улут.вал.'!B370+'9.рез.эмес.-улут.вал.'!B202</f>
        <v>601261618.59997964</v>
      </c>
      <c r="C370" s="21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2.9119285494678051</v>
      </c>
      <c r="D370" s="22">
        <f>'7.жеке-улут.вал.'!D370+'8.юрид-улут.вал.'!D370+'9.рез.эмес.-улут.вал.'!D202</f>
        <v>584805817.07254958</v>
      </c>
      <c r="E370" s="21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2.7161107302580629</v>
      </c>
      <c r="F370" s="22">
        <f t="shared" si="34"/>
        <v>16455801.527430004</v>
      </c>
      <c r="G370" s="21">
        <f t="shared" si="35"/>
        <v>9.870896763166412</v>
      </c>
      <c r="H370" s="22">
        <f>'7.жеке-улут.вал.'!H370+'8.юрид-улут.вал.'!H370+'9.рез.эмес.-улут.вал.'!H202</f>
        <v>1511611.3235900002</v>
      </c>
      <c r="I370" s="21">
        <f>('7.жеке-улут.вал.'!H370*'7.жеке-улут.вал.'!I370+'8.юрид-улут.вал.'!H370*'8.юрид-улут.вал.'!I370+'9.рез.эмес.-улут.вал.'!H202*'9.рез.эмес.-улут.вал.'!I202)/('7.жеке-улут.вал.'!H370+'8.юрид-улут.вал.'!H370+'9.рез.эмес.-улут.вал.'!H202)</f>
        <v>3.3855096814492747</v>
      </c>
      <c r="J370" s="22">
        <f>'7.жеке-улут.вал.'!J370+'8.юрид-улут.вал.'!J370+'9.рез.эмес.-улут.вал.'!J202</f>
        <v>750113.9363200001</v>
      </c>
      <c r="K370" s="21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5.9376475729919687</v>
      </c>
      <c r="L370" s="22">
        <f>'7.жеке-улут.вал.'!L370+'8.юрид-улут.вал.'!L370+'9.рез.эмес.-улут.вал.'!L202</f>
        <v>1213059.8756200003</v>
      </c>
      <c r="M370" s="21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10.047097109581665</v>
      </c>
      <c r="N370" s="22">
        <f>'7.жеке-улут.вал.'!N370+'8.юрид-улут.вал.'!N370+'9.рез.эмес.-улут.вал.'!N202</f>
        <v>5991577.7547400007</v>
      </c>
      <c r="O370" s="21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11.56707596036761</v>
      </c>
      <c r="P370" s="22">
        <f>'7.жеке-улут.вал.'!P370+'8.юрид-улут.вал.'!P370+'9.рез.эмес.-улут.вал.'!P202</f>
        <v>6968885.5878499998</v>
      </c>
      <c r="Q370" s="21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10.20168466913216</v>
      </c>
      <c r="R370" s="22">
        <f>'7.жеке-улут.вал.'!R370+'8.юрид-улут.вал.'!R370+'9.рез.эмес.-улут.вал.'!R202</f>
        <v>20553.049309999999</v>
      </c>
      <c r="S370" s="21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13.374775688430439</v>
      </c>
    </row>
    <row r="371" spans="1:19" ht="14.25" customHeight="1" x14ac:dyDescent="0.2">
      <c r="A371" s="19" t="s">
        <v>12</v>
      </c>
      <c r="B371" s="20">
        <f>'7.жеке-улут.вал.'!B371+'8.юрид-улут.вал.'!B371+'9.рез.эмес.-улут.вал.'!B203</f>
        <v>701265647.03788054</v>
      </c>
      <c r="C371" s="21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2.8818692411232818</v>
      </c>
      <c r="D371" s="22">
        <f>'7.жеке-улут.вал.'!D371+'8.юрид-улут.вал.'!D371+'9.рез.эмес.-улут.вал.'!D203</f>
        <v>686652422.39353049</v>
      </c>
      <c r="E371" s="21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2.7295914482313592</v>
      </c>
      <c r="F371" s="22">
        <f t="shared" si="34"/>
        <v>14613224.64435</v>
      </c>
      <c r="G371" s="21">
        <f t="shared" si="35"/>
        <v>10.037163018558408</v>
      </c>
      <c r="H371" s="22">
        <f>'7.жеке-улут.вал.'!H371+'8.юрид-улут.вал.'!H371+'9.рез.эмес.-улут.вал.'!H203</f>
        <v>1957740.0424199996</v>
      </c>
      <c r="I371" s="21">
        <f>('7.жеке-улут.вал.'!H371*'7.жеке-улут.вал.'!I371+'8.юрид-улут.вал.'!H371*'8.юрид-улут.вал.'!I371+'9.рез.эмес.-улут.вал.'!H203*'9.рез.эмес.-улут.вал.'!I203)/('7.жеке-улут.вал.'!H371+'8.юрид-улут.вал.'!H371+'9.рез.эмес.-улут.вал.'!H203)</f>
        <v>1.3294117541569632</v>
      </c>
      <c r="J371" s="22">
        <f>'7.жеке-улут.вал.'!J371+'8.юрид-улут.вал.'!J371+'9.рез.эмес.-улут.вал.'!J203</f>
        <v>924334.76926999993</v>
      </c>
      <c r="K371" s="21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6.2021042480997828</v>
      </c>
      <c r="L371" s="22">
        <f>'7.жеке-улут.вал.'!L371+'8.юрид-улут.вал.'!L371+'9.рез.эмес.-улут.вал.'!L203</f>
        <v>1389633.8214099994</v>
      </c>
      <c r="M371" s="21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10.206672103312654</v>
      </c>
      <c r="N371" s="22">
        <f>'7.жеке-улут.вал.'!N371+'8.юрид-улут.вал.'!N371+'9.рез.эмес.-улут.вал.'!N203</f>
        <v>7255505.2337799994</v>
      </c>
      <c r="O371" s="21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11.773730415151293</v>
      </c>
      <c r="P371" s="22">
        <f>'7.жеке-улут.вал.'!P371+'8.юрид-улут.вал.'!P371+'9.рез.эмес.-улут.вал.'!P203</f>
        <v>3041800.3960100003</v>
      </c>
      <c r="Q371" s="21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12.55769003298135</v>
      </c>
      <c r="R371" s="22">
        <f>'7.жеке-улут.вал.'!R371+'8.юрид-улут.вал.'!R371+'9.рез.эмес.-улут.вал.'!R203</f>
        <v>44210.381459999997</v>
      </c>
      <c r="S371" s="21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12.077906117207252</v>
      </c>
    </row>
    <row r="372" spans="1:19" ht="14.25" customHeight="1" x14ac:dyDescent="0.2">
      <c r="A372" s="19" t="s">
        <v>80</v>
      </c>
      <c r="B372" s="20">
        <f>'7.жеке-улут.вал.'!B372+'8.юрид-улут.вал.'!B372+'9.рез.эмес.-улут.вал.'!B204</f>
        <v>768204866.90638947</v>
      </c>
      <c r="C372" s="21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2.9359149615135567</v>
      </c>
      <c r="D372" s="22">
        <f>'7.жеке-улут.вал.'!D372+'8.юрид-улут.вал.'!D372+'9.рез.эмес.-улут.вал.'!D204</f>
        <v>743002597.63316941</v>
      </c>
      <c r="E372" s="21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2.7746410217915916</v>
      </c>
      <c r="F372" s="22">
        <f t="shared" si="34"/>
        <v>25202269.273219999</v>
      </c>
      <c r="G372" s="21">
        <f t="shared" si="35"/>
        <v>7.690524748628409</v>
      </c>
      <c r="H372" s="22">
        <f>'7.жеке-улут.вал.'!H372+'8.юрид-улут.вал.'!H372+'9.рез.эмес.-улут.вал.'!H204</f>
        <v>2254561.6394200004</v>
      </c>
      <c r="I372" s="21">
        <f>('7.жеке-улут.вал.'!H372*'7.жеке-улут.вал.'!I372+'8.юрид-улут.вал.'!H372*'8.юрид-улут.вал.'!I372+'9.рез.эмес.-улут.вал.'!H204*'9.рез.эмес.-улут.вал.'!I204)/('7.жеке-улут.вал.'!H372+'8.юрид-улут.вал.'!H372+'9.рез.эмес.-улут.вал.'!H204)</f>
        <v>0.84007600136399185</v>
      </c>
      <c r="J372" s="22">
        <f>'7.жеке-улут.вал.'!J372+'8.юрид-улут.вал.'!J372+'9.рез.эмес.-улут.вал.'!J204</f>
        <v>5426497.6195699992</v>
      </c>
      <c r="K372" s="21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4.8587400759067991</v>
      </c>
      <c r="L372" s="22">
        <f>'7.жеке-улут.вал.'!L372+'8.юрид-улут.вал.'!L372+'9.рез.эмес.-улут.вал.'!L204</f>
        <v>6136168.5370899988</v>
      </c>
      <c r="M372" s="21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6.1661142621811207</v>
      </c>
      <c r="N372" s="22">
        <f>'7.жеке-улут.вал.'!N372+'8.юрид-улут.вал.'!N372+'9.рез.эмес.-улут.вал.'!N204</f>
        <v>9440469.3731700014</v>
      </c>
      <c r="O372" s="21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10.955503716948984</v>
      </c>
      <c r="P372" s="22">
        <f>'7.жеке-улут.вал.'!P372+'8.юрид-улут.вал.'!P372+'9.рез.эмес.-улут.вал.'!P204</f>
        <v>1879567.2464100001</v>
      </c>
      <c r="Q372" s="21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12.45319980068459</v>
      </c>
      <c r="R372" s="22">
        <f>'7.жеке-улут.вал.'!R372+'8.юрид-улут.вал.'!R372+'9.рез.эмес.-улут.вал.'!R204</f>
        <v>65004.857559999997</v>
      </c>
      <c r="S372" s="21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13.701912753402858</v>
      </c>
    </row>
    <row r="373" spans="1:19" ht="14.25" customHeight="1" x14ac:dyDescent="0.2">
      <c r="A373" s="19" t="s">
        <v>83</v>
      </c>
      <c r="B373" s="20">
        <f>'7.жеке-улут.вал.'!B373+'8.юрид-улут.вал.'!B373+'9.рез.эмес.-улут.вал.'!B205</f>
        <v>755052729.18074954</v>
      </c>
      <c r="C373" s="21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3.0650833301362406</v>
      </c>
      <c r="D373" s="22">
        <f>'7.жеке-улут.вал.'!D373+'8.юрид-улут.вал.'!D373+'9.рез.эмес.-улут.вал.'!D205</f>
        <v>744767451.53760934</v>
      </c>
      <c r="E373" s="21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2.9737936940064231</v>
      </c>
      <c r="F373" s="22">
        <f t="shared" si="34"/>
        <v>10285277.643139999</v>
      </c>
      <c r="G373" s="21">
        <f t="shared" si="35"/>
        <v>9.6754590546599744</v>
      </c>
      <c r="H373" s="22">
        <f>'7.жеке-улут.вал.'!H373+'8.юрид-улут.вал.'!H373+'9.рез.эмес.-улут.вал.'!H205</f>
        <v>1737580.84653</v>
      </c>
      <c r="I373" s="21">
        <f>('7.жеке-улут.вал.'!H373*'7.жеке-улут.вал.'!I373+'8.юрид-улут.вал.'!H373*'8.юрид-улут.вал.'!I373+'9.рез.эмес.-улут.вал.'!H205*'9.рез.эмес.-улут.вал.'!I205)/('7.жеке-улут.вал.'!H373+'8.юрид-улут.вал.'!H373+'9.рез.эмес.-улут.вал.'!H205)</f>
        <v>1.2173515640263357</v>
      </c>
      <c r="J373" s="22">
        <f>'7.жеке-улут.вал.'!J373+'8.юрид-улут.вал.'!J373+'9.рез.эмес.-улут.вал.'!J205</f>
        <v>855058.76833000011</v>
      </c>
      <c r="K373" s="21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7.3915169080453165</v>
      </c>
      <c r="L373" s="22">
        <f>'7.жеке-улут.вал.'!L373+'8.юрид-улут.вал.'!L373+'9.рез.эмес.-улут.вал.'!L205</f>
        <v>1509045.09785</v>
      </c>
      <c r="M373" s="21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11.157244061236854</v>
      </c>
      <c r="N373" s="22">
        <f>'7.жеке-улут.вал.'!N373+'8.юрид-улут.вал.'!N373+'9.рез.эмес.-улут.вал.'!N205</f>
        <v>4544323.5312999999</v>
      </c>
      <c r="O373" s="21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11.738840978985229</v>
      </c>
      <c r="P373" s="22">
        <f>'7.жеке-улут.вал.'!P373+'8.юрид-улут.вал.'!P373+'9.рез.эмес.-улут.вал.'!P205</f>
        <v>1603892.7548500001</v>
      </c>
      <c r="Q373" s="21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12.746425942046082</v>
      </c>
      <c r="R373" s="22">
        <f>'7.жеке-улут.вал.'!R373+'8.юрид-улут.вал.'!R373+'9.рез.эмес.-улут.вал.'!R205</f>
        <v>35376.64428</v>
      </c>
      <c r="S373" s="21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12.821414829371715</v>
      </c>
    </row>
    <row r="374" spans="1:19" ht="14.25" customHeight="1" x14ac:dyDescent="0.2">
      <c r="A374" s="19" t="s">
        <v>86</v>
      </c>
      <c r="B374" s="20">
        <f>'7.жеке-улут.вал.'!B374+'8.юрид-улут.вал.'!B374+'9.рез.эмес.-улут.вал.'!B206</f>
        <v>0</v>
      </c>
      <c r="C374" s="21" t="e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#DIV/0!</v>
      </c>
      <c r="D374" s="22">
        <f>'7.жеке-улут.вал.'!D374+'8.юрид-улут.вал.'!D374+'9.рез.эмес.-улут.вал.'!D206</f>
        <v>0</v>
      </c>
      <c r="E374" s="21" t="e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#DIV/0!</v>
      </c>
      <c r="F374" s="22">
        <f t="shared" si="34"/>
        <v>0</v>
      </c>
      <c r="G374" s="21" t="e">
        <f t="shared" si="35"/>
        <v>#DIV/0!</v>
      </c>
      <c r="H374" s="22">
        <f>'7.жеке-улут.вал.'!H374+'8.юрид-улут.вал.'!H374+'9.рез.эмес.-улут.вал.'!H206</f>
        <v>0</v>
      </c>
      <c r="I374" s="21" t="e">
        <f>('7.жеке-улут.вал.'!H374*'7.жеке-улут.вал.'!I374+'8.юрид-улут.вал.'!H374*'8.юрид-улут.вал.'!I374+'9.рез.эмес.-улут.вал.'!H206*'9.рез.эмес.-улут.вал.'!I206)/('7.жеке-улут.вал.'!H374+'8.юрид-улут.вал.'!H374+'9.рез.эмес.-улут.вал.'!H206)</f>
        <v>#DIV/0!</v>
      </c>
      <c r="J374" s="22">
        <f>'7.жеке-улут.вал.'!J374+'8.юрид-улут.вал.'!J374+'9.рез.эмес.-улут.вал.'!J206</f>
        <v>0</v>
      </c>
      <c r="K374" s="21" t="e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#DIV/0!</v>
      </c>
      <c r="L374" s="22">
        <f>'7.жеке-улут.вал.'!L374+'8.юрид-улут.вал.'!L374+'9.рез.эмес.-улут.вал.'!L206</f>
        <v>0</v>
      </c>
      <c r="M374" s="21" t="e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#DIV/0!</v>
      </c>
      <c r="N374" s="22">
        <f>'7.жеке-улут.вал.'!N374+'8.юрид-улут.вал.'!N374+'9.рез.эмес.-улут.вал.'!N206</f>
        <v>0</v>
      </c>
      <c r="O374" s="21" t="e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#DIV/0!</v>
      </c>
      <c r="P374" s="22">
        <f>'7.жеке-улут.вал.'!P374+'8.юрид-улут.вал.'!P374+'9.рез.эмес.-улут.вал.'!P206</f>
        <v>0</v>
      </c>
      <c r="Q374" s="21" t="e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#DIV/0!</v>
      </c>
      <c r="R374" s="22">
        <f>'7.жеке-улут.вал.'!R374+'8.юрид-улут.вал.'!R374+'9.рез.эмес.-улут.вал.'!R206</f>
        <v>0</v>
      </c>
      <c r="S374" s="21" t="e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#DIV/0!</v>
      </c>
    </row>
    <row r="375" spans="1:19" ht="14.25" hidden="1" customHeight="1" x14ac:dyDescent="0.2">
      <c r="A375" s="19" t="s">
        <v>16</v>
      </c>
      <c r="B375" s="20">
        <f>'7.жеке-улут.вал.'!B375+'8.юрид-улут.вал.'!B375+'9.рез.эмес.-улут.вал.'!B207</f>
        <v>0</v>
      </c>
      <c r="C375" s="21" t="e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#DIV/0!</v>
      </c>
      <c r="D375" s="22">
        <f>'7.жеке-улут.вал.'!D375+'8.юрид-улут.вал.'!D375+'9.рез.эмес.-улут.вал.'!D207</f>
        <v>0</v>
      </c>
      <c r="E375" s="21" t="e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#DIV/0!</v>
      </c>
      <c r="F375" s="22">
        <f t="shared" si="34"/>
        <v>0</v>
      </c>
      <c r="G375" s="21" t="e">
        <f t="shared" si="35"/>
        <v>#DIV/0!</v>
      </c>
      <c r="H375" s="22">
        <f>'7.жеке-улут.вал.'!H375+'8.юрид-улут.вал.'!H375+'9.рез.эмес.-улут.вал.'!H207</f>
        <v>0</v>
      </c>
      <c r="I375" s="21" t="e">
        <f>('7.жеке-улут.вал.'!H375*'7.жеке-улут.вал.'!I375+'8.юрид-улут.вал.'!H375*'8.юрид-улут.вал.'!I375+'9.рез.эмес.-улут.вал.'!H207*'9.рез.эмес.-улут.вал.'!I207)/('7.жеке-улут.вал.'!H375+'8.юрид-улут.вал.'!H375+'9.рез.эмес.-улут.вал.'!H207)</f>
        <v>#DIV/0!</v>
      </c>
      <c r="J375" s="22">
        <f>'7.жеке-улут.вал.'!J375+'8.юрид-улут.вал.'!J375+'9.рез.эмес.-улут.вал.'!J207</f>
        <v>0</v>
      </c>
      <c r="K375" s="21" t="e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#DIV/0!</v>
      </c>
      <c r="L375" s="22">
        <f>'7.жеке-улут.вал.'!L375+'8.юрид-улут.вал.'!L375+'9.рез.эмес.-улут.вал.'!L207</f>
        <v>0</v>
      </c>
      <c r="M375" s="21" t="e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#DIV/0!</v>
      </c>
      <c r="N375" s="22">
        <f>'7.жеке-улут.вал.'!N375+'8.юрид-улут.вал.'!N375+'9.рез.эмес.-улут.вал.'!N207</f>
        <v>0</v>
      </c>
      <c r="O375" s="21" t="e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#DIV/0!</v>
      </c>
      <c r="P375" s="22">
        <f>'7.жеке-улут.вал.'!P375+'8.юрид-улут.вал.'!P375+'9.рез.эмес.-улут.вал.'!P207</f>
        <v>0</v>
      </c>
      <c r="Q375" s="21" t="e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#DIV/0!</v>
      </c>
      <c r="R375" s="22">
        <f>'7.жеке-улут.вал.'!R375+'8.юрид-улут.вал.'!R375+'9.рез.эмес.-улут.вал.'!R207</f>
        <v>0</v>
      </c>
      <c r="S375" s="21" t="e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#DIV/0!</v>
      </c>
    </row>
    <row r="376" spans="1:19" ht="14.25" hidden="1" customHeight="1" x14ac:dyDescent="0.2">
      <c r="A376" s="19" t="s">
        <v>17</v>
      </c>
      <c r="B376" s="20">
        <f>'7.жеке-улут.вал.'!B376+'8.юрид-улут.вал.'!B376+'9.рез.эмес.-улут.вал.'!B208</f>
        <v>0</v>
      </c>
      <c r="C376" s="21" t="e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#DIV/0!</v>
      </c>
      <c r="D376" s="22">
        <f>'7.жеке-улут.вал.'!D376+'8.юрид-улут.вал.'!D376+'9.рез.эмес.-улут.вал.'!D208</f>
        <v>0</v>
      </c>
      <c r="E376" s="21" t="e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#DIV/0!</v>
      </c>
      <c r="F376" s="22">
        <f t="shared" si="34"/>
        <v>0</v>
      </c>
      <c r="G376" s="21" t="e">
        <f t="shared" si="35"/>
        <v>#DIV/0!</v>
      </c>
      <c r="H376" s="22">
        <f>'7.жеке-улут.вал.'!H376+'8.юрид-улут.вал.'!H376+'9.рез.эмес.-улут.вал.'!H208</f>
        <v>0</v>
      </c>
      <c r="I376" s="21" t="e">
        <f>('7.жеке-улут.вал.'!H376*'7.жеке-улут.вал.'!I376+'8.юрид-улут.вал.'!H376*'8.юрид-улут.вал.'!I376+'9.рез.эмес.-улут.вал.'!H208*'9.рез.эмес.-улут.вал.'!I208)/('7.жеке-улут.вал.'!H376+'8.юрид-улут.вал.'!H376+'9.рез.эмес.-улут.вал.'!H208)</f>
        <v>#DIV/0!</v>
      </c>
      <c r="J376" s="22">
        <f>'7.жеке-улут.вал.'!J376+'8.юрид-улут.вал.'!J376+'9.рез.эмес.-улут.вал.'!J208</f>
        <v>0</v>
      </c>
      <c r="K376" s="21" t="e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#DIV/0!</v>
      </c>
      <c r="L376" s="22">
        <f>'7.жеке-улут.вал.'!L376+'8.юрид-улут.вал.'!L376+'9.рез.эмес.-улут.вал.'!L208</f>
        <v>0</v>
      </c>
      <c r="M376" s="21" t="e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#DIV/0!</v>
      </c>
      <c r="N376" s="22">
        <f>'7.жеке-улут.вал.'!N376+'8.юрид-улут.вал.'!N376+'9.рез.эмес.-улут.вал.'!N208</f>
        <v>0</v>
      </c>
      <c r="O376" s="21" t="e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#DIV/0!</v>
      </c>
      <c r="P376" s="22">
        <f>'7.жеке-улут.вал.'!P376+'8.юрид-улут.вал.'!P376+'9.рез.эмес.-улут.вал.'!P208</f>
        <v>0</v>
      </c>
      <c r="Q376" s="21" t="e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#DIV/0!</v>
      </c>
      <c r="R376" s="22">
        <f>'7.жеке-улут.вал.'!R376+'8.юрид-улут.вал.'!R376+'9.рез.эмес.-улут.вал.'!R208</f>
        <v>0</v>
      </c>
      <c r="S376" s="21" t="e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#DIV/0!</v>
      </c>
    </row>
    <row r="377" spans="1:19" ht="14.25" hidden="1" customHeight="1" x14ac:dyDescent="0.2">
      <c r="A377" s="19" t="s">
        <v>18</v>
      </c>
      <c r="B377" s="20">
        <f>'7.жеке-улут.вал.'!B377+'8.юрид-улут.вал.'!B377+'9.рез.эмес.-улут.вал.'!B209</f>
        <v>0</v>
      </c>
      <c r="C377" s="21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22">
        <f>'7.жеке-улут.вал.'!D377+'8.юрид-улут.вал.'!D377+'9.рез.эмес.-улут.вал.'!D209</f>
        <v>0</v>
      </c>
      <c r="E377" s="21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22">
        <f t="shared" si="34"/>
        <v>0</v>
      </c>
      <c r="G377" s="21" t="e">
        <f t="shared" si="35"/>
        <v>#DIV/0!</v>
      </c>
      <c r="H377" s="22">
        <f>'7.жеке-улут.вал.'!H377+'8.юрид-улут.вал.'!H377+'9.рез.эмес.-улут.вал.'!H209</f>
        <v>0</v>
      </c>
      <c r="I377" s="21" t="e">
        <f>('7.жеке-улут.вал.'!H377*'7.жеке-улут.вал.'!I377+'8.юрид-улут.вал.'!H377*'8.юрид-улут.вал.'!I377+'9.рез.эмес.-улут.вал.'!H209*'9.рез.эмес.-улут.вал.'!I209)/('7.жеке-улут.вал.'!H377+'8.юрид-улут.вал.'!H377+'9.рез.эмес.-улут.вал.'!H209)</f>
        <v>#DIV/0!</v>
      </c>
      <c r="J377" s="22">
        <f>'7.жеке-улут.вал.'!J377+'8.юрид-улут.вал.'!J377+'9.рез.эмес.-улут.вал.'!J209</f>
        <v>0</v>
      </c>
      <c r="K377" s="21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22">
        <f>'7.жеке-улут.вал.'!L377+'8.юрид-улут.вал.'!L377+'9.рез.эмес.-улут.вал.'!L209</f>
        <v>0</v>
      </c>
      <c r="M377" s="21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22">
        <f>'7.жеке-улут.вал.'!N377+'8.юрид-улут.вал.'!N377+'9.рез.эмес.-улут.вал.'!N209</f>
        <v>0</v>
      </c>
      <c r="O377" s="21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22">
        <f>'7.жеке-улут.вал.'!P377+'8.юрид-улут.вал.'!P377+'9.рез.эмес.-улут.вал.'!P209</f>
        <v>0</v>
      </c>
      <c r="Q377" s="21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22">
        <f>'7.жеке-улут.вал.'!R377+'8.юрид-улут.вал.'!R377+'9.рез.эмес.-улут.вал.'!R209</f>
        <v>0</v>
      </c>
      <c r="S377" s="21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</row>
    <row r="378" spans="1:19" ht="14.25" hidden="1" customHeight="1" x14ac:dyDescent="0.2">
      <c r="A378" s="19" t="s">
        <v>19</v>
      </c>
      <c r="B378" s="20">
        <f>'7.жеке-улут.вал.'!B378+'8.юрид-улут.вал.'!B378+'9.рез.эмес.-улут.вал.'!B210</f>
        <v>0</v>
      </c>
      <c r="C378" s="21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22">
        <f>'7.жеке-улут.вал.'!D378+'8.юрид-улут.вал.'!D378+'9.рез.эмес.-улут.вал.'!D210</f>
        <v>0</v>
      </c>
      <c r="E378" s="21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22">
        <f t="shared" si="34"/>
        <v>0</v>
      </c>
      <c r="G378" s="21" t="e">
        <f t="shared" si="35"/>
        <v>#DIV/0!</v>
      </c>
      <c r="H378" s="22">
        <f>'7.жеке-улут.вал.'!H378+'8.юрид-улут.вал.'!H378+'9.рез.эмес.-улут.вал.'!H210</f>
        <v>0</v>
      </c>
      <c r="I378" s="21" t="e">
        <f>('7.жеке-улут.вал.'!H378*'7.жеке-улут.вал.'!I378+'8.юрид-улут.вал.'!H378*'8.юрид-улут.вал.'!I378+'9.рез.эмес.-улут.вал.'!H210*'9.рез.эмес.-улут.вал.'!I210)/('7.жеке-улут.вал.'!H378+'8.юрид-улут.вал.'!H378+'9.рез.эмес.-улут.вал.'!H210)</f>
        <v>#DIV/0!</v>
      </c>
      <c r="J378" s="22">
        <f>'7.жеке-улут.вал.'!J378+'8.юрид-улут.вал.'!J378+'9.рез.эмес.-улут.вал.'!J210</f>
        <v>0</v>
      </c>
      <c r="K378" s="21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22">
        <f>'7.жеке-улут.вал.'!L378+'8.юрид-улут.вал.'!L378+'9.рез.эмес.-улут.вал.'!L210</f>
        <v>0</v>
      </c>
      <c r="M378" s="21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22">
        <f>'7.жеке-улут.вал.'!N378+'8.юрид-улут.вал.'!N378+'9.рез.эмес.-улут.вал.'!N210</f>
        <v>0</v>
      </c>
      <c r="O378" s="21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22">
        <f>'7.жеке-улут.вал.'!P378+'8.юрид-улут.вал.'!P378+'9.рез.эмес.-улут.вал.'!P210</f>
        <v>0</v>
      </c>
      <c r="Q378" s="21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22">
        <f>'7.жеке-улут.вал.'!R378+'8.юрид-улут.вал.'!R378+'9.рез.эмес.-улут.вал.'!R210</f>
        <v>0</v>
      </c>
      <c r="S378" s="21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</row>
    <row r="379" spans="1:19" ht="14.25" hidden="1" customHeight="1" x14ac:dyDescent="0.2">
      <c r="A379" s="19" t="s">
        <v>20</v>
      </c>
      <c r="B379" s="20">
        <f>'7.жеке-улут.вал.'!B379+'8.юрид-улут.вал.'!B379+'9.рез.эмес.-улут.вал.'!B211</f>
        <v>0</v>
      </c>
      <c r="C379" s="21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22">
        <f>'7.жеке-улут.вал.'!D379+'8.юрид-улут.вал.'!D379+'9.рез.эмес.-улут.вал.'!D211</f>
        <v>0</v>
      </c>
      <c r="E379" s="21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22">
        <f t="shared" si="34"/>
        <v>0</v>
      </c>
      <c r="G379" s="21" t="e">
        <f t="shared" si="35"/>
        <v>#DIV/0!</v>
      </c>
      <c r="H379" s="22">
        <f>'7.жеке-улут.вал.'!H379+'8.юрид-улут.вал.'!H379+'9.рез.эмес.-улут.вал.'!H211</f>
        <v>0</v>
      </c>
      <c r="I379" s="21" t="e">
        <f>('7.жеке-улут.вал.'!H379*'7.жеке-улут.вал.'!I379+'8.юрид-улут.вал.'!H379*'8.юрид-улут.вал.'!I379+'9.рез.эмес.-улут.вал.'!H211*'9.рез.эмес.-улут.вал.'!I211)/('7.жеке-улут.вал.'!H379+'8.юрид-улут.вал.'!H379+'9.рез.эмес.-улут.вал.'!H211)</f>
        <v>#DIV/0!</v>
      </c>
      <c r="J379" s="22">
        <f>'7.жеке-улут.вал.'!J379+'8.юрид-улут.вал.'!J379+'9.рез.эмес.-улут.вал.'!J211</f>
        <v>0</v>
      </c>
      <c r="K379" s="21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22">
        <f>'7.жеке-улут.вал.'!L379+'8.юрид-улут.вал.'!L379+'9.рез.эмес.-улут.вал.'!L211</f>
        <v>0</v>
      </c>
      <c r="M379" s="21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22">
        <f>'7.жеке-улут.вал.'!N379+'8.юрид-улут.вал.'!N379+'9.рез.эмес.-улут.вал.'!N211</f>
        <v>0</v>
      </c>
      <c r="O379" s="21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22">
        <f>'7.жеке-улут.вал.'!P379+'8.юрид-улут.вал.'!P379+'9.рез.эмес.-улут.вал.'!P211</f>
        <v>0</v>
      </c>
      <c r="Q379" s="21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22">
        <f>'7.жеке-улут.вал.'!R379+'8.юрид-улут.вал.'!R379+'9.рез.эмес.-улут.вал.'!R211</f>
        <v>0</v>
      </c>
      <c r="S379" s="21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</row>
    <row r="380" spans="1:19" ht="14.25" hidden="1" customHeight="1" thickBot="1" x14ac:dyDescent="0.25">
      <c r="A380" s="25" t="s">
        <v>21</v>
      </c>
      <c r="B380" s="26">
        <f>'7.жеке-улут.вал.'!B380+'8.юрид-улут.вал.'!B380+'9.рез.эмес.-улут.вал.'!B212</f>
        <v>0</v>
      </c>
      <c r="C380" s="27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28">
        <f>'7.жеке-улут.вал.'!D380+'8.юрид-улут.вал.'!D380+'9.рез.эмес.-улут.вал.'!D212</f>
        <v>0</v>
      </c>
      <c r="E380" s="27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28">
        <f t="shared" ref="F380" si="36">H380+J380+L380+N380+P380+R380</f>
        <v>0</v>
      </c>
      <c r="G380" s="27" t="e">
        <f t="shared" ref="G380" si="37">(H380*I380+J380*K380+L380*M380+N380*O380+P380*Q380+R380*S380)/(H380+J380+L380+N380+P380+R380)</f>
        <v>#DIV/0!</v>
      </c>
      <c r="H380" s="28">
        <f>'7.жеке-улут.вал.'!H380+'8.юрид-улут.вал.'!H380+'9.рез.эмес.-улут.вал.'!H212</f>
        <v>0</v>
      </c>
      <c r="I380" s="27" t="e">
        <f>('7.жеке-улут.вал.'!H380*'7.жеке-улут.вал.'!I380+'8.юрид-улут.вал.'!H380*'8.юрид-улут.вал.'!I380+'9.рез.эмес.-улут.вал.'!H212*'9.рез.эмес.-улут.вал.'!I212)/('7.жеке-улут.вал.'!H380+'8.юрид-улут.вал.'!H380+'9.рез.эмес.-улут.вал.'!H212)</f>
        <v>#DIV/0!</v>
      </c>
      <c r="J380" s="28">
        <f>'7.жеке-улут.вал.'!J380+'8.юрид-улут.вал.'!J380+'9.рез.эмес.-улут.вал.'!J212</f>
        <v>0</v>
      </c>
      <c r="K380" s="27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28">
        <f>'7.жеке-улут.вал.'!L380+'8.юрид-улут.вал.'!L380+'9.рез.эмес.-улут.вал.'!L212</f>
        <v>0</v>
      </c>
      <c r="M380" s="27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28">
        <f>'7.жеке-улут.вал.'!N380+'8.юрид-улут.вал.'!N380+'9.рез.эмес.-улут.вал.'!N212</f>
        <v>0</v>
      </c>
      <c r="O380" s="27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28">
        <f>'7.жеке-улут.вал.'!P380+'8.юрид-улут.вал.'!P380+'9.рез.эмес.-улут.вал.'!P212</f>
        <v>0</v>
      </c>
      <c r="Q380" s="27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28">
        <f>'7.жеке-улут.вал.'!R380+'8.юрид-улут.вал.'!R380+'9.рез.эмес.-улут.вал.'!R212</f>
        <v>0</v>
      </c>
      <c r="S380" s="27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</row>
    <row r="381" spans="1:19" ht="4.5" customHeight="1" x14ac:dyDescent="0.2"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53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62</v>
      </c>
    </row>
    <row r="4" spans="1:19" ht="14.25" x14ac:dyDescent="0.2">
      <c r="A4" s="3"/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8" t="s">
        <v>2</v>
      </c>
      <c r="C6" s="58" t="s">
        <v>3</v>
      </c>
      <c r="D6" s="58" t="s">
        <v>44</v>
      </c>
      <c r="E6" s="58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8"/>
      <c r="C7" s="58"/>
      <c r="D7" s="58"/>
      <c r="E7" s="58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8"/>
      <c r="C8" s="58"/>
      <c r="D8" s="30" t="s">
        <v>7</v>
      </c>
      <c r="E8" s="30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D9+H9+J9+L9+N9+P9+R9</f>
        <v>26609.600000000002</v>
      </c>
      <c r="C9" s="21">
        <f>(D9*E9+H9*I9+J9*K9+L9*M9+N9*O9+P9*Q9+R9*S9)/(D9+H9+J9+L9+N9+P9+R9)</f>
        <v>32.952136071192356</v>
      </c>
      <c r="D9" s="22">
        <v>8468.7000000000007</v>
      </c>
      <c r="E9" s="21">
        <v>28.387969818271987</v>
      </c>
      <c r="F9" s="22">
        <f>H9+J9+L9+N9+P9+R9</f>
        <v>18140.899999999998</v>
      </c>
      <c r="G9" s="21">
        <f>(H9*I9+J9*K9+L9*M9+N9*O9+P9*Q9+R9*S9)/(H9+J9+L9+N9+P9+R9)</f>
        <v>35.082821690213834</v>
      </c>
      <c r="H9" s="22">
        <v>134</v>
      </c>
      <c r="I9" s="21">
        <v>15.261194029850746</v>
      </c>
      <c r="J9" s="22">
        <v>5944</v>
      </c>
      <c r="K9" s="21">
        <v>29.105787348586812</v>
      </c>
      <c r="L9" s="22">
        <v>9757.6999999999989</v>
      </c>
      <c r="M9" s="21">
        <v>38.300921323672597</v>
      </c>
      <c r="N9" s="22">
        <v>1908</v>
      </c>
      <c r="O9" s="21">
        <v>37.596698113207545</v>
      </c>
      <c r="P9" s="22">
        <v>397.20000000000005</v>
      </c>
      <c r="Q9" s="21">
        <v>40.082477341389719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27995.4</v>
      </c>
      <c r="C10" s="21">
        <f t="shared" ref="C10:C73" si="1">(D10*E10+H10*I10+J10*K10+L10*M10+N10*O10+P10*Q10+R10*S10)/(D10+H10+J10+L10+N10+P10+R10)</f>
        <v>31.483259142573424</v>
      </c>
      <c r="D10" s="22">
        <v>9790</v>
      </c>
      <c r="E10" s="21">
        <v>22.649836567926457</v>
      </c>
      <c r="F10" s="22">
        <f t="shared" ref="F10:F73" si="2">H10+J10+L10+N10+P10+R10</f>
        <v>18205.400000000001</v>
      </c>
      <c r="G10" s="21">
        <f t="shared" ref="G10:G73" si="3">(H10*I10+J10*K10+L10*M10+N10*O10+P10*Q10+R10*S10)/(H10+J10+L10+N10+P10+R10)</f>
        <v>36.233454524481751</v>
      </c>
      <c r="H10" s="22">
        <v>172</v>
      </c>
      <c r="I10" s="21">
        <v>25.189534883720931</v>
      </c>
      <c r="J10" s="22">
        <v>5172.5</v>
      </c>
      <c r="K10" s="21">
        <v>30.419716384726922</v>
      </c>
      <c r="L10" s="22">
        <v>10186.9</v>
      </c>
      <c r="M10" s="21">
        <v>38.697198362602954</v>
      </c>
      <c r="N10" s="22">
        <v>2305</v>
      </c>
      <c r="O10" s="21">
        <v>38.78234273318872</v>
      </c>
      <c r="P10" s="22">
        <v>369</v>
      </c>
      <c r="Q10" s="21">
        <v>38.938102981029807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24560.699999999997</v>
      </c>
      <c r="C11" s="21">
        <f t="shared" si="1"/>
        <v>29.605149690358996</v>
      </c>
      <c r="D11" s="22">
        <v>7616.3</v>
      </c>
      <c r="E11" s="21">
        <v>26.053963210482777</v>
      </c>
      <c r="F11" s="22">
        <f>H11+J11+L11+N11+P11+R11</f>
        <v>16944.399999999998</v>
      </c>
      <c r="G11" s="21">
        <f>(H11*I11+J11*K11+L11*M11+N11*O11+P11*Q11+R11*S11)/(H11+J11+L11+N11+P11+R11)</f>
        <v>31.201364462595318</v>
      </c>
      <c r="H11" s="22">
        <v>185</v>
      </c>
      <c r="I11" s="21">
        <v>7.1</v>
      </c>
      <c r="J11" s="22">
        <v>6902.3</v>
      </c>
      <c r="K11" s="21">
        <v>30.077959520739462</v>
      </c>
      <c r="L11" s="22">
        <v>6561.4999999999991</v>
      </c>
      <c r="M11" s="21">
        <v>33.033208869923044</v>
      </c>
      <c r="N11" s="22">
        <v>3069</v>
      </c>
      <c r="O11" s="21">
        <v>31.67670250896057</v>
      </c>
      <c r="P11" s="22">
        <v>226.6</v>
      </c>
      <c r="Q11" s="21"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 t="shared" si="0"/>
        <v>26766.399999999998</v>
      </c>
      <c r="C12" s="21">
        <f t="shared" si="1"/>
        <v>30.2154779873274</v>
      </c>
      <c r="D12" s="22">
        <v>9529.4</v>
      </c>
      <c r="E12" s="21">
        <v>25.86902638151405</v>
      </c>
      <c r="F12" s="22">
        <f>H12+J12+L12+N12+P12+R12</f>
        <v>17237</v>
      </c>
      <c r="G12" s="21">
        <f>(H12*I12+J12*K12+L12*M12+N12*O12+P12*Q12+R12*S12)/(H12+J12+L12+N12+P12+R12)</f>
        <v>32.618394732261997</v>
      </c>
      <c r="H12" s="22">
        <v>123.2</v>
      </c>
      <c r="I12" s="21">
        <v>14.1</v>
      </c>
      <c r="J12" s="22">
        <v>6267.9999999999991</v>
      </c>
      <c r="K12" s="21">
        <v>33.578889597957883</v>
      </c>
      <c r="L12" s="22">
        <v>8310</v>
      </c>
      <c r="M12" s="21">
        <v>33.215511432009627</v>
      </c>
      <c r="N12" s="22">
        <v>2344.8000000000002</v>
      </c>
      <c r="O12" s="21">
        <v>28.478373422040256</v>
      </c>
      <c r="P12" s="22">
        <v>191</v>
      </c>
      <c r="Q12" s="21">
        <v>37.888376963350787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41057.4</v>
      </c>
      <c r="C13" s="21">
        <f t="shared" si="1"/>
        <v>31.779935407502666</v>
      </c>
      <c r="D13" s="22">
        <v>9368.6</v>
      </c>
      <c r="E13" s="21">
        <v>27.789347394487969</v>
      </c>
      <c r="F13" s="22">
        <f>H13+J13+L13+N13+P13+R13</f>
        <v>31688.799999999999</v>
      </c>
      <c r="G13" s="21">
        <f>(H13*I13+J13*K13+L13*M13+N13*O13+P13*Q13+R13*S13)/(H13+J13+L13+N13+P13+R13)</f>
        <v>32.959728358284309</v>
      </c>
      <c r="H13" s="22">
        <v>141.69999999999999</v>
      </c>
      <c r="I13" s="21">
        <v>11.224417784050813</v>
      </c>
      <c r="J13" s="22">
        <v>6499.9</v>
      </c>
      <c r="K13" s="21">
        <v>33.302924660379389</v>
      </c>
      <c r="L13" s="22">
        <v>10370</v>
      </c>
      <c r="M13" s="21">
        <v>34.445267116682736</v>
      </c>
      <c r="N13" s="22">
        <v>14476.4</v>
      </c>
      <c r="O13" s="21">
        <v>31.895277831505069</v>
      </c>
      <c r="P13" s="22">
        <v>200.8</v>
      </c>
      <c r="Q13" s="21">
        <v>37.210358565737046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19687.399999999998</v>
      </c>
      <c r="C14" s="21">
        <f t="shared" si="1"/>
        <v>31.171120107276742</v>
      </c>
      <c r="D14" s="22">
        <v>6416.7</v>
      </c>
      <c r="E14" s="21">
        <v>23.766796016644069</v>
      </c>
      <c r="F14" s="22">
        <f>H14+J14+L14+N14+P14+R14</f>
        <v>13270.699999999999</v>
      </c>
      <c r="G14" s="21">
        <f>(H14*I14+J14*K14+L14*M14+N14*O14+P14*Q14+R14*S14)/(H14+J14+L14+N14+P14+R14)</f>
        <v>34.751287422667986</v>
      </c>
      <c r="H14" s="22">
        <v>286.7</v>
      </c>
      <c r="I14" s="21">
        <v>19.13324032089292</v>
      </c>
      <c r="J14" s="22">
        <v>4515.3</v>
      </c>
      <c r="K14" s="21">
        <v>34.505155803601092</v>
      </c>
      <c r="L14" s="22">
        <v>4307.3999999999996</v>
      </c>
      <c r="M14" s="21">
        <v>34.32652644286577</v>
      </c>
      <c r="N14" s="22">
        <v>4032.7</v>
      </c>
      <c r="O14" s="21">
        <v>36.800580256403904</v>
      </c>
      <c r="P14" s="22">
        <v>128.6</v>
      </c>
      <c r="Q14" s="21">
        <v>28.176516329704512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26649.9</v>
      </c>
      <c r="C15" s="21">
        <f t="shared" si="1"/>
        <v>31.736511731751335</v>
      </c>
      <c r="D15" s="22">
        <v>6396.5999999999995</v>
      </c>
      <c r="E15" s="21">
        <v>20.88141418878779</v>
      </c>
      <c r="F15" s="22">
        <f>H15+J15+L15+N15+P15+R15</f>
        <v>20253.300000000003</v>
      </c>
      <c r="G15" s="21">
        <f>(H15*I15+J15*K15+L15*M15+N15*O15+P15*Q15+R15*S15)/(H15+J15+L15+N15+P15+R15)</f>
        <v>35.164877328632862</v>
      </c>
      <c r="H15" s="22">
        <v>147</v>
      </c>
      <c r="I15" s="21">
        <v>15</v>
      </c>
      <c r="J15" s="22">
        <v>6407.8</v>
      </c>
      <c r="K15" s="21">
        <v>34.498746839789007</v>
      </c>
      <c r="L15" s="22">
        <v>8141.4000000000005</v>
      </c>
      <c r="M15" s="21">
        <v>34.89197189672538</v>
      </c>
      <c r="N15" s="22">
        <v>5092.1000000000004</v>
      </c>
      <c r="O15" s="21">
        <v>36.706042693584173</v>
      </c>
      <c r="P15" s="22">
        <v>465</v>
      </c>
      <c r="Q15" s="21">
        <v>38.620215053763438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27089.699999999997</v>
      </c>
      <c r="C16" s="21">
        <f t="shared" si="1"/>
        <v>34.000208197211492</v>
      </c>
      <c r="D16" s="22">
        <v>5622.6</v>
      </c>
      <c r="E16" s="21">
        <v>16.595916479920323</v>
      </c>
      <c r="F16" s="22">
        <f t="shared" si="2"/>
        <v>21467.1</v>
      </c>
      <c r="G16" s="21">
        <f t="shared" si="3"/>
        <v>38.558689343227549</v>
      </c>
      <c r="H16" s="22">
        <v>86.4</v>
      </c>
      <c r="I16" s="21">
        <v>14.929629629629629</v>
      </c>
      <c r="J16" s="22">
        <v>6254.5</v>
      </c>
      <c r="K16" s="21">
        <v>36.91245823007435</v>
      </c>
      <c r="L16" s="22">
        <v>11272.6</v>
      </c>
      <c r="M16" s="21">
        <v>41.080149211362063</v>
      </c>
      <c r="N16" s="22">
        <v>3256.5</v>
      </c>
      <c r="O16" s="21">
        <v>36.27948410870566</v>
      </c>
      <c r="P16" s="22">
        <v>597.1</v>
      </c>
      <c r="Q16" s="21">
        <v>24.049773907218221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25786.7</v>
      </c>
      <c r="C17" s="21">
        <f t="shared" si="1"/>
        <v>36.487708314751401</v>
      </c>
      <c r="D17" s="22">
        <v>3972</v>
      </c>
      <c r="E17" s="21">
        <v>23.445059919436051</v>
      </c>
      <c r="F17" s="22">
        <f t="shared" si="2"/>
        <v>21814.7</v>
      </c>
      <c r="G17" s="21">
        <f t="shared" si="3"/>
        <v>38.862501432520276</v>
      </c>
      <c r="H17" s="22">
        <v>82.3</v>
      </c>
      <c r="I17" s="21">
        <v>15</v>
      </c>
      <c r="J17" s="22">
        <v>5042.4000000000005</v>
      </c>
      <c r="K17" s="21">
        <v>36.59269792162462</v>
      </c>
      <c r="L17" s="22">
        <v>11881.1</v>
      </c>
      <c r="M17" s="21">
        <v>42.085833803267377</v>
      </c>
      <c r="N17" s="22">
        <v>4733.1000000000004</v>
      </c>
      <c r="O17" s="21">
        <v>33.727347827005552</v>
      </c>
      <c r="P17" s="22">
        <v>75.8</v>
      </c>
      <c r="Q17" s="21">
        <v>31.179155672823221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37542.9</v>
      </c>
      <c r="C18" s="21">
        <f t="shared" si="1"/>
        <v>40.381235333445204</v>
      </c>
      <c r="D18" s="22">
        <v>9469.4000000000015</v>
      </c>
      <c r="E18" s="21">
        <v>21.375166325215954</v>
      </c>
      <c r="F18" s="22">
        <f t="shared" si="2"/>
        <v>28073.500000000004</v>
      </c>
      <c r="G18" s="21">
        <f t="shared" si="3"/>
        <v>46.79212353286907</v>
      </c>
      <c r="H18" s="22">
        <v>196</v>
      </c>
      <c r="I18" s="21">
        <v>12.244897959183673</v>
      </c>
      <c r="J18" s="22">
        <v>4299.9000000000005</v>
      </c>
      <c r="K18" s="21">
        <v>41.401902369822551</v>
      </c>
      <c r="L18" s="22">
        <v>21839</v>
      </c>
      <c r="M18" s="21">
        <v>49.349548972022518</v>
      </c>
      <c r="N18" s="22">
        <v>1660.1999999999998</v>
      </c>
      <c r="O18" s="21">
        <v>32.266136610046992</v>
      </c>
      <c r="P18" s="22">
        <v>78.400000000000006</v>
      </c>
      <c r="Q18" s="21">
        <v>24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26728.9</v>
      </c>
      <c r="C19" s="21">
        <f t="shared" si="1"/>
        <v>25.543532618252151</v>
      </c>
      <c r="D19" s="22">
        <v>14507.1</v>
      </c>
      <c r="E19" s="21">
        <v>16.379424557630401</v>
      </c>
      <c r="F19" s="22">
        <f t="shared" si="2"/>
        <v>12221.8</v>
      </c>
      <c r="G19" s="21">
        <f t="shared" si="3"/>
        <v>36.421196468605281</v>
      </c>
      <c r="H19" s="22">
        <v>36.200000000000003</v>
      </c>
      <c r="I19" s="21">
        <v>14.999999999999998</v>
      </c>
      <c r="J19" s="22">
        <v>3652</v>
      </c>
      <c r="K19" s="21">
        <v>31.668085706462207</v>
      </c>
      <c r="L19" s="22">
        <v>8211.4</v>
      </c>
      <c r="M19" s="21">
        <v>38.954488881311342</v>
      </c>
      <c r="N19" s="22">
        <v>315.10000000000002</v>
      </c>
      <c r="O19" s="21">
        <v>28.221009203427478</v>
      </c>
      <c r="P19" s="22">
        <v>7.1</v>
      </c>
      <c r="Q19" s="21">
        <v>24.56338028169014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35726.299999999996</v>
      </c>
      <c r="C20" s="27">
        <f t="shared" si="1"/>
        <v>25.055885664062615</v>
      </c>
      <c r="D20" s="28">
        <v>15737.599999999999</v>
      </c>
      <c r="E20" s="27">
        <v>9.7667561762911763</v>
      </c>
      <c r="F20" s="28">
        <f t="shared" si="2"/>
        <v>19988.7</v>
      </c>
      <c r="G20" s="27">
        <f t="shared" si="3"/>
        <v>37.093397069344185</v>
      </c>
      <c r="H20" s="28">
        <v>31.3</v>
      </c>
      <c r="I20" s="27">
        <v>15</v>
      </c>
      <c r="J20" s="28">
        <v>9740.5</v>
      </c>
      <c r="K20" s="27">
        <v>37.555503310918333</v>
      </c>
      <c r="L20" s="28">
        <v>6629.6</v>
      </c>
      <c r="M20" s="27">
        <v>37.604560154458788</v>
      </c>
      <c r="N20" s="28">
        <v>3576.2</v>
      </c>
      <c r="O20" s="27">
        <v>35.088265197695875</v>
      </c>
      <c r="P20" s="28">
        <v>11.1</v>
      </c>
      <c r="Q20" s="27">
        <v>34.6</v>
      </c>
      <c r="R20" s="28"/>
      <c r="S20" s="27"/>
    </row>
    <row r="21" spans="1:19" ht="14.25" customHeight="1" x14ac:dyDescent="0.2">
      <c r="A21" s="19" t="s">
        <v>22</v>
      </c>
      <c r="B21" s="20">
        <f t="shared" si="0"/>
        <v>40709</v>
      </c>
      <c r="C21" s="21">
        <f t="shared" si="1"/>
        <v>28.743021690535265</v>
      </c>
      <c r="D21" s="22">
        <v>12696</v>
      </c>
      <c r="E21" s="21">
        <v>8.6127551984877115</v>
      </c>
      <c r="F21" s="22">
        <f t="shared" si="2"/>
        <v>28013</v>
      </c>
      <c r="G21" s="21">
        <f t="shared" si="3"/>
        <v>37.86642380323422</v>
      </c>
      <c r="H21" s="22">
        <v>113.7</v>
      </c>
      <c r="I21" s="21">
        <v>21.569920844327175</v>
      </c>
      <c r="J21" s="22">
        <v>10276.5</v>
      </c>
      <c r="K21" s="21">
        <v>36.739890040383401</v>
      </c>
      <c r="L21" s="22">
        <v>15181</v>
      </c>
      <c r="M21" s="21">
        <v>39.354851459060669</v>
      </c>
      <c r="N21" s="22">
        <v>2343.5</v>
      </c>
      <c r="O21" s="21">
        <v>34.398361425218695</v>
      </c>
      <c r="P21" s="22">
        <v>98.3</v>
      </c>
      <c r="Q21" s="21">
        <v>27.3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36862.200000000004</v>
      </c>
      <c r="C22" s="21">
        <f t="shared" si="1"/>
        <v>33.330080950133201</v>
      </c>
      <c r="D22" s="22">
        <v>12042</v>
      </c>
      <c r="E22" s="21">
        <v>17.973796711509717</v>
      </c>
      <c r="F22" s="22">
        <f t="shared" si="2"/>
        <v>24820.2</v>
      </c>
      <c r="G22" s="21">
        <f t="shared" si="3"/>
        <v>40.78047920645281</v>
      </c>
      <c r="H22" s="22">
        <v>16</v>
      </c>
      <c r="I22" s="21">
        <v>15</v>
      </c>
      <c r="J22" s="22">
        <v>7520</v>
      </c>
      <c r="K22" s="21">
        <v>39.208430851063831</v>
      </c>
      <c r="L22" s="22">
        <v>15862.5</v>
      </c>
      <c r="M22" s="21">
        <v>42.055350669818758</v>
      </c>
      <c r="N22" s="22">
        <v>1348.4</v>
      </c>
      <c r="O22" s="21">
        <v>35.262800355977454</v>
      </c>
      <c r="P22" s="22">
        <v>73.3</v>
      </c>
      <c r="Q22" s="21">
        <v>33.299999999999997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53059.4</v>
      </c>
      <c r="C23" s="21">
        <f t="shared" si="1"/>
        <v>40.851000859414157</v>
      </c>
      <c r="D23" s="22">
        <v>10398.5</v>
      </c>
      <c r="E23" s="21">
        <v>19.528940231764196</v>
      </c>
      <c r="F23" s="22">
        <f t="shared" si="2"/>
        <v>42660.9</v>
      </c>
      <c r="G23" s="21">
        <f t="shared" si="3"/>
        <v>46.048205968462923</v>
      </c>
      <c r="H23" s="22">
        <v>16.399999999999999</v>
      </c>
      <c r="I23" s="21">
        <v>15</v>
      </c>
      <c r="J23" s="22">
        <v>8703.9</v>
      </c>
      <c r="K23" s="21">
        <v>43.18421397304656</v>
      </c>
      <c r="L23" s="22">
        <v>32543</v>
      </c>
      <c r="M23" s="21">
        <v>47.275400854254372</v>
      </c>
      <c r="N23" s="22">
        <v>1385.4</v>
      </c>
      <c r="O23" s="21">
        <v>35.684639815215817</v>
      </c>
      <c r="P23" s="22">
        <v>12.2</v>
      </c>
      <c r="Q23" s="21"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 t="shared" si="0"/>
        <v>54574.399999999994</v>
      </c>
      <c r="C24" s="21">
        <f t="shared" si="1"/>
        <v>38.101930025799653</v>
      </c>
      <c r="D24" s="22">
        <v>12248.5</v>
      </c>
      <c r="E24" s="21">
        <v>18.235032044740173</v>
      </c>
      <c r="F24" s="22">
        <f t="shared" si="2"/>
        <v>42325.9</v>
      </c>
      <c r="G24" s="21">
        <f t="shared" si="3"/>
        <v>43.851121417382743</v>
      </c>
      <c r="H24" s="22">
        <v>120.9</v>
      </c>
      <c r="I24" s="21">
        <v>15</v>
      </c>
      <c r="J24" s="22">
        <v>12204.2</v>
      </c>
      <c r="K24" s="21">
        <v>43.357980039658472</v>
      </c>
      <c r="L24" s="22">
        <v>26453.3</v>
      </c>
      <c r="M24" s="21">
        <v>45.15956421316055</v>
      </c>
      <c r="N24" s="22">
        <v>3545.2</v>
      </c>
      <c r="O24" s="21">
        <v>36.77708450863139</v>
      </c>
      <c r="P24" s="22">
        <v>2.2999999999999998</v>
      </c>
      <c r="Q24" s="21">
        <v>32</v>
      </c>
      <c r="R24" s="23"/>
      <c r="S24" s="24"/>
    </row>
    <row r="25" spans="1:19" ht="14.25" customHeight="1" x14ac:dyDescent="0.2">
      <c r="A25" s="19" t="s">
        <v>14</v>
      </c>
      <c r="B25" s="20">
        <f t="shared" si="0"/>
        <v>81099.599999999991</v>
      </c>
      <c r="C25" s="21">
        <f t="shared" si="1"/>
        <v>21.428967565807969</v>
      </c>
      <c r="D25" s="22">
        <v>43837.1</v>
      </c>
      <c r="E25" s="21">
        <v>4.8548231520789464</v>
      </c>
      <c r="F25" s="22">
        <f t="shared" si="2"/>
        <v>37262.5</v>
      </c>
      <c r="G25" s="21">
        <f t="shared" si="3"/>
        <v>40.927456021469304</v>
      </c>
      <c r="H25" s="22">
        <v>69</v>
      </c>
      <c r="I25" s="21">
        <v>15</v>
      </c>
      <c r="J25" s="22">
        <v>8740.7000000000007</v>
      </c>
      <c r="K25" s="21">
        <v>38.136470763211186</v>
      </c>
      <c r="L25" s="22">
        <v>24379.7</v>
      </c>
      <c r="M25" s="21">
        <v>42.447957932214095</v>
      </c>
      <c r="N25" s="22">
        <v>3581.7000000000003</v>
      </c>
      <c r="O25" s="21">
        <v>36.986598542591501</v>
      </c>
      <c r="P25" s="22">
        <v>491.4</v>
      </c>
      <c r="Q25" s="21">
        <v>47.5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75233.000000000015</v>
      </c>
      <c r="C26" s="21">
        <f t="shared" si="1"/>
        <v>19.772982494384113</v>
      </c>
      <c r="D26" s="22">
        <v>46216.9</v>
      </c>
      <c r="E26" s="21">
        <v>6.9596453245457841</v>
      </c>
      <c r="F26" s="22">
        <f t="shared" si="2"/>
        <v>29016.1</v>
      </c>
      <c r="G26" s="21">
        <f t="shared" si="3"/>
        <v>40.182090632441991</v>
      </c>
      <c r="H26" s="22">
        <v>337.1</v>
      </c>
      <c r="I26" s="21">
        <v>14.999999999999998</v>
      </c>
      <c r="J26" s="22">
        <v>11159.8</v>
      </c>
      <c r="K26" s="21">
        <v>37.542491800928339</v>
      </c>
      <c r="L26" s="22">
        <v>14102.6</v>
      </c>
      <c r="M26" s="21">
        <v>42.398664076127808</v>
      </c>
      <c r="N26" s="22">
        <v>2982</v>
      </c>
      <c r="O26" s="21">
        <v>41.340536552649226</v>
      </c>
      <c r="P26" s="22">
        <v>434.6</v>
      </c>
      <c r="Q26" s="21">
        <v>47.619604233778183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114276.1</v>
      </c>
      <c r="C27" s="21">
        <f t="shared" si="1"/>
        <v>28.438747463380356</v>
      </c>
      <c r="D27" s="22">
        <v>39908.200000000004</v>
      </c>
      <c r="E27" s="21">
        <v>8.6556187700773268</v>
      </c>
      <c r="F27" s="22">
        <f t="shared" si="2"/>
        <v>74367.899999999994</v>
      </c>
      <c r="G27" s="21">
        <f t="shared" si="3"/>
        <v>39.055008733606847</v>
      </c>
      <c r="H27" s="22">
        <v>929.4</v>
      </c>
      <c r="I27" s="21">
        <v>15.305573488272003</v>
      </c>
      <c r="J27" s="22">
        <v>32678.5</v>
      </c>
      <c r="K27" s="21">
        <v>37.730749728414715</v>
      </c>
      <c r="L27" s="22">
        <v>37867</v>
      </c>
      <c r="M27" s="21">
        <v>40.638663031135287</v>
      </c>
      <c r="N27" s="22">
        <v>2371.7999999999997</v>
      </c>
      <c r="O27" s="21">
        <v>39.776848806813398</v>
      </c>
      <c r="P27" s="22">
        <v>521.20000000000005</v>
      </c>
      <c r="Q27" s="21">
        <v>46.091128165771302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75185.399999999994</v>
      </c>
      <c r="C28" s="21">
        <f t="shared" si="1"/>
        <v>36.340855059625937</v>
      </c>
      <c r="D28" s="22">
        <v>14389.4</v>
      </c>
      <c r="E28" s="21">
        <v>14.95233449622639</v>
      </c>
      <c r="F28" s="22">
        <f t="shared" si="2"/>
        <v>60796</v>
      </c>
      <c r="G28" s="21">
        <f t="shared" si="3"/>
        <v>41.403161425093764</v>
      </c>
      <c r="H28" s="22">
        <v>818.2</v>
      </c>
      <c r="I28" s="21">
        <v>11.748961134197017</v>
      </c>
      <c r="J28" s="22">
        <v>10085.400000000001</v>
      </c>
      <c r="K28" s="21">
        <v>37.258214845221801</v>
      </c>
      <c r="L28" s="22">
        <v>42703.5</v>
      </c>
      <c r="M28" s="21">
        <v>43.592316554849134</v>
      </c>
      <c r="N28" s="22">
        <v>6804.7000000000007</v>
      </c>
      <c r="O28" s="21">
        <v>37.004351698091021</v>
      </c>
      <c r="P28" s="22">
        <v>384.2</v>
      </c>
      <c r="Q28" s="21">
        <v>47.947943779281623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137633.9</v>
      </c>
      <c r="C29" s="21">
        <f t="shared" si="1"/>
        <v>23.180602511445215</v>
      </c>
      <c r="D29" s="22">
        <v>66309</v>
      </c>
      <c r="E29" s="21">
        <v>5.4006077606358112</v>
      </c>
      <c r="F29" s="22">
        <f t="shared" si="2"/>
        <v>71324.899999999994</v>
      </c>
      <c r="G29" s="21">
        <f t="shared" si="3"/>
        <v>39.710225012583265</v>
      </c>
      <c r="H29" s="22">
        <v>1179.2</v>
      </c>
      <c r="I29" s="21">
        <v>9.9592944369063776</v>
      </c>
      <c r="J29" s="22">
        <v>16820.5</v>
      </c>
      <c r="K29" s="21">
        <v>36.361737165958203</v>
      </c>
      <c r="L29" s="22">
        <v>50261.7</v>
      </c>
      <c r="M29" s="21">
        <v>41.444340322750726</v>
      </c>
      <c r="N29" s="22">
        <v>2201.1</v>
      </c>
      <c r="O29" s="21">
        <v>38.438862386988326</v>
      </c>
      <c r="P29" s="22">
        <v>862.4</v>
      </c>
      <c r="Q29" s="21">
        <v>47.878534322820045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232370.29999999996</v>
      </c>
      <c r="C30" s="21">
        <f t="shared" si="1"/>
        <v>18.579281620757904</v>
      </c>
      <c r="D30" s="22">
        <v>137007.79999999999</v>
      </c>
      <c r="E30" s="21">
        <v>3.0647893039666356</v>
      </c>
      <c r="F30" s="22">
        <f t="shared" si="2"/>
        <v>95362.5</v>
      </c>
      <c r="G30" s="21">
        <f t="shared" si="3"/>
        <v>40.869033467033688</v>
      </c>
      <c r="H30" s="22">
        <v>2128.4</v>
      </c>
      <c r="I30" s="21">
        <v>8.6008269122345418</v>
      </c>
      <c r="J30" s="22">
        <v>29956.3</v>
      </c>
      <c r="K30" s="21">
        <v>36.532944188701549</v>
      </c>
      <c r="L30" s="22">
        <v>60976.6</v>
      </c>
      <c r="M30" s="21">
        <v>44.093911451278032</v>
      </c>
      <c r="N30" s="22">
        <v>1461.9</v>
      </c>
      <c r="O30" s="21">
        <v>38.469744852589095</v>
      </c>
      <c r="P30" s="22">
        <v>839.3</v>
      </c>
      <c r="Q30" s="21"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86545.4</v>
      </c>
      <c r="C31" s="21">
        <f t="shared" si="1"/>
        <v>29.007333156932667</v>
      </c>
      <c r="D31" s="22">
        <v>29638.9</v>
      </c>
      <c r="E31" s="21">
        <v>11.496972323534274</v>
      </c>
      <c r="F31" s="22">
        <f t="shared" si="2"/>
        <v>56906.5</v>
      </c>
      <c r="G31" s="21">
        <f t="shared" si="3"/>
        <v>38.127342887016418</v>
      </c>
      <c r="H31" s="22">
        <v>2051.6</v>
      </c>
      <c r="I31" s="21">
        <v>11.754728017157341</v>
      </c>
      <c r="J31" s="22">
        <v>18815.299999999996</v>
      </c>
      <c r="K31" s="21">
        <v>36.538252964342853</v>
      </c>
      <c r="L31" s="22">
        <v>33508.9</v>
      </c>
      <c r="M31" s="21">
        <v>40.121490260796378</v>
      </c>
      <c r="N31" s="22">
        <v>2032.4</v>
      </c>
      <c r="O31" s="21">
        <v>44.221843633143081</v>
      </c>
      <c r="P31" s="22">
        <v>498.3</v>
      </c>
      <c r="Q31" s="21"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103544.60000000002</v>
      </c>
      <c r="C32" s="27">
        <f t="shared" si="1"/>
        <v>31.374787743638969</v>
      </c>
      <c r="D32" s="28">
        <v>28705.4</v>
      </c>
      <c r="E32" s="27">
        <v>20.627494931267286</v>
      </c>
      <c r="F32" s="28">
        <f t="shared" si="2"/>
        <v>74839.200000000012</v>
      </c>
      <c r="G32" s="27">
        <f t="shared" si="3"/>
        <v>35.497030353076987</v>
      </c>
      <c r="H32" s="28">
        <v>4018</v>
      </c>
      <c r="I32" s="27">
        <v>3</v>
      </c>
      <c r="J32" s="28">
        <v>17262.7</v>
      </c>
      <c r="K32" s="27">
        <v>29.869248379453968</v>
      </c>
      <c r="L32" s="28">
        <v>46010.700000000004</v>
      </c>
      <c r="M32" s="27">
        <v>40.09070911766176</v>
      </c>
      <c r="N32" s="28">
        <v>6561.6</v>
      </c>
      <c r="O32" s="27">
        <v>36.309901548402827</v>
      </c>
      <c r="P32" s="28">
        <v>986.2</v>
      </c>
      <c r="Q32" s="27"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 t="shared" si="0"/>
        <v>120035.5</v>
      </c>
      <c r="C33" s="21">
        <f t="shared" si="1"/>
        <v>29.326727368153588</v>
      </c>
      <c r="D33" s="22">
        <v>30619</v>
      </c>
      <c r="E33" s="21">
        <v>7.9470018942486691</v>
      </c>
      <c r="F33" s="22">
        <f t="shared" si="2"/>
        <v>89416.5</v>
      </c>
      <c r="G33" s="21">
        <f t="shared" si="3"/>
        <v>36.647812562558364</v>
      </c>
      <c r="H33" s="22">
        <v>924</v>
      </c>
      <c r="I33" s="21">
        <v>8.0779220779220786</v>
      </c>
      <c r="J33" s="22">
        <v>16153.2</v>
      </c>
      <c r="K33" s="21">
        <v>31.645899016913052</v>
      </c>
      <c r="L33" s="22">
        <v>60235.9</v>
      </c>
      <c r="M33" s="21">
        <v>37.950833307047795</v>
      </c>
      <c r="N33" s="22">
        <v>10921</v>
      </c>
      <c r="O33" s="21">
        <v>38.081422580349788</v>
      </c>
      <c r="P33" s="22">
        <v>1182.4000000000001</v>
      </c>
      <c r="Q33" s="21"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 t="shared" si="0"/>
        <v>137989.10000000003</v>
      </c>
      <c r="C34" s="21">
        <f t="shared" si="1"/>
        <v>26.560047257355826</v>
      </c>
      <c r="D34" s="22">
        <v>42399</v>
      </c>
      <c r="E34" s="21">
        <v>7.2629320031132814</v>
      </c>
      <c r="F34" s="22">
        <f t="shared" si="2"/>
        <v>95590.1</v>
      </c>
      <c r="G34" s="21">
        <f t="shared" si="3"/>
        <v>35.119284978256118</v>
      </c>
      <c r="H34" s="22">
        <v>745.8</v>
      </c>
      <c r="I34" s="21">
        <v>6.2375972110485387</v>
      </c>
      <c r="J34" s="22">
        <v>21703</v>
      </c>
      <c r="K34" s="21">
        <v>31.449180988803388</v>
      </c>
      <c r="L34" s="22">
        <v>56515.100000000006</v>
      </c>
      <c r="M34" s="21">
        <v>36.387266235041608</v>
      </c>
      <c r="N34" s="22">
        <v>15446</v>
      </c>
      <c r="O34" s="21">
        <v>36.105477016703354</v>
      </c>
      <c r="P34" s="22">
        <v>1180.2</v>
      </c>
      <c r="Q34" s="21">
        <v>47.235383833248605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245020.50000000003</v>
      </c>
      <c r="C35" s="21">
        <f t="shared" si="1"/>
        <v>34.197753718566396</v>
      </c>
      <c r="D35" s="22">
        <v>53366.8</v>
      </c>
      <c r="E35" s="21">
        <v>6.5660387919080776</v>
      </c>
      <c r="F35" s="22">
        <f t="shared" si="2"/>
        <v>191653.7</v>
      </c>
      <c r="G35" s="21">
        <f t="shared" si="3"/>
        <v>41.891924006684967</v>
      </c>
      <c r="H35" s="22">
        <v>1142</v>
      </c>
      <c r="I35" s="21">
        <v>11.024518388791593</v>
      </c>
      <c r="J35" s="22">
        <v>13249.9</v>
      </c>
      <c r="K35" s="21">
        <v>30.167637567075978</v>
      </c>
      <c r="L35" s="22">
        <v>76662.700000000012</v>
      </c>
      <c r="M35" s="21">
        <v>35.775168315230218</v>
      </c>
      <c r="N35" s="22">
        <v>11243.5</v>
      </c>
      <c r="O35" s="21">
        <v>36.692606661626719</v>
      </c>
      <c r="P35" s="22">
        <v>89355.6</v>
      </c>
      <c r="Q35" s="21">
        <v>49.927030158154601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193968.6</v>
      </c>
      <c r="C36" s="21">
        <f t="shared" si="1"/>
        <v>26.114368160619811</v>
      </c>
      <c r="D36" s="22">
        <v>63795.3</v>
      </c>
      <c r="E36" s="21">
        <v>10.951362984420481</v>
      </c>
      <c r="F36" s="22">
        <f t="shared" si="2"/>
        <v>130173.29999999999</v>
      </c>
      <c r="G36" s="21">
        <f t="shared" si="3"/>
        <v>33.54545014223347</v>
      </c>
      <c r="H36" s="22">
        <v>1425.7</v>
      </c>
      <c r="I36" s="21">
        <v>12.573121975170091</v>
      </c>
      <c r="J36" s="22">
        <v>15211.4</v>
      </c>
      <c r="K36" s="21">
        <v>24.180664501623784</v>
      </c>
      <c r="L36" s="22">
        <v>73080.800000000003</v>
      </c>
      <c r="M36" s="21">
        <v>31.097855031690948</v>
      </c>
      <c r="N36" s="22">
        <v>19280.5</v>
      </c>
      <c r="O36" s="21">
        <v>34.060549000285263</v>
      </c>
      <c r="P36" s="22">
        <v>21174.9</v>
      </c>
      <c r="Q36" s="21">
        <v>49.663240251429755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124024.3</v>
      </c>
      <c r="C37" s="21">
        <f t="shared" si="1"/>
        <v>28.349875032554102</v>
      </c>
      <c r="D37" s="22">
        <v>38236.700000000004</v>
      </c>
      <c r="E37" s="21">
        <v>16.766237462960977</v>
      </c>
      <c r="F37" s="22">
        <f t="shared" si="2"/>
        <v>85787.6</v>
      </c>
      <c r="G37" s="21">
        <f t="shared" si="3"/>
        <v>33.512859830558256</v>
      </c>
      <c r="H37" s="22">
        <v>1377</v>
      </c>
      <c r="I37" s="21">
        <v>11.933914306463326</v>
      </c>
      <c r="J37" s="22">
        <v>7653.1</v>
      </c>
      <c r="K37" s="21">
        <v>24.634239719852083</v>
      </c>
      <c r="L37" s="22">
        <v>46598.399999999994</v>
      </c>
      <c r="M37" s="21">
        <v>30.821566749072932</v>
      </c>
      <c r="N37" s="22">
        <v>14269</v>
      </c>
      <c r="O37" s="21">
        <v>31.015621977713923</v>
      </c>
      <c r="P37" s="22">
        <v>15890.1</v>
      </c>
      <c r="Q37" s="21">
        <v>49.79382810680864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184585.30000000002</v>
      </c>
      <c r="C38" s="21">
        <f t="shared" si="1"/>
        <v>27.985572946491406</v>
      </c>
      <c r="D38" s="22">
        <v>46951.1</v>
      </c>
      <c r="E38" s="21">
        <v>12.209022429719433</v>
      </c>
      <c r="F38" s="22">
        <f t="shared" si="2"/>
        <v>137634.20000000001</v>
      </c>
      <c r="G38" s="21">
        <f t="shared" si="3"/>
        <v>33.367421360388626</v>
      </c>
      <c r="H38" s="22">
        <v>1948.4</v>
      </c>
      <c r="I38" s="21">
        <v>16.954920960788339</v>
      </c>
      <c r="J38" s="22">
        <v>12552.9</v>
      </c>
      <c r="K38" s="21">
        <v>27.329240095914091</v>
      </c>
      <c r="L38" s="22">
        <v>113974.1</v>
      </c>
      <c r="M38" s="21">
        <v>34.128293085885304</v>
      </c>
      <c r="N38" s="22">
        <v>7221.1</v>
      </c>
      <c r="O38" s="21">
        <v>33.218559499245259</v>
      </c>
      <c r="P38" s="22">
        <v>1937.7</v>
      </c>
      <c r="Q38" s="21">
        <v>44.788217990400994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215371.80000000002</v>
      </c>
      <c r="C39" s="21">
        <f t="shared" si="1"/>
        <v>30.952318427946466</v>
      </c>
      <c r="D39" s="22">
        <v>45531.200000000004</v>
      </c>
      <c r="E39" s="21">
        <v>16.767426314263624</v>
      </c>
      <c r="F39" s="22">
        <f t="shared" si="2"/>
        <v>169840.6</v>
      </c>
      <c r="G39" s="21">
        <f t="shared" si="3"/>
        <v>34.755032030032872</v>
      </c>
      <c r="H39" s="22">
        <v>1880.3</v>
      </c>
      <c r="I39" s="21">
        <v>22.925727277562093</v>
      </c>
      <c r="J39" s="22">
        <v>46489.599999999999</v>
      </c>
      <c r="K39" s="21">
        <v>30.881065012389872</v>
      </c>
      <c r="L39" s="22">
        <v>109800.6</v>
      </c>
      <c r="M39" s="21">
        <v>36.214696458853588</v>
      </c>
      <c r="N39" s="22">
        <v>7609.2</v>
      </c>
      <c r="O39" s="21">
        <v>35.732887820007363</v>
      </c>
      <c r="P39" s="22">
        <v>4060.8999999999996</v>
      </c>
      <c r="Q39" s="21"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141571.4</v>
      </c>
      <c r="C40" s="21">
        <f t="shared" si="1"/>
        <v>30.021453761141021</v>
      </c>
      <c r="D40" s="22">
        <v>30878.899999999998</v>
      </c>
      <c r="E40" s="21">
        <v>13.901748507880786</v>
      </c>
      <c r="F40" s="22">
        <f t="shared" si="2"/>
        <v>110692.5</v>
      </c>
      <c r="G40" s="21">
        <f t="shared" si="3"/>
        <v>34.518224242834883</v>
      </c>
      <c r="H40" s="22">
        <v>728.2</v>
      </c>
      <c r="I40" s="21">
        <v>9.3188135127712162</v>
      </c>
      <c r="J40" s="22">
        <v>22502.800000000003</v>
      </c>
      <c r="K40" s="21">
        <v>34.964013367225405</v>
      </c>
      <c r="L40" s="22">
        <v>69426.600000000006</v>
      </c>
      <c r="M40" s="21">
        <v>33.625427761117493</v>
      </c>
      <c r="N40" s="22">
        <v>14395.5</v>
      </c>
      <c r="O40" s="21">
        <v>37.341674828939603</v>
      </c>
      <c r="P40" s="22">
        <v>3639.4</v>
      </c>
      <c r="Q40" s="21"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 t="shared" si="0"/>
        <v>182843.8</v>
      </c>
      <c r="C41" s="21">
        <f t="shared" si="1"/>
        <v>37.547332121734506</v>
      </c>
      <c r="D41" s="22">
        <v>38635.799999999996</v>
      </c>
      <c r="E41" s="21">
        <v>18.056618084781473</v>
      </c>
      <c r="F41" s="22">
        <f t="shared" si="2"/>
        <v>144208</v>
      </c>
      <c r="G41" s="21">
        <f t="shared" si="3"/>
        <v>42.769229168978143</v>
      </c>
      <c r="H41" s="22">
        <v>4013.8999999999996</v>
      </c>
      <c r="I41" s="21">
        <v>43.782446498417997</v>
      </c>
      <c r="J41" s="22">
        <v>11445.4</v>
      </c>
      <c r="K41" s="21">
        <v>36.604594684327331</v>
      </c>
      <c r="L41" s="22">
        <v>104577.2</v>
      </c>
      <c r="M41" s="21">
        <v>42.815126146043305</v>
      </c>
      <c r="N41" s="22">
        <v>22277.599999999999</v>
      </c>
      <c r="O41" s="21">
        <v>45.158086059539627</v>
      </c>
      <c r="P41" s="22">
        <v>1893.9</v>
      </c>
      <c r="Q41" s="21">
        <v>47.242527060562857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229023.3</v>
      </c>
      <c r="C42" s="21">
        <f t="shared" si="1"/>
        <v>40.868666410797509</v>
      </c>
      <c r="D42" s="22">
        <v>51606.8</v>
      </c>
      <c r="E42" s="21">
        <v>8.1370151801700548</v>
      </c>
      <c r="F42" s="22">
        <f t="shared" si="2"/>
        <v>177416.5</v>
      </c>
      <c r="G42" s="21">
        <f t="shared" si="3"/>
        <v>50.389628546386611</v>
      </c>
      <c r="H42" s="22">
        <v>1467.4</v>
      </c>
      <c r="I42" s="21">
        <v>28.860613329698783</v>
      </c>
      <c r="J42" s="22">
        <v>57159.9</v>
      </c>
      <c r="K42" s="21">
        <v>56.656558986282342</v>
      </c>
      <c r="L42" s="22">
        <v>103773.7</v>
      </c>
      <c r="M42" s="21">
        <v>47.77443100708561</v>
      </c>
      <c r="N42" s="22">
        <v>8353.2000000000007</v>
      </c>
      <c r="O42" s="21">
        <v>44.320894507494131</v>
      </c>
      <c r="P42" s="22">
        <v>6662.3</v>
      </c>
      <c r="Q42" s="21">
        <v>49.707676928388096</v>
      </c>
      <c r="R42" s="22"/>
      <c r="S42" s="21"/>
    </row>
    <row r="43" spans="1:19" ht="14.25" customHeight="1" x14ac:dyDescent="0.2">
      <c r="A43" s="19" t="s">
        <v>20</v>
      </c>
      <c r="B43" s="20">
        <f t="shared" si="0"/>
        <v>261729.69999999995</v>
      </c>
      <c r="C43" s="21">
        <f t="shared" si="1"/>
        <v>51.689625422716659</v>
      </c>
      <c r="D43" s="22">
        <v>66267.199999999997</v>
      </c>
      <c r="E43" s="21">
        <v>45.982669676702798</v>
      </c>
      <c r="F43" s="22">
        <f t="shared" si="2"/>
        <v>195462.49999999997</v>
      </c>
      <c r="G43" s="21">
        <f t="shared" si="3"/>
        <v>53.624441450406103</v>
      </c>
      <c r="H43" s="22">
        <v>15229.099999999999</v>
      </c>
      <c r="I43" s="21">
        <v>61.005734744666469</v>
      </c>
      <c r="J43" s="22">
        <v>73021.099999999991</v>
      </c>
      <c r="K43" s="21">
        <v>63.138049823954994</v>
      </c>
      <c r="L43" s="22">
        <v>95680.799999999988</v>
      </c>
      <c r="M43" s="21">
        <v>45.913852507504131</v>
      </c>
      <c r="N43" s="22">
        <v>10118.9</v>
      </c>
      <c r="O43" s="21">
        <v>47.613927502001211</v>
      </c>
      <c r="P43" s="22">
        <v>1412.6</v>
      </c>
      <c r="Q43" s="21">
        <v>47.586289112275232</v>
      </c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252057.80000000002</v>
      </c>
      <c r="C44" s="27">
        <f t="shared" si="1"/>
        <v>64.097133589994044</v>
      </c>
      <c r="D44" s="28">
        <v>159577.20000000001</v>
      </c>
      <c r="E44" s="27">
        <v>64.490210311999448</v>
      </c>
      <c r="F44" s="28">
        <f t="shared" si="2"/>
        <v>92480.599999999991</v>
      </c>
      <c r="G44" s="27">
        <f t="shared" si="3"/>
        <v>63.418871525487511</v>
      </c>
      <c r="H44" s="28">
        <v>6443.8</v>
      </c>
      <c r="I44" s="27">
        <v>54.772090071076065</v>
      </c>
      <c r="J44" s="28">
        <v>63386.100000000006</v>
      </c>
      <c r="K44" s="27">
        <v>66.642420262486567</v>
      </c>
      <c r="L44" s="28">
        <v>19117.599999999999</v>
      </c>
      <c r="M44" s="27">
        <v>58.691507668326572</v>
      </c>
      <c r="N44" s="28">
        <v>2156.6999999999998</v>
      </c>
      <c r="O44" s="27">
        <v>46.442699494598237</v>
      </c>
      <c r="P44" s="28">
        <v>1376.4</v>
      </c>
      <c r="Q44" s="27">
        <v>47.71</v>
      </c>
      <c r="R44" s="28"/>
      <c r="S44" s="27"/>
    </row>
    <row r="45" spans="1:19" ht="14.25" customHeight="1" x14ac:dyDescent="0.2">
      <c r="A45" s="19" t="s">
        <v>24</v>
      </c>
      <c r="B45" s="20">
        <f t="shared" si="0"/>
        <v>213433.4</v>
      </c>
      <c r="C45" s="21">
        <f t="shared" si="1"/>
        <v>44.555240646496756</v>
      </c>
      <c r="D45" s="22">
        <v>89082.6</v>
      </c>
      <c r="E45" s="21">
        <v>21.572673653440738</v>
      </c>
      <c r="F45" s="22">
        <f t="shared" si="2"/>
        <v>124350.8</v>
      </c>
      <c r="G45" s="21">
        <f t="shared" si="3"/>
        <v>61.019524128513829</v>
      </c>
      <c r="H45" s="22">
        <v>7580.7</v>
      </c>
      <c r="I45" s="21">
        <v>53.124354347223871</v>
      </c>
      <c r="J45" s="22">
        <v>92664.3</v>
      </c>
      <c r="K45" s="21">
        <v>64.074135627204853</v>
      </c>
      <c r="L45" s="22">
        <v>19504.699999999997</v>
      </c>
      <c r="M45" s="21">
        <v>54.510912344204215</v>
      </c>
      <c r="N45" s="22">
        <v>4116</v>
      </c>
      <c r="O45" s="21">
        <v>39.180427599611278</v>
      </c>
      <c r="P45" s="22">
        <v>485.1</v>
      </c>
      <c r="Q45" s="21">
        <v>47.9</v>
      </c>
      <c r="R45" s="23"/>
      <c r="S45" s="24"/>
    </row>
    <row r="46" spans="1:19" ht="14.25" customHeight="1" x14ac:dyDescent="0.2">
      <c r="A46" s="19" t="s">
        <v>11</v>
      </c>
      <c r="B46" s="20">
        <f t="shared" si="0"/>
        <v>218297</v>
      </c>
      <c r="C46" s="21">
        <f t="shared" si="1"/>
        <v>33.306085076753234</v>
      </c>
      <c r="D46" s="22">
        <v>97236</v>
      </c>
      <c r="E46" s="21">
        <v>10.194129838742853</v>
      </c>
      <c r="F46" s="22">
        <f t="shared" si="2"/>
        <v>121061.00000000001</v>
      </c>
      <c r="G46" s="21">
        <f t="shared" si="3"/>
        <v>51.869570257969123</v>
      </c>
      <c r="H46" s="22">
        <v>14294.6</v>
      </c>
      <c r="I46" s="21">
        <v>43.512307094986916</v>
      </c>
      <c r="J46" s="22">
        <v>59590.600000000006</v>
      </c>
      <c r="K46" s="21">
        <v>53.485783227556027</v>
      </c>
      <c r="L46" s="22">
        <v>36333.899999999994</v>
      </c>
      <c r="M46" s="21">
        <v>48.980224143293192</v>
      </c>
      <c r="N46" s="22">
        <v>10214.800000000001</v>
      </c>
      <c r="O46" s="21">
        <v>64.635957630105324</v>
      </c>
      <c r="P46" s="22">
        <v>627.1</v>
      </c>
      <c r="Q46" s="21"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 t="shared" si="0"/>
        <v>259214.5</v>
      </c>
      <c r="C47" s="21">
        <f t="shared" si="1"/>
        <v>29.551148743608092</v>
      </c>
      <c r="D47" s="22">
        <v>89454.2</v>
      </c>
      <c r="E47" s="21">
        <v>15.49489263779677</v>
      </c>
      <c r="F47" s="22">
        <f t="shared" si="2"/>
        <v>169760.3</v>
      </c>
      <c r="G47" s="21">
        <f t="shared" si="3"/>
        <v>36.958010918925098</v>
      </c>
      <c r="H47" s="22">
        <v>12449.5</v>
      </c>
      <c r="I47" s="21">
        <v>23.319599180689984</v>
      </c>
      <c r="J47" s="22">
        <v>86354.7</v>
      </c>
      <c r="K47" s="21">
        <v>35.124863035827808</v>
      </c>
      <c r="L47" s="22">
        <v>57420.6</v>
      </c>
      <c r="M47" s="21">
        <v>41.303727529841204</v>
      </c>
      <c r="N47" s="22">
        <v>12898.7</v>
      </c>
      <c r="O47" s="21">
        <v>42.594601006302959</v>
      </c>
      <c r="P47" s="22">
        <v>636.79999999999995</v>
      </c>
      <c r="Q47" s="21"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255036.7</v>
      </c>
      <c r="C48" s="21">
        <f t="shared" si="1"/>
        <v>29.208065439209335</v>
      </c>
      <c r="D48" s="22">
        <v>140418.40000000002</v>
      </c>
      <c r="E48" s="21">
        <v>23.98449968095349</v>
      </c>
      <c r="F48" s="22">
        <f t="shared" si="2"/>
        <v>114618.3</v>
      </c>
      <c r="G48" s="21">
        <f t="shared" si="3"/>
        <v>35.60743400486659</v>
      </c>
      <c r="H48" s="22">
        <v>11191.2</v>
      </c>
      <c r="I48" s="21">
        <v>21.499229305168345</v>
      </c>
      <c r="J48" s="22">
        <v>50767.9</v>
      </c>
      <c r="K48" s="21">
        <v>35.772362063429846</v>
      </c>
      <c r="L48" s="22">
        <v>45886.2</v>
      </c>
      <c r="M48" s="21">
        <v>38.319663319255028</v>
      </c>
      <c r="N48" s="22">
        <v>6644</v>
      </c>
      <c r="O48" s="21">
        <v>39.256577814569532</v>
      </c>
      <c r="P48" s="22">
        <v>129</v>
      </c>
      <c r="Q48" s="21"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 t="shared" si="0"/>
        <v>173744.30000000002</v>
      </c>
      <c r="C49" s="21">
        <f t="shared" si="1"/>
        <v>28.594587436825261</v>
      </c>
      <c r="D49" s="22">
        <v>99460.700000000012</v>
      </c>
      <c r="E49" s="21">
        <v>23.460533838993687</v>
      </c>
      <c r="F49" s="22">
        <f t="shared" si="2"/>
        <v>74283.600000000006</v>
      </c>
      <c r="G49" s="21">
        <f t="shared" si="3"/>
        <v>35.468736840971623</v>
      </c>
      <c r="H49" s="22">
        <v>5446.4</v>
      </c>
      <c r="I49" s="21">
        <v>25.281672297297295</v>
      </c>
      <c r="J49" s="22">
        <v>26501.300000000003</v>
      </c>
      <c r="K49" s="21">
        <v>31.280823959579337</v>
      </c>
      <c r="L49" s="22">
        <v>34610.5</v>
      </c>
      <c r="M49" s="21">
        <v>39.637099030640989</v>
      </c>
      <c r="N49" s="22">
        <v>7260</v>
      </c>
      <c r="O49" s="21">
        <v>37.915433057851239</v>
      </c>
      <c r="P49" s="22">
        <v>465.4</v>
      </c>
      <c r="Q49" s="21">
        <v>45</v>
      </c>
      <c r="R49" s="23"/>
      <c r="S49" s="24"/>
    </row>
    <row r="50" spans="1:19" ht="14.25" customHeight="1" x14ac:dyDescent="0.2">
      <c r="A50" s="19" t="s">
        <v>15</v>
      </c>
      <c r="B50" s="20">
        <f t="shared" si="0"/>
        <v>129587.4</v>
      </c>
      <c r="C50" s="21">
        <f t="shared" si="1"/>
        <v>25.42311488616949</v>
      </c>
      <c r="D50" s="22">
        <v>61695.999999999993</v>
      </c>
      <c r="E50" s="21">
        <v>16.435885114107887</v>
      </c>
      <c r="F50" s="22">
        <f t="shared" si="2"/>
        <v>67891.400000000009</v>
      </c>
      <c r="G50" s="21">
        <f t="shared" si="3"/>
        <v>33.590218937891983</v>
      </c>
      <c r="H50" s="22">
        <v>16078.7</v>
      </c>
      <c r="I50" s="21">
        <v>17.919390871152522</v>
      </c>
      <c r="J50" s="22">
        <v>17603.2</v>
      </c>
      <c r="K50" s="21">
        <v>34.339128113070352</v>
      </c>
      <c r="L50" s="22">
        <v>26377.9</v>
      </c>
      <c r="M50" s="21">
        <v>40.595520416712482</v>
      </c>
      <c r="N50" s="22">
        <v>7517.0999999999995</v>
      </c>
      <c r="O50" s="21">
        <v>40.503034680927485</v>
      </c>
      <c r="P50" s="22">
        <v>314.5</v>
      </c>
      <c r="Q50" s="21"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 t="shared" si="0"/>
        <v>270242.69999999995</v>
      </c>
      <c r="C51" s="21">
        <f t="shared" si="1"/>
        <v>25.026167119407859</v>
      </c>
      <c r="D51" s="22">
        <v>109815.79999999999</v>
      </c>
      <c r="E51" s="21">
        <v>9.1311262040617116</v>
      </c>
      <c r="F51" s="22">
        <f t="shared" si="2"/>
        <v>160426.90000000002</v>
      </c>
      <c r="G51" s="21">
        <f t="shared" si="3"/>
        <v>35.906678019708664</v>
      </c>
      <c r="H51" s="22">
        <v>13425.4</v>
      </c>
      <c r="I51" s="21">
        <v>27.758073502465475</v>
      </c>
      <c r="J51" s="22">
        <v>52476.900000000009</v>
      </c>
      <c r="K51" s="21">
        <v>31.687572779642089</v>
      </c>
      <c r="L51" s="22">
        <v>58871</v>
      </c>
      <c r="M51" s="21">
        <v>38.91423988041651</v>
      </c>
      <c r="N51" s="22">
        <v>35424.600000000006</v>
      </c>
      <c r="O51" s="21">
        <v>40.187976716744856</v>
      </c>
      <c r="P51" s="22">
        <v>229</v>
      </c>
      <c r="Q51" s="21">
        <v>45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150733.9</v>
      </c>
      <c r="C52" s="21">
        <f t="shared" si="1"/>
        <v>25.235302801824936</v>
      </c>
      <c r="D52" s="22">
        <v>60830.5</v>
      </c>
      <c r="E52" s="21">
        <v>9.7892836323883579</v>
      </c>
      <c r="F52" s="22">
        <f t="shared" si="2"/>
        <v>89903.400000000009</v>
      </c>
      <c r="G52" s="21">
        <f t="shared" si="3"/>
        <v>35.686398856995389</v>
      </c>
      <c r="H52" s="22">
        <v>18621.8</v>
      </c>
      <c r="I52" s="21">
        <v>29.112774275311732</v>
      </c>
      <c r="J52" s="22">
        <v>23888.600000000002</v>
      </c>
      <c r="K52" s="21">
        <v>33.213438795073799</v>
      </c>
      <c r="L52" s="22">
        <v>27874.300000000003</v>
      </c>
      <c r="M52" s="21">
        <v>38.610445607602692</v>
      </c>
      <c r="N52" s="22">
        <v>19284.3</v>
      </c>
      <c r="O52" s="21">
        <v>40.919607297127719</v>
      </c>
      <c r="P52" s="22">
        <v>234.4</v>
      </c>
      <c r="Q52" s="21"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 t="shared" si="0"/>
        <v>290486.2</v>
      </c>
      <c r="C53" s="21">
        <f t="shared" si="1"/>
        <v>12.482116372481723</v>
      </c>
      <c r="D53" s="22">
        <v>204489</v>
      </c>
      <c r="E53" s="21">
        <v>2.3126064287076566</v>
      </c>
      <c r="F53" s="22">
        <f t="shared" si="2"/>
        <v>85997.2</v>
      </c>
      <c r="G53" s="21">
        <f t="shared" si="3"/>
        <v>36.663751575632695</v>
      </c>
      <c r="H53" s="22">
        <v>27718.9</v>
      </c>
      <c r="I53" s="21">
        <v>30.425329829105767</v>
      </c>
      <c r="J53" s="22">
        <v>14782.699999999999</v>
      </c>
      <c r="K53" s="21">
        <v>32.323915658167991</v>
      </c>
      <c r="L53" s="22">
        <v>18244.3</v>
      </c>
      <c r="M53" s="21">
        <v>37.081735226892789</v>
      </c>
      <c r="N53" s="22">
        <v>24810.000000000004</v>
      </c>
      <c r="O53" s="21">
        <v>45.933988391777504</v>
      </c>
      <c r="P53" s="22">
        <v>441.3</v>
      </c>
      <c r="Q53" s="21"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 t="shared" si="0"/>
        <v>270982.19999999995</v>
      </c>
      <c r="C54" s="21">
        <f t="shared" si="1"/>
        <v>28.109677281386009</v>
      </c>
      <c r="D54" s="22">
        <v>116582.09999999999</v>
      </c>
      <c r="E54" s="21">
        <v>5.1628890369962459</v>
      </c>
      <c r="F54" s="22">
        <f t="shared" si="2"/>
        <v>154400.09999999998</v>
      </c>
      <c r="G54" s="21">
        <f t="shared" si="3"/>
        <v>45.435992237051664</v>
      </c>
      <c r="H54" s="22">
        <v>6841.2</v>
      </c>
      <c r="I54" s="21">
        <v>29.816077588727126</v>
      </c>
      <c r="J54" s="22">
        <v>16582</v>
      </c>
      <c r="K54" s="21">
        <v>32.243229586298398</v>
      </c>
      <c r="L54" s="22">
        <v>83491.099999999991</v>
      </c>
      <c r="M54" s="21">
        <v>47.317023035988271</v>
      </c>
      <c r="N54" s="22">
        <v>47329.5</v>
      </c>
      <c r="O54" s="21">
        <v>49.029038126327123</v>
      </c>
      <c r="P54" s="22">
        <v>156.30000000000001</v>
      </c>
      <c r="Q54" s="21">
        <v>35.934740882917467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173991.4</v>
      </c>
      <c r="C55" s="21">
        <f t="shared" si="1"/>
        <v>23.799015072009308</v>
      </c>
      <c r="D55" s="22">
        <v>101272</v>
      </c>
      <c r="E55" s="21">
        <v>12.050088198119916</v>
      </c>
      <c r="F55" s="22">
        <f t="shared" si="2"/>
        <v>72719.399999999994</v>
      </c>
      <c r="G55" s="21">
        <f t="shared" si="3"/>
        <v>40.161049444852402</v>
      </c>
      <c r="H55" s="22">
        <v>9389.4</v>
      </c>
      <c r="I55" s="21">
        <v>29.976228513004024</v>
      </c>
      <c r="J55" s="22">
        <v>8547.2999999999993</v>
      </c>
      <c r="K55" s="21">
        <v>34.445724380798609</v>
      </c>
      <c r="L55" s="22">
        <v>37479.599999999999</v>
      </c>
      <c r="M55" s="21">
        <v>42.620753289789647</v>
      </c>
      <c r="N55" s="22">
        <v>17192.099999999999</v>
      </c>
      <c r="O55" s="21">
        <v>43.258584117123561</v>
      </c>
      <c r="P55" s="22">
        <v>111</v>
      </c>
      <c r="Q55" s="21">
        <v>31.495405405405403</v>
      </c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161676.4</v>
      </c>
      <c r="C56" s="27">
        <f t="shared" si="1"/>
        <v>20.071345001496816</v>
      </c>
      <c r="D56" s="28">
        <v>107578</v>
      </c>
      <c r="E56" s="27">
        <v>10.375294967372511</v>
      </c>
      <c r="F56" s="28">
        <f t="shared" si="2"/>
        <v>54098.400000000001</v>
      </c>
      <c r="G56" s="27">
        <f t="shared" si="3"/>
        <v>39.35253761663931</v>
      </c>
      <c r="H56" s="28">
        <v>7128</v>
      </c>
      <c r="I56" s="27">
        <v>30.216877104377105</v>
      </c>
      <c r="J56" s="28">
        <v>13048</v>
      </c>
      <c r="K56" s="27">
        <v>37.424288779889643</v>
      </c>
      <c r="L56" s="28">
        <v>21536.799999999999</v>
      </c>
      <c r="M56" s="27">
        <v>41.313635684038481</v>
      </c>
      <c r="N56" s="28">
        <v>12141.699999999999</v>
      </c>
      <c r="O56" s="27">
        <v>43.291218857326406</v>
      </c>
      <c r="P56" s="28">
        <v>243.9</v>
      </c>
      <c r="Q56" s="27">
        <v>40.257482574825751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231219.49999999997</v>
      </c>
      <c r="C57" s="21">
        <f t="shared" si="1"/>
        <v>18.829929430692481</v>
      </c>
      <c r="D57" s="22">
        <v>147578.59999999998</v>
      </c>
      <c r="E57" s="21">
        <v>7.3524791941379055</v>
      </c>
      <c r="F57" s="22">
        <f t="shared" si="2"/>
        <v>83640.899999999994</v>
      </c>
      <c r="G57" s="21">
        <f t="shared" si="3"/>
        <v>39.081098864311599</v>
      </c>
      <c r="H57" s="22">
        <v>9217.7999999999993</v>
      </c>
      <c r="I57" s="21">
        <v>40.140459762633171</v>
      </c>
      <c r="J57" s="22">
        <v>13337.4</v>
      </c>
      <c r="K57" s="21">
        <v>34.561970399028297</v>
      </c>
      <c r="L57" s="22">
        <v>24721.7</v>
      </c>
      <c r="M57" s="21">
        <v>38.269402589627731</v>
      </c>
      <c r="N57" s="22">
        <v>36063</v>
      </c>
      <c r="O57" s="21">
        <v>41.026759781493496</v>
      </c>
      <c r="P57" s="22">
        <v>301</v>
      </c>
      <c r="Q57" s="21">
        <v>40.438538205980066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284202.2</v>
      </c>
      <c r="C58" s="21">
        <f t="shared" si="1"/>
        <v>25.556638952830056</v>
      </c>
      <c r="D58" s="22">
        <v>82545.8</v>
      </c>
      <c r="E58" s="21">
        <v>1.8152392126552777</v>
      </c>
      <c r="F58" s="22">
        <f t="shared" si="2"/>
        <v>201656.40000000002</v>
      </c>
      <c r="G58" s="21">
        <f t="shared" si="3"/>
        <v>35.274916352766382</v>
      </c>
      <c r="H58" s="22">
        <v>8195.5</v>
      </c>
      <c r="I58" s="21">
        <v>20.973240192788726</v>
      </c>
      <c r="J58" s="22">
        <v>32101.5</v>
      </c>
      <c r="K58" s="21">
        <v>28.084287525505037</v>
      </c>
      <c r="L58" s="22">
        <v>14502.3</v>
      </c>
      <c r="M58" s="21">
        <v>34.007717948187526</v>
      </c>
      <c r="N58" s="22">
        <v>133698.9</v>
      </c>
      <c r="O58" s="21">
        <v>37.758926722658153</v>
      </c>
      <c r="P58" s="22">
        <v>13158.2</v>
      </c>
      <c r="Q58" s="21">
        <v>37.882202732896594</v>
      </c>
      <c r="R58" s="23"/>
      <c r="S58" s="24"/>
    </row>
    <row r="59" spans="1:19" ht="14.25" customHeight="1" x14ac:dyDescent="0.2">
      <c r="A59" s="19" t="s">
        <v>12</v>
      </c>
      <c r="B59" s="20">
        <f t="shared" si="0"/>
        <v>170395.7</v>
      </c>
      <c r="C59" s="21">
        <f t="shared" si="1"/>
        <v>16.543505968753905</v>
      </c>
      <c r="D59" s="22">
        <v>100784.1</v>
      </c>
      <c r="E59" s="21">
        <v>4.2463350468972783</v>
      </c>
      <c r="F59" s="22">
        <f t="shared" si="2"/>
        <v>69611.600000000006</v>
      </c>
      <c r="G59" s="21">
        <f t="shared" si="3"/>
        <v>34.347425199248399</v>
      </c>
      <c r="H59" s="22">
        <v>1989.1</v>
      </c>
      <c r="I59" s="21">
        <v>26.515961992861094</v>
      </c>
      <c r="J59" s="22">
        <v>24807.5</v>
      </c>
      <c r="K59" s="21">
        <v>33.699891887534015</v>
      </c>
      <c r="L59" s="22">
        <v>23009.100000000002</v>
      </c>
      <c r="M59" s="21">
        <v>34.131508229352733</v>
      </c>
      <c r="N59" s="22">
        <v>19419.100000000002</v>
      </c>
      <c r="O59" s="21">
        <v>36.117975086384014</v>
      </c>
      <c r="P59" s="22">
        <v>386.8</v>
      </c>
      <c r="Q59" s="21">
        <v>40.104446742502581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245816.6</v>
      </c>
      <c r="C60" s="21">
        <f t="shared" si="1"/>
        <v>20.5780138729443</v>
      </c>
      <c r="D60" s="22">
        <v>117512.7</v>
      </c>
      <c r="E60" s="21">
        <v>6.3749112819295277</v>
      </c>
      <c r="F60" s="22">
        <f t="shared" si="2"/>
        <v>128303.9</v>
      </c>
      <c r="G60" s="21">
        <f t="shared" si="3"/>
        <v>33.586542326460858</v>
      </c>
      <c r="H60" s="22">
        <v>7940.7</v>
      </c>
      <c r="I60" s="21">
        <v>20.596237107559787</v>
      </c>
      <c r="J60" s="22">
        <v>13882.7</v>
      </c>
      <c r="K60" s="21">
        <v>32.795979168317402</v>
      </c>
      <c r="L60" s="22">
        <v>42951.199999999997</v>
      </c>
      <c r="M60" s="21">
        <v>33.078472405893201</v>
      </c>
      <c r="N60" s="22">
        <v>63023.6</v>
      </c>
      <c r="O60" s="21">
        <v>35.68841351493726</v>
      </c>
      <c r="P60" s="22">
        <v>505.7</v>
      </c>
      <c r="Q60" s="21">
        <v>40.472030848329048</v>
      </c>
      <c r="R60" s="23"/>
      <c r="S60" s="24"/>
    </row>
    <row r="61" spans="1:19" ht="14.25" customHeight="1" x14ac:dyDescent="0.2">
      <c r="A61" s="19" t="s">
        <v>14</v>
      </c>
      <c r="B61" s="20">
        <f t="shared" si="0"/>
        <v>219021.5</v>
      </c>
      <c r="C61" s="21">
        <f t="shared" si="1"/>
        <v>19.684193611129498</v>
      </c>
      <c r="D61" s="22">
        <v>109725.7</v>
      </c>
      <c r="E61" s="21">
        <v>6.2747848316301473</v>
      </c>
      <c r="F61" s="22">
        <f t="shared" si="2"/>
        <v>109295.79999999999</v>
      </c>
      <c r="G61" s="21">
        <f t="shared" si="3"/>
        <v>33.146346456130978</v>
      </c>
      <c r="H61" s="22">
        <v>1465.3</v>
      </c>
      <c r="I61" s="21">
        <v>23.649334607247663</v>
      </c>
      <c r="J61" s="22">
        <v>29872.6</v>
      </c>
      <c r="K61" s="21">
        <v>29.836821535453897</v>
      </c>
      <c r="L61" s="22">
        <v>33372.199999999997</v>
      </c>
      <c r="M61" s="21">
        <v>33.315510394879574</v>
      </c>
      <c r="N61" s="22">
        <v>43149.5</v>
      </c>
      <c r="O61" s="21">
        <v>35.422421395381178</v>
      </c>
      <c r="P61" s="22">
        <v>1436.2</v>
      </c>
      <c r="Q61" s="21">
        <v>39.359420693496723</v>
      </c>
      <c r="R61" s="23"/>
      <c r="S61" s="24"/>
    </row>
    <row r="62" spans="1:19" ht="14.25" customHeight="1" x14ac:dyDescent="0.2">
      <c r="A62" s="19" t="s">
        <v>15</v>
      </c>
      <c r="B62" s="20">
        <f t="shared" si="0"/>
        <v>280279</v>
      </c>
      <c r="C62" s="21">
        <f t="shared" si="1"/>
        <v>12.623615165602846</v>
      </c>
      <c r="D62" s="22">
        <v>196197</v>
      </c>
      <c r="E62" s="21">
        <v>4.3331704154497777</v>
      </c>
      <c r="F62" s="22">
        <f t="shared" si="2"/>
        <v>84082</v>
      </c>
      <c r="G62" s="21">
        <f t="shared" si="3"/>
        <v>31.968544979900575</v>
      </c>
      <c r="H62" s="22">
        <v>9922.7999999999993</v>
      </c>
      <c r="I62" s="21">
        <v>20.693433103559485</v>
      </c>
      <c r="J62" s="22">
        <v>14322.2</v>
      </c>
      <c r="K62" s="21">
        <v>31.527114549440725</v>
      </c>
      <c r="L62" s="22">
        <v>27797.199999999997</v>
      </c>
      <c r="M62" s="21">
        <v>31.587538385161103</v>
      </c>
      <c r="N62" s="22">
        <v>24165.3</v>
      </c>
      <c r="O62" s="21">
        <v>35.257068565256787</v>
      </c>
      <c r="P62" s="22">
        <v>7874.5</v>
      </c>
      <c r="Q62" s="21">
        <v>38.232522699853959</v>
      </c>
      <c r="R62" s="23"/>
      <c r="S62" s="24"/>
    </row>
    <row r="63" spans="1:19" ht="14.25" customHeight="1" x14ac:dyDescent="0.2">
      <c r="A63" s="19" t="s">
        <v>16</v>
      </c>
      <c r="B63" s="20">
        <f t="shared" si="0"/>
        <v>223413.69999999998</v>
      </c>
      <c r="C63" s="21">
        <f t="shared" si="1"/>
        <v>12.245534996287159</v>
      </c>
      <c r="D63" s="22">
        <v>130182.5</v>
      </c>
      <c r="E63" s="21">
        <v>4.7145093234497724</v>
      </c>
      <c r="F63" s="22">
        <f t="shared" si="2"/>
        <v>93231.2</v>
      </c>
      <c r="G63" s="21">
        <f t="shared" si="3"/>
        <v>22.761411115592203</v>
      </c>
      <c r="H63" s="22">
        <v>3612.5000000000005</v>
      </c>
      <c r="I63" s="21">
        <v>13.799120276816605</v>
      </c>
      <c r="J63" s="22">
        <v>20319.899999999998</v>
      </c>
      <c r="K63" s="21">
        <v>19.350641538590253</v>
      </c>
      <c r="L63" s="22">
        <v>46837.799999999996</v>
      </c>
      <c r="M63" s="21">
        <v>23.185631754693855</v>
      </c>
      <c r="N63" s="22">
        <v>21911.8</v>
      </c>
      <c r="O63" s="21">
        <v>26.266111684115412</v>
      </c>
      <c r="P63" s="22">
        <v>549.20000000000005</v>
      </c>
      <c r="Q63" s="21">
        <v>31.899999999999995</v>
      </c>
      <c r="R63" s="23"/>
      <c r="S63" s="24"/>
    </row>
    <row r="64" spans="1:19" ht="14.25" customHeight="1" x14ac:dyDescent="0.2">
      <c r="A64" s="19" t="s">
        <v>17</v>
      </c>
      <c r="B64" s="20">
        <f t="shared" si="0"/>
        <v>225481.39999999997</v>
      </c>
      <c r="C64" s="21">
        <f t="shared" si="1"/>
        <v>7.5063787656099361</v>
      </c>
      <c r="D64" s="22">
        <v>158163</v>
      </c>
      <c r="E64" s="21">
        <v>2.3760915637664941</v>
      </c>
      <c r="F64" s="22">
        <f t="shared" si="2"/>
        <v>67318.400000000009</v>
      </c>
      <c r="G64" s="21">
        <f t="shared" si="3"/>
        <v>19.559868074701715</v>
      </c>
      <c r="H64" s="22">
        <v>5049.8999999999996</v>
      </c>
      <c r="I64" s="21">
        <v>20.620483573932159</v>
      </c>
      <c r="J64" s="22">
        <v>15790.300000000001</v>
      </c>
      <c r="K64" s="21">
        <v>14.174683698219793</v>
      </c>
      <c r="L64" s="22">
        <v>23436.9</v>
      </c>
      <c r="M64" s="21">
        <v>17.275341960754194</v>
      </c>
      <c r="N64" s="22">
        <v>22132.799999999999</v>
      </c>
      <c r="O64" s="21">
        <v>25.17207370960746</v>
      </c>
      <c r="P64" s="22">
        <v>908.5</v>
      </c>
      <c r="Q64" s="21">
        <v>29.472977435332968</v>
      </c>
      <c r="R64" s="23"/>
      <c r="S64" s="24"/>
    </row>
    <row r="65" spans="1:19" ht="14.25" customHeight="1" x14ac:dyDescent="0.2">
      <c r="A65" s="19" t="s">
        <v>18</v>
      </c>
      <c r="B65" s="20">
        <f t="shared" si="0"/>
        <v>243778.59999999998</v>
      </c>
      <c r="C65" s="21">
        <f t="shared" si="1"/>
        <v>4.6393084421684261</v>
      </c>
      <c r="D65" s="22">
        <v>196567.8</v>
      </c>
      <c r="E65" s="21">
        <v>1.0072444622160903</v>
      </c>
      <c r="F65" s="22">
        <f t="shared" si="2"/>
        <v>47210.8</v>
      </c>
      <c r="G65" s="21">
        <f t="shared" si="3"/>
        <v>19.761840278071968</v>
      </c>
      <c r="H65" s="22">
        <v>3304.4</v>
      </c>
      <c r="I65" s="21">
        <v>7.3057962111124564</v>
      </c>
      <c r="J65" s="22">
        <v>8384.1</v>
      </c>
      <c r="K65" s="21">
        <v>15.889396834484323</v>
      </c>
      <c r="L65" s="22">
        <v>17553.300000000003</v>
      </c>
      <c r="M65" s="21">
        <v>19.631385779312151</v>
      </c>
      <c r="N65" s="22">
        <v>16703.900000000001</v>
      </c>
      <c r="O65" s="21">
        <v>23.686782727387016</v>
      </c>
      <c r="P65" s="22">
        <v>1265.0999999999999</v>
      </c>
      <c r="Q65" s="21">
        <v>27.946778910758045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259532.90000000002</v>
      </c>
      <c r="C66" s="21">
        <f t="shared" si="1"/>
        <v>9.9272860935935281</v>
      </c>
      <c r="D66" s="22">
        <v>164286.00000000003</v>
      </c>
      <c r="E66" s="21">
        <v>3.6316823344655038</v>
      </c>
      <c r="F66" s="22">
        <f t="shared" si="2"/>
        <v>95246.900000000009</v>
      </c>
      <c r="G66" s="21">
        <f t="shared" si="3"/>
        <v>20.786217556686886</v>
      </c>
      <c r="H66" s="22">
        <v>1545.8</v>
      </c>
      <c r="I66" s="21">
        <v>11.392220856514427</v>
      </c>
      <c r="J66" s="22">
        <v>9427</v>
      </c>
      <c r="K66" s="21">
        <v>14.475101304762916</v>
      </c>
      <c r="L66" s="22">
        <v>32678.799999999999</v>
      </c>
      <c r="M66" s="21">
        <v>19.058243570755355</v>
      </c>
      <c r="N66" s="22">
        <v>46101.200000000004</v>
      </c>
      <c r="O66" s="21">
        <v>22.347919360016661</v>
      </c>
      <c r="P66" s="22">
        <v>5494.1</v>
      </c>
      <c r="Q66" s="21">
        <v>31.431805027211009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261765.80000000002</v>
      </c>
      <c r="C67" s="21">
        <f t="shared" si="1"/>
        <v>9.7006388229478393</v>
      </c>
      <c r="D67" s="22">
        <v>186948.2</v>
      </c>
      <c r="E67" s="21">
        <v>4.5442533011818247</v>
      </c>
      <c r="F67" s="22">
        <f t="shared" si="2"/>
        <v>74817.599999999991</v>
      </c>
      <c r="G67" s="21">
        <f t="shared" si="3"/>
        <v>22.585000147024232</v>
      </c>
      <c r="H67" s="22">
        <v>3574.8999999999996</v>
      </c>
      <c r="I67" s="21">
        <v>8.7371179613415766</v>
      </c>
      <c r="J67" s="22">
        <v>8947.1999999999989</v>
      </c>
      <c r="K67" s="21">
        <v>17.508780400572249</v>
      </c>
      <c r="L67" s="22">
        <v>28130</v>
      </c>
      <c r="M67" s="21">
        <v>23.542486882332028</v>
      </c>
      <c r="N67" s="22">
        <v>30881.100000000002</v>
      </c>
      <c r="O67" s="21">
        <v>23.768704417912573</v>
      </c>
      <c r="P67" s="22">
        <v>3284.4</v>
      </c>
      <c r="Q67" s="21">
        <v>32.155867129460475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269020.2</v>
      </c>
      <c r="C68" s="27">
        <f t="shared" si="1"/>
        <v>9.7254726708254609</v>
      </c>
      <c r="D68" s="28">
        <v>209996.6</v>
      </c>
      <c r="E68" s="27">
        <v>5.6937167077943158</v>
      </c>
      <c r="F68" s="28">
        <f t="shared" si="2"/>
        <v>59023.6</v>
      </c>
      <c r="G68" s="27">
        <f t="shared" si="3"/>
        <v>24.069820427761094</v>
      </c>
      <c r="H68" s="28">
        <v>1713.8</v>
      </c>
      <c r="I68" s="27">
        <v>12.079500525148791</v>
      </c>
      <c r="J68" s="28">
        <v>16112.599999999999</v>
      </c>
      <c r="K68" s="27">
        <v>17.16059512431265</v>
      </c>
      <c r="L68" s="28">
        <v>14624</v>
      </c>
      <c r="M68" s="27">
        <v>28.654923550328224</v>
      </c>
      <c r="N68" s="28">
        <v>23307.500000000004</v>
      </c>
      <c r="O68" s="27">
        <v>25.563187900890266</v>
      </c>
      <c r="P68" s="28">
        <v>3265.7</v>
      </c>
      <c r="Q68" s="27">
        <v>33.260922926172029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259047.5</v>
      </c>
      <c r="C69" s="21">
        <f t="shared" si="1"/>
        <v>9.3598154932975604</v>
      </c>
      <c r="D69" s="22">
        <v>185149.90000000002</v>
      </c>
      <c r="E69" s="21">
        <v>3.5352603052985709</v>
      </c>
      <c r="F69" s="22">
        <f t="shared" si="2"/>
        <v>73897.600000000006</v>
      </c>
      <c r="G69" s="21">
        <f t="shared" si="3"/>
        <v>23.953196206642701</v>
      </c>
      <c r="H69" s="22">
        <v>955.3</v>
      </c>
      <c r="I69" s="21">
        <v>11.475540667853032</v>
      </c>
      <c r="J69" s="22">
        <v>19876.699999999997</v>
      </c>
      <c r="K69" s="21">
        <v>17.223588724486461</v>
      </c>
      <c r="L69" s="22">
        <v>15440.900000000001</v>
      </c>
      <c r="M69" s="21">
        <v>25.722460089761601</v>
      </c>
      <c r="N69" s="22">
        <v>32553.400000000005</v>
      </c>
      <c r="O69" s="21">
        <v>26.221764270398786</v>
      </c>
      <c r="P69" s="22">
        <v>5071.3</v>
      </c>
      <c r="Q69" s="21">
        <v>32.730760751681025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170447.99999999997</v>
      </c>
      <c r="C70" s="21">
        <f t="shared" si="1"/>
        <v>9.9439608267624173</v>
      </c>
      <c r="D70" s="22">
        <v>114203.09999999999</v>
      </c>
      <c r="E70" s="21">
        <v>3.505885181750759</v>
      </c>
      <c r="F70" s="22">
        <f t="shared" si="2"/>
        <v>56244.9</v>
      </c>
      <c r="G70" s="21">
        <f t="shared" si="3"/>
        <v>23.016225097742193</v>
      </c>
      <c r="H70" s="22">
        <v>2158.4</v>
      </c>
      <c r="I70" s="21">
        <v>10.082579688658265</v>
      </c>
      <c r="J70" s="22">
        <v>14145.7</v>
      </c>
      <c r="K70" s="21">
        <v>17.331788600069284</v>
      </c>
      <c r="L70" s="22">
        <v>14722.3</v>
      </c>
      <c r="M70" s="21">
        <v>24.81361519599519</v>
      </c>
      <c r="N70" s="22">
        <v>19007.099999999999</v>
      </c>
      <c r="O70" s="21">
        <v>24.924556402607447</v>
      </c>
      <c r="P70" s="22">
        <v>6211.4</v>
      </c>
      <c r="Q70" s="21">
        <v>30.356398557491065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214068.90000000002</v>
      </c>
      <c r="C71" s="21">
        <f t="shared" si="1"/>
        <v>10.292383059846617</v>
      </c>
      <c r="D71" s="22">
        <v>157212.5</v>
      </c>
      <c r="E71" s="21">
        <v>6.5400516880019088</v>
      </c>
      <c r="F71" s="22">
        <f t="shared" si="2"/>
        <v>56856.399999999994</v>
      </c>
      <c r="G71" s="21">
        <f t="shared" si="3"/>
        <v>20.667879851696554</v>
      </c>
      <c r="H71" s="22">
        <v>1845.6999999999998</v>
      </c>
      <c r="I71" s="21">
        <v>9.9542504198948905</v>
      </c>
      <c r="J71" s="22">
        <v>9144.2000000000007</v>
      </c>
      <c r="K71" s="21">
        <v>16.079433083265894</v>
      </c>
      <c r="L71" s="22">
        <v>18345.199999999997</v>
      </c>
      <c r="M71" s="21">
        <v>19.800099862634372</v>
      </c>
      <c r="N71" s="22">
        <v>22160.3</v>
      </c>
      <c r="O71" s="21">
        <v>22.342062156198246</v>
      </c>
      <c r="P71" s="22">
        <v>5361</v>
      </c>
      <c r="Q71" s="21">
        <v>28.231960455138964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288770.8</v>
      </c>
      <c r="C72" s="21">
        <f t="shared" si="1"/>
        <v>9.2136859266934206</v>
      </c>
      <c r="D72" s="22">
        <v>196920.80000000002</v>
      </c>
      <c r="E72" s="21">
        <v>5.3625070078935275</v>
      </c>
      <c r="F72" s="22">
        <f t="shared" si="2"/>
        <v>91850</v>
      </c>
      <c r="G72" s="21">
        <f t="shared" si="3"/>
        <v>17.470378726183995</v>
      </c>
      <c r="H72" s="22">
        <v>1836.6</v>
      </c>
      <c r="I72" s="21">
        <v>9.8647272133289778</v>
      </c>
      <c r="J72" s="22">
        <v>13083.099999999999</v>
      </c>
      <c r="K72" s="21">
        <v>16.776669138048327</v>
      </c>
      <c r="L72" s="22">
        <v>38546.299999999996</v>
      </c>
      <c r="M72" s="21">
        <v>14.137434046847558</v>
      </c>
      <c r="N72" s="22">
        <v>34810.9</v>
      </c>
      <c r="O72" s="21">
        <v>21.030955993668652</v>
      </c>
      <c r="P72" s="22">
        <v>3573.1</v>
      </c>
      <c r="Q72" s="21">
        <v>25.186422994038789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212360.90000000002</v>
      </c>
      <c r="C73" s="21">
        <f t="shared" si="1"/>
        <v>5.1387607134835074</v>
      </c>
      <c r="D73" s="22">
        <v>155424.20000000001</v>
      </c>
      <c r="E73" s="21">
        <v>0.78207690951602116</v>
      </c>
      <c r="F73" s="22">
        <f t="shared" si="2"/>
        <v>56936.7</v>
      </c>
      <c r="G73" s="21">
        <f t="shared" si="3"/>
        <v>17.031513452658832</v>
      </c>
      <c r="H73" s="22">
        <v>1101.5</v>
      </c>
      <c r="I73" s="21">
        <v>8.1257013163867455</v>
      </c>
      <c r="J73" s="22">
        <v>7549.4000000000005</v>
      </c>
      <c r="K73" s="21">
        <v>13.408745065833045</v>
      </c>
      <c r="L73" s="22">
        <v>21870.6</v>
      </c>
      <c r="M73" s="21">
        <v>15.497746746774208</v>
      </c>
      <c r="N73" s="22">
        <v>23444.1</v>
      </c>
      <c r="O73" s="21">
        <v>19.055388946472675</v>
      </c>
      <c r="P73" s="22">
        <v>2971.1</v>
      </c>
      <c r="Q73" s="21">
        <v>24.858896704924106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134548.19999999998</v>
      </c>
      <c r="C74" s="21">
        <f t="shared" ref="C74:C137" si="5">(D74*E74+H74*I74+J74*K74+L74*M74+N74*O74+P74*Q74+R74*S74)/(D74+H74+J74+L74+N74+P74+R74)</f>
        <v>5.9950263548676235</v>
      </c>
      <c r="D74" s="22">
        <v>92358.799999999988</v>
      </c>
      <c r="E74" s="21">
        <v>1.3500491561172299</v>
      </c>
      <c r="F74" s="22">
        <f t="shared" ref="F74:F137" si="6">H74+J74+L74+N74+P74+R74</f>
        <v>42189.399999999994</v>
      </c>
      <c r="G74" s="21">
        <f t="shared" ref="G74:G137" si="7">(H74*I74+J74*K74+L74*M74+N74*O74+P74*Q74+R74*S74)/(H74+J74+L74+N74+P74+R74)</f>
        <v>16.163564426135476</v>
      </c>
      <c r="H74" s="22">
        <v>1192.7</v>
      </c>
      <c r="I74" s="21">
        <v>6.6388865599060951</v>
      </c>
      <c r="J74" s="22">
        <v>6216.2</v>
      </c>
      <c r="K74" s="21">
        <v>12.945949293780764</v>
      </c>
      <c r="L74" s="22">
        <v>15817.9</v>
      </c>
      <c r="M74" s="21">
        <v>15.233195620151854</v>
      </c>
      <c r="N74" s="22">
        <v>15134.099999999999</v>
      </c>
      <c r="O74" s="21">
        <v>16.912699004235467</v>
      </c>
      <c r="P74" s="22">
        <v>3828.5</v>
      </c>
      <c r="Q74" s="21">
        <v>25.237725479952985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164309.5</v>
      </c>
      <c r="C75" s="21">
        <f t="shared" si="5"/>
        <v>6.6952743207179131</v>
      </c>
      <c r="D75" s="22">
        <v>96329.700000000012</v>
      </c>
      <c r="E75" s="21">
        <v>0.54239401762903861</v>
      </c>
      <c r="F75" s="22">
        <f t="shared" si="6"/>
        <v>67979.8</v>
      </c>
      <c r="G75" s="21">
        <f t="shared" si="7"/>
        <v>15.414116002106509</v>
      </c>
      <c r="H75" s="22">
        <v>1569.9</v>
      </c>
      <c r="I75" s="21">
        <v>4.9239887890948468</v>
      </c>
      <c r="J75" s="22">
        <v>10042.199999999999</v>
      </c>
      <c r="K75" s="21">
        <v>12.325582043775269</v>
      </c>
      <c r="L75" s="22">
        <v>20522.499999999996</v>
      </c>
      <c r="M75" s="21">
        <v>12.301553416981363</v>
      </c>
      <c r="N75" s="22">
        <v>26794.6</v>
      </c>
      <c r="O75" s="21">
        <v>16.703777216304779</v>
      </c>
      <c r="P75" s="22">
        <v>9050.6</v>
      </c>
      <c r="Q75" s="21">
        <v>23.900375002762246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139986.00000000003</v>
      </c>
      <c r="C76" s="21">
        <f t="shared" si="5"/>
        <v>5.8730428828597141</v>
      </c>
      <c r="D76" s="22">
        <v>88050.900000000009</v>
      </c>
      <c r="E76" s="21">
        <v>0.62793520565945371</v>
      </c>
      <c r="F76" s="22">
        <f t="shared" si="6"/>
        <v>51935.1</v>
      </c>
      <c r="G76" s="21">
        <f t="shared" si="7"/>
        <v>14.765611715390941</v>
      </c>
      <c r="H76" s="22">
        <v>1098.1999999999998</v>
      </c>
      <c r="I76" s="21">
        <v>6.1215534511018044</v>
      </c>
      <c r="J76" s="22">
        <v>5974.3</v>
      </c>
      <c r="K76" s="21">
        <v>11.784075791306092</v>
      </c>
      <c r="L76" s="22">
        <v>17475.400000000001</v>
      </c>
      <c r="M76" s="21">
        <v>12.21149787701569</v>
      </c>
      <c r="N76" s="22">
        <v>23258.1</v>
      </c>
      <c r="O76" s="21">
        <v>16.248927771400076</v>
      </c>
      <c r="P76" s="22">
        <v>4129.1000000000004</v>
      </c>
      <c r="Q76" s="21">
        <v>23.833094378920343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139665.70000000001</v>
      </c>
      <c r="C77" s="21">
        <f t="shared" si="5"/>
        <v>7.8634513269900896</v>
      </c>
      <c r="D77" s="22">
        <v>77431.100000000006</v>
      </c>
      <c r="E77" s="21">
        <v>0.55873641211347891</v>
      </c>
      <c r="F77" s="22">
        <f t="shared" si="6"/>
        <v>62234.599999999991</v>
      </c>
      <c r="G77" s="21">
        <f t="shared" si="7"/>
        <v>16.951838029006375</v>
      </c>
      <c r="H77" s="22">
        <v>2565.8000000000002</v>
      </c>
      <c r="I77" s="21">
        <v>5.4172460830929916</v>
      </c>
      <c r="J77" s="22">
        <v>6225.7</v>
      </c>
      <c r="K77" s="21">
        <v>12.101612670061197</v>
      </c>
      <c r="L77" s="22">
        <v>23329.699999999997</v>
      </c>
      <c r="M77" s="21">
        <v>16.089015761025649</v>
      </c>
      <c r="N77" s="22">
        <v>26835.7</v>
      </c>
      <c r="O77" s="21">
        <v>19.006587791635766</v>
      </c>
      <c r="P77" s="22">
        <v>3277.7</v>
      </c>
      <c r="Q77" s="21">
        <v>24.512090795374807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150559.59999999998</v>
      </c>
      <c r="C78" s="21">
        <f t="shared" si="5"/>
        <v>6.6566028137694326</v>
      </c>
      <c r="D78" s="22">
        <v>90566.2</v>
      </c>
      <c r="E78" s="21">
        <v>0.48331151135854217</v>
      </c>
      <c r="F78" s="22">
        <f t="shared" si="6"/>
        <v>59993.4</v>
      </c>
      <c r="G78" s="21">
        <f t="shared" si="7"/>
        <v>15.975820173552425</v>
      </c>
      <c r="H78" s="22">
        <v>816.5</v>
      </c>
      <c r="I78" s="21">
        <v>6.9938763012859768</v>
      </c>
      <c r="J78" s="22">
        <v>7029.4</v>
      </c>
      <c r="K78" s="21">
        <v>11.484692861410647</v>
      </c>
      <c r="L78" s="22">
        <v>23188.799999999999</v>
      </c>
      <c r="M78" s="21">
        <v>15.90271018767681</v>
      </c>
      <c r="N78" s="22">
        <v>26233.3</v>
      </c>
      <c r="O78" s="21">
        <v>17.008659985590832</v>
      </c>
      <c r="P78" s="22">
        <v>2725.4</v>
      </c>
      <c r="Q78" s="21">
        <v>20.930771262933881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138758.09999999998</v>
      </c>
      <c r="C79" s="21">
        <f t="shared" si="5"/>
        <v>6.6170829594812854</v>
      </c>
      <c r="D79" s="22">
        <v>83673.499999999985</v>
      </c>
      <c r="E79" s="21">
        <v>0.63355088528626169</v>
      </c>
      <c r="F79" s="22">
        <f t="shared" si="6"/>
        <v>55084.6</v>
      </c>
      <c r="G79" s="21">
        <f t="shared" si="7"/>
        <v>15.706067376362904</v>
      </c>
      <c r="H79" s="22">
        <v>846.8</v>
      </c>
      <c r="I79" s="21">
        <v>6.7123287671232879</v>
      </c>
      <c r="J79" s="22">
        <v>10845.199999999999</v>
      </c>
      <c r="K79" s="21">
        <v>11.241799597978831</v>
      </c>
      <c r="L79" s="22">
        <v>14382.699999999999</v>
      </c>
      <c r="M79" s="21">
        <v>15.275207575768112</v>
      </c>
      <c r="N79" s="22">
        <v>26985.1</v>
      </c>
      <c r="O79" s="21">
        <v>17.815797680942449</v>
      </c>
      <c r="P79" s="22">
        <v>2024.8000000000002</v>
      </c>
      <c r="Q79" s="21">
        <v>18.322335045436585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146118.79999999999</v>
      </c>
      <c r="C80" s="27">
        <f t="shared" si="5"/>
        <v>6.148777309969697</v>
      </c>
      <c r="D80" s="28">
        <v>95704.599999999991</v>
      </c>
      <c r="E80" s="27">
        <v>1.0523935108657265</v>
      </c>
      <c r="F80" s="28">
        <f t="shared" si="6"/>
        <v>50414.2</v>
      </c>
      <c r="G80" s="27">
        <f t="shared" si="7"/>
        <v>15.823578713933777</v>
      </c>
      <c r="H80" s="28">
        <v>705.4</v>
      </c>
      <c r="I80" s="27">
        <v>5.4068613552594273</v>
      </c>
      <c r="J80" s="28">
        <v>8778.5</v>
      </c>
      <c r="K80" s="27">
        <v>11.297448994702968</v>
      </c>
      <c r="L80" s="28">
        <v>12052.5</v>
      </c>
      <c r="M80" s="27">
        <v>16.053834723086499</v>
      </c>
      <c r="N80" s="28">
        <v>26259.3</v>
      </c>
      <c r="O80" s="27">
        <v>16.676377626212428</v>
      </c>
      <c r="P80" s="28">
        <v>2618.5</v>
      </c>
      <c r="Q80" s="27">
        <v>24.191544777544394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205565.99999999997</v>
      </c>
      <c r="C81" s="21">
        <f t="shared" si="5"/>
        <v>4.1501642927332352</v>
      </c>
      <c r="D81" s="22">
        <v>151077.09999999998</v>
      </c>
      <c r="E81" s="21">
        <v>0.31121909938700176</v>
      </c>
      <c r="F81" s="22">
        <f t="shared" si="6"/>
        <v>54488.9</v>
      </c>
      <c r="G81" s="21">
        <f t="shared" si="7"/>
        <v>14.794106579505183</v>
      </c>
      <c r="H81" s="22">
        <v>1212</v>
      </c>
      <c r="I81" s="21">
        <v>5.9172607260726071</v>
      </c>
      <c r="J81" s="22">
        <v>11928.3</v>
      </c>
      <c r="K81" s="21">
        <v>10.595124200430908</v>
      </c>
      <c r="L81" s="22">
        <v>7737.9000000000005</v>
      </c>
      <c r="M81" s="21">
        <v>13.670196306491425</v>
      </c>
      <c r="N81" s="22">
        <v>29434.300000000003</v>
      </c>
      <c r="O81" s="21">
        <v>16.482734802594251</v>
      </c>
      <c r="P81" s="22">
        <v>4176.3999999999996</v>
      </c>
      <c r="Q81" s="21">
        <v>19.544268029882193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132060.29999999999</v>
      </c>
      <c r="C82" s="21">
        <f t="shared" si="5"/>
        <v>4.3767606691791547</v>
      </c>
      <c r="D82" s="22">
        <v>93605.7</v>
      </c>
      <c r="E82" s="21">
        <v>0.4405445288054039</v>
      </c>
      <c r="F82" s="22">
        <f t="shared" si="6"/>
        <v>38454.6</v>
      </c>
      <c r="G82" s="21">
        <f t="shared" si="7"/>
        <v>13.958248115960119</v>
      </c>
      <c r="H82" s="22">
        <v>783.9</v>
      </c>
      <c r="I82" s="21">
        <v>4.0875366755963771</v>
      </c>
      <c r="J82" s="22">
        <v>9820.9</v>
      </c>
      <c r="K82" s="21">
        <v>9.93215071938417</v>
      </c>
      <c r="L82" s="22">
        <v>9159.2000000000007</v>
      </c>
      <c r="M82" s="21">
        <v>13.416470215739366</v>
      </c>
      <c r="N82" s="22">
        <v>15083.1</v>
      </c>
      <c r="O82" s="21">
        <v>16.041228262094663</v>
      </c>
      <c r="P82" s="22">
        <v>3607.5</v>
      </c>
      <c r="Q82" s="21">
        <v>19.730113652113651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151841.19999999998</v>
      </c>
      <c r="C83" s="21">
        <f t="shared" si="5"/>
        <v>5.9207592142317109</v>
      </c>
      <c r="D83" s="22">
        <v>91528.799999999988</v>
      </c>
      <c r="E83" s="21">
        <v>0.48960575250631488</v>
      </c>
      <c r="F83" s="22">
        <f t="shared" si="6"/>
        <v>60312.4</v>
      </c>
      <c r="G83" s="21">
        <f t="shared" si="7"/>
        <v>14.162960800764024</v>
      </c>
      <c r="H83" s="22">
        <v>1723.3</v>
      </c>
      <c r="I83" s="21">
        <v>5.3378866128938673</v>
      </c>
      <c r="J83" s="22">
        <v>6767.6999999999989</v>
      </c>
      <c r="K83" s="21">
        <v>9.6519024188424449</v>
      </c>
      <c r="L83" s="22">
        <v>29810.199999999997</v>
      </c>
      <c r="M83" s="21">
        <v>13.533871024011917</v>
      </c>
      <c r="N83" s="22">
        <v>15976.300000000001</v>
      </c>
      <c r="O83" s="21">
        <v>16.246232168900185</v>
      </c>
      <c r="P83" s="22">
        <v>6034.9</v>
      </c>
      <c r="Q83" s="21">
        <v>19.334225256425128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209449.29999999996</v>
      </c>
      <c r="C84" s="21">
        <f t="shared" si="5"/>
        <v>4.8024269166810303</v>
      </c>
      <c r="D84" s="22">
        <v>146876.9</v>
      </c>
      <c r="E84" s="21">
        <v>0.83842517101055369</v>
      </c>
      <c r="F84" s="22">
        <f t="shared" si="6"/>
        <v>62572.399999999994</v>
      </c>
      <c r="G84" s="21">
        <f t="shared" si="7"/>
        <v>14.107172906904644</v>
      </c>
      <c r="H84" s="22">
        <v>1079.8</v>
      </c>
      <c r="I84" s="21">
        <v>3.7678181144656415</v>
      </c>
      <c r="J84" s="22">
        <v>7684.4</v>
      </c>
      <c r="K84" s="21">
        <v>8.8179025037738796</v>
      </c>
      <c r="L84" s="22">
        <v>16434.8</v>
      </c>
      <c r="M84" s="21">
        <v>13.170365687443718</v>
      </c>
      <c r="N84" s="22">
        <v>28784.899999999998</v>
      </c>
      <c r="O84" s="21">
        <v>15.107927767683751</v>
      </c>
      <c r="P84" s="22">
        <v>8588.5</v>
      </c>
      <c r="Q84" s="21">
        <v>18.578141701111953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156137</v>
      </c>
      <c r="C85" s="21">
        <f t="shared" si="5"/>
        <v>4.0284126504287894</v>
      </c>
      <c r="D85" s="22">
        <v>109049.49999999999</v>
      </c>
      <c r="E85" s="21">
        <v>0.52066011306791871</v>
      </c>
      <c r="F85" s="22">
        <f t="shared" si="6"/>
        <v>47087.5</v>
      </c>
      <c r="G85" s="21">
        <f t="shared" si="7"/>
        <v>12.151983881072471</v>
      </c>
      <c r="H85" s="22">
        <v>780.3</v>
      </c>
      <c r="I85" s="21">
        <v>4.4240420351146996</v>
      </c>
      <c r="J85" s="22">
        <v>7012.3</v>
      </c>
      <c r="K85" s="21">
        <v>8.6428418635825608</v>
      </c>
      <c r="L85" s="22">
        <v>11637</v>
      </c>
      <c r="M85" s="21">
        <v>11.036031021740998</v>
      </c>
      <c r="N85" s="22">
        <v>23231.800000000003</v>
      </c>
      <c r="O85" s="21">
        <v>13.285325459069032</v>
      </c>
      <c r="P85" s="22">
        <v>4426.1000000000004</v>
      </c>
      <c r="Q85" s="21">
        <v>16.059272045367251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141285.50000000003</v>
      </c>
      <c r="C86" s="21">
        <f t="shared" si="5"/>
        <v>3.5694127139727705</v>
      </c>
      <c r="D86" s="22">
        <v>105271.1</v>
      </c>
      <c r="E86" s="21">
        <v>0.5470869782874882</v>
      </c>
      <c r="F86" s="22">
        <f t="shared" si="6"/>
        <v>36014.400000000001</v>
      </c>
      <c r="G86" s="21">
        <f t="shared" si="7"/>
        <v>12.403755497800878</v>
      </c>
      <c r="H86" s="22">
        <v>731</v>
      </c>
      <c r="I86" s="21">
        <v>3.6566347469220246</v>
      </c>
      <c r="J86" s="22">
        <v>5184.1000000000004</v>
      </c>
      <c r="K86" s="21">
        <v>8.2139212206554646</v>
      </c>
      <c r="L86" s="22">
        <v>11106.3</v>
      </c>
      <c r="M86" s="21">
        <v>12.579306339645067</v>
      </c>
      <c r="N86" s="22">
        <v>16754.400000000001</v>
      </c>
      <c r="O86" s="21">
        <v>13.492985782839131</v>
      </c>
      <c r="P86" s="22">
        <v>2238.6</v>
      </c>
      <c r="Q86" s="21">
        <v>15.939690878227466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171946.30000000002</v>
      </c>
      <c r="C87" s="21">
        <f t="shared" si="5"/>
        <v>3.5217271671446255</v>
      </c>
      <c r="D87" s="22">
        <v>123557.5</v>
      </c>
      <c r="E87" s="21">
        <v>0.41444767820650302</v>
      </c>
      <c r="F87" s="22">
        <f t="shared" si="6"/>
        <v>48388.800000000003</v>
      </c>
      <c r="G87" s="21">
        <f t="shared" si="7"/>
        <v>11.455953381774293</v>
      </c>
      <c r="H87" s="22">
        <v>1212</v>
      </c>
      <c r="I87" s="21">
        <v>3.382838283828383</v>
      </c>
      <c r="J87" s="22">
        <v>6446.2000000000007</v>
      </c>
      <c r="K87" s="21">
        <v>8.8810401476839065</v>
      </c>
      <c r="L87" s="22">
        <v>10665.6</v>
      </c>
      <c r="M87" s="21">
        <v>10.340466640414041</v>
      </c>
      <c r="N87" s="22">
        <v>23890.799999999999</v>
      </c>
      <c r="O87" s="21">
        <v>12.100507350109664</v>
      </c>
      <c r="P87" s="22">
        <v>6174.2</v>
      </c>
      <c r="Q87" s="21">
        <v>15.161930938421172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130916.29999999999</v>
      </c>
      <c r="C88" s="21">
        <f t="shared" si="5"/>
        <v>2.9695549904786502</v>
      </c>
      <c r="D88" s="22">
        <v>99410.799999999988</v>
      </c>
      <c r="E88" s="21">
        <v>0.47913307206058109</v>
      </c>
      <c r="F88" s="22">
        <f t="shared" si="6"/>
        <v>31505.500000000004</v>
      </c>
      <c r="G88" s="21">
        <f t="shared" si="7"/>
        <v>10.827701512434336</v>
      </c>
      <c r="H88" s="22">
        <v>524</v>
      </c>
      <c r="I88" s="21">
        <v>4.2379198473282447</v>
      </c>
      <c r="J88" s="22">
        <v>4727.2999999999993</v>
      </c>
      <c r="K88" s="21">
        <v>7.1322357371015181</v>
      </c>
      <c r="L88" s="22">
        <v>8574.9000000000015</v>
      </c>
      <c r="M88" s="21">
        <v>9.7398740510093393</v>
      </c>
      <c r="N88" s="22">
        <v>15630.400000000001</v>
      </c>
      <c r="O88" s="21">
        <v>12.110845275872657</v>
      </c>
      <c r="P88" s="22">
        <v>2048.9</v>
      </c>
      <c r="Q88" s="21">
        <v>15.803338376689931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190707.90000000002</v>
      </c>
      <c r="C89" s="21">
        <f t="shared" si="5"/>
        <v>2.8042275070933087</v>
      </c>
      <c r="D89" s="22">
        <v>149882.9</v>
      </c>
      <c r="E89" s="21">
        <v>0.24003498731342945</v>
      </c>
      <c r="F89" s="22">
        <f t="shared" si="6"/>
        <v>40825.000000000007</v>
      </c>
      <c r="G89" s="21">
        <f t="shared" si="7"/>
        <v>12.21827799142682</v>
      </c>
      <c r="H89" s="22">
        <v>242</v>
      </c>
      <c r="I89" s="21">
        <v>3.2768595041322315</v>
      </c>
      <c r="J89" s="22">
        <v>3956.7</v>
      </c>
      <c r="K89" s="21">
        <v>7.6135987059923673</v>
      </c>
      <c r="L89" s="22">
        <v>18544.7</v>
      </c>
      <c r="M89" s="21">
        <v>12.325090618883022</v>
      </c>
      <c r="N89" s="22">
        <v>12739.7</v>
      </c>
      <c r="O89" s="21">
        <v>12.556686342692529</v>
      </c>
      <c r="P89" s="22">
        <v>5341.9</v>
      </c>
      <c r="Q89" s="21">
        <v>14.856127595050452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262462.39999999997</v>
      </c>
      <c r="C90" s="21">
        <f t="shared" si="5"/>
        <v>2.0957238560647165</v>
      </c>
      <c r="D90" s="22">
        <v>220363.09999999998</v>
      </c>
      <c r="E90" s="21">
        <v>0.2864848878963856</v>
      </c>
      <c r="F90" s="22">
        <f t="shared" si="6"/>
        <v>42099.3</v>
      </c>
      <c r="G90" s="21">
        <f t="shared" si="7"/>
        <v>11.565940882627501</v>
      </c>
      <c r="H90" s="22">
        <v>710</v>
      </c>
      <c r="I90" s="21">
        <v>3.0564788732394366</v>
      </c>
      <c r="J90" s="22">
        <v>6194.8</v>
      </c>
      <c r="K90" s="21">
        <v>7.4449499580293139</v>
      </c>
      <c r="L90" s="22">
        <v>9714.1</v>
      </c>
      <c r="M90" s="21">
        <v>10.219498872772565</v>
      </c>
      <c r="N90" s="22">
        <v>16258</v>
      </c>
      <c r="O90" s="21">
        <v>12.072920100873416</v>
      </c>
      <c r="P90" s="22">
        <v>9222.4</v>
      </c>
      <c r="Q90" s="21">
        <v>15.513659134281751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252984.2</v>
      </c>
      <c r="C91" s="21">
        <f t="shared" si="5"/>
        <v>2.2886193959939001</v>
      </c>
      <c r="D91" s="22">
        <v>210371.20000000001</v>
      </c>
      <c r="E91" s="21">
        <v>0.34407860011256292</v>
      </c>
      <c r="F91" s="22">
        <f t="shared" si="6"/>
        <v>42613</v>
      </c>
      <c r="G91" s="21">
        <f t="shared" si="7"/>
        <v>11.888398352615399</v>
      </c>
      <c r="H91" s="22">
        <v>214</v>
      </c>
      <c r="I91" s="21">
        <v>3.4392523364485981</v>
      </c>
      <c r="J91" s="22">
        <v>5856.5999999999995</v>
      </c>
      <c r="K91" s="21">
        <v>7.5432010039954935</v>
      </c>
      <c r="L91" s="22">
        <v>10251.400000000001</v>
      </c>
      <c r="M91" s="21">
        <v>10.277034551378348</v>
      </c>
      <c r="N91" s="22">
        <v>16056.999999999998</v>
      </c>
      <c r="O91" s="21">
        <v>12.058297191256154</v>
      </c>
      <c r="P91" s="22">
        <v>10234</v>
      </c>
      <c r="Q91" s="21">
        <v>15.899231776431501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233547.1</v>
      </c>
      <c r="C92" s="27">
        <f t="shared" si="5"/>
        <v>2.3402278426921161</v>
      </c>
      <c r="D92" s="28">
        <v>194148.69999999998</v>
      </c>
      <c r="E92" s="27">
        <v>0.40120393801246163</v>
      </c>
      <c r="F92" s="28">
        <f t="shared" si="6"/>
        <v>39398.400000000001</v>
      </c>
      <c r="G92" s="27">
        <f t="shared" si="7"/>
        <v>11.895412072571474</v>
      </c>
      <c r="H92" s="28">
        <v>241</v>
      </c>
      <c r="I92" s="27">
        <v>3.0057261410788381</v>
      </c>
      <c r="J92" s="28">
        <v>7199.1999999999989</v>
      </c>
      <c r="K92" s="27">
        <v>7.0943418713190356</v>
      </c>
      <c r="L92" s="28">
        <v>10378.1</v>
      </c>
      <c r="M92" s="27">
        <v>12.320264499282143</v>
      </c>
      <c r="N92" s="28">
        <v>13643.6</v>
      </c>
      <c r="O92" s="27">
        <v>11.889478803248407</v>
      </c>
      <c r="P92" s="28">
        <v>7936.5</v>
      </c>
      <c r="Q92" s="27">
        <v>15.975052857052857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333595.39999999997</v>
      </c>
      <c r="C93" s="21">
        <f t="shared" si="5"/>
        <v>2.1287313973753834</v>
      </c>
      <c r="D93" s="22">
        <v>273678.7</v>
      </c>
      <c r="E93" s="21">
        <v>0.24448275295081423</v>
      </c>
      <c r="F93" s="22">
        <f t="shared" si="6"/>
        <v>59916.7</v>
      </c>
      <c r="G93" s="21">
        <f t="shared" si="7"/>
        <v>10.73532554362974</v>
      </c>
      <c r="H93" s="22">
        <v>386.6</v>
      </c>
      <c r="I93" s="21">
        <v>3</v>
      </c>
      <c r="J93" s="22">
        <v>11822</v>
      </c>
      <c r="K93" s="21">
        <v>6.7750598883437663</v>
      </c>
      <c r="L93" s="22">
        <v>14481.9</v>
      </c>
      <c r="M93" s="21">
        <v>9.2420540122497741</v>
      </c>
      <c r="N93" s="22">
        <v>21021.1</v>
      </c>
      <c r="O93" s="21">
        <v>11.45972437217843</v>
      </c>
      <c r="P93" s="22">
        <v>12205.1</v>
      </c>
      <c r="Q93" s="21">
        <v>15.340489467517678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191898.5</v>
      </c>
      <c r="C94" s="21">
        <f t="shared" si="5"/>
        <v>2.6943423789138525</v>
      </c>
      <c r="D94" s="22">
        <v>148347.20000000001</v>
      </c>
      <c r="E94" s="21">
        <v>0.43867934817778836</v>
      </c>
      <c r="F94" s="22">
        <f t="shared" si="6"/>
        <v>43551.3</v>
      </c>
      <c r="G94" s="21">
        <f t="shared" si="7"/>
        <v>10.377724844034505</v>
      </c>
      <c r="H94" s="22">
        <v>1040</v>
      </c>
      <c r="I94" s="21">
        <v>6.7434807692307697</v>
      </c>
      <c r="J94" s="22">
        <v>8839</v>
      </c>
      <c r="K94" s="21">
        <v>6.6421638194365862</v>
      </c>
      <c r="L94" s="22">
        <v>8819.9</v>
      </c>
      <c r="M94" s="21">
        <v>9.6381834261159405</v>
      </c>
      <c r="N94" s="22">
        <v>17491</v>
      </c>
      <c r="O94" s="21">
        <v>11.020290778114459</v>
      </c>
      <c r="P94" s="22">
        <v>7361.4</v>
      </c>
      <c r="Q94" s="21">
        <v>14.735835846442253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217211.9</v>
      </c>
      <c r="C95" s="21">
        <f t="shared" si="5"/>
        <v>1.7237245104895267</v>
      </c>
      <c r="D95" s="22">
        <v>182385.4</v>
      </c>
      <c r="E95" s="21">
        <v>0.28679107538213039</v>
      </c>
      <c r="F95" s="22">
        <f t="shared" si="6"/>
        <v>34826.5</v>
      </c>
      <c r="G95" s="21">
        <f t="shared" si="7"/>
        <v>9.2489044549409218</v>
      </c>
      <c r="H95" s="22">
        <v>468.7</v>
      </c>
      <c r="I95" s="21">
        <v>1.5128013654789845</v>
      </c>
      <c r="J95" s="22">
        <v>5462.4</v>
      </c>
      <c r="K95" s="21">
        <v>5.9492887741652023</v>
      </c>
      <c r="L95" s="22">
        <v>10755.3</v>
      </c>
      <c r="M95" s="21">
        <v>9.1929302762359022</v>
      </c>
      <c r="N95" s="22">
        <v>10043.5</v>
      </c>
      <c r="O95" s="21">
        <v>9.3658865933190629</v>
      </c>
      <c r="P95" s="22">
        <v>8096.6</v>
      </c>
      <c r="Q95" s="21">
        <v>11.852076303633625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271761.40000000002</v>
      </c>
      <c r="C96" s="21">
        <f t="shared" si="5"/>
        <v>2.2224253775554583</v>
      </c>
      <c r="D96" s="22">
        <v>213070.9</v>
      </c>
      <c r="E96" s="21">
        <v>0.31366095041603514</v>
      </c>
      <c r="F96" s="22">
        <f t="shared" si="6"/>
        <v>58690.5</v>
      </c>
      <c r="G96" s="21">
        <f t="shared" si="7"/>
        <v>9.1520333103313138</v>
      </c>
      <c r="H96" s="22">
        <v>323</v>
      </c>
      <c r="I96" s="21">
        <v>2.5386996904024768</v>
      </c>
      <c r="J96" s="22">
        <v>11946.4</v>
      </c>
      <c r="K96" s="21">
        <v>7.3370412844036705</v>
      </c>
      <c r="L96" s="22">
        <v>13058.4</v>
      </c>
      <c r="M96" s="21">
        <v>7.2878328891747826</v>
      </c>
      <c r="N96" s="22">
        <v>20089.2</v>
      </c>
      <c r="O96" s="21">
        <v>10.592746699719251</v>
      </c>
      <c r="P96" s="22">
        <v>13273.5</v>
      </c>
      <c r="Q96" s="21">
        <v>10.59998771989302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216068.2</v>
      </c>
      <c r="C97" s="21">
        <f t="shared" si="5"/>
        <v>2.5752630974849611</v>
      </c>
      <c r="D97" s="22">
        <v>164813.29999999999</v>
      </c>
      <c r="E97" s="21">
        <v>0.38747570736099574</v>
      </c>
      <c r="F97" s="22">
        <f t="shared" si="6"/>
        <v>51254.9</v>
      </c>
      <c r="G97" s="21">
        <f t="shared" si="7"/>
        <v>9.6102287195955896</v>
      </c>
      <c r="H97" s="22">
        <v>1372.2</v>
      </c>
      <c r="I97" s="21">
        <v>4.2591823349365985</v>
      </c>
      <c r="J97" s="22">
        <v>7411.2</v>
      </c>
      <c r="K97" s="21">
        <v>5.9271696891191716</v>
      </c>
      <c r="L97" s="22">
        <v>10760</v>
      </c>
      <c r="M97" s="21">
        <v>7.9288362453531605</v>
      </c>
      <c r="N97" s="22">
        <v>19796.5</v>
      </c>
      <c r="O97" s="21">
        <v>11.533561690197763</v>
      </c>
      <c r="P97" s="22">
        <v>11915</v>
      </c>
      <c r="Q97" s="21">
        <v>10.840200587494754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237422.9</v>
      </c>
      <c r="C98" s="21">
        <f t="shared" si="5"/>
        <v>2.6335288592633659</v>
      </c>
      <c r="D98" s="22">
        <v>183850.8</v>
      </c>
      <c r="E98" s="21">
        <v>0.6055983819488413</v>
      </c>
      <c r="F98" s="22">
        <f t="shared" si="6"/>
        <v>53572.1</v>
      </c>
      <c r="G98" s="21">
        <f t="shared" si="7"/>
        <v>9.5930589243281474</v>
      </c>
      <c r="H98" s="22">
        <v>1626</v>
      </c>
      <c r="I98" s="21">
        <v>7.1616236162361622</v>
      </c>
      <c r="J98" s="22">
        <v>8651.7999999999993</v>
      </c>
      <c r="K98" s="21">
        <v>6.0068006657574156</v>
      </c>
      <c r="L98" s="22">
        <v>12791.7</v>
      </c>
      <c r="M98" s="21">
        <v>8.8114186542836386</v>
      </c>
      <c r="N98" s="22">
        <v>17739.099999999999</v>
      </c>
      <c r="O98" s="21">
        <v>11.157161073560665</v>
      </c>
      <c r="P98" s="22">
        <v>12763.5</v>
      </c>
      <c r="Q98" s="21">
        <v>10.943303482587064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313360.39999999997</v>
      </c>
      <c r="C99" s="21">
        <f t="shared" si="5"/>
        <v>1.9835038537096585</v>
      </c>
      <c r="D99" s="22">
        <v>256349.4</v>
      </c>
      <c r="E99" s="21">
        <v>0.28468543324072537</v>
      </c>
      <c r="F99" s="22">
        <f t="shared" si="6"/>
        <v>57011</v>
      </c>
      <c r="G99" s="21">
        <f t="shared" si="7"/>
        <v>9.6222241497254917</v>
      </c>
      <c r="H99" s="22">
        <v>3941.6</v>
      </c>
      <c r="I99" s="21">
        <v>5.9336721128475736</v>
      </c>
      <c r="J99" s="22">
        <v>6296</v>
      </c>
      <c r="K99" s="21">
        <v>6.1708837357052095</v>
      </c>
      <c r="L99" s="22">
        <v>10086.799999999999</v>
      </c>
      <c r="M99" s="21">
        <v>7.563588551374071</v>
      </c>
      <c r="N99" s="22">
        <v>19338.599999999999</v>
      </c>
      <c r="O99" s="21">
        <v>10.842937234339612</v>
      </c>
      <c r="P99" s="22">
        <v>17348</v>
      </c>
      <c r="Q99" s="21">
        <v>11.549051418030899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279456.7</v>
      </c>
      <c r="C100" s="21">
        <f t="shared" si="5"/>
        <v>2.1589743992539812</v>
      </c>
      <c r="D100" s="22">
        <v>229039.9</v>
      </c>
      <c r="E100" s="21">
        <v>0.48679038455745055</v>
      </c>
      <c r="F100" s="22">
        <f t="shared" si="6"/>
        <v>50416.799999999996</v>
      </c>
      <c r="G100" s="21">
        <f t="shared" si="7"/>
        <v>9.7555862331603773</v>
      </c>
      <c r="H100" s="22">
        <v>2700</v>
      </c>
      <c r="I100" s="21">
        <v>7.8128629629629645</v>
      </c>
      <c r="J100" s="22">
        <v>4101.8999999999996</v>
      </c>
      <c r="K100" s="21">
        <v>4.9988473634169539</v>
      </c>
      <c r="L100" s="22">
        <v>10849.2</v>
      </c>
      <c r="M100" s="21">
        <v>7.4753479519227239</v>
      </c>
      <c r="N100" s="22">
        <v>16392.3</v>
      </c>
      <c r="O100" s="21">
        <v>11.150254875764842</v>
      </c>
      <c r="P100" s="22">
        <v>16373.4</v>
      </c>
      <c r="Q100" s="21">
        <v>11.382246204209267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256891.4</v>
      </c>
      <c r="C101" s="21">
        <f t="shared" si="5"/>
        <v>1.8839540911062029</v>
      </c>
      <c r="D101" s="22">
        <v>211988.3</v>
      </c>
      <c r="E101" s="21">
        <v>0.50405343125068691</v>
      </c>
      <c r="F101" s="22">
        <f t="shared" si="6"/>
        <v>44903.100000000006</v>
      </c>
      <c r="G101" s="21">
        <f t="shared" si="7"/>
        <v>8.398488612144817</v>
      </c>
      <c r="H101" s="22">
        <v>585.79999999999995</v>
      </c>
      <c r="I101" s="21">
        <v>2.7321611471491978</v>
      </c>
      <c r="J101" s="22">
        <v>4924.2</v>
      </c>
      <c r="K101" s="21">
        <v>4.9438341253401576</v>
      </c>
      <c r="L101" s="22">
        <v>12106.2</v>
      </c>
      <c r="M101" s="21">
        <v>9.206030546331629</v>
      </c>
      <c r="N101" s="22">
        <v>16508.900000000001</v>
      </c>
      <c r="O101" s="21">
        <v>6.8164359830152206</v>
      </c>
      <c r="P101" s="22">
        <v>10778</v>
      </c>
      <c r="Q101" s="21">
        <v>11.801014937836335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295495.60000000003</v>
      </c>
      <c r="C102" s="21">
        <f t="shared" si="5"/>
        <v>1.6923956904942068</v>
      </c>
      <c r="D102" s="22">
        <v>254675</v>
      </c>
      <c r="E102" s="21">
        <v>0.46776055364680474</v>
      </c>
      <c r="F102" s="22">
        <f t="shared" si="6"/>
        <v>40820.6</v>
      </c>
      <c r="G102" s="21">
        <f t="shared" si="7"/>
        <v>9.3327526053022254</v>
      </c>
      <c r="H102" s="22">
        <v>150.9</v>
      </c>
      <c r="I102" s="21">
        <v>2.6781444665341283</v>
      </c>
      <c r="J102" s="22">
        <v>4146.6000000000004</v>
      </c>
      <c r="K102" s="21">
        <v>5.7569936815704432</v>
      </c>
      <c r="L102" s="22">
        <v>11969.4</v>
      </c>
      <c r="M102" s="21">
        <v>7.9148585559844262</v>
      </c>
      <c r="N102" s="22">
        <v>12125.8</v>
      </c>
      <c r="O102" s="21">
        <v>9.6717907272097516</v>
      </c>
      <c r="P102" s="22">
        <v>12427.9</v>
      </c>
      <c r="Q102" s="21">
        <v>11.641401282598025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282626.10000000003</v>
      </c>
      <c r="C103" s="21">
        <f t="shared" si="5"/>
        <v>1.7634470064866621</v>
      </c>
      <c r="D103" s="22">
        <v>242670.7</v>
      </c>
      <c r="E103" s="21">
        <v>0.47139608943312894</v>
      </c>
      <c r="F103" s="22">
        <f t="shared" si="6"/>
        <v>39955.4</v>
      </c>
      <c r="G103" s="21">
        <f t="shared" si="7"/>
        <v>9.6107692827502671</v>
      </c>
      <c r="H103" s="22">
        <v>122.5</v>
      </c>
      <c r="I103" s="21">
        <v>2.4489795918367347</v>
      </c>
      <c r="J103" s="22">
        <v>4252.2</v>
      </c>
      <c r="K103" s="21">
        <v>5.1379920982079872</v>
      </c>
      <c r="L103" s="22">
        <v>8537.7000000000007</v>
      </c>
      <c r="M103" s="21">
        <v>7.8804774119493537</v>
      </c>
      <c r="N103" s="22">
        <v>14606.5</v>
      </c>
      <c r="O103" s="21">
        <v>9.3605753602848054</v>
      </c>
      <c r="P103" s="22">
        <v>12436.5</v>
      </c>
      <c r="Q103" s="21">
        <v>12.692314155912035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408592.60000000003</v>
      </c>
      <c r="C104" s="27">
        <f t="shared" si="5"/>
        <v>1.6195402902548894</v>
      </c>
      <c r="D104" s="28">
        <v>350442</v>
      </c>
      <c r="E104" s="27">
        <v>0.33650185480050909</v>
      </c>
      <c r="F104" s="28">
        <f t="shared" si="6"/>
        <v>58150.600000000006</v>
      </c>
      <c r="G104" s="27">
        <f t="shared" si="7"/>
        <v>9.3517142557428468</v>
      </c>
      <c r="H104" s="28">
        <v>1804</v>
      </c>
      <c r="I104" s="27">
        <v>5.7422228381374723</v>
      </c>
      <c r="J104" s="28">
        <v>8233</v>
      </c>
      <c r="K104" s="27">
        <v>6.6318609255435437</v>
      </c>
      <c r="L104" s="28">
        <v>15578</v>
      </c>
      <c r="M104" s="27">
        <v>9.2385510335087933</v>
      </c>
      <c r="N104" s="28">
        <v>16178.9</v>
      </c>
      <c r="O104" s="27">
        <v>8.7679387968279681</v>
      </c>
      <c r="P104" s="28">
        <v>16356.7</v>
      </c>
      <c r="Q104" s="27">
        <v>11.804028991177928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484000.2</v>
      </c>
      <c r="C105" s="21">
        <f t="shared" si="5"/>
        <v>1.2475024617758421</v>
      </c>
      <c r="D105" s="22">
        <v>423449.3</v>
      </c>
      <c r="E105" s="21">
        <v>0.16204793584497604</v>
      </c>
      <c r="F105" s="22">
        <f t="shared" si="6"/>
        <v>60550.9</v>
      </c>
      <c r="G105" s="21">
        <f t="shared" si="7"/>
        <v>8.8383881329592118</v>
      </c>
      <c r="H105" s="22">
        <v>731.6</v>
      </c>
      <c r="I105" s="21">
        <v>3.350902132312739</v>
      </c>
      <c r="J105" s="22">
        <v>9040.2000000000007</v>
      </c>
      <c r="K105" s="21">
        <v>5.5447141656158037</v>
      </c>
      <c r="L105" s="22">
        <v>15807.4</v>
      </c>
      <c r="M105" s="21">
        <v>8.2461965282083067</v>
      </c>
      <c r="N105" s="22">
        <v>15164.2</v>
      </c>
      <c r="O105" s="21">
        <v>9.4123449967687041</v>
      </c>
      <c r="P105" s="22">
        <v>19807.5</v>
      </c>
      <c r="Q105" s="21">
        <v>10.577503571879339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316643.59999999998</v>
      </c>
      <c r="C106" s="21">
        <f t="shared" si="5"/>
        <v>2.1033494281899272</v>
      </c>
      <c r="D106" s="22">
        <v>257682.3</v>
      </c>
      <c r="E106" s="21">
        <v>0.56262000145139957</v>
      </c>
      <c r="F106" s="22">
        <f t="shared" si="6"/>
        <v>58961.3</v>
      </c>
      <c r="G106" s="21">
        <f t="shared" si="7"/>
        <v>8.836896727175283</v>
      </c>
      <c r="H106" s="22">
        <v>2691.2</v>
      </c>
      <c r="I106" s="21">
        <v>3.5044961355529129</v>
      </c>
      <c r="J106" s="22">
        <v>10734.5</v>
      </c>
      <c r="K106" s="21">
        <v>5.1972046206157723</v>
      </c>
      <c r="L106" s="22">
        <v>15262.3</v>
      </c>
      <c r="M106" s="21">
        <v>7.9976879631510318</v>
      </c>
      <c r="N106" s="22">
        <v>12943.5</v>
      </c>
      <c r="O106" s="21">
        <v>8.8407793100784158</v>
      </c>
      <c r="P106" s="22">
        <v>17329.8</v>
      </c>
      <c r="Q106" s="21">
        <v>12.655684774203973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406327</v>
      </c>
      <c r="C107" s="21">
        <f t="shared" si="5"/>
        <v>2.0008814969224291</v>
      </c>
      <c r="D107" s="22">
        <v>341019.2</v>
      </c>
      <c r="E107" s="21">
        <v>0.5233676784181065</v>
      </c>
      <c r="F107" s="22">
        <f t="shared" si="6"/>
        <v>65307.8</v>
      </c>
      <c r="G107" s="21">
        <f t="shared" si="7"/>
        <v>9.7160484505679232</v>
      </c>
      <c r="H107" s="22">
        <v>1017.3</v>
      </c>
      <c r="I107" s="21">
        <v>2.4032340509190995</v>
      </c>
      <c r="J107" s="22">
        <v>7039.2</v>
      </c>
      <c r="K107" s="21">
        <v>5.3337688941925219</v>
      </c>
      <c r="L107" s="22">
        <v>15514</v>
      </c>
      <c r="M107" s="21">
        <v>8.7325622663400786</v>
      </c>
      <c r="N107" s="22">
        <v>30255.5</v>
      </c>
      <c r="O107" s="21">
        <v>10.122953413428961</v>
      </c>
      <c r="P107" s="22">
        <v>11481.8</v>
      </c>
      <c r="Q107" s="21">
        <v>13.307276298141405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373521.19999999995</v>
      </c>
      <c r="C108" s="21">
        <f t="shared" si="5"/>
        <v>2.2841102486284584</v>
      </c>
      <c r="D108" s="22">
        <v>313622.09999999998</v>
      </c>
      <c r="E108" s="21">
        <v>1.0085941169324484</v>
      </c>
      <c r="F108" s="22">
        <f t="shared" si="6"/>
        <v>59899.099999999991</v>
      </c>
      <c r="G108" s="21">
        <f t="shared" si="7"/>
        <v>8.9625085518814149</v>
      </c>
      <c r="H108" s="22">
        <v>984.1</v>
      </c>
      <c r="I108" s="21">
        <v>2.3181587237069405</v>
      </c>
      <c r="J108" s="22">
        <v>7684.6</v>
      </c>
      <c r="K108" s="21">
        <v>5.0810855477188142</v>
      </c>
      <c r="L108" s="22">
        <v>13188.9</v>
      </c>
      <c r="M108" s="21">
        <v>7.5341472753603407</v>
      </c>
      <c r="N108" s="22">
        <v>21148.799999999999</v>
      </c>
      <c r="O108" s="21">
        <v>9.0642973596610705</v>
      </c>
      <c r="P108" s="22">
        <v>16892.7</v>
      </c>
      <c r="Q108" s="21">
        <v>12.103018404399531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380871.80000000005</v>
      </c>
      <c r="C109" s="21">
        <f t="shared" si="5"/>
        <v>1.3568492013442535</v>
      </c>
      <c r="D109" s="22">
        <v>336744.5</v>
      </c>
      <c r="E109" s="21">
        <v>0.4</v>
      </c>
      <c r="F109" s="22">
        <f t="shared" si="6"/>
        <v>44127.3</v>
      </c>
      <c r="G109" s="21">
        <f t="shared" si="7"/>
        <v>8.6587622094383363</v>
      </c>
      <c r="H109" s="22">
        <v>968</v>
      </c>
      <c r="I109" s="21">
        <v>2.3181587237069405</v>
      </c>
      <c r="J109" s="22">
        <v>7296.4</v>
      </c>
      <c r="K109" s="21">
        <v>5.0599999999999996</v>
      </c>
      <c r="L109" s="22">
        <v>9865.5</v>
      </c>
      <c r="M109" s="21">
        <v>7.33</v>
      </c>
      <c r="N109" s="22">
        <v>17586.5</v>
      </c>
      <c r="O109" s="21">
        <v>9.39</v>
      </c>
      <c r="P109" s="22">
        <v>8410.9</v>
      </c>
      <c r="Q109" s="21">
        <v>12.54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447394.09999999992</v>
      </c>
      <c r="C110" s="21">
        <f t="shared" si="5"/>
        <v>1.6643187695143946</v>
      </c>
      <c r="D110" s="22">
        <v>391437.6</v>
      </c>
      <c r="E110" s="21">
        <v>0.6403051035465166</v>
      </c>
      <c r="F110" s="22">
        <f t="shared" si="6"/>
        <v>55956.5</v>
      </c>
      <c r="G110" s="21">
        <f t="shared" si="7"/>
        <v>8.8276948165092524</v>
      </c>
      <c r="H110" s="22">
        <v>3410.6</v>
      </c>
      <c r="I110" s="21">
        <v>2.3257520670849701</v>
      </c>
      <c r="J110" s="22">
        <v>10768.5</v>
      </c>
      <c r="K110" s="21">
        <v>5.7666972187398438</v>
      </c>
      <c r="L110" s="22">
        <v>13578.3</v>
      </c>
      <c r="M110" s="21">
        <v>8.8838333222862964</v>
      </c>
      <c r="N110" s="22">
        <v>14080.8</v>
      </c>
      <c r="O110" s="21">
        <v>8.884195216180899</v>
      </c>
      <c r="P110" s="22">
        <v>14118.3</v>
      </c>
      <c r="Q110" s="21">
        <v>12.622772288448328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474470.50000000006</v>
      </c>
      <c r="C111" s="21">
        <f t="shared" si="5"/>
        <v>1.6754399736126904</v>
      </c>
      <c r="D111" s="22">
        <v>416970.9</v>
      </c>
      <c r="E111" s="21">
        <v>0.73188847231305598</v>
      </c>
      <c r="F111" s="22">
        <f t="shared" si="6"/>
        <v>57499.600000000006</v>
      </c>
      <c r="G111" s="21">
        <f t="shared" si="7"/>
        <v>8.5178096369366045</v>
      </c>
      <c r="H111" s="22">
        <v>5070.3999999999996</v>
      </c>
      <c r="I111" s="21">
        <v>2.8292320132533924</v>
      </c>
      <c r="J111" s="22">
        <v>10085.299999999999</v>
      </c>
      <c r="K111" s="21">
        <v>6.9435806569958247</v>
      </c>
      <c r="L111" s="22">
        <v>11765.2</v>
      </c>
      <c r="M111" s="21">
        <v>7.7773527011865511</v>
      </c>
      <c r="N111" s="22">
        <v>18647.7</v>
      </c>
      <c r="O111" s="21">
        <v>8.792612440140072</v>
      </c>
      <c r="P111" s="22">
        <v>11930.2</v>
      </c>
      <c r="Q111" s="21">
        <v>12.566721932574474</v>
      </c>
      <c r="R111" s="23">
        <v>0.8</v>
      </c>
      <c r="S111" s="24">
        <v>12</v>
      </c>
    </row>
    <row r="112" spans="1:19" ht="14.25" customHeight="1" x14ac:dyDescent="0.2">
      <c r="A112" s="19" t="s">
        <v>17</v>
      </c>
      <c r="B112" s="20">
        <f t="shared" si="4"/>
        <v>469493.80000000005</v>
      </c>
      <c r="C112" s="21">
        <f t="shared" si="5"/>
        <v>1.4256372522917236</v>
      </c>
      <c r="D112" s="22">
        <v>421618.9</v>
      </c>
      <c r="E112" s="21">
        <v>0.52469007200578544</v>
      </c>
      <c r="F112" s="22">
        <f t="shared" si="6"/>
        <v>47874.9</v>
      </c>
      <c r="G112" s="21">
        <f t="shared" si="7"/>
        <v>9.3599903080737494</v>
      </c>
      <c r="H112" s="22">
        <v>1018.9</v>
      </c>
      <c r="I112" s="21">
        <v>2.5784080871528117</v>
      </c>
      <c r="J112" s="22">
        <v>4846.8999999999996</v>
      </c>
      <c r="K112" s="21">
        <v>6.32515339701665</v>
      </c>
      <c r="L112" s="22">
        <v>13184.2</v>
      </c>
      <c r="M112" s="21">
        <v>7.7268562370109661</v>
      </c>
      <c r="N112" s="22">
        <v>18157.3</v>
      </c>
      <c r="O112" s="21">
        <v>9.8674943411189986</v>
      </c>
      <c r="P112" s="22">
        <v>10667.6</v>
      </c>
      <c r="Q112" s="21">
        <v>12.541208987963554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427015.5</v>
      </c>
      <c r="C113" s="21">
        <f t="shared" si="5"/>
        <v>2.1039311945350927</v>
      </c>
      <c r="D113" s="22">
        <v>361002</v>
      </c>
      <c r="E113" s="21">
        <v>0.91072053894438254</v>
      </c>
      <c r="F113" s="22">
        <f t="shared" si="6"/>
        <v>66013.5</v>
      </c>
      <c r="G113" s="21">
        <f t="shared" si="7"/>
        <v>8.6291333590856407</v>
      </c>
      <c r="H113" s="22">
        <v>9384.2999999999993</v>
      </c>
      <c r="I113" s="21">
        <v>3.0681885702716238</v>
      </c>
      <c r="J113" s="22">
        <v>10680.3</v>
      </c>
      <c r="K113" s="21">
        <v>6.1261897137720851</v>
      </c>
      <c r="L113" s="22">
        <v>14790.2</v>
      </c>
      <c r="M113" s="21">
        <v>9.0319752268393927</v>
      </c>
      <c r="N113" s="22">
        <v>16020.2</v>
      </c>
      <c r="O113" s="21">
        <v>8.6332387236114414</v>
      </c>
      <c r="P113" s="22">
        <v>15138.2</v>
      </c>
      <c r="Q113" s="21">
        <v>13.444294433948551</v>
      </c>
      <c r="R113" s="23">
        <v>0.3</v>
      </c>
      <c r="S113" s="24">
        <v>12</v>
      </c>
    </row>
    <row r="114" spans="1:19" ht="14.25" customHeight="1" x14ac:dyDescent="0.2">
      <c r="A114" s="19" t="s">
        <v>19</v>
      </c>
      <c r="B114" s="20">
        <f t="shared" si="4"/>
        <v>618226.00000000012</v>
      </c>
      <c r="C114" s="21">
        <f t="shared" si="5"/>
        <v>0.97405055594556011</v>
      </c>
      <c r="D114" s="22">
        <v>553315</v>
      </c>
      <c r="E114" s="21">
        <v>0.19293274897662269</v>
      </c>
      <c r="F114" s="22">
        <f t="shared" si="6"/>
        <v>64911</v>
      </c>
      <c r="G114" s="21">
        <f t="shared" si="7"/>
        <v>7.6324628337261782</v>
      </c>
      <c r="H114" s="22">
        <v>14295.4</v>
      </c>
      <c r="I114" s="21">
        <v>2.3493663696014102</v>
      </c>
      <c r="J114" s="22">
        <v>7825.9</v>
      </c>
      <c r="K114" s="21">
        <v>5.4053214326786687</v>
      </c>
      <c r="L114" s="22">
        <v>14215.9</v>
      </c>
      <c r="M114" s="21">
        <v>7.9495144169556609</v>
      </c>
      <c r="N114" s="22">
        <v>14384</v>
      </c>
      <c r="O114" s="21">
        <v>9.0143279338153501</v>
      </c>
      <c r="P114" s="22">
        <v>14189.3</v>
      </c>
      <c r="Q114" s="21">
        <v>12.46478423882785</v>
      </c>
      <c r="R114" s="22">
        <v>0.5</v>
      </c>
      <c r="S114" s="21">
        <v>12</v>
      </c>
    </row>
    <row r="115" spans="1:19" ht="14.25" customHeight="1" x14ac:dyDescent="0.2">
      <c r="A115" s="19" t="s">
        <v>20</v>
      </c>
      <c r="B115" s="20">
        <f t="shared" si="4"/>
        <v>515268.3</v>
      </c>
      <c r="C115" s="21">
        <f t="shared" si="5"/>
        <v>1.3739831462560379</v>
      </c>
      <c r="D115" s="22">
        <v>445484.4</v>
      </c>
      <c r="E115" s="21">
        <v>0.32955722579735686</v>
      </c>
      <c r="F115" s="22">
        <f t="shared" si="6"/>
        <v>69783.900000000009</v>
      </c>
      <c r="G115" s="21">
        <f t="shared" si="7"/>
        <v>8.0413584938646299</v>
      </c>
      <c r="H115" s="22">
        <v>14294.7</v>
      </c>
      <c r="I115" s="21">
        <v>1.9695061806123948</v>
      </c>
      <c r="J115" s="22">
        <v>6966.3</v>
      </c>
      <c r="K115" s="21">
        <v>6.5264921120250348</v>
      </c>
      <c r="L115" s="22">
        <v>15870.5</v>
      </c>
      <c r="M115" s="21">
        <v>7.4666387952490476</v>
      </c>
      <c r="N115" s="22">
        <v>15302.8</v>
      </c>
      <c r="O115" s="21">
        <v>9.0473910656873251</v>
      </c>
      <c r="P115" s="22">
        <v>17349.3</v>
      </c>
      <c r="Q115" s="21">
        <v>13.290740721527667</v>
      </c>
      <c r="R115" s="23">
        <v>0.3</v>
      </c>
      <c r="S115" s="24">
        <v>12</v>
      </c>
    </row>
    <row r="116" spans="1:19" ht="14.25" customHeight="1" thickBot="1" x14ac:dyDescent="0.25">
      <c r="A116" s="25" t="s">
        <v>21</v>
      </c>
      <c r="B116" s="26">
        <f t="shared" si="4"/>
        <v>684607.7</v>
      </c>
      <c r="C116" s="27">
        <f t="shared" si="5"/>
        <v>1.3096278175077496</v>
      </c>
      <c r="D116" s="28">
        <v>607135.4</v>
      </c>
      <c r="E116" s="27">
        <v>0.33900363082106566</v>
      </c>
      <c r="F116" s="28">
        <f t="shared" si="6"/>
        <v>77472.3</v>
      </c>
      <c r="G116" s="27">
        <f t="shared" si="7"/>
        <v>8.9162214494729088</v>
      </c>
      <c r="H116" s="28">
        <v>3525.7</v>
      </c>
      <c r="I116" s="27">
        <v>2.047040304053096</v>
      </c>
      <c r="J116" s="28">
        <v>11994.8</v>
      </c>
      <c r="K116" s="27">
        <v>6.6067026544836107</v>
      </c>
      <c r="L116" s="28">
        <v>25002.1</v>
      </c>
      <c r="M116" s="27">
        <v>9.1071294811235859</v>
      </c>
      <c r="N116" s="28">
        <v>27194.2</v>
      </c>
      <c r="O116" s="27">
        <v>9.1948337513146203</v>
      </c>
      <c r="P116" s="28">
        <v>9755.2000000000007</v>
      </c>
      <c r="Q116" s="27">
        <v>12.972542438904378</v>
      </c>
      <c r="R116" s="28">
        <v>0.3</v>
      </c>
      <c r="S116" s="27">
        <v>12</v>
      </c>
    </row>
    <row r="117" spans="1:19" ht="14.25" customHeight="1" x14ac:dyDescent="0.2">
      <c r="A117" s="19" t="s">
        <v>30</v>
      </c>
      <c r="B117" s="20">
        <f t="shared" si="4"/>
        <v>588240.20000000007</v>
      </c>
      <c r="C117" s="21">
        <f t="shared" si="5"/>
        <v>1.1731006143408762</v>
      </c>
      <c r="D117" s="22">
        <v>519288.3</v>
      </c>
      <c r="E117" s="21">
        <v>0.13439458004349411</v>
      </c>
      <c r="F117" s="22">
        <f t="shared" si="6"/>
        <v>68951.900000000009</v>
      </c>
      <c r="G117" s="21">
        <f t="shared" si="7"/>
        <v>8.995769616210719</v>
      </c>
      <c r="H117" s="22">
        <v>3793.1</v>
      </c>
      <c r="I117" s="21">
        <v>2.7151828319843925</v>
      </c>
      <c r="J117" s="22">
        <v>11581.9</v>
      </c>
      <c r="K117" s="21">
        <v>5.1862727186385653</v>
      </c>
      <c r="L117" s="22">
        <v>12835.8</v>
      </c>
      <c r="M117" s="21">
        <v>7.8064422163012841</v>
      </c>
      <c r="N117" s="22">
        <v>22972.3</v>
      </c>
      <c r="O117" s="21">
        <v>8.8070949360751865</v>
      </c>
      <c r="P117" s="22">
        <v>17768.5</v>
      </c>
      <c r="Q117" s="21">
        <v>13.922660719813152</v>
      </c>
      <c r="R117" s="23">
        <v>0.3</v>
      </c>
      <c r="S117" s="24">
        <v>12</v>
      </c>
    </row>
    <row r="118" spans="1:19" ht="14.25" customHeight="1" x14ac:dyDescent="0.2">
      <c r="A118" s="19" t="s">
        <v>11</v>
      </c>
      <c r="B118" s="20">
        <f t="shared" si="4"/>
        <v>481142.49999999988</v>
      </c>
      <c r="C118" s="21">
        <f t="shared" si="5"/>
        <v>1.3087005471352042</v>
      </c>
      <c r="D118" s="22">
        <v>416811.1</v>
      </c>
      <c r="E118" s="21">
        <v>0.22596047466106348</v>
      </c>
      <c r="F118" s="22">
        <f t="shared" si="6"/>
        <v>64331.399999999994</v>
      </c>
      <c r="G118" s="21">
        <f t="shared" si="7"/>
        <v>8.3239074386691421</v>
      </c>
      <c r="H118" s="22">
        <v>1475.6</v>
      </c>
      <c r="I118" s="21">
        <v>3.5957047980482524</v>
      </c>
      <c r="J118" s="22">
        <v>17714.3</v>
      </c>
      <c r="K118" s="21">
        <v>5.9439931580700343</v>
      </c>
      <c r="L118" s="22">
        <v>15514.3</v>
      </c>
      <c r="M118" s="21">
        <v>8.018325867103254</v>
      </c>
      <c r="N118" s="22">
        <v>16538.099999999999</v>
      </c>
      <c r="O118" s="21">
        <v>8.3943228665928995</v>
      </c>
      <c r="P118" s="22">
        <v>13088.8</v>
      </c>
      <c r="Q118" s="21">
        <v>12.35106770674164</v>
      </c>
      <c r="R118" s="23">
        <v>0.3</v>
      </c>
      <c r="S118" s="24">
        <v>12</v>
      </c>
    </row>
    <row r="119" spans="1:19" ht="14.25" customHeight="1" x14ac:dyDescent="0.2">
      <c r="A119" s="19" t="s">
        <v>12</v>
      </c>
      <c r="B119" s="20">
        <f t="shared" si="4"/>
        <v>455980.10000000003</v>
      </c>
      <c r="C119" s="21">
        <f t="shared" si="5"/>
        <v>1.4500777555862636</v>
      </c>
      <c r="D119" s="22">
        <v>392440.4</v>
      </c>
      <c r="E119" s="21">
        <v>0.29301581590478448</v>
      </c>
      <c r="F119" s="22">
        <f t="shared" si="6"/>
        <v>63539.7</v>
      </c>
      <c r="G119" s="21">
        <f t="shared" si="7"/>
        <v>8.5964421613573911</v>
      </c>
      <c r="H119" s="22">
        <v>4023.5</v>
      </c>
      <c r="I119" s="21">
        <v>4.0210761774574371</v>
      </c>
      <c r="J119" s="22">
        <v>10167</v>
      </c>
      <c r="K119" s="21">
        <v>5.3130539982295657</v>
      </c>
      <c r="L119" s="22">
        <v>16491.3</v>
      </c>
      <c r="M119" s="21">
        <v>9.7987428522918165</v>
      </c>
      <c r="N119" s="22">
        <v>22219.4</v>
      </c>
      <c r="O119" s="21">
        <v>8.6537035653527994</v>
      </c>
      <c r="P119" s="22">
        <v>10638.1</v>
      </c>
      <c r="Q119" s="21">
        <v>11.481357291245619</v>
      </c>
      <c r="R119" s="22">
        <v>0.4</v>
      </c>
      <c r="S119" s="21">
        <v>12</v>
      </c>
    </row>
    <row r="120" spans="1:19" ht="14.25" customHeight="1" x14ac:dyDescent="0.2">
      <c r="A120" s="19" t="s">
        <v>13</v>
      </c>
      <c r="B120" s="20">
        <f t="shared" si="4"/>
        <v>497668.8</v>
      </c>
      <c r="C120" s="21">
        <f t="shared" si="5"/>
        <v>1.070169162704192</v>
      </c>
      <c r="D120" s="22">
        <v>449227.5</v>
      </c>
      <c r="E120" s="21">
        <v>0.23845956224852666</v>
      </c>
      <c r="F120" s="22">
        <f t="shared" si="6"/>
        <v>48441.299999999996</v>
      </c>
      <c r="G120" s="21">
        <f t="shared" si="7"/>
        <v>8.783150121900114</v>
      </c>
      <c r="H120" s="22">
        <v>1927.9</v>
      </c>
      <c r="I120" s="21">
        <v>2.7581824783443123</v>
      </c>
      <c r="J120" s="22">
        <v>7687</v>
      </c>
      <c r="K120" s="21">
        <v>5.6018727722128281</v>
      </c>
      <c r="L120" s="22">
        <v>12124.2</v>
      </c>
      <c r="M120" s="21">
        <v>8.9837129872486443</v>
      </c>
      <c r="N120" s="22">
        <v>17841.8</v>
      </c>
      <c r="O120" s="21">
        <v>8.3735533970787674</v>
      </c>
      <c r="P120" s="22">
        <v>8860.1</v>
      </c>
      <c r="Q120" s="21">
        <v>13.40446676674078</v>
      </c>
      <c r="R120" s="23">
        <v>0.3</v>
      </c>
      <c r="S120" s="24">
        <v>12</v>
      </c>
    </row>
    <row r="121" spans="1:19" ht="14.25" customHeight="1" x14ac:dyDescent="0.2">
      <c r="A121" s="19" t="s">
        <v>14</v>
      </c>
      <c r="B121" s="20">
        <f t="shared" si="4"/>
        <v>474410.20000000007</v>
      </c>
      <c r="C121" s="21">
        <f t="shared" si="5"/>
        <v>1.5169151379966113</v>
      </c>
      <c r="D121" s="22">
        <v>413381.2</v>
      </c>
      <c r="E121" s="21">
        <v>0.4514197936432523</v>
      </c>
      <c r="F121" s="22">
        <f t="shared" si="6"/>
        <v>61029</v>
      </c>
      <c r="G121" s="21">
        <f t="shared" si="7"/>
        <v>8.7340699995084314</v>
      </c>
      <c r="H121" s="22">
        <v>986.8</v>
      </c>
      <c r="I121" s="21">
        <v>2.15403323875152</v>
      </c>
      <c r="J121" s="22">
        <v>19195.400000000001</v>
      </c>
      <c r="K121" s="21">
        <v>6.3955290850933029</v>
      </c>
      <c r="L121" s="22">
        <v>12280.5</v>
      </c>
      <c r="M121" s="21">
        <v>7.6348794430194209</v>
      </c>
      <c r="N121" s="22">
        <v>15700.7</v>
      </c>
      <c r="O121" s="21">
        <v>9.3723663276159677</v>
      </c>
      <c r="P121" s="22">
        <v>12861.9</v>
      </c>
      <c r="Q121" s="21">
        <v>12.99896360568812</v>
      </c>
      <c r="R121" s="23">
        <v>3.7</v>
      </c>
      <c r="S121" s="24">
        <v>10</v>
      </c>
    </row>
    <row r="122" spans="1:19" ht="14.25" customHeight="1" x14ac:dyDescent="0.2">
      <c r="A122" s="19" t="s">
        <v>15</v>
      </c>
      <c r="B122" s="20">
        <f t="shared" si="4"/>
        <v>520924.70000000007</v>
      </c>
      <c r="C122" s="21">
        <f t="shared" si="5"/>
        <v>1.1937060193152671</v>
      </c>
      <c r="D122" s="22">
        <v>465287.4</v>
      </c>
      <c r="E122" s="21">
        <v>0.35484254033098678</v>
      </c>
      <c r="F122" s="22">
        <f t="shared" si="6"/>
        <v>55637.30000000001</v>
      </c>
      <c r="G122" s="21">
        <f t="shared" si="7"/>
        <v>8.2090106277623072</v>
      </c>
      <c r="H122" s="22">
        <v>2054.9</v>
      </c>
      <c r="I122" s="21">
        <v>2.0822424448878292</v>
      </c>
      <c r="J122" s="22">
        <v>16936</v>
      </c>
      <c r="K122" s="21">
        <v>5.597945973075106</v>
      </c>
      <c r="L122" s="22">
        <v>10907</v>
      </c>
      <c r="M122" s="21">
        <v>8.1579902814706138</v>
      </c>
      <c r="N122" s="22">
        <v>13145.7</v>
      </c>
      <c r="O122" s="21">
        <v>8.6593119423081291</v>
      </c>
      <c r="P122" s="22">
        <v>12593.4</v>
      </c>
      <c r="Q122" s="21">
        <v>12.294269776231992</v>
      </c>
      <c r="R122" s="23">
        <v>0.3</v>
      </c>
      <c r="S122" s="24">
        <v>10</v>
      </c>
    </row>
    <row r="123" spans="1:19" ht="14.25" customHeight="1" x14ac:dyDescent="0.2">
      <c r="A123" s="19" t="s">
        <v>16</v>
      </c>
      <c r="B123" s="20">
        <f t="shared" si="4"/>
        <v>633147.69999999995</v>
      </c>
      <c r="C123" s="21">
        <f t="shared" si="5"/>
        <v>1.3809931221419585</v>
      </c>
      <c r="D123" s="22">
        <v>566708.69999999995</v>
      </c>
      <c r="E123" s="21">
        <v>0.41419526822157487</v>
      </c>
      <c r="F123" s="22">
        <f t="shared" si="6"/>
        <v>66439</v>
      </c>
      <c r="G123" s="21">
        <f t="shared" si="7"/>
        <v>9.6275464260449439</v>
      </c>
      <c r="H123" s="22">
        <v>196.7</v>
      </c>
      <c r="I123" s="21">
        <v>2.7727503812913068</v>
      </c>
      <c r="J123" s="22">
        <v>13153.5</v>
      </c>
      <c r="K123" s="21">
        <v>6.2380722241228561</v>
      </c>
      <c r="L123" s="22">
        <v>13688.7</v>
      </c>
      <c r="M123" s="21">
        <v>8.4144177314135025</v>
      </c>
      <c r="N123" s="22">
        <v>19824.5</v>
      </c>
      <c r="O123" s="21">
        <v>8.9603077505107347</v>
      </c>
      <c r="P123" s="22">
        <v>19575.3</v>
      </c>
      <c r="Q123" s="21">
        <v>13.498010911710166</v>
      </c>
      <c r="R123" s="23">
        <v>0.3</v>
      </c>
      <c r="S123" s="24">
        <v>10</v>
      </c>
    </row>
    <row r="124" spans="1:19" ht="14.25" customHeight="1" x14ac:dyDescent="0.2">
      <c r="A124" s="19" t="s">
        <v>17</v>
      </c>
      <c r="B124" s="20">
        <f t="shared" si="4"/>
        <v>603016.6</v>
      </c>
      <c r="C124" s="21">
        <f t="shared" si="5"/>
        <v>2.0408603113081796</v>
      </c>
      <c r="D124" s="22">
        <v>494652.3</v>
      </c>
      <c r="E124" s="21">
        <v>0.42924787168683953</v>
      </c>
      <c r="F124" s="22">
        <f t="shared" si="6"/>
        <v>108364.3</v>
      </c>
      <c r="G124" s="21">
        <f t="shared" si="7"/>
        <v>9.3974140837895863</v>
      </c>
      <c r="H124" s="22">
        <v>1644.9</v>
      </c>
      <c r="I124" s="21">
        <v>4.7573043954039758</v>
      </c>
      <c r="J124" s="22">
        <v>28555.9</v>
      </c>
      <c r="K124" s="21">
        <v>5.4983490627155858</v>
      </c>
      <c r="L124" s="22">
        <v>12398.1</v>
      </c>
      <c r="M124" s="21">
        <v>7.9575215557222476</v>
      </c>
      <c r="N124" s="22">
        <v>26633</v>
      </c>
      <c r="O124" s="21">
        <v>9.3499901625802568</v>
      </c>
      <c r="P124" s="22">
        <v>39132.1</v>
      </c>
      <c r="Q124" s="21">
        <v>12.926195297466784</v>
      </c>
      <c r="R124" s="23">
        <v>0.3</v>
      </c>
      <c r="S124" s="24">
        <v>10</v>
      </c>
    </row>
    <row r="125" spans="1:19" ht="14.25" customHeight="1" x14ac:dyDescent="0.2">
      <c r="A125" s="19" t="s">
        <v>18</v>
      </c>
      <c r="B125" s="20">
        <f t="shared" si="4"/>
        <v>636482.20000000007</v>
      </c>
      <c r="C125" s="21">
        <f t="shared" si="5"/>
        <v>1.4235860233012014</v>
      </c>
      <c r="D125" s="22">
        <v>564084.80000000005</v>
      </c>
      <c r="E125" s="21">
        <v>0.36526861209520278</v>
      </c>
      <c r="F125" s="22">
        <f t="shared" si="6"/>
        <v>72397.400000000009</v>
      </c>
      <c r="G125" s="21">
        <f t="shared" si="7"/>
        <v>9.6694728263722176</v>
      </c>
      <c r="H125" s="22">
        <v>1453.6</v>
      </c>
      <c r="I125" s="21">
        <v>2.726542377545405</v>
      </c>
      <c r="J125" s="22">
        <v>17994.099999999999</v>
      </c>
      <c r="K125" s="21">
        <v>5.6905674637797938</v>
      </c>
      <c r="L125" s="22">
        <v>20761.400000000001</v>
      </c>
      <c r="M125" s="21">
        <v>11.158850029381448</v>
      </c>
      <c r="N125" s="22">
        <v>16833.7</v>
      </c>
      <c r="O125" s="21">
        <v>9.3088089962396872</v>
      </c>
      <c r="P125" s="22">
        <v>15354.3</v>
      </c>
      <c r="Q125" s="21">
        <v>13.371283809747109</v>
      </c>
      <c r="R125" s="23">
        <v>0.3</v>
      </c>
      <c r="S125" s="24">
        <v>10</v>
      </c>
    </row>
    <row r="126" spans="1:19" ht="14.25" customHeight="1" x14ac:dyDescent="0.2">
      <c r="A126" s="19" t="s">
        <v>19</v>
      </c>
      <c r="B126" s="20">
        <f t="shared" si="4"/>
        <v>840006.50000000012</v>
      </c>
      <c r="C126" s="21">
        <f t="shared" si="5"/>
        <v>1.195125829383463</v>
      </c>
      <c r="D126" s="22">
        <v>755775.8</v>
      </c>
      <c r="E126" s="21">
        <v>0.19911623261819181</v>
      </c>
      <c r="F126" s="22">
        <f t="shared" si="6"/>
        <v>84230.7</v>
      </c>
      <c r="G126" s="21">
        <f t="shared" si="7"/>
        <v>10.13200929114919</v>
      </c>
      <c r="H126" s="22">
        <v>843.3</v>
      </c>
      <c r="I126" s="21">
        <v>2.8331791770425707</v>
      </c>
      <c r="J126" s="22">
        <v>9943.5</v>
      </c>
      <c r="K126" s="21">
        <v>6.1907119223613423</v>
      </c>
      <c r="L126" s="22">
        <v>16646.400000000001</v>
      </c>
      <c r="M126" s="21">
        <v>9.0536594699154165</v>
      </c>
      <c r="N126" s="22">
        <v>33176.5</v>
      </c>
      <c r="O126" s="21">
        <v>9.5810276852591443</v>
      </c>
      <c r="P126" s="22">
        <v>23600.7</v>
      </c>
      <c r="Q126" s="21">
        <v>13.582684793247658</v>
      </c>
      <c r="R126" s="22">
        <v>20.3</v>
      </c>
      <c r="S126" s="21">
        <v>16.896551724137929</v>
      </c>
    </row>
    <row r="127" spans="1:19" ht="14.25" customHeight="1" x14ac:dyDescent="0.2">
      <c r="A127" s="19" t="s">
        <v>20</v>
      </c>
      <c r="B127" s="20">
        <f t="shared" si="4"/>
        <v>668851.20000000019</v>
      </c>
      <c r="C127" s="21">
        <f t="shared" si="5"/>
        <v>1.2135065123602973</v>
      </c>
      <c r="D127" s="22">
        <v>594728.80000000005</v>
      </c>
      <c r="E127" s="21">
        <v>0.19746700849193782</v>
      </c>
      <c r="F127" s="22">
        <f t="shared" si="6"/>
        <v>74122.399999999994</v>
      </c>
      <c r="G127" s="21">
        <f t="shared" si="7"/>
        <v>9.3658053435938395</v>
      </c>
      <c r="H127" s="22">
        <v>573.29999999999995</v>
      </c>
      <c r="I127" s="21">
        <v>2.772248386534101</v>
      </c>
      <c r="J127" s="22">
        <v>18681.8</v>
      </c>
      <c r="K127" s="21">
        <v>5.9092344420773157</v>
      </c>
      <c r="L127" s="22">
        <v>16164.1</v>
      </c>
      <c r="M127" s="21">
        <v>8.2012455379513849</v>
      </c>
      <c r="N127" s="22">
        <v>17342.099999999999</v>
      </c>
      <c r="O127" s="21">
        <v>9.5254493977084671</v>
      </c>
      <c r="P127" s="22">
        <v>21323.3</v>
      </c>
      <c r="Q127" s="21">
        <v>13.319770157527211</v>
      </c>
      <c r="R127" s="23">
        <v>37.799999999999997</v>
      </c>
      <c r="S127" s="24">
        <v>11.984126984126984</v>
      </c>
    </row>
    <row r="128" spans="1:19" ht="14.25" customHeight="1" thickBot="1" x14ac:dyDescent="0.25">
      <c r="A128" s="25" t="s">
        <v>21</v>
      </c>
      <c r="B128" s="26">
        <f t="shared" si="4"/>
        <v>666248.6</v>
      </c>
      <c r="C128" s="27">
        <f t="shared" si="5"/>
        <v>1.464826635282986</v>
      </c>
      <c r="D128" s="28">
        <v>584649.1</v>
      </c>
      <c r="E128" s="27">
        <v>0.34948333795433884</v>
      </c>
      <c r="F128" s="28">
        <f t="shared" si="6"/>
        <v>81599.500000000015</v>
      </c>
      <c r="G128" s="27">
        <f t="shared" si="7"/>
        <v>9.4561066673202632</v>
      </c>
      <c r="H128" s="28">
        <v>1576.2</v>
      </c>
      <c r="I128" s="27">
        <v>2.6946256820200483</v>
      </c>
      <c r="J128" s="28">
        <v>25064.400000000001</v>
      </c>
      <c r="K128" s="27">
        <v>5.8909529452131295</v>
      </c>
      <c r="L128" s="28">
        <v>14571.7</v>
      </c>
      <c r="M128" s="27">
        <v>9.0876389851561576</v>
      </c>
      <c r="N128" s="28">
        <v>17606.900000000001</v>
      </c>
      <c r="O128" s="27">
        <v>9.7804268780989254</v>
      </c>
      <c r="P128" s="28">
        <v>22780</v>
      </c>
      <c r="Q128" s="27">
        <v>13.831639991220367</v>
      </c>
      <c r="R128" s="28">
        <v>0.3</v>
      </c>
      <c r="S128" s="27">
        <v>10</v>
      </c>
    </row>
    <row r="129" spans="1:19" ht="14.25" customHeight="1" x14ac:dyDescent="0.2">
      <c r="A129" s="19" t="s">
        <v>31</v>
      </c>
      <c r="B129" s="20">
        <f t="shared" si="4"/>
        <v>578860.40000000014</v>
      </c>
      <c r="C129" s="21">
        <f t="shared" si="5"/>
        <v>1.4578428615949539</v>
      </c>
      <c r="D129" s="22">
        <v>506005.8</v>
      </c>
      <c r="E129" s="21">
        <v>0.15744467355907776</v>
      </c>
      <c r="F129" s="22">
        <f t="shared" si="6"/>
        <v>72854.600000000006</v>
      </c>
      <c r="G129" s="21">
        <f t="shared" si="7"/>
        <v>10.48965451735374</v>
      </c>
      <c r="H129" s="22">
        <v>395.8</v>
      </c>
      <c r="I129" s="21">
        <v>3.9319100555836282</v>
      </c>
      <c r="J129" s="22">
        <v>6768</v>
      </c>
      <c r="K129" s="21">
        <v>5.8438012706855798</v>
      </c>
      <c r="L129" s="22">
        <v>15817.8</v>
      </c>
      <c r="M129" s="21">
        <v>8.6710165762621862</v>
      </c>
      <c r="N129" s="22">
        <v>20847.400000000001</v>
      </c>
      <c r="O129" s="21">
        <v>9.6477482563772927</v>
      </c>
      <c r="P129" s="22">
        <v>29025.3</v>
      </c>
      <c r="Q129" s="21">
        <v>13.258178692382161</v>
      </c>
      <c r="R129" s="23">
        <v>0.3</v>
      </c>
      <c r="S129" s="24">
        <v>10</v>
      </c>
    </row>
    <row r="130" spans="1:19" ht="14.25" customHeight="1" x14ac:dyDescent="0.2">
      <c r="A130" s="19" t="s">
        <v>11</v>
      </c>
      <c r="B130" s="20">
        <f t="shared" si="4"/>
        <v>628266.9</v>
      </c>
      <c r="C130" s="21">
        <f t="shared" si="5"/>
        <v>1.2980507631390417</v>
      </c>
      <c r="D130" s="22">
        <v>548664.30000000005</v>
      </c>
      <c r="E130" s="21">
        <v>0.14464232318377557</v>
      </c>
      <c r="F130" s="22">
        <f t="shared" si="6"/>
        <v>79602.600000000006</v>
      </c>
      <c r="G130" s="21">
        <f t="shared" si="7"/>
        <v>9.2479674030747745</v>
      </c>
      <c r="H130" s="22">
        <v>3604.9</v>
      </c>
      <c r="I130" s="21">
        <v>2.6580651335681993</v>
      </c>
      <c r="J130" s="22">
        <v>22062.9</v>
      </c>
      <c r="K130" s="21">
        <v>5.9725550131668994</v>
      </c>
      <c r="L130" s="22">
        <v>13364.8</v>
      </c>
      <c r="M130" s="21">
        <v>8.3481832126182205</v>
      </c>
      <c r="N130" s="22">
        <v>13229.7</v>
      </c>
      <c r="O130" s="21">
        <v>9.7242643446185486</v>
      </c>
      <c r="P130" s="22">
        <v>27041.200000000001</v>
      </c>
      <c r="Q130" s="21">
        <v>12.965894856737128</v>
      </c>
      <c r="R130" s="23">
        <v>299.10000000000002</v>
      </c>
      <c r="S130" s="24">
        <v>13.2867001003009</v>
      </c>
    </row>
    <row r="131" spans="1:19" ht="14.25" customHeight="1" x14ac:dyDescent="0.2">
      <c r="A131" s="19" t="s">
        <v>12</v>
      </c>
      <c r="B131" s="20">
        <f t="shared" si="4"/>
        <v>753647.70000000007</v>
      </c>
      <c r="C131" s="21">
        <f t="shared" si="5"/>
        <v>1.5528004132434821</v>
      </c>
      <c r="D131" s="22">
        <v>656949.4</v>
      </c>
      <c r="E131" s="21">
        <v>0.21559383264525395</v>
      </c>
      <c r="F131" s="22">
        <f t="shared" si="6"/>
        <v>96698.3</v>
      </c>
      <c r="G131" s="21">
        <f t="shared" si="7"/>
        <v>10.637521249080903</v>
      </c>
      <c r="H131" s="22">
        <v>3656.3</v>
      </c>
      <c r="I131" s="21">
        <v>4.1323966851735365</v>
      </c>
      <c r="J131" s="22">
        <v>10385.5</v>
      </c>
      <c r="K131" s="21">
        <v>5.5559832458716487</v>
      </c>
      <c r="L131" s="22">
        <v>20622.2</v>
      </c>
      <c r="M131" s="21">
        <v>11.327290298804201</v>
      </c>
      <c r="N131" s="22">
        <v>31498.5</v>
      </c>
      <c r="O131" s="21">
        <v>10.284073019350128</v>
      </c>
      <c r="P131" s="22">
        <v>30530.5</v>
      </c>
      <c r="Q131" s="21">
        <v>13.04399715039059</v>
      </c>
      <c r="R131" s="22">
        <v>5.3</v>
      </c>
      <c r="S131" s="21">
        <v>10</v>
      </c>
    </row>
    <row r="132" spans="1:19" ht="14.25" customHeight="1" x14ac:dyDescent="0.2">
      <c r="A132" s="19" t="s">
        <v>13</v>
      </c>
      <c r="B132" s="20">
        <f t="shared" si="4"/>
        <v>746985.10000000009</v>
      </c>
      <c r="C132" s="21">
        <f t="shared" si="5"/>
        <v>1.3526351931250031</v>
      </c>
      <c r="D132" s="22">
        <v>661753.19999999995</v>
      </c>
      <c r="E132" s="21">
        <v>0.24714388989732122</v>
      </c>
      <c r="F132" s="22">
        <f t="shared" si="6"/>
        <v>85231.900000000009</v>
      </c>
      <c r="G132" s="21">
        <f t="shared" si="7"/>
        <v>9.935834763744559</v>
      </c>
      <c r="H132" s="22">
        <v>1379.8</v>
      </c>
      <c r="I132" s="21">
        <v>3.126197999710103</v>
      </c>
      <c r="J132" s="22">
        <v>14529.8</v>
      </c>
      <c r="K132" s="21">
        <v>5.8536743795509931</v>
      </c>
      <c r="L132" s="22">
        <v>15909.3</v>
      </c>
      <c r="M132" s="21">
        <v>9.1383891183144428</v>
      </c>
      <c r="N132" s="22">
        <v>23938.6</v>
      </c>
      <c r="O132" s="21">
        <v>10.619966038114175</v>
      </c>
      <c r="P132" s="22">
        <v>24244.6</v>
      </c>
      <c r="Q132" s="21">
        <v>11.309707563746157</v>
      </c>
      <c r="R132" s="23">
        <v>5229.8</v>
      </c>
      <c r="S132" s="24">
        <v>15.999082182875062</v>
      </c>
    </row>
    <row r="133" spans="1:19" ht="14.25" customHeight="1" x14ac:dyDescent="0.2">
      <c r="A133" s="19" t="s">
        <v>14</v>
      </c>
      <c r="B133" s="20">
        <f t="shared" si="4"/>
        <v>789893.6</v>
      </c>
      <c r="C133" s="21">
        <f t="shared" si="5"/>
        <v>1.4005526415203262</v>
      </c>
      <c r="D133" s="22">
        <v>690193.4</v>
      </c>
      <c r="E133" s="21">
        <v>0.20961758399891978</v>
      </c>
      <c r="F133" s="22">
        <f t="shared" si="6"/>
        <v>99700.2</v>
      </c>
      <c r="G133" s="21">
        <f t="shared" si="7"/>
        <v>9.645024734152992</v>
      </c>
      <c r="H133" s="22">
        <v>6661.6</v>
      </c>
      <c r="I133" s="21">
        <v>2.3080255494175574</v>
      </c>
      <c r="J133" s="22">
        <v>11542.9</v>
      </c>
      <c r="K133" s="21">
        <v>5.6784950055878509</v>
      </c>
      <c r="L133" s="22">
        <v>17751.2</v>
      </c>
      <c r="M133" s="21">
        <v>8.2588604150705294</v>
      </c>
      <c r="N133" s="22">
        <v>35511.199999999997</v>
      </c>
      <c r="O133" s="21">
        <v>10.409408496474351</v>
      </c>
      <c r="P133" s="22">
        <v>28233</v>
      </c>
      <c r="Q133" s="21">
        <v>12.907986469734</v>
      </c>
      <c r="R133" s="23">
        <v>0.3</v>
      </c>
      <c r="S133" s="24">
        <v>10</v>
      </c>
    </row>
    <row r="134" spans="1:19" ht="14.25" customHeight="1" x14ac:dyDescent="0.2">
      <c r="A134" s="19" t="s">
        <v>15</v>
      </c>
      <c r="B134" s="20">
        <f t="shared" si="4"/>
        <v>907027.10000000009</v>
      </c>
      <c r="C134" s="21">
        <f t="shared" si="5"/>
        <v>1.0234452653068469</v>
      </c>
      <c r="D134" s="22">
        <v>827394.4</v>
      </c>
      <c r="E134" s="21">
        <v>0.19928855694454783</v>
      </c>
      <c r="F134" s="22">
        <f t="shared" si="6"/>
        <v>79632.7</v>
      </c>
      <c r="G134" s="21">
        <f t="shared" si="7"/>
        <v>9.5865436560608899</v>
      </c>
      <c r="H134" s="22">
        <v>5709.8</v>
      </c>
      <c r="I134" s="21">
        <v>2.286068864058286</v>
      </c>
      <c r="J134" s="22">
        <v>8697.4</v>
      </c>
      <c r="K134" s="21">
        <v>5.9370864856163923</v>
      </c>
      <c r="L134" s="22">
        <v>21341.4</v>
      </c>
      <c r="M134" s="21">
        <v>8.8334697817387813</v>
      </c>
      <c r="N134" s="22">
        <v>22581.200000000001</v>
      </c>
      <c r="O134" s="21">
        <v>10.111248560749651</v>
      </c>
      <c r="P134" s="22">
        <v>21282.6</v>
      </c>
      <c r="Q134" s="21">
        <v>13.243513715429506</v>
      </c>
      <c r="R134" s="23">
        <v>20.3</v>
      </c>
      <c r="S134" s="24">
        <v>0.64039408866995073</v>
      </c>
    </row>
    <row r="135" spans="1:19" ht="14.25" customHeight="1" x14ac:dyDescent="0.2">
      <c r="A135" s="19" t="s">
        <v>16</v>
      </c>
      <c r="B135" s="20">
        <f t="shared" si="4"/>
        <v>958803.6</v>
      </c>
      <c r="C135" s="21">
        <f t="shared" si="5"/>
        <v>1.1379941606393635</v>
      </c>
      <c r="D135" s="22">
        <v>860253.8</v>
      </c>
      <c r="E135" s="21">
        <v>0.2099477747148574</v>
      </c>
      <c r="F135" s="22">
        <f t="shared" si="6"/>
        <v>98549.800000000017</v>
      </c>
      <c r="G135" s="21">
        <f t="shared" si="7"/>
        <v>9.2390296783960988</v>
      </c>
      <c r="H135" s="22">
        <v>3846.5</v>
      </c>
      <c r="I135" s="21">
        <v>2.5362300792928636</v>
      </c>
      <c r="J135" s="22">
        <v>9868.1</v>
      </c>
      <c r="K135" s="21">
        <v>5.6256755606449058</v>
      </c>
      <c r="L135" s="22">
        <v>23839.7</v>
      </c>
      <c r="M135" s="21">
        <v>8.1131778503924128</v>
      </c>
      <c r="N135" s="22">
        <v>31196.400000000001</v>
      </c>
      <c r="O135" s="21">
        <v>10.10053159979998</v>
      </c>
      <c r="P135" s="22">
        <v>26795.1</v>
      </c>
      <c r="Q135" s="21">
        <v>12.510355960604734</v>
      </c>
      <c r="R135" s="23">
        <v>3004</v>
      </c>
      <c r="S135" s="24">
        <v>0.5</v>
      </c>
    </row>
    <row r="136" spans="1:19" ht="14.25" customHeight="1" x14ac:dyDescent="0.2">
      <c r="A136" s="19" t="s">
        <v>17</v>
      </c>
      <c r="B136" s="20">
        <f t="shared" si="4"/>
        <v>1029396.7</v>
      </c>
      <c r="C136" s="21">
        <f t="shared" si="5"/>
        <v>1.0279222694224688</v>
      </c>
      <c r="D136" s="22">
        <v>937310.9</v>
      </c>
      <c r="E136" s="21">
        <v>0.19247624987610837</v>
      </c>
      <c r="F136" s="22">
        <f t="shared" si="6"/>
        <v>92085.799999999988</v>
      </c>
      <c r="G136" s="21">
        <f t="shared" si="7"/>
        <v>9.5316509711595057</v>
      </c>
      <c r="H136" s="22">
        <v>4340.7</v>
      </c>
      <c r="I136" s="21">
        <v>2.227950100214251</v>
      </c>
      <c r="J136" s="22">
        <v>9683.4</v>
      </c>
      <c r="K136" s="21">
        <v>6.2904852634405266</v>
      </c>
      <c r="L136" s="22">
        <v>17760.099999999999</v>
      </c>
      <c r="M136" s="21">
        <v>8.2051696780986578</v>
      </c>
      <c r="N136" s="22">
        <v>25895.599999999999</v>
      </c>
      <c r="O136" s="21">
        <v>9.7952503127944528</v>
      </c>
      <c r="P136" s="22">
        <v>32753.8</v>
      </c>
      <c r="Q136" s="21">
        <v>12.424235935983003</v>
      </c>
      <c r="R136" s="23">
        <v>1652.2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991344.49999999988</v>
      </c>
      <c r="C137" s="21">
        <f t="shared" si="5"/>
        <v>1.3118852497794662</v>
      </c>
      <c r="D137" s="22">
        <v>883714</v>
      </c>
      <c r="E137" s="21">
        <v>0.25111421002722589</v>
      </c>
      <c r="F137" s="22">
        <f t="shared" si="6"/>
        <v>107630.5</v>
      </c>
      <c r="G137" s="21">
        <f t="shared" si="7"/>
        <v>10.021481680378706</v>
      </c>
      <c r="H137" s="22">
        <v>4319.5</v>
      </c>
      <c r="I137" s="21">
        <v>2.3895237874754023</v>
      </c>
      <c r="J137" s="22">
        <v>10775.6</v>
      </c>
      <c r="K137" s="21">
        <v>6.0226723337911574</v>
      </c>
      <c r="L137" s="22">
        <v>28247.7</v>
      </c>
      <c r="M137" s="21">
        <v>10.233605107672485</v>
      </c>
      <c r="N137" s="22">
        <v>32902</v>
      </c>
      <c r="O137" s="21">
        <v>9.9772979150203653</v>
      </c>
      <c r="P137" s="22">
        <v>29960.2</v>
      </c>
      <c r="Q137" s="21">
        <v>12.861596885201033</v>
      </c>
      <c r="R137" s="23">
        <v>1425.5</v>
      </c>
      <c r="S137" s="24">
        <v>0.5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1121765.2</v>
      </c>
      <c r="C138" s="21">
        <f t="shared" ref="C138:C201" si="9">(D138*E138+H138*I138+J138*K138+L138*M138+N138*O138+P138*Q138+R138*S138)/(D138+H138+J138+L138+N138+P138+R138)</f>
        <v>1.1829339437522219</v>
      </c>
      <c r="D138" s="22">
        <v>1007302.9</v>
      </c>
      <c r="E138" s="21">
        <v>0.22199261016720992</v>
      </c>
      <c r="F138" s="22">
        <f t="shared" ref="F138:F201" si="10">H138+J138+L138+N138+P138+R138</f>
        <v>114462.3</v>
      </c>
      <c r="G138" s="21">
        <f t="shared" ref="G138:G201" si="11">(H138*I138+J138*K138+L138*M138+N138*O138+P138*Q138+R138*S138)/(H138+J138+L138+N138+P138+R138)</f>
        <v>9.6395086591829795</v>
      </c>
      <c r="H138" s="22">
        <v>4201</v>
      </c>
      <c r="I138" s="21">
        <v>2.9613411092597004</v>
      </c>
      <c r="J138" s="22">
        <v>13173</v>
      </c>
      <c r="K138" s="21">
        <v>5.866695969027556</v>
      </c>
      <c r="L138" s="22">
        <v>26886</v>
      </c>
      <c r="M138" s="21">
        <v>7.9876979096927743</v>
      </c>
      <c r="N138" s="22">
        <v>31116.1</v>
      </c>
      <c r="O138" s="21">
        <v>9.9667388907992951</v>
      </c>
      <c r="P138" s="22">
        <v>37842.5</v>
      </c>
      <c r="Q138" s="21">
        <v>12.899058254607912</v>
      </c>
      <c r="R138" s="22">
        <v>1243.7</v>
      </c>
      <c r="S138" s="21">
        <v>0.5</v>
      </c>
    </row>
    <row r="139" spans="1:19" ht="14.25" customHeight="1" x14ac:dyDescent="0.2">
      <c r="A139" s="19" t="s">
        <v>20</v>
      </c>
      <c r="B139" s="20">
        <f t="shared" si="8"/>
        <v>985946.7</v>
      </c>
      <c r="C139" s="21">
        <f t="shared" si="9"/>
        <v>1.6221986928908028</v>
      </c>
      <c r="D139" s="22">
        <v>835338.8</v>
      </c>
      <c r="E139" s="21">
        <v>0.20426433562046925</v>
      </c>
      <c r="F139" s="22">
        <f t="shared" si="10"/>
        <v>150607.90000000002</v>
      </c>
      <c r="G139" s="21">
        <f t="shared" si="11"/>
        <v>9.4866970656917715</v>
      </c>
      <c r="H139" s="22">
        <v>3542.5</v>
      </c>
      <c r="I139" s="21">
        <v>4.5619139026111499</v>
      </c>
      <c r="J139" s="22">
        <v>16464</v>
      </c>
      <c r="K139" s="21">
        <v>6.2799455174927106</v>
      </c>
      <c r="L139" s="22">
        <v>31628.2</v>
      </c>
      <c r="M139" s="21">
        <v>8.6004058087402999</v>
      </c>
      <c r="N139" s="22">
        <v>57701.5</v>
      </c>
      <c r="O139" s="21">
        <v>9.8596578945088087</v>
      </c>
      <c r="P139" s="22">
        <v>36415.5</v>
      </c>
      <c r="Q139" s="21">
        <v>12.789949746673807</v>
      </c>
      <c r="R139" s="23">
        <v>4856.2</v>
      </c>
      <c r="S139" s="24">
        <v>0.52162184424035252</v>
      </c>
    </row>
    <row r="140" spans="1:19" ht="14.25" customHeight="1" thickBot="1" x14ac:dyDescent="0.25">
      <c r="A140" s="25" t="s">
        <v>21</v>
      </c>
      <c r="B140" s="26">
        <f t="shared" si="8"/>
        <v>1289290.0000000002</v>
      </c>
      <c r="C140" s="27">
        <f t="shared" si="9"/>
        <v>1.7282763164222166</v>
      </c>
      <c r="D140" s="28">
        <v>1096503.1000000001</v>
      </c>
      <c r="E140" s="27">
        <v>0.39786558104578085</v>
      </c>
      <c r="F140" s="28">
        <f t="shared" si="10"/>
        <v>192786.90000000002</v>
      </c>
      <c r="G140" s="27">
        <f t="shared" si="11"/>
        <v>9.2951778829370646</v>
      </c>
      <c r="H140" s="28">
        <v>8514</v>
      </c>
      <c r="I140" s="27">
        <v>2.9013174770965469</v>
      </c>
      <c r="J140" s="28">
        <v>45290.7</v>
      </c>
      <c r="K140" s="27">
        <v>5.8976745336238992</v>
      </c>
      <c r="L140" s="28">
        <v>41138.400000000001</v>
      </c>
      <c r="M140" s="27">
        <v>8.5411312544970137</v>
      </c>
      <c r="N140" s="28">
        <v>42849.599999999999</v>
      </c>
      <c r="O140" s="27">
        <v>10.355667100743062</v>
      </c>
      <c r="P140" s="28">
        <v>53363.1</v>
      </c>
      <c r="Q140" s="27">
        <v>13.179718513354732</v>
      </c>
      <c r="R140" s="28">
        <v>1631.1</v>
      </c>
      <c r="S140" s="27">
        <v>1.0800073569983446</v>
      </c>
    </row>
    <row r="141" spans="1:19" ht="14.25" customHeight="1" x14ac:dyDescent="0.2">
      <c r="A141" s="19" t="s">
        <v>32</v>
      </c>
      <c r="B141" s="20">
        <f t="shared" si="8"/>
        <v>826441.60000000021</v>
      </c>
      <c r="C141" s="21">
        <f t="shared" si="9"/>
        <v>1.6772581523001739</v>
      </c>
      <c r="D141" s="22">
        <v>694822.8</v>
      </c>
      <c r="E141" s="21">
        <v>0.22386360522423848</v>
      </c>
      <c r="F141" s="22">
        <f t="shared" si="10"/>
        <v>131618.79999999999</v>
      </c>
      <c r="G141" s="21">
        <f t="shared" si="11"/>
        <v>9.3498069728640587</v>
      </c>
      <c r="H141" s="22">
        <v>6641.3</v>
      </c>
      <c r="I141" s="21">
        <v>4.1410034180055098</v>
      </c>
      <c r="J141" s="22">
        <v>22800.3</v>
      </c>
      <c r="K141" s="21">
        <v>5.7728423748810336</v>
      </c>
      <c r="L141" s="22">
        <v>27638.400000000001</v>
      </c>
      <c r="M141" s="21">
        <v>8.3471224817645009</v>
      </c>
      <c r="N141" s="22">
        <v>32705.8</v>
      </c>
      <c r="O141" s="21">
        <v>9.9600822484085381</v>
      </c>
      <c r="P141" s="22">
        <v>40669.199999999997</v>
      </c>
      <c r="Q141" s="21">
        <v>12.622818398198145</v>
      </c>
      <c r="R141" s="23">
        <v>1163.8</v>
      </c>
      <c r="S141" s="24">
        <v>1.4372710087643925</v>
      </c>
    </row>
    <row r="142" spans="1:19" ht="14.25" customHeight="1" x14ac:dyDescent="0.2">
      <c r="A142" s="19" t="s">
        <v>11</v>
      </c>
      <c r="B142" s="20">
        <f t="shared" si="8"/>
        <v>1255730.7</v>
      </c>
      <c r="C142" s="21">
        <f t="shared" si="9"/>
        <v>1.1621548083518225</v>
      </c>
      <c r="D142" s="22">
        <v>1114415.7</v>
      </c>
      <c r="E142" s="21">
        <v>0.17162057210787679</v>
      </c>
      <c r="F142" s="22">
        <f t="shared" si="10"/>
        <v>141315</v>
      </c>
      <c r="G142" s="21">
        <f t="shared" si="11"/>
        <v>8.9735471181403241</v>
      </c>
      <c r="H142" s="22">
        <v>4606.6000000000004</v>
      </c>
      <c r="I142" s="21">
        <v>2.3673238397082441</v>
      </c>
      <c r="J142" s="22">
        <v>37465.699999999997</v>
      </c>
      <c r="K142" s="21">
        <v>5.6339625310617425</v>
      </c>
      <c r="L142" s="22">
        <v>22126.400000000001</v>
      </c>
      <c r="M142" s="21">
        <v>7.9109948297056905</v>
      </c>
      <c r="N142" s="22">
        <v>33186</v>
      </c>
      <c r="O142" s="21">
        <v>10.295258994756828</v>
      </c>
      <c r="P142" s="22">
        <v>39595.199999999997</v>
      </c>
      <c r="Q142" s="21">
        <v>13.260359715319028</v>
      </c>
      <c r="R142" s="23">
        <v>4335.1000000000004</v>
      </c>
      <c r="S142" s="24">
        <v>1.006724412354963</v>
      </c>
    </row>
    <row r="143" spans="1:19" ht="14.25" customHeight="1" x14ac:dyDescent="0.2">
      <c r="A143" s="19" t="s">
        <v>12</v>
      </c>
      <c r="B143" s="20">
        <f t="shared" si="8"/>
        <v>1169443.2</v>
      </c>
      <c r="C143" s="21">
        <f t="shared" si="9"/>
        <v>1.4875498331171622</v>
      </c>
      <c r="D143" s="22">
        <v>1000398</v>
      </c>
      <c r="E143" s="21">
        <v>0.20538111831491065</v>
      </c>
      <c r="F143" s="22">
        <f t="shared" si="10"/>
        <v>169045.2</v>
      </c>
      <c r="G143" s="21">
        <f t="shared" si="11"/>
        <v>9.0753371110211951</v>
      </c>
      <c r="H143" s="22">
        <v>4347.6000000000004</v>
      </c>
      <c r="I143" s="21">
        <v>2.286552580734198</v>
      </c>
      <c r="J143" s="22">
        <v>35290.6</v>
      </c>
      <c r="K143" s="21">
        <v>5.316548769360681</v>
      </c>
      <c r="L143" s="22">
        <v>39028</v>
      </c>
      <c r="M143" s="21">
        <v>7.9952751870451992</v>
      </c>
      <c r="N143" s="22">
        <v>31980.799999999999</v>
      </c>
      <c r="O143" s="21">
        <v>10.139361929657795</v>
      </c>
      <c r="P143" s="22">
        <v>55302</v>
      </c>
      <c r="Q143" s="21">
        <v>12.630920382626307</v>
      </c>
      <c r="R143" s="22">
        <v>3096.2</v>
      </c>
      <c r="S143" s="21">
        <v>0.56756669465796783</v>
      </c>
    </row>
    <row r="144" spans="1:19" ht="14.25" customHeight="1" x14ac:dyDescent="0.2">
      <c r="A144" s="19" t="s">
        <v>13</v>
      </c>
      <c r="B144" s="20">
        <f t="shared" si="8"/>
        <v>1144089.2</v>
      </c>
      <c r="C144" s="21">
        <f t="shared" si="9"/>
        <v>1.3710339429827676</v>
      </c>
      <c r="D144" s="22">
        <v>989451.2</v>
      </c>
      <c r="E144" s="21">
        <v>0.12987749976956922</v>
      </c>
      <c r="F144" s="22">
        <f t="shared" si="10"/>
        <v>154638</v>
      </c>
      <c r="G144" s="21">
        <f t="shared" si="11"/>
        <v>9.3125730997555589</v>
      </c>
      <c r="H144" s="22">
        <v>3426.2</v>
      </c>
      <c r="I144" s="21">
        <v>3.2301316327126255</v>
      </c>
      <c r="J144" s="22">
        <v>29417.3</v>
      </c>
      <c r="K144" s="21">
        <v>5.8833429308604117</v>
      </c>
      <c r="L144" s="22">
        <v>32035.3</v>
      </c>
      <c r="M144" s="21">
        <v>8.5198709860684936</v>
      </c>
      <c r="N144" s="22">
        <v>33170</v>
      </c>
      <c r="O144" s="21">
        <v>10.358247965028641</v>
      </c>
      <c r="P144" s="22">
        <v>51824.800000000003</v>
      </c>
      <c r="Q144" s="21">
        <v>12.304443895586669</v>
      </c>
      <c r="R144" s="23">
        <v>4764.3999999999996</v>
      </c>
      <c r="S144" s="24">
        <v>0.3659403072789858</v>
      </c>
    </row>
    <row r="145" spans="1:19" ht="14.25" customHeight="1" x14ac:dyDescent="0.2">
      <c r="A145" s="19" t="s">
        <v>14</v>
      </c>
      <c r="B145" s="20">
        <f t="shared" si="8"/>
        <v>1399327.3</v>
      </c>
      <c r="C145" s="21">
        <f t="shared" si="9"/>
        <v>1.3036375078225086</v>
      </c>
      <c r="D145" s="22">
        <v>1217918.2</v>
      </c>
      <c r="E145" s="21">
        <v>0.12513519791394859</v>
      </c>
      <c r="F145" s="22">
        <f t="shared" si="10"/>
        <v>181409.1</v>
      </c>
      <c r="G145" s="21">
        <f t="shared" si="11"/>
        <v>9.2156960097371083</v>
      </c>
      <c r="H145" s="22">
        <v>3471.9</v>
      </c>
      <c r="I145" s="21">
        <v>2.4936400817995907</v>
      </c>
      <c r="J145" s="22">
        <v>25281.1</v>
      </c>
      <c r="K145" s="21">
        <v>5.1547849579330016</v>
      </c>
      <c r="L145" s="22">
        <v>31882.1</v>
      </c>
      <c r="M145" s="21">
        <v>8.0979780190138033</v>
      </c>
      <c r="N145" s="22">
        <v>46955.199999999997</v>
      </c>
      <c r="O145" s="21">
        <v>10.381835174804923</v>
      </c>
      <c r="P145" s="22">
        <v>61365.2</v>
      </c>
      <c r="Q145" s="21">
        <v>12.781217758599338</v>
      </c>
      <c r="R145" s="23">
        <v>12453.6</v>
      </c>
      <c r="S145" s="24">
        <v>0.22894102910001926</v>
      </c>
    </row>
    <row r="146" spans="1:19" ht="14.25" customHeight="1" x14ac:dyDescent="0.2">
      <c r="A146" s="19" t="s">
        <v>15</v>
      </c>
      <c r="B146" s="20">
        <f t="shared" si="8"/>
        <v>1573933.5000000002</v>
      </c>
      <c r="C146" s="21">
        <f t="shared" si="9"/>
        <v>1.3876157321767404</v>
      </c>
      <c r="D146" s="22">
        <v>1355362</v>
      </c>
      <c r="E146" s="21">
        <v>0.13765035687882646</v>
      </c>
      <c r="F146" s="22">
        <f t="shared" si="10"/>
        <v>218571.5</v>
      </c>
      <c r="G146" s="21">
        <f t="shared" si="11"/>
        <v>9.1386517592641301</v>
      </c>
      <c r="H146" s="22">
        <v>6096.6</v>
      </c>
      <c r="I146" s="21">
        <v>2.5019387855526034</v>
      </c>
      <c r="J146" s="22">
        <v>20718.3</v>
      </c>
      <c r="K146" s="21">
        <v>5.765223401533909</v>
      </c>
      <c r="L146" s="22">
        <v>42573</v>
      </c>
      <c r="M146" s="21">
        <v>8.6545678246776117</v>
      </c>
      <c r="N146" s="22">
        <v>59863.3</v>
      </c>
      <c r="O146" s="21">
        <v>10.948949222645593</v>
      </c>
      <c r="P146" s="22">
        <v>63324.6</v>
      </c>
      <c r="Q146" s="21">
        <v>13.100315311900902</v>
      </c>
      <c r="R146" s="23">
        <v>25995.7</v>
      </c>
      <c r="S146" s="24">
        <v>0.35723215762606891</v>
      </c>
    </row>
    <row r="147" spans="1:19" ht="14.25" customHeight="1" x14ac:dyDescent="0.2">
      <c r="A147" s="19" t="s">
        <v>16</v>
      </c>
      <c r="B147" s="20">
        <f t="shared" si="8"/>
        <v>1439252.7000000002</v>
      </c>
      <c r="C147" s="21">
        <f t="shared" si="9"/>
        <v>1.6637068327195077</v>
      </c>
      <c r="D147" s="22">
        <v>1218519.2</v>
      </c>
      <c r="E147" s="21">
        <v>0.22517593978002148</v>
      </c>
      <c r="F147" s="22">
        <f t="shared" si="10"/>
        <v>220733.5</v>
      </c>
      <c r="G147" s="21">
        <f t="shared" si="11"/>
        <v>9.604855379903821</v>
      </c>
      <c r="H147" s="22">
        <v>19119.900000000001</v>
      </c>
      <c r="I147" s="21">
        <v>2.5014902797608771</v>
      </c>
      <c r="J147" s="22">
        <v>27080.6</v>
      </c>
      <c r="K147" s="21">
        <v>7.1276460639719952</v>
      </c>
      <c r="L147" s="22">
        <v>37833.300000000003</v>
      </c>
      <c r="M147" s="21">
        <v>8.2901438679681654</v>
      </c>
      <c r="N147" s="22">
        <v>50309.1</v>
      </c>
      <c r="O147" s="21">
        <v>10.480097775551542</v>
      </c>
      <c r="P147" s="22">
        <v>77729.600000000006</v>
      </c>
      <c r="Q147" s="21">
        <v>13.337579017517136</v>
      </c>
      <c r="R147" s="23">
        <v>8661</v>
      </c>
      <c r="S147" s="24">
        <v>0.19070546126313359</v>
      </c>
    </row>
    <row r="148" spans="1:19" ht="14.25" customHeight="1" x14ac:dyDescent="0.2">
      <c r="A148" s="19" t="s">
        <v>17</v>
      </c>
      <c r="B148" s="20">
        <f t="shared" si="8"/>
        <v>1713604.5000000002</v>
      </c>
      <c r="C148" s="21">
        <f t="shared" si="9"/>
        <v>1.526896673065459</v>
      </c>
      <c r="D148" s="22">
        <v>1485190.1</v>
      </c>
      <c r="E148" s="21">
        <v>0.18053246719056368</v>
      </c>
      <c r="F148" s="22">
        <f t="shared" si="10"/>
        <v>228414.4</v>
      </c>
      <c r="G148" s="21">
        <f t="shared" si="11"/>
        <v>10.281190577301606</v>
      </c>
      <c r="H148" s="22">
        <v>10051.1</v>
      </c>
      <c r="I148" s="21">
        <v>2.4680735441891932</v>
      </c>
      <c r="J148" s="22">
        <v>19797</v>
      </c>
      <c r="K148" s="21">
        <v>5.7941727534474916</v>
      </c>
      <c r="L148" s="22">
        <v>37173.1</v>
      </c>
      <c r="M148" s="21">
        <v>8.3135556894636178</v>
      </c>
      <c r="N148" s="22">
        <v>50751</v>
      </c>
      <c r="O148" s="21">
        <v>10.296215995743928</v>
      </c>
      <c r="P148" s="22">
        <v>88879.7</v>
      </c>
      <c r="Q148" s="21">
        <v>13.072561721067915</v>
      </c>
      <c r="R148" s="23">
        <v>21762.5</v>
      </c>
      <c r="S148" s="24">
        <v>9.8972372659391166</v>
      </c>
    </row>
    <row r="149" spans="1:19" ht="14.25" customHeight="1" x14ac:dyDescent="0.2">
      <c r="A149" s="19" t="s">
        <v>18</v>
      </c>
      <c r="B149" s="20">
        <f t="shared" si="8"/>
        <v>1551972.3000000003</v>
      </c>
      <c r="C149" s="21">
        <f t="shared" si="9"/>
        <v>1.6609894835107557</v>
      </c>
      <c r="D149" s="22">
        <v>1325941.5</v>
      </c>
      <c r="E149" s="21">
        <v>0.24541717866135124</v>
      </c>
      <c r="F149" s="22">
        <f t="shared" si="10"/>
        <v>226030.80000000002</v>
      </c>
      <c r="G149" s="21">
        <f t="shared" si="11"/>
        <v>9.9650173648900946</v>
      </c>
      <c r="H149" s="22">
        <v>8904.6</v>
      </c>
      <c r="I149" s="21">
        <v>2.5981689239269588</v>
      </c>
      <c r="J149" s="22">
        <v>14464.3</v>
      </c>
      <c r="K149" s="21">
        <v>5.1698835754236301</v>
      </c>
      <c r="L149" s="22">
        <v>46269.599999999999</v>
      </c>
      <c r="M149" s="21">
        <v>7.5487599201203377</v>
      </c>
      <c r="N149" s="22">
        <v>63444.2</v>
      </c>
      <c r="O149" s="21">
        <v>10.703320539939034</v>
      </c>
      <c r="P149" s="22">
        <v>82424.100000000006</v>
      </c>
      <c r="Q149" s="21">
        <v>13.02375365942728</v>
      </c>
      <c r="R149" s="23">
        <v>10524</v>
      </c>
      <c r="S149" s="24">
        <v>5.005089319650323</v>
      </c>
    </row>
    <row r="150" spans="1:19" ht="14.25" customHeight="1" x14ac:dyDescent="0.2">
      <c r="A150" s="19" t="s">
        <v>19</v>
      </c>
      <c r="B150" s="20">
        <f t="shared" si="8"/>
        <v>1602970.9999999995</v>
      </c>
      <c r="C150" s="21">
        <f t="shared" si="9"/>
        <v>1.8507545451539682</v>
      </c>
      <c r="D150" s="22">
        <v>1367982.4</v>
      </c>
      <c r="E150" s="21">
        <v>0.28898805788729448</v>
      </c>
      <c r="F150" s="22">
        <f t="shared" si="10"/>
        <v>234988.6</v>
      </c>
      <c r="G150" s="21">
        <f t="shared" si="11"/>
        <v>10.942553328118898</v>
      </c>
      <c r="H150" s="22">
        <v>3349.9</v>
      </c>
      <c r="I150" s="21">
        <v>4.0537905609122662</v>
      </c>
      <c r="J150" s="22">
        <v>19137.400000000001</v>
      </c>
      <c r="K150" s="21">
        <v>5.5946087765318167</v>
      </c>
      <c r="L150" s="22">
        <v>47181</v>
      </c>
      <c r="M150" s="21">
        <v>9.2701870456327775</v>
      </c>
      <c r="N150" s="22">
        <v>49041.9</v>
      </c>
      <c r="O150" s="21">
        <v>10.430459138002403</v>
      </c>
      <c r="P150" s="22">
        <v>107027.4</v>
      </c>
      <c r="Q150" s="21">
        <v>13.033020506898236</v>
      </c>
      <c r="R150" s="22">
        <v>9251</v>
      </c>
      <c r="S150" s="21">
        <v>11.559042265701004</v>
      </c>
    </row>
    <row r="151" spans="1:19" ht="14.25" customHeight="1" x14ac:dyDescent="0.2">
      <c r="A151" s="19" t="s">
        <v>20</v>
      </c>
      <c r="B151" s="20">
        <f t="shared" si="8"/>
        <v>1724211.6999999997</v>
      </c>
      <c r="C151" s="21">
        <f t="shared" si="9"/>
        <v>1.7037181275361954</v>
      </c>
      <c r="D151" s="22">
        <v>1473773.2</v>
      </c>
      <c r="E151" s="21">
        <v>0.25536678370864657</v>
      </c>
      <c r="F151" s="22">
        <f t="shared" si="10"/>
        <v>250438.5</v>
      </c>
      <c r="G151" s="21">
        <f t="shared" si="11"/>
        <v>10.226933985788927</v>
      </c>
      <c r="H151" s="22">
        <v>4423.8999999999996</v>
      </c>
      <c r="I151" s="21">
        <v>3.3474890933339356</v>
      </c>
      <c r="J151" s="22">
        <v>25842.7</v>
      </c>
      <c r="K151" s="21">
        <v>5.9399065887078377</v>
      </c>
      <c r="L151" s="22">
        <v>48826.2</v>
      </c>
      <c r="M151" s="21">
        <v>8.2305450557282782</v>
      </c>
      <c r="N151" s="22">
        <v>69900.800000000003</v>
      </c>
      <c r="O151" s="21">
        <v>10.53444873306171</v>
      </c>
      <c r="P151" s="22">
        <v>95075.7</v>
      </c>
      <c r="Q151" s="21">
        <v>12.743640246666603</v>
      </c>
      <c r="R151" s="23">
        <v>6369.2</v>
      </c>
      <c r="S151" s="24">
        <v>6.7610808264774214</v>
      </c>
    </row>
    <row r="152" spans="1:19" ht="14.25" customHeight="1" thickBot="1" x14ac:dyDescent="0.25">
      <c r="A152" s="25" t="s">
        <v>21</v>
      </c>
      <c r="B152" s="26">
        <f t="shared" si="8"/>
        <v>1974634.8</v>
      </c>
      <c r="C152" s="27">
        <f t="shared" si="9"/>
        <v>1.5859389214653767</v>
      </c>
      <c r="D152" s="28">
        <v>1720388.3</v>
      </c>
      <c r="E152" s="27">
        <v>0.29584663357685004</v>
      </c>
      <c r="F152" s="28">
        <f t="shared" si="10"/>
        <v>254246.5</v>
      </c>
      <c r="G152" s="27">
        <f t="shared" si="11"/>
        <v>10.315497353945874</v>
      </c>
      <c r="H152" s="28">
        <v>5211.7</v>
      </c>
      <c r="I152" s="27">
        <v>4.1169401538845296</v>
      </c>
      <c r="J152" s="28">
        <v>28364.400000000001</v>
      </c>
      <c r="K152" s="27">
        <v>5.6221236126976066</v>
      </c>
      <c r="L152" s="28">
        <v>53817.599999999999</v>
      </c>
      <c r="M152" s="27">
        <v>8.5391062217564517</v>
      </c>
      <c r="N152" s="28">
        <v>65652.7</v>
      </c>
      <c r="O152" s="27">
        <v>10.80221661866153</v>
      </c>
      <c r="P152" s="28">
        <v>96378.5</v>
      </c>
      <c r="Q152" s="27">
        <v>12.793359597835618</v>
      </c>
      <c r="R152" s="28">
        <v>4821.6000000000004</v>
      </c>
      <c r="S152" s="27">
        <v>8.2962045793927324</v>
      </c>
    </row>
    <row r="153" spans="1:19" ht="14.25" customHeight="1" x14ac:dyDescent="0.2">
      <c r="A153" s="19" t="s">
        <v>33</v>
      </c>
      <c r="B153" s="20">
        <f t="shared" si="8"/>
        <v>1666933.8</v>
      </c>
      <c r="C153" s="21">
        <f t="shared" si="9"/>
        <v>1.881552238007292</v>
      </c>
      <c r="D153" s="22">
        <v>1422999.6</v>
      </c>
      <c r="E153" s="21">
        <v>0.42768574284911975</v>
      </c>
      <c r="F153" s="22">
        <f t="shared" si="10"/>
        <v>243934.19999999998</v>
      </c>
      <c r="G153" s="21">
        <f t="shared" si="11"/>
        <v>10.362738726263068</v>
      </c>
      <c r="H153" s="22">
        <v>9644.7999999999993</v>
      </c>
      <c r="I153" s="21">
        <v>5.9593452430325149</v>
      </c>
      <c r="J153" s="22">
        <v>27134.3</v>
      </c>
      <c r="K153" s="21">
        <v>5.9488505323520409</v>
      </c>
      <c r="L153" s="22">
        <v>52050.2</v>
      </c>
      <c r="M153" s="21">
        <v>8.4549375026416822</v>
      </c>
      <c r="N153" s="22">
        <v>55536.9</v>
      </c>
      <c r="O153" s="21">
        <v>10.555517196674639</v>
      </c>
      <c r="P153" s="22">
        <v>93608</v>
      </c>
      <c r="Q153" s="21">
        <v>12.994671416972906</v>
      </c>
      <c r="R153" s="23">
        <v>5960</v>
      </c>
      <c r="S153" s="24">
        <v>11.111526845637583</v>
      </c>
    </row>
    <row r="154" spans="1:19" ht="14.25" customHeight="1" x14ac:dyDescent="0.2">
      <c r="A154" s="19" t="s">
        <v>11</v>
      </c>
      <c r="B154" s="20">
        <f t="shared" si="8"/>
        <v>1600884.5</v>
      </c>
      <c r="C154" s="21">
        <f t="shared" si="9"/>
        <v>2.0787772278387351</v>
      </c>
      <c r="D154" s="22">
        <v>1347502.6</v>
      </c>
      <c r="E154" s="21">
        <v>0.51946441884416406</v>
      </c>
      <c r="F154" s="22">
        <f t="shared" si="10"/>
        <v>253381.9</v>
      </c>
      <c r="G154" s="21">
        <f t="shared" si="11"/>
        <v>10.371311399906622</v>
      </c>
      <c r="H154" s="22">
        <v>6532</v>
      </c>
      <c r="I154" s="21">
        <v>2.7586397734231474</v>
      </c>
      <c r="J154" s="22">
        <v>25668.5</v>
      </c>
      <c r="K154" s="21">
        <v>5.8753461635857178</v>
      </c>
      <c r="L154" s="22">
        <v>40339.300000000003</v>
      </c>
      <c r="M154" s="21">
        <v>8.2973515653469452</v>
      </c>
      <c r="N154" s="22">
        <v>76189.399999999994</v>
      </c>
      <c r="O154" s="21">
        <v>11.25039859875521</v>
      </c>
      <c r="P154" s="22">
        <v>99083.9</v>
      </c>
      <c r="Q154" s="21">
        <v>12.553707988886186</v>
      </c>
      <c r="R154" s="23">
        <v>5568.8</v>
      </c>
      <c r="S154" s="24">
        <v>4.1895938083608675</v>
      </c>
    </row>
    <row r="155" spans="1:19" ht="14.25" customHeight="1" x14ac:dyDescent="0.2">
      <c r="A155" s="19" t="s">
        <v>12</v>
      </c>
      <c r="B155" s="20">
        <f t="shared" si="8"/>
        <v>1802639.3</v>
      </c>
      <c r="C155" s="21">
        <f t="shared" si="9"/>
        <v>1.8781400932510459</v>
      </c>
      <c r="D155" s="22">
        <v>1527716</v>
      </c>
      <c r="E155" s="21">
        <v>0.42997582600430984</v>
      </c>
      <c r="F155" s="22">
        <f t="shared" si="10"/>
        <v>274923.29999999993</v>
      </c>
      <c r="G155" s="21">
        <f t="shared" si="11"/>
        <v>9.9254162670097461</v>
      </c>
      <c r="H155" s="22">
        <v>8672.1</v>
      </c>
      <c r="I155" s="21">
        <v>2.58848594919339</v>
      </c>
      <c r="J155" s="22">
        <v>27385.8</v>
      </c>
      <c r="K155" s="21">
        <v>5.9206003111101371</v>
      </c>
      <c r="L155" s="22">
        <v>47241.9</v>
      </c>
      <c r="M155" s="21">
        <v>8.7124320148004237</v>
      </c>
      <c r="N155" s="22">
        <v>64554.5</v>
      </c>
      <c r="O155" s="21">
        <v>10.756575792547384</v>
      </c>
      <c r="P155" s="22">
        <v>114987.4</v>
      </c>
      <c r="Q155" s="21">
        <v>12.352668005364063</v>
      </c>
      <c r="R155" s="22">
        <v>12081.6</v>
      </c>
      <c r="S155" s="21">
        <v>1.4701544497417562</v>
      </c>
    </row>
    <row r="156" spans="1:19" ht="14.25" customHeight="1" x14ac:dyDescent="0.2">
      <c r="A156" s="19" t="s">
        <v>13</v>
      </c>
      <c r="B156" s="20">
        <f t="shared" si="8"/>
        <v>1939203.7999999998</v>
      </c>
      <c r="C156" s="21">
        <f t="shared" si="9"/>
        <v>1.8339125299775094</v>
      </c>
      <c r="D156" s="22">
        <v>1685074.5</v>
      </c>
      <c r="E156" s="21">
        <v>0.60177740746774122</v>
      </c>
      <c r="F156" s="22">
        <f t="shared" si="10"/>
        <v>254129.29999999996</v>
      </c>
      <c r="G156" s="21">
        <f t="shared" si="11"/>
        <v>10.00392470683231</v>
      </c>
      <c r="H156" s="22">
        <v>10465.700000000001</v>
      </c>
      <c r="I156" s="21">
        <v>4.483195199556647</v>
      </c>
      <c r="J156" s="22">
        <v>34597.699999999997</v>
      </c>
      <c r="K156" s="21">
        <v>5.6810450983735921</v>
      </c>
      <c r="L156" s="22">
        <v>55899.9</v>
      </c>
      <c r="M156" s="21">
        <v>8.6198450265563977</v>
      </c>
      <c r="N156" s="22">
        <v>62745.3</v>
      </c>
      <c r="O156" s="21">
        <v>10.813104296258047</v>
      </c>
      <c r="P156" s="22">
        <v>79487.8</v>
      </c>
      <c r="Q156" s="21">
        <v>12.665334856418212</v>
      </c>
      <c r="R156" s="23">
        <v>10932.9</v>
      </c>
      <c r="S156" s="24">
        <v>12.051693603709904</v>
      </c>
    </row>
    <row r="157" spans="1:19" ht="14.25" customHeight="1" x14ac:dyDescent="0.2">
      <c r="A157" s="19" t="s">
        <v>14</v>
      </c>
      <c r="B157" s="20">
        <f t="shared" si="8"/>
        <v>1765466.0000000002</v>
      </c>
      <c r="C157" s="21">
        <f t="shared" si="9"/>
        <v>1.8561936338621079</v>
      </c>
      <c r="D157" s="22">
        <v>1550127.6</v>
      </c>
      <c r="E157" s="21">
        <v>0.67849606251769212</v>
      </c>
      <c r="F157" s="22">
        <f t="shared" si="10"/>
        <v>215338.4</v>
      </c>
      <c r="G157" s="21">
        <f t="shared" si="11"/>
        <v>10.333926865807493</v>
      </c>
      <c r="H157" s="22">
        <v>5956.4</v>
      </c>
      <c r="I157" s="21">
        <v>3.4717104291182586</v>
      </c>
      <c r="J157" s="22">
        <v>26883.8</v>
      </c>
      <c r="K157" s="21">
        <v>5.8674779979020819</v>
      </c>
      <c r="L157" s="22">
        <v>48156.800000000003</v>
      </c>
      <c r="M157" s="21">
        <v>8.7614793549405281</v>
      </c>
      <c r="N157" s="22">
        <v>69979.8</v>
      </c>
      <c r="O157" s="21">
        <v>11.486191815352429</v>
      </c>
      <c r="P157" s="22">
        <v>61094.1</v>
      </c>
      <c r="Q157" s="21">
        <v>12.980932381359246</v>
      </c>
      <c r="R157" s="23">
        <v>3267.5</v>
      </c>
      <c r="S157" s="24">
        <v>8.5960765110941075</v>
      </c>
    </row>
    <row r="158" spans="1:19" ht="14.25" customHeight="1" x14ac:dyDescent="0.2">
      <c r="A158" s="19" t="s">
        <v>15</v>
      </c>
      <c r="B158" s="20">
        <f t="shared" si="8"/>
        <v>1902398.7000000002</v>
      </c>
      <c r="C158" s="21">
        <f t="shared" si="9"/>
        <v>1.7245728353367775</v>
      </c>
      <c r="D158" s="22">
        <v>1660641</v>
      </c>
      <c r="E158" s="21">
        <v>0.53873343004297736</v>
      </c>
      <c r="F158" s="22">
        <f t="shared" si="10"/>
        <v>241757.69999999998</v>
      </c>
      <c r="G158" s="21">
        <f t="shared" si="11"/>
        <v>9.8701398052678364</v>
      </c>
      <c r="H158" s="22">
        <v>13215.3</v>
      </c>
      <c r="I158" s="21">
        <v>1.6843484446058732</v>
      </c>
      <c r="J158" s="22">
        <v>37200.800000000003</v>
      </c>
      <c r="K158" s="21">
        <v>5.8299211307283718</v>
      </c>
      <c r="L158" s="22">
        <v>44155.8</v>
      </c>
      <c r="M158" s="21">
        <v>9.2873148261383545</v>
      </c>
      <c r="N158" s="22">
        <v>69116.399999999994</v>
      </c>
      <c r="O158" s="21">
        <v>11.112987814758871</v>
      </c>
      <c r="P158" s="22">
        <v>74066.100000000006</v>
      </c>
      <c r="Q158" s="21">
        <v>12.977157295982913</v>
      </c>
      <c r="R158" s="23">
        <v>4003.3</v>
      </c>
      <c r="S158" s="24">
        <v>1.9232735493218096</v>
      </c>
    </row>
    <row r="159" spans="1:19" ht="14.25" customHeight="1" x14ac:dyDescent="0.2">
      <c r="A159" s="19" t="s">
        <v>16</v>
      </c>
      <c r="B159" s="20">
        <f t="shared" si="8"/>
        <v>2214158.1</v>
      </c>
      <c r="C159" s="21">
        <f t="shared" si="9"/>
        <v>1.6550177473776602</v>
      </c>
      <c r="D159" s="22">
        <v>1927418.2</v>
      </c>
      <c r="E159" s="21">
        <v>0.37270127624612026</v>
      </c>
      <c r="F159" s="22">
        <f t="shared" si="10"/>
        <v>286739.90000000002</v>
      </c>
      <c r="G159" s="21">
        <f t="shared" si="11"/>
        <v>10.274537056056726</v>
      </c>
      <c r="H159" s="22">
        <v>12089.7</v>
      </c>
      <c r="I159" s="21">
        <v>2.8271613853114634</v>
      </c>
      <c r="J159" s="22">
        <v>39286</v>
      </c>
      <c r="K159" s="21">
        <v>6.0097720052945052</v>
      </c>
      <c r="L159" s="22">
        <v>49113.2</v>
      </c>
      <c r="M159" s="21">
        <v>8.8246084148457022</v>
      </c>
      <c r="N159" s="22">
        <v>84684.9</v>
      </c>
      <c r="O159" s="21">
        <v>11.148202005316181</v>
      </c>
      <c r="P159" s="22">
        <v>94931.1</v>
      </c>
      <c r="Q159" s="21">
        <v>13.298370734142972</v>
      </c>
      <c r="R159" s="23">
        <v>6635</v>
      </c>
      <c r="S159" s="24">
        <v>5.4140467219291635</v>
      </c>
    </row>
    <row r="160" spans="1:19" ht="14.25" customHeight="1" x14ac:dyDescent="0.2">
      <c r="A160" s="19" t="s">
        <v>17</v>
      </c>
      <c r="B160" s="20">
        <f t="shared" si="8"/>
        <v>2130254.2999999998</v>
      </c>
      <c r="C160" s="21">
        <f t="shared" si="9"/>
        <v>1.500169331426769</v>
      </c>
      <c r="D160" s="22">
        <v>1878464.3</v>
      </c>
      <c r="E160" s="21">
        <v>0.34825189331519374</v>
      </c>
      <c r="F160" s="22">
        <f t="shared" si="10"/>
        <v>251789.99999999997</v>
      </c>
      <c r="G160" s="21">
        <f t="shared" si="11"/>
        <v>10.093980777632153</v>
      </c>
      <c r="H160" s="22">
        <v>13584.4</v>
      </c>
      <c r="I160" s="21">
        <v>1.4694296398810398</v>
      </c>
      <c r="J160" s="22">
        <v>30156.3</v>
      </c>
      <c r="K160" s="21">
        <v>5.6304645132194588</v>
      </c>
      <c r="L160" s="22">
        <v>44125.9</v>
      </c>
      <c r="M160" s="21">
        <v>9.0029285748279371</v>
      </c>
      <c r="N160" s="22">
        <v>78965.2</v>
      </c>
      <c r="O160" s="21">
        <v>10.971684843450028</v>
      </c>
      <c r="P160" s="22">
        <v>81052.800000000003</v>
      </c>
      <c r="Q160" s="21">
        <v>13.22036350379012</v>
      </c>
      <c r="R160" s="23">
        <v>3905.4</v>
      </c>
      <c r="S160" s="24">
        <v>4.2548855430941774</v>
      </c>
    </row>
    <row r="161" spans="1:19" ht="14.25" customHeight="1" x14ac:dyDescent="0.2">
      <c r="A161" s="19" t="s">
        <v>18</v>
      </c>
      <c r="B161" s="20">
        <f t="shared" si="8"/>
        <v>2077982.9999999998</v>
      </c>
      <c r="C161" s="21">
        <f t="shared" si="9"/>
        <v>1.9671762040401679</v>
      </c>
      <c r="D161" s="22">
        <v>1758907.7</v>
      </c>
      <c r="E161" s="21">
        <v>0.35389883619248469</v>
      </c>
      <c r="F161" s="22">
        <f t="shared" si="10"/>
        <v>319075.3</v>
      </c>
      <c r="G161" s="21">
        <f t="shared" si="11"/>
        <v>10.8603935246633</v>
      </c>
      <c r="H161" s="22">
        <v>12560.9</v>
      </c>
      <c r="I161" s="21">
        <v>1.7688012005509157</v>
      </c>
      <c r="J161" s="22">
        <v>31646.2</v>
      </c>
      <c r="K161" s="21">
        <v>5.8519957530446005</v>
      </c>
      <c r="L161" s="22">
        <v>45345.5</v>
      </c>
      <c r="M161" s="21">
        <v>8.583241997552129</v>
      </c>
      <c r="N161" s="22">
        <v>84777.4</v>
      </c>
      <c r="O161" s="21">
        <v>11.509346476773294</v>
      </c>
      <c r="P161" s="22">
        <v>143046.20000000001</v>
      </c>
      <c r="Q161" s="21">
        <v>13.187428935546695</v>
      </c>
      <c r="R161" s="23">
        <v>1699.1</v>
      </c>
      <c r="S161" s="24">
        <v>3.8353787299158379</v>
      </c>
    </row>
    <row r="162" spans="1:19" ht="14.25" customHeight="1" x14ac:dyDescent="0.2">
      <c r="A162" s="19" t="s">
        <v>19</v>
      </c>
      <c r="B162" s="20">
        <f t="shared" si="8"/>
        <v>2159391.1</v>
      </c>
      <c r="C162" s="21">
        <f t="shared" si="9"/>
        <v>1.7483539118967377</v>
      </c>
      <c r="D162" s="22">
        <v>1871706.6</v>
      </c>
      <c r="E162" s="21">
        <v>0.35019929833019769</v>
      </c>
      <c r="F162" s="22">
        <f t="shared" si="10"/>
        <v>287684.5</v>
      </c>
      <c r="G162" s="21">
        <f t="shared" si="11"/>
        <v>10.844899669603333</v>
      </c>
      <c r="H162" s="22">
        <v>4454.5</v>
      </c>
      <c r="I162" s="21">
        <v>2.5495757099562244</v>
      </c>
      <c r="J162" s="22">
        <v>32276.799999999999</v>
      </c>
      <c r="K162" s="21">
        <v>6.3475172879591524</v>
      </c>
      <c r="L162" s="22">
        <v>63930</v>
      </c>
      <c r="M162" s="21">
        <v>9.1333018301267028</v>
      </c>
      <c r="N162" s="22">
        <v>80664.7</v>
      </c>
      <c r="O162" s="21">
        <v>11.374092880776844</v>
      </c>
      <c r="P162" s="22">
        <v>103017.2</v>
      </c>
      <c r="Q162" s="21">
        <v>13.530863438338448</v>
      </c>
      <c r="R162" s="22">
        <v>3341.3</v>
      </c>
      <c r="S162" s="21">
        <v>2.5090434860682973</v>
      </c>
    </row>
    <row r="163" spans="1:19" ht="14.25" customHeight="1" x14ac:dyDescent="0.2">
      <c r="A163" s="19" t="s">
        <v>20</v>
      </c>
      <c r="B163" s="20">
        <f t="shared" si="8"/>
        <v>1821670.7</v>
      </c>
      <c r="C163" s="21">
        <f t="shared" si="9"/>
        <v>1.4631328000170394</v>
      </c>
      <c r="D163" s="22">
        <v>1611151.3</v>
      </c>
      <c r="E163" s="21">
        <v>0.33536254230127244</v>
      </c>
      <c r="F163" s="22">
        <f t="shared" si="10"/>
        <v>210519.4</v>
      </c>
      <c r="G163" s="21">
        <f t="shared" si="11"/>
        <v>10.094206785692911</v>
      </c>
      <c r="H163" s="22">
        <v>7170.8</v>
      </c>
      <c r="I163" s="21">
        <v>2.7323774195347799</v>
      </c>
      <c r="J163" s="22">
        <v>27790.6</v>
      </c>
      <c r="K163" s="21">
        <v>6.1816996754298223</v>
      </c>
      <c r="L163" s="22">
        <v>55593.7</v>
      </c>
      <c r="M163" s="21">
        <v>8.7925799506059121</v>
      </c>
      <c r="N163" s="22">
        <v>55962.400000000001</v>
      </c>
      <c r="O163" s="21">
        <v>11.107977945906539</v>
      </c>
      <c r="P163" s="22">
        <v>63051</v>
      </c>
      <c r="Q163" s="21">
        <v>12.868260995067486</v>
      </c>
      <c r="R163" s="23">
        <v>950.9</v>
      </c>
      <c r="S163" s="24">
        <v>12.45346513829004</v>
      </c>
    </row>
    <row r="164" spans="1:19" ht="14.25" customHeight="1" thickBot="1" x14ac:dyDescent="0.25">
      <c r="A164" s="25" t="s">
        <v>21</v>
      </c>
      <c r="B164" s="26">
        <f t="shared" si="8"/>
        <v>2487759.8999999994</v>
      </c>
      <c r="C164" s="27">
        <f t="shared" si="9"/>
        <v>1.6032689340317776</v>
      </c>
      <c r="D164" s="28">
        <v>2218063.1</v>
      </c>
      <c r="E164" s="27">
        <v>0.53659769958753667</v>
      </c>
      <c r="F164" s="28">
        <f t="shared" si="10"/>
        <v>269696.8</v>
      </c>
      <c r="G164" s="27">
        <f t="shared" si="11"/>
        <v>10.375876191337827</v>
      </c>
      <c r="H164" s="28">
        <v>1841.3</v>
      </c>
      <c r="I164" s="27">
        <v>6.1012594362678545</v>
      </c>
      <c r="J164" s="28">
        <v>46130.3</v>
      </c>
      <c r="K164" s="27">
        <v>5.3779562023225518</v>
      </c>
      <c r="L164" s="28">
        <v>56902.400000000001</v>
      </c>
      <c r="M164" s="27">
        <v>9.0327538205769891</v>
      </c>
      <c r="N164" s="28">
        <v>65624.899999999994</v>
      </c>
      <c r="O164" s="27">
        <v>11.194848525483467</v>
      </c>
      <c r="P164" s="28">
        <v>96297.600000000006</v>
      </c>
      <c r="Q164" s="27">
        <v>13.260558290133917</v>
      </c>
      <c r="R164" s="28">
        <v>2900.3</v>
      </c>
      <c r="S164" s="27">
        <v>4.6248663931317449</v>
      </c>
    </row>
    <row r="165" spans="1:19" ht="14.25" customHeight="1" x14ac:dyDescent="0.2">
      <c r="A165" s="19" t="s">
        <v>34</v>
      </c>
      <c r="B165" s="20">
        <f t="shared" si="8"/>
        <v>1962619.8000000003</v>
      </c>
      <c r="C165" s="21">
        <f t="shared" si="9"/>
        <v>1.4760127519349386</v>
      </c>
      <c r="D165" s="22">
        <v>1744526.7</v>
      </c>
      <c r="E165" s="21">
        <v>0.32947954479573172</v>
      </c>
      <c r="F165" s="22">
        <f t="shared" si="10"/>
        <v>218093.10000000003</v>
      </c>
      <c r="G165" s="21">
        <f t="shared" si="11"/>
        <v>10.647131839567594</v>
      </c>
      <c r="H165" s="22">
        <v>3329.4</v>
      </c>
      <c r="I165" s="21">
        <v>3.2454006727938967</v>
      </c>
      <c r="J165" s="22">
        <v>39507.599999999999</v>
      </c>
      <c r="K165" s="21">
        <v>6.2381899432008003</v>
      </c>
      <c r="L165" s="22">
        <v>48712.6</v>
      </c>
      <c r="M165" s="21">
        <v>9.4404833657000431</v>
      </c>
      <c r="N165" s="22">
        <v>56730.3</v>
      </c>
      <c r="O165" s="21">
        <v>11.930402359938162</v>
      </c>
      <c r="P165" s="22">
        <v>68448.100000000006</v>
      </c>
      <c r="Q165" s="21">
        <v>13.298084884752097</v>
      </c>
      <c r="R165" s="23">
        <v>1365.1</v>
      </c>
      <c r="S165" s="24">
        <v>13.10556003223207</v>
      </c>
    </row>
    <row r="166" spans="1:19" ht="14.25" customHeight="1" x14ac:dyDescent="0.2">
      <c r="A166" s="19" t="s">
        <v>11</v>
      </c>
      <c r="B166" s="20">
        <f t="shared" si="8"/>
        <v>2332313.1999999997</v>
      </c>
      <c r="C166" s="21">
        <f t="shared" si="9"/>
        <v>1.2296813935624085</v>
      </c>
      <c r="D166" s="22">
        <v>2133239.7999999998</v>
      </c>
      <c r="E166" s="21">
        <v>0.30338723522784461</v>
      </c>
      <c r="F166" s="22">
        <f t="shared" si="10"/>
        <v>199073.4</v>
      </c>
      <c r="G166" s="21">
        <f t="shared" si="11"/>
        <v>11.155706493182915</v>
      </c>
      <c r="H166" s="22">
        <v>5809</v>
      </c>
      <c r="I166" s="21">
        <v>4.4922759511103472</v>
      </c>
      <c r="J166" s="22">
        <v>31067.3</v>
      </c>
      <c r="K166" s="21">
        <v>6.1491382579110523</v>
      </c>
      <c r="L166" s="22">
        <v>37506.1</v>
      </c>
      <c r="M166" s="21">
        <v>9.6020860073428054</v>
      </c>
      <c r="N166" s="22">
        <v>46161</v>
      </c>
      <c r="O166" s="21">
        <v>11.990651653993631</v>
      </c>
      <c r="P166" s="22">
        <v>77523.5</v>
      </c>
      <c r="Q166" s="21">
        <v>14.026969215786179</v>
      </c>
      <c r="R166" s="23">
        <v>1006.5</v>
      </c>
      <c r="S166" s="24">
        <v>2.5977645305514159</v>
      </c>
    </row>
    <row r="167" spans="1:19" ht="14.25" customHeight="1" x14ac:dyDescent="0.2">
      <c r="A167" s="19" t="s">
        <v>12</v>
      </c>
      <c r="B167" s="20">
        <f t="shared" si="8"/>
        <v>2512486.3000000003</v>
      </c>
      <c r="C167" s="21">
        <f t="shared" si="9"/>
        <v>1.1729457418334976</v>
      </c>
      <c r="D167" s="22">
        <v>2314581.4</v>
      </c>
      <c r="E167" s="21">
        <v>0.32746213289366288</v>
      </c>
      <c r="F167" s="22">
        <f t="shared" si="10"/>
        <v>197904.9</v>
      </c>
      <c r="G167" s="21">
        <f t="shared" si="11"/>
        <v>11.061233678398061</v>
      </c>
      <c r="H167" s="22">
        <v>1756.5</v>
      </c>
      <c r="I167" s="21">
        <v>6.9800871050384288</v>
      </c>
      <c r="J167" s="22">
        <v>33791.1</v>
      </c>
      <c r="K167" s="21">
        <v>6.3391750490513781</v>
      </c>
      <c r="L167" s="22">
        <v>39780.199999999997</v>
      </c>
      <c r="M167" s="21">
        <v>9.6592857501973342</v>
      </c>
      <c r="N167" s="22">
        <v>59754.1</v>
      </c>
      <c r="O167" s="21">
        <v>12.1256699038225</v>
      </c>
      <c r="P167" s="22">
        <v>62143.5</v>
      </c>
      <c r="Q167" s="21">
        <v>13.66220708521406</v>
      </c>
      <c r="R167" s="22">
        <v>679.5</v>
      </c>
      <c r="S167" s="21">
        <v>7.0345062545989689</v>
      </c>
    </row>
    <row r="168" spans="1:19" ht="14.25" customHeight="1" x14ac:dyDescent="0.2">
      <c r="A168" s="19" t="s">
        <v>13</v>
      </c>
      <c r="B168" s="20">
        <f t="shared" si="8"/>
        <v>2246883.5</v>
      </c>
      <c r="C168" s="21">
        <f t="shared" si="9"/>
        <v>1.526131531519102</v>
      </c>
      <c r="D168" s="22">
        <v>2022240.5</v>
      </c>
      <c r="E168" s="21">
        <v>0.4656426676253394</v>
      </c>
      <c r="F168" s="22">
        <f t="shared" si="10"/>
        <v>224643</v>
      </c>
      <c r="G168" s="21">
        <f t="shared" si="11"/>
        <v>11.072672177632956</v>
      </c>
      <c r="H168" s="22">
        <v>2833.9</v>
      </c>
      <c r="I168" s="21">
        <v>5.1225046755354819</v>
      </c>
      <c r="J168" s="22">
        <v>34043</v>
      </c>
      <c r="K168" s="21">
        <v>6.3736407190905631</v>
      </c>
      <c r="L168" s="22">
        <v>49505.1</v>
      </c>
      <c r="M168" s="21">
        <v>9.4415782616336514</v>
      </c>
      <c r="N168" s="22">
        <v>70931.600000000006</v>
      </c>
      <c r="O168" s="21">
        <v>12.588941050251227</v>
      </c>
      <c r="P168" s="22">
        <v>65190.5</v>
      </c>
      <c r="Q168" s="21">
        <v>13.692743145090157</v>
      </c>
      <c r="R168" s="23">
        <v>2138.9</v>
      </c>
      <c r="S168" s="24">
        <v>1.3591098228061156</v>
      </c>
    </row>
    <row r="169" spans="1:19" ht="14.25" customHeight="1" x14ac:dyDescent="0.2">
      <c r="A169" s="19" t="s">
        <v>14</v>
      </c>
      <c r="B169" s="20">
        <f t="shared" si="8"/>
        <v>1852116.9</v>
      </c>
      <c r="C169" s="21">
        <f t="shared" si="9"/>
        <v>1.6310938019085084</v>
      </c>
      <c r="D169" s="22">
        <v>1629438.3</v>
      </c>
      <c r="E169" s="21">
        <v>0.3940630007285334</v>
      </c>
      <c r="F169" s="22">
        <f t="shared" si="10"/>
        <v>222678.6</v>
      </c>
      <c r="G169" s="21">
        <f t="shared" si="11"/>
        <v>10.682998051900814</v>
      </c>
      <c r="H169" s="22">
        <v>7670.7</v>
      </c>
      <c r="I169" s="21">
        <v>3.6950871498037987</v>
      </c>
      <c r="J169" s="22">
        <v>37290.699999999997</v>
      </c>
      <c r="K169" s="21">
        <v>6.1353108147607864</v>
      </c>
      <c r="L169" s="22">
        <v>46262</v>
      </c>
      <c r="M169" s="21">
        <v>9.1204099044572224</v>
      </c>
      <c r="N169" s="22">
        <v>68812</v>
      </c>
      <c r="O169" s="21">
        <v>12.124309611695633</v>
      </c>
      <c r="P169" s="22">
        <v>62149</v>
      </c>
      <c r="Q169" s="21">
        <v>13.89846198651628</v>
      </c>
      <c r="R169" s="23">
        <v>494.2</v>
      </c>
      <c r="S169" s="24">
        <v>3.519222986645083</v>
      </c>
    </row>
    <row r="170" spans="1:19" ht="14.25" customHeight="1" x14ac:dyDescent="0.2">
      <c r="A170" s="19" t="s">
        <v>15</v>
      </c>
      <c r="B170" s="20">
        <f t="shared" si="8"/>
        <v>2036424.9000000001</v>
      </c>
      <c r="C170" s="21">
        <f t="shared" si="9"/>
        <v>1.8416673318029058</v>
      </c>
      <c r="D170" s="22">
        <v>1783585</v>
      </c>
      <c r="E170" s="21">
        <v>0.48369718067824063</v>
      </c>
      <c r="F170" s="22">
        <f t="shared" si="10"/>
        <v>252839.9</v>
      </c>
      <c r="G170" s="21">
        <f t="shared" si="11"/>
        <v>11.421069918157697</v>
      </c>
      <c r="H170" s="22">
        <v>12084.5</v>
      </c>
      <c r="I170" s="21">
        <v>4.8315816128097984</v>
      </c>
      <c r="J170" s="22">
        <v>30215.1</v>
      </c>
      <c r="K170" s="21">
        <v>7.0760066986374355</v>
      </c>
      <c r="L170" s="22">
        <v>50486.6</v>
      </c>
      <c r="M170" s="21">
        <v>9.6405828279186956</v>
      </c>
      <c r="N170" s="22">
        <v>71604.399999999994</v>
      </c>
      <c r="O170" s="21">
        <v>12.184928370323611</v>
      </c>
      <c r="P170" s="22">
        <v>88346.6</v>
      </c>
      <c r="Q170" s="21">
        <v>14.204087118236581</v>
      </c>
      <c r="R170" s="23">
        <v>102.7</v>
      </c>
      <c r="S170" s="24">
        <v>13.779367088607595</v>
      </c>
    </row>
    <row r="171" spans="1:19" ht="14.25" customHeight="1" x14ac:dyDescent="0.2">
      <c r="A171" s="19" t="s">
        <v>16</v>
      </c>
      <c r="B171" s="20">
        <f t="shared" si="8"/>
        <v>2410860.0999999996</v>
      </c>
      <c r="C171" s="21">
        <f t="shared" si="9"/>
        <v>1.7701332698649754</v>
      </c>
      <c r="D171" s="22">
        <v>2112275.9</v>
      </c>
      <c r="E171" s="21">
        <v>0.46258840192230577</v>
      </c>
      <c r="F171" s="22">
        <f t="shared" si="10"/>
        <v>298584.2</v>
      </c>
      <c r="G171" s="21">
        <f t="shared" si="11"/>
        <v>11.020105347168403</v>
      </c>
      <c r="H171" s="22">
        <v>8882.9</v>
      </c>
      <c r="I171" s="21">
        <v>5.6532399329047927</v>
      </c>
      <c r="J171" s="22">
        <v>42702.2</v>
      </c>
      <c r="K171" s="21">
        <v>6.2670394265400846</v>
      </c>
      <c r="L171" s="22">
        <v>50384.3</v>
      </c>
      <c r="M171" s="21">
        <v>8.6151848095537726</v>
      </c>
      <c r="N171" s="22">
        <v>96024.3</v>
      </c>
      <c r="O171" s="21">
        <v>11.867151096128795</v>
      </c>
      <c r="P171" s="22">
        <v>100172.2</v>
      </c>
      <c r="Q171" s="21">
        <v>13.906919424750576</v>
      </c>
      <c r="R171" s="23">
        <v>418.3</v>
      </c>
      <c r="S171" s="24">
        <v>14.114644991632799</v>
      </c>
    </row>
    <row r="172" spans="1:19" ht="14.25" customHeight="1" x14ac:dyDescent="0.2">
      <c r="A172" s="19" t="s">
        <v>17</v>
      </c>
      <c r="B172" s="20">
        <f t="shared" si="8"/>
        <v>1981503.2999999998</v>
      </c>
      <c r="C172" s="21">
        <f t="shared" si="9"/>
        <v>1.8842172258809762</v>
      </c>
      <c r="D172" s="22">
        <v>1733681.7</v>
      </c>
      <c r="E172" s="21">
        <v>0.46530669211078357</v>
      </c>
      <c r="F172" s="22">
        <f t="shared" si="10"/>
        <v>247821.60000000003</v>
      </c>
      <c r="G172" s="21">
        <f t="shared" si="11"/>
        <v>11.810467505657289</v>
      </c>
      <c r="H172" s="22">
        <v>11813.2</v>
      </c>
      <c r="I172" s="21">
        <v>3.8668778992990895</v>
      </c>
      <c r="J172" s="22">
        <v>27731.1</v>
      </c>
      <c r="K172" s="21">
        <v>6.9050778007363576</v>
      </c>
      <c r="L172" s="22">
        <v>33094.699999999997</v>
      </c>
      <c r="M172" s="21">
        <v>9.867638504050495</v>
      </c>
      <c r="N172" s="22">
        <v>90875.7</v>
      </c>
      <c r="O172" s="21">
        <v>12.755623582541867</v>
      </c>
      <c r="P172" s="22">
        <v>83742.2</v>
      </c>
      <c r="Q172" s="21">
        <v>14.28311330488093</v>
      </c>
      <c r="R172" s="23">
        <v>564.70000000000005</v>
      </c>
      <c r="S172" s="24">
        <v>13.956543297326013</v>
      </c>
    </row>
    <row r="173" spans="1:19" ht="14.25" customHeight="1" x14ac:dyDescent="0.2">
      <c r="A173" s="19" t="s">
        <v>18</v>
      </c>
      <c r="B173" s="20">
        <f t="shared" si="8"/>
        <v>2112700.4</v>
      </c>
      <c r="C173" s="21">
        <f t="shared" si="9"/>
        <v>2.1660384278812082</v>
      </c>
      <c r="D173" s="22">
        <v>1795835.3</v>
      </c>
      <c r="E173" s="21">
        <v>0.5028195380723387</v>
      </c>
      <c r="F173" s="22">
        <f t="shared" si="10"/>
        <v>316865.10000000003</v>
      </c>
      <c r="G173" s="21">
        <f t="shared" si="11"/>
        <v>11.592343798670159</v>
      </c>
      <c r="H173" s="22">
        <v>11735.7</v>
      </c>
      <c r="I173" s="21">
        <v>4.9157640362313275</v>
      </c>
      <c r="J173" s="22">
        <v>34604.1</v>
      </c>
      <c r="K173" s="21">
        <v>6.5150889923448361</v>
      </c>
      <c r="L173" s="22">
        <v>70683.399999999994</v>
      </c>
      <c r="M173" s="21">
        <v>9.9388429956680078</v>
      </c>
      <c r="N173" s="22">
        <v>119166.2</v>
      </c>
      <c r="O173" s="21">
        <v>12.885164115328003</v>
      </c>
      <c r="P173" s="22">
        <v>80638.3</v>
      </c>
      <c r="Q173" s="21">
        <v>14.280430899460926</v>
      </c>
      <c r="R173" s="23">
        <v>37.4</v>
      </c>
      <c r="S173" s="24">
        <v>14.265347593582888</v>
      </c>
    </row>
    <row r="174" spans="1:19" ht="14.25" customHeight="1" x14ac:dyDescent="0.2">
      <c r="A174" s="19" t="s">
        <v>19</v>
      </c>
      <c r="B174" s="20">
        <f t="shared" si="8"/>
        <v>2237708</v>
      </c>
      <c r="C174" s="21">
        <f t="shared" si="9"/>
        <v>2.1513854989122803</v>
      </c>
      <c r="D174" s="22">
        <v>1910390.9</v>
      </c>
      <c r="E174" s="21">
        <v>0.50673059686370991</v>
      </c>
      <c r="F174" s="22">
        <f t="shared" si="10"/>
        <v>327317.09999999998</v>
      </c>
      <c r="G174" s="21">
        <f t="shared" si="11"/>
        <v>11.75043717850366</v>
      </c>
      <c r="H174" s="22">
        <v>13533.5</v>
      </c>
      <c r="I174" s="21">
        <v>1.9902310562677801</v>
      </c>
      <c r="J174" s="22">
        <v>26347.599999999999</v>
      </c>
      <c r="K174" s="21">
        <v>6.5784822526529956</v>
      </c>
      <c r="L174" s="22">
        <v>67827.199999999997</v>
      </c>
      <c r="M174" s="21">
        <v>9.5128206235846395</v>
      </c>
      <c r="N174" s="22">
        <v>92654.9</v>
      </c>
      <c r="O174" s="21">
        <v>12.684458533763459</v>
      </c>
      <c r="P174" s="22">
        <v>126846.39999999999</v>
      </c>
      <c r="Q174" s="21">
        <v>14.377664640068623</v>
      </c>
      <c r="R174" s="22">
        <v>107.5</v>
      </c>
      <c r="S174" s="21">
        <v>14.853823255813953</v>
      </c>
    </row>
    <row r="175" spans="1:19" ht="14.25" customHeight="1" x14ac:dyDescent="0.2">
      <c r="A175" s="19" t="s">
        <v>20</v>
      </c>
      <c r="B175" s="20">
        <f t="shared" si="8"/>
        <v>2361358.2999999998</v>
      </c>
      <c r="C175" s="21">
        <f t="shared" si="9"/>
        <v>2.0669025547711248</v>
      </c>
      <c r="D175" s="22">
        <v>2000064.7</v>
      </c>
      <c r="E175" s="21">
        <v>0.42580078684454559</v>
      </c>
      <c r="F175" s="22">
        <f t="shared" si="10"/>
        <v>361293.6</v>
      </c>
      <c r="G175" s="21">
        <f t="shared" si="11"/>
        <v>11.151784532026033</v>
      </c>
      <c r="H175" s="22">
        <v>17578.3</v>
      </c>
      <c r="I175" s="21">
        <v>3.0512899996017819</v>
      </c>
      <c r="J175" s="22">
        <v>52383</v>
      </c>
      <c r="K175" s="21">
        <v>6.4620973025599922</v>
      </c>
      <c r="L175" s="22">
        <v>80532.800000000003</v>
      </c>
      <c r="M175" s="21">
        <v>9.5192747054616262</v>
      </c>
      <c r="N175" s="22">
        <v>106033.1</v>
      </c>
      <c r="O175" s="21">
        <v>12.592335742329517</v>
      </c>
      <c r="P175" s="22">
        <v>104382.3</v>
      </c>
      <c r="Q175" s="21">
        <v>14.652357985980382</v>
      </c>
      <c r="R175" s="23">
        <v>384.1</v>
      </c>
      <c r="S175" s="24">
        <v>14.742978391043998</v>
      </c>
    </row>
    <row r="176" spans="1:19" ht="14.25" customHeight="1" thickBot="1" x14ac:dyDescent="0.25">
      <c r="A176" s="25" t="s">
        <v>21</v>
      </c>
      <c r="B176" s="26">
        <f t="shared" si="8"/>
        <v>3050009.5000000005</v>
      </c>
      <c r="C176" s="27">
        <f t="shared" si="9"/>
        <v>2.0220209432134553</v>
      </c>
      <c r="D176" s="28">
        <v>2649213.5</v>
      </c>
      <c r="E176" s="27">
        <v>0.58880697912795621</v>
      </c>
      <c r="F176" s="28">
        <f t="shared" si="10"/>
        <v>400795.99999999994</v>
      </c>
      <c r="G176" s="27">
        <f t="shared" si="11"/>
        <v>11.495393387159554</v>
      </c>
      <c r="H176" s="28">
        <v>15594.7</v>
      </c>
      <c r="I176" s="27">
        <v>2.8640952374845297</v>
      </c>
      <c r="J176" s="28">
        <v>52490.7</v>
      </c>
      <c r="K176" s="27">
        <v>5.6635846349924819</v>
      </c>
      <c r="L176" s="28">
        <v>79690.7</v>
      </c>
      <c r="M176" s="27">
        <v>9.6494583684168926</v>
      </c>
      <c r="N176" s="28">
        <v>117590</v>
      </c>
      <c r="O176" s="27">
        <v>12.786546866230122</v>
      </c>
      <c r="P176" s="28">
        <v>135388.6</v>
      </c>
      <c r="Q176" s="27">
        <v>14.715079127784763</v>
      </c>
      <c r="R176" s="28">
        <v>41.3</v>
      </c>
      <c r="S176" s="27">
        <v>13.592251815980628</v>
      </c>
    </row>
    <row r="177" spans="1:19" ht="14.25" customHeight="1" x14ac:dyDescent="0.2">
      <c r="A177" s="19" t="s">
        <v>35</v>
      </c>
      <c r="B177" s="20">
        <f t="shared" si="8"/>
        <v>2126968.7000000002</v>
      </c>
      <c r="C177" s="21">
        <f t="shared" si="9"/>
        <v>2.5201237559349141</v>
      </c>
      <c r="D177" s="22">
        <v>1698191.2000000002</v>
      </c>
      <c r="E177" s="21">
        <v>0.40868036944249903</v>
      </c>
      <c r="F177" s="22">
        <f t="shared" si="10"/>
        <v>428777.5</v>
      </c>
      <c r="G177" s="21">
        <f t="shared" si="11"/>
        <v>10.882583489105659</v>
      </c>
      <c r="H177" s="22">
        <v>8040.2</v>
      </c>
      <c r="I177" s="21">
        <v>5.8324592671824096</v>
      </c>
      <c r="J177" s="22">
        <v>60047.1</v>
      </c>
      <c r="K177" s="21">
        <v>4.4838723102364595</v>
      </c>
      <c r="L177" s="22">
        <v>76053.600000000006</v>
      </c>
      <c r="M177" s="21">
        <v>8.9381815850926216</v>
      </c>
      <c r="N177" s="22">
        <v>100213.3</v>
      </c>
      <c r="O177" s="21">
        <v>11.886888766261599</v>
      </c>
      <c r="P177" s="22">
        <v>145145.80000000002</v>
      </c>
      <c r="Q177" s="21">
        <v>14.0717689178743</v>
      </c>
      <c r="R177" s="23">
        <v>39277.5</v>
      </c>
      <c r="S177" s="24">
        <v>11.115928457768399</v>
      </c>
    </row>
    <row r="178" spans="1:19" ht="14.25" customHeight="1" x14ac:dyDescent="0.2">
      <c r="A178" s="19" t="s">
        <v>11</v>
      </c>
      <c r="B178" s="20">
        <f t="shared" si="8"/>
        <v>2181777.9</v>
      </c>
      <c r="C178" s="21">
        <f t="shared" si="9"/>
        <v>1.9475356368766934</v>
      </c>
      <c r="D178" s="22">
        <v>1869469.7000000002</v>
      </c>
      <c r="E178" s="21">
        <v>0.43187097817097503</v>
      </c>
      <c r="F178" s="22">
        <f t="shared" si="10"/>
        <v>312308.2</v>
      </c>
      <c r="G178" s="21">
        <f t="shared" si="11"/>
        <v>11.020269413355125</v>
      </c>
      <c r="H178" s="22">
        <v>10095.9</v>
      </c>
      <c r="I178" s="21">
        <v>7.5018380728810685</v>
      </c>
      <c r="J178" s="22">
        <v>48786.400000000001</v>
      </c>
      <c r="K178" s="21">
        <v>5.3227135021235394</v>
      </c>
      <c r="L178" s="22">
        <v>54301</v>
      </c>
      <c r="M178" s="21">
        <v>9.7976961934402702</v>
      </c>
      <c r="N178" s="22">
        <v>89649.9</v>
      </c>
      <c r="O178" s="21">
        <v>12.1984384143206</v>
      </c>
      <c r="P178" s="22">
        <v>109398.7</v>
      </c>
      <c r="Q178" s="21">
        <v>13.525300410333898</v>
      </c>
      <c r="R178" s="23">
        <v>76.3</v>
      </c>
      <c r="S178" s="24">
        <v>13.668414154652698</v>
      </c>
    </row>
    <row r="179" spans="1:19" ht="14.25" customHeight="1" x14ac:dyDescent="0.2">
      <c r="A179" s="19" t="s">
        <v>12</v>
      </c>
      <c r="B179" s="20">
        <f t="shared" si="8"/>
        <v>2805377.7</v>
      </c>
      <c r="C179" s="21">
        <f t="shared" si="9"/>
        <v>2.1186349453052236</v>
      </c>
      <c r="D179" s="22">
        <v>2383578</v>
      </c>
      <c r="E179" s="21">
        <v>0.49791819650961699</v>
      </c>
      <c r="F179" s="22">
        <f t="shared" si="10"/>
        <v>421799.69999999995</v>
      </c>
      <c r="G179" s="21">
        <f t="shared" si="11"/>
        <v>11.277258781834115</v>
      </c>
      <c r="H179" s="22">
        <v>10282.5</v>
      </c>
      <c r="I179" s="21">
        <v>5.0505748601993696</v>
      </c>
      <c r="J179" s="22">
        <v>60325.5</v>
      </c>
      <c r="K179" s="21">
        <v>5.85750443842156</v>
      </c>
      <c r="L179" s="22">
        <v>82981.600000000006</v>
      </c>
      <c r="M179" s="21">
        <v>9.7664672409305187</v>
      </c>
      <c r="N179" s="22">
        <v>125159.7</v>
      </c>
      <c r="O179" s="21">
        <v>12.5147338799949</v>
      </c>
      <c r="P179" s="22">
        <v>142091.80000000002</v>
      </c>
      <c r="Q179" s="21">
        <v>13.864957182610098</v>
      </c>
      <c r="R179" s="22">
        <v>958.6</v>
      </c>
      <c r="S179" s="21">
        <v>4.7786480283747093</v>
      </c>
    </row>
    <row r="180" spans="1:19" ht="14.25" customHeight="1" x14ac:dyDescent="0.2">
      <c r="A180" s="19" t="s">
        <v>13</v>
      </c>
      <c r="B180" s="20">
        <f t="shared" si="8"/>
        <v>2559970.4999999995</v>
      </c>
      <c r="C180" s="21">
        <f t="shared" si="9"/>
        <v>1.732183765789489</v>
      </c>
      <c r="D180" s="22">
        <v>2272821.9</v>
      </c>
      <c r="E180" s="21">
        <v>0.52785658876306996</v>
      </c>
      <c r="F180" s="22">
        <f t="shared" si="10"/>
        <v>287148.60000000003</v>
      </c>
      <c r="G180" s="21">
        <f t="shared" si="11"/>
        <v>11.264604201448311</v>
      </c>
      <c r="H180" s="22">
        <v>7553.3</v>
      </c>
      <c r="I180" s="21">
        <v>3.67800219771491</v>
      </c>
      <c r="J180" s="22">
        <v>41775.4</v>
      </c>
      <c r="K180" s="21">
        <v>6.0565891409776995</v>
      </c>
      <c r="L180" s="22">
        <v>70995.5</v>
      </c>
      <c r="M180" s="21">
        <v>9.9129822735243796</v>
      </c>
      <c r="N180" s="22">
        <v>77513.600000000006</v>
      </c>
      <c r="O180" s="21">
        <v>12.6823565800066</v>
      </c>
      <c r="P180" s="22">
        <v>89164.800000000003</v>
      </c>
      <c r="Q180" s="21">
        <v>14.184853529643998</v>
      </c>
      <c r="R180" s="23">
        <v>146</v>
      </c>
      <c r="S180" s="24">
        <v>15.040835616438399</v>
      </c>
    </row>
    <row r="181" spans="1:19" ht="14.25" customHeight="1" x14ac:dyDescent="0.2">
      <c r="A181" s="19" t="s">
        <v>14</v>
      </c>
      <c r="B181" s="20">
        <f t="shared" si="8"/>
        <v>2219368</v>
      </c>
      <c r="C181" s="21">
        <f t="shared" si="9"/>
        <v>1.7757544269359566</v>
      </c>
      <c r="D181" s="22">
        <v>1990946.9</v>
      </c>
      <c r="E181" s="21">
        <v>0.75964303518089804</v>
      </c>
      <c r="F181" s="22">
        <f t="shared" si="10"/>
        <v>228421.1</v>
      </c>
      <c r="G181" s="21">
        <f t="shared" si="11"/>
        <v>10.632308508277038</v>
      </c>
      <c r="H181" s="22">
        <v>13777.4</v>
      </c>
      <c r="I181" s="21">
        <v>4.4178101818920803</v>
      </c>
      <c r="J181" s="22">
        <v>36789.300000000003</v>
      </c>
      <c r="K181" s="21">
        <v>5.705174548034349</v>
      </c>
      <c r="L181" s="22">
        <v>50837.5</v>
      </c>
      <c r="M181" s="21">
        <v>9.44779768871404</v>
      </c>
      <c r="N181" s="22">
        <v>61707.9</v>
      </c>
      <c r="O181" s="21">
        <v>12.100926980175998</v>
      </c>
      <c r="P181" s="22">
        <v>65128.6</v>
      </c>
      <c r="Q181" s="21">
        <v>14.257598059838502</v>
      </c>
      <c r="R181" s="23">
        <v>180.4</v>
      </c>
      <c r="S181" s="24">
        <v>12.6700720620843</v>
      </c>
    </row>
    <row r="182" spans="1:19" ht="14.25" customHeight="1" x14ac:dyDescent="0.2">
      <c r="A182" s="19" t="s">
        <v>15</v>
      </c>
      <c r="B182" s="20">
        <f t="shared" si="8"/>
        <v>2487897.0999999996</v>
      </c>
      <c r="C182" s="21">
        <f t="shared" si="9"/>
        <v>1.7987163038214091</v>
      </c>
      <c r="D182" s="22">
        <v>2239968.9</v>
      </c>
      <c r="E182" s="21">
        <v>0.81195376194731994</v>
      </c>
      <c r="F182" s="22">
        <f t="shared" si="10"/>
        <v>247928.2</v>
      </c>
      <c r="G182" s="21">
        <f t="shared" si="11"/>
        <v>10.713867567303767</v>
      </c>
      <c r="H182" s="22">
        <v>23499.1</v>
      </c>
      <c r="I182" s="21">
        <v>2.0781987820810204</v>
      </c>
      <c r="J182" s="22">
        <v>29841.3</v>
      </c>
      <c r="K182" s="21">
        <v>6.1364402355125289</v>
      </c>
      <c r="L182" s="22">
        <v>47024.3</v>
      </c>
      <c r="M182" s="21">
        <v>9.9102866815667596</v>
      </c>
      <c r="N182" s="22">
        <v>66822.5</v>
      </c>
      <c r="O182" s="21">
        <v>12.348944068240499</v>
      </c>
      <c r="P182" s="22">
        <v>80636.600000000006</v>
      </c>
      <c r="Q182" s="21">
        <v>14.032369135107398</v>
      </c>
      <c r="R182" s="23">
        <v>104.4</v>
      </c>
      <c r="S182" s="24">
        <v>15.139846743294997</v>
      </c>
    </row>
    <row r="183" spans="1:19" ht="14.25" customHeight="1" x14ac:dyDescent="0.2">
      <c r="A183" s="19" t="s">
        <v>16</v>
      </c>
      <c r="B183" s="20">
        <f t="shared" si="8"/>
        <v>2825455.7000000007</v>
      </c>
      <c r="C183" s="21">
        <f t="shared" si="9"/>
        <v>1.8928318391259891</v>
      </c>
      <c r="D183" s="22">
        <v>2494396.5</v>
      </c>
      <c r="E183" s="21">
        <v>0.70167845689328123</v>
      </c>
      <c r="F183" s="22">
        <f t="shared" si="10"/>
        <v>331059.20000000001</v>
      </c>
      <c r="G183" s="21">
        <f t="shared" si="11"/>
        <v>10.867688383225744</v>
      </c>
      <c r="H183" s="22">
        <v>9746.2000000000007</v>
      </c>
      <c r="I183" s="21">
        <v>3.1799625495064698</v>
      </c>
      <c r="J183" s="22">
        <v>58881.2</v>
      </c>
      <c r="K183" s="21">
        <v>5.8596289647629503</v>
      </c>
      <c r="L183" s="22">
        <v>58282.1</v>
      </c>
      <c r="M183" s="21">
        <v>9.9431419595381794</v>
      </c>
      <c r="N183" s="22">
        <v>111024.2</v>
      </c>
      <c r="O183" s="21">
        <v>12.1124022510408</v>
      </c>
      <c r="P183" s="22">
        <v>92268.2</v>
      </c>
      <c r="Q183" s="21">
        <v>13.967968725953298</v>
      </c>
      <c r="R183" s="23">
        <v>857.3</v>
      </c>
      <c r="S183" s="24">
        <v>10.215082234923599</v>
      </c>
    </row>
    <row r="184" spans="1:19" ht="14.25" customHeight="1" x14ac:dyDescent="0.2">
      <c r="A184" s="19" t="s">
        <v>17</v>
      </c>
      <c r="B184" s="20">
        <f t="shared" si="8"/>
        <v>2939871.3999999994</v>
      </c>
      <c r="C184" s="21">
        <f t="shared" si="9"/>
        <v>2.0777011031843129</v>
      </c>
      <c r="D184" s="22">
        <v>2666033.7999999998</v>
      </c>
      <c r="E184" s="21">
        <v>1.1302570897638298</v>
      </c>
      <c r="F184" s="22">
        <f t="shared" si="10"/>
        <v>273837.60000000003</v>
      </c>
      <c r="G184" s="21">
        <f t="shared" si="11"/>
        <v>11.301846229297968</v>
      </c>
      <c r="H184" s="22">
        <v>10612.8</v>
      </c>
      <c r="I184" s="21">
        <v>3.4479851688527092</v>
      </c>
      <c r="J184" s="22">
        <v>34838.300000000003</v>
      </c>
      <c r="K184" s="21">
        <v>6.3906731097671194</v>
      </c>
      <c r="L184" s="22">
        <v>47653.7</v>
      </c>
      <c r="M184" s="21">
        <v>9.2777549487238105</v>
      </c>
      <c r="N184" s="22">
        <v>99782.9</v>
      </c>
      <c r="O184" s="21">
        <v>12.466575485378799</v>
      </c>
      <c r="P184" s="22">
        <v>80901.400000000009</v>
      </c>
      <c r="Q184" s="21">
        <v>14.205910243827697</v>
      </c>
      <c r="R184" s="23">
        <v>48.5</v>
      </c>
      <c r="S184" s="24">
        <v>5.9597938144329881</v>
      </c>
    </row>
    <row r="185" spans="1:19" ht="14.25" customHeight="1" x14ac:dyDescent="0.2">
      <c r="A185" s="19" t="s">
        <v>18</v>
      </c>
      <c r="B185" s="20">
        <f t="shared" si="8"/>
        <v>3084536.3000000003</v>
      </c>
      <c r="C185" s="21">
        <f t="shared" si="9"/>
        <v>2.0558890799891043</v>
      </c>
      <c r="D185" s="22">
        <v>2768791.3</v>
      </c>
      <c r="E185" s="21">
        <v>0.99688203224273297</v>
      </c>
      <c r="F185" s="22">
        <f t="shared" si="10"/>
        <v>315745</v>
      </c>
      <c r="G185" s="21">
        <f t="shared" si="11"/>
        <v>11.342400348382391</v>
      </c>
      <c r="H185" s="22">
        <v>16794.7</v>
      </c>
      <c r="I185" s="21">
        <v>3.4484189059643797</v>
      </c>
      <c r="J185" s="22">
        <v>30901.5</v>
      </c>
      <c r="K185" s="21">
        <v>6.0701254631652208</v>
      </c>
      <c r="L185" s="22">
        <v>56467.199999999997</v>
      </c>
      <c r="M185" s="21">
        <v>9.6839330797347802</v>
      </c>
      <c r="N185" s="22">
        <v>99227.9</v>
      </c>
      <c r="O185" s="21">
        <v>12.298796356669801</v>
      </c>
      <c r="P185" s="22">
        <v>112330.6</v>
      </c>
      <c r="Q185" s="21">
        <v>13.9618468876691</v>
      </c>
      <c r="R185" s="23">
        <v>23.1</v>
      </c>
      <c r="S185" s="24">
        <v>11.4327272727273</v>
      </c>
    </row>
    <row r="186" spans="1:19" ht="14.25" customHeight="1" x14ac:dyDescent="0.2">
      <c r="A186" s="19" t="s">
        <v>19</v>
      </c>
      <c r="B186" s="20">
        <f t="shared" si="8"/>
        <v>3126207.7000000007</v>
      </c>
      <c r="C186" s="21">
        <f t="shared" si="9"/>
        <v>2.1367752436922212</v>
      </c>
      <c r="D186" s="22">
        <v>2774711.6</v>
      </c>
      <c r="E186" s="21">
        <v>0.95242099935719393</v>
      </c>
      <c r="F186" s="22">
        <f t="shared" si="10"/>
        <v>351496.1</v>
      </c>
      <c r="G186" s="21">
        <f t="shared" si="11"/>
        <v>11.486072320574825</v>
      </c>
      <c r="H186" s="22">
        <v>7502.7</v>
      </c>
      <c r="I186" s="21">
        <v>6.0625864022285292</v>
      </c>
      <c r="J186" s="22">
        <v>35052.700000000004</v>
      </c>
      <c r="K186" s="21">
        <v>5.7022384866215692</v>
      </c>
      <c r="L186" s="22">
        <v>71841.5</v>
      </c>
      <c r="M186" s="21">
        <v>9.0524893411189904</v>
      </c>
      <c r="N186" s="22">
        <v>104161.2</v>
      </c>
      <c r="O186" s="21">
        <v>11.9430401627477</v>
      </c>
      <c r="P186" s="22">
        <v>132895.5</v>
      </c>
      <c r="Q186" s="21">
        <v>14.274396100695698</v>
      </c>
      <c r="R186" s="22">
        <v>42.5</v>
      </c>
      <c r="S186" s="21">
        <v>14.027952941176499</v>
      </c>
    </row>
    <row r="187" spans="1:19" ht="14.25" customHeight="1" x14ac:dyDescent="0.2">
      <c r="A187" s="19" t="s">
        <v>20</v>
      </c>
      <c r="B187" s="20">
        <f t="shared" si="8"/>
        <v>3662006.6999999997</v>
      </c>
      <c r="C187" s="21">
        <f t="shared" si="9"/>
        <v>2.0019374817091404</v>
      </c>
      <c r="D187" s="22">
        <v>3276686.5</v>
      </c>
      <c r="E187" s="21">
        <v>0.91684414667073011</v>
      </c>
      <c r="F187" s="22">
        <f t="shared" si="10"/>
        <v>385320.2</v>
      </c>
      <c r="G187" s="21">
        <f t="shared" si="11"/>
        <v>11.229355826660523</v>
      </c>
      <c r="H187" s="22">
        <v>11591.5</v>
      </c>
      <c r="I187" s="21">
        <v>7.4048279342621699</v>
      </c>
      <c r="J187" s="22">
        <v>43329.8</v>
      </c>
      <c r="K187" s="21">
        <v>5.59293670868548</v>
      </c>
      <c r="L187" s="22">
        <v>94340</v>
      </c>
      <c r="M187" s="21">
        <v>9.174082308670771</v>
      </c>
      <c r="N187" s="22">
        <v>96118.2</v>
      </c>
      <c r="O187" s="21">
        <v>12.329059137603499</v>
      </c>
      <c r="P187" s="22">
        <v>139635.79999999999</v>
      </c>
      <c r="Q187" s="21">
        <v>13.921645050911</v>
      </c>
      <c r="R187" s="23">
        <v>304.90000000000003</v>
      </c>
      <c r="S187" s="24">
        <v>13.8858642177763</v>
      </c>
    </row>
    <row r="188" spans="1:19" ht="14.25" customHeight="1" thickBot="1" x14ac:dyDescent="0.25">
      <c r="A188" s="25" t="s">
        <v>21</v>
      </c>
      <c r="B188" s="26">
        <f t="shared" si="8"/>
        <v>4233920.5000000009</v>
      </c>
      <c r="C188" s="27">
        <f t="shared" si="9"/>
        <v>2.3597842474840958</v>
      </c>
      <c r="D188" s="28">
        <v>3818935.9</v>
      </c>
      <c r="E188" s="27">
        <v>1.3976076458890001</v>
      </c>
      <c r="F188" s="28">
        <f t="shared" si="10"/>
        <v>414984.60000000003</v>
      </c>
      <c r="G188" s="27">
        <f t="shared" si="11"/>
        <v>11.214307441770126</v>
      </c>
      <c r="H188" s="28">
        <v>8345.2000000000007</v>
      </c>
      <c r="I188" s="27">
        <v>4.9243450127019095</v>
      </c>
      <c r="J188" s="28">
        <v>49983.9</v>
      </c>
      <c r="K188" s="27">
        <v>5.7594387792869295</v>
      </c>
      <c r="L188" s="28">
        <v>112224.2</v>
      </c>
      <c r="M188" s="27">
        <v>9.3363967486513584</v>
      </c>
      <c r="N188" s="28">
        <v>111774.6</v>
      </c>
      <c r="O188" s="27">
        <v>12.500211479173299</v>
      </c>
      <c r="P188" s="28">
        <v>132612.29999999999</v>
      </c>
      <c r="Q188" s="27">
        <v>14.170097487186302</v>
      </c>
      <c r="R188" s="28">
        <v>44.4</v>
      </c>
      <c r="S188" s="27">
        <v>15.4508783783784</v>
      </c>
    </row>
    <row r="189" spans="1:19" ht="14.25" customHeight="1" x14ac:dyDescent="0.2">
      <c r="A189" s="19" t="s">
        <v>37</v>
      </c>
      <c r="B189" s="20">
        <f t="shared" si="8"/>
        <v>2959495.3000000003</v>
      </c>
      <c r="C189" s="21">
        <f t="shared" si="9"/>
        <v>2.350811857683976</v>
      </c>
      <c r="D189" s="22">
        <v>2543536.2000000002</v>
      </c>
      <c r="E189" s="21">
        <v>0.86115816083136498</v>
      </c>
      <c r="F189" s="22">
        <f t="shared" si="10"/>
        <v>415959.1</v>
      </c>
      <c r="G189" s="21">
        <f t="shared" si="11"/>
        <v>11.459851913325126</v>
      </c>
      <c r="H189" s="22">
        <v>8636.7999999999993</v>
      </c>
      <c r="I189" s="21">
        <v>5.4457178584661001</v>
      </c>
      <c r="J189" s="22">
        <v>48671</v>
      </c>
      <c r="K189" s="21">
        <v>6.2176462575250095</v>
      </c>
      <c r="L189" s="22">
        <v>103078.2</v>
      </c>
      <c r="M189" s="21">
        <v>9.6698672367193108</v>
      </c>
      <c r="N189" s="22">
        <v>120088.6</v>
      </c>
      <c r="O189" s="21">
        <v>12.319764548841398</v>
      </c>
      <c r="P189" s="22">
        <v>135384.29999999999</v>
      </c>
      <c r="Q189" s="21">
        <v>14.324983849678299</v>
      </c>
      <c r="R189" s="23">
        <v>100.2</v>
      </c>
      <c r="S189" s="24">
        <v>15.801936127744501</v>
      </c>
    </row>
    <row r="190" spans="1:19" ht="14.25" customHeight="1" x14ac:dyDescent="0.2">
      <c r="A190" s="19" t="s">
        <v>11</v>
      </c>
      <c r="B190" s="20">
        <f t="shared" si="8"/>
        <v>3650534.7000000011</v>
      </c>
      <c r="C190" s="21">
        <f t="shared" si="9"/>
        <v>2.100042992058119</v>
      </c>
      <c r="D190" s="22">
        <v>3218158.2</v>
      </c>
      <c r="E190" s="21">
        <v>0.8730281755570618</v>
      </c>
      <c r="F190" s="22">
        <f t="shared" si="10"/>
        <v>432376.5</v>
      </c>
      <c r="G190" s="21">
        <f t="shared" si="11"/>
        <v>11.23265726051252</v>
      </c>
      <c r="H190" s="22">
        <v>11638.7</v>
      </c>
      <c r="I190" s="21">
        <v>3.5320491979344801</v>
      </c>
      <c r="J190" s="22">
        <v>62821.7</v>
      </c>
      <c r="K190" s="21">
        <v>5.5658550946567802</v>
      </c>
      <c r="L190" s="22">
        <v>77570.7</v>
      </c>
      <c r="M190" s="21">
        <v>9.3112099800568995</v>
      </c>
      <c r="N190" s="22">
        <v>120416.7</v>
      </c>
      <c r="O190" s="21">
        <v>12.1527137182799</v>
      </c>
      <c r="P190" s="22">
        <v>159385</v>
      </c>
      <c r="Q190" s="21">
        <v>14.2488739718292</v>
      </c>
      <c r="R190" s="23">
        <v>543.70000000000005</v>
      </c>
      <c r="S190" s="24">
        <v>17.010402795659399</v>
      </c>
    </row>
    <row r="191" spans="1:19" ht="14.25" customHeight="1" x14ac:dyDescent="0.2">
      <c r="A191" s="19" t="s">
        <v>12</v>
      </c>
      <c r="B191" s="20">
        <f t="shared" si="8"/>
        <v>3894518.8</v>
      </c>
      <c r="C191" s="21">
        <f t="shared" si="9"/>
        <v>2.0943530982569647</v>
      </c>
      <c r="D191" s="22">
        <v>3476345.4</v>
      </c>
      <c r="E191" s="21">
        <v>1.01847454686177</v>
      </c>
      <c r="F191" s="22">
        <f t="shared" si="10"/>
        <v>418173.39999999997</v>
      </c>
      <c r="G191" s="21">
        <f t="shared" si="11"/>
        <v>11.038311401442554</v>
      </c>
      <c r="H191" s="22">
        <v>17770.7</v>
      </c>
      <c r="I191" s="21">
        <v>5.408497358010659</v>
      </c>
      <c r="J191" s="22">
        <v>53765.3</v>
      </c>
      <c r="K191" s="21">
        <v>6.0349248492987089</v>
      </c>
      <c r="L191" s="22">
        <v>89916.800000000003</v>
      </c>
      <c r="M191" s="21">
        <v>9.3629344127015202</v>
      </c>
      <c r="N191" s="22">
        <v>129456</v>
      </c>
      <c r="O191" s="21">
        <v>12.489464327647999</v>
      </c>
      <c r="P191" s="22">
        <v>127070.5</v>
      </c>
      <c r="Q191" s="21">
        <v>13.640466331681999</v>
      </c>
      <c r="R191" s="22">
        <v>194.1</v>
      </c>
      <c r="S191" s="21">
        <v>17.124204018547101</v>
      </c>
    </row>
    <row r="192" spans="1:19" ht="14.25" customHeight="1" x14ac:dyDescent="0.2">
      <c r="A192" s="19" t="s">
        <v>13</v>
      </c>
      <c r="B192" s="20">
        <f t="shared" si="8"/>
        <v>4326123.5999999996</v>
      </c>
      <c r="C192" s="21">
        <f t="shared" si="9"/>
        <v>1.8877401114938075</v>
      </c>
      <c r="D192" s="22">
        <v>3898871.9</v>
      </c>
      <c r="E192" s="21">
        <v>0.90210992056445904</v>
      </c>
      <c r="F192" s="22">
        <f t="shared" si="10"/>
        <v>427251.7</v>
      </c>
      <c r="G192" s="21">
        <f t="shared" si="11"/>
        <v>10.882077302442543</v>
      </c>
      <c r="H192" s="22">
        <v>14546.1</v>
      </c>
      <c r="I192" s="21">
        <v>4.8968753136579597</v>
      </c>
      <c r="J192" s="22">
        <v>58342.400000000001</v>
      </c>
      <c r="K192" s="21">
        <v>6.4999143847356295</v>
      </c>
      <c r="L192" s="22">
        <v>94443.9</v>
      </c>
      <c r="M192" s="21">
        <v>9.3636436657105389</v>
      </c>
      <c r="N192" s="22">
        <v>113341.8</v>
      </c>
      <c r="O192" s="21">
        <v>11.925476523224399</v>
      </c>
      <c r="P192" s="22">
        <v>145987.20000000001</v>
      </c>
      <c r="Q192" s="21">
        <v>13.371384080248099</v>
      </c>
      <c r="R192" s="23">
        <v>590.30000000000007</v>
      </c>
      <c r="S192" s="24">
        <v>18.448349991529703</v>
      </c>
    </row>
    <row r="193" spans="1:19" ht="14.25" customHeight="1" x14ac:dyDescent="0.2">
      <c r="A193" s="19" t="s">
        <v>14</v>
      </c>
      <c r="B193" s="20">
        <f t="shared" si="8"/>
        <v>4291948.7</v>
      </c>
      <c r="C193" s="21">
        <f t="shared" si="9"/>
        <v>2.0525017766405282</v>
      </c>
      <c r="D193" s="22">
        <v>3810379</v>
      </c>
      <c r="E193" s="21">
        <v>0.90326307304339015</v>
      </c>
      <c r="F193" s="22">
        <f t="shared" si="10"/>
        <v>481569.7</v>
      </c>
      <c r="G193" s="21">
        <f t="shared" si="11"/>
        <v>11.145754575090594</v>
      </c>
      <c r="H193" s="22">
        <v>14652.6</v>
      </c>
      <c r="I193" s="21">
        <v>5.6071856189345191</v>
      </c>
      <c r="J193" s="22">
        <v>79447</v>
      </c>
      <c r="K193" s="21">
        <v>6.0085300640678705</v>
      </c>
      <c r="L193" s="22">
        <v>92771.1</v>
      </c>
      <c r="M193" s="21">
        <v>9.4922282154679589</v>
      </c>
      <c r="N193" s="22">
        <v>106171</v>
      </c>
      <c r="O193" s="21">
        <v>12.218821325974099</v>
      </c>
      <c r="P193" s="22">
        <v>186478.2</v>
      </c>
      <c r="Q193" s="21">
        <v>13.901309734864499</v>
      </c>
      <c r="R193" s="23">
        <v>2049.8000000000002</v>
      </c>
      <c r="S193" s="24">
        <v>18.420334666796798</v>
      </c>
    </row>
    <row r="194" spans="1:19" ht="14.25" customHeight="1" x14ac:dyDescent="0.2">
      <c r="A194" s="19" t="s">
        <v>15</v>
      </c>
      <c r="B194" s="20">
        <f t="shared" si="8"/>
        <v>4941606.1999999993</v>
      </c>
      <c r="C194" s="21">
        <f t="shared" si="9"/>
        <v>2.0536251820308937</v>
      </c>
      <c r="D194" s="22">
        <v>4376104.0999999996</v>
      </c>
      <c r="E194" s="21">
        <v>0.85191661848263611</v>
      </c>
      <c r="F194" s="22">
        <f t="shared" si="10"/>
        <v>565502.10000000009</v>
      </c>
      <c r="G194" s="21">
        <f t="shared" si="11"/>
        <v>11.352974860747631</v>
      </c>
      <c r="H194" s="22">
        <v>21660.6</v>
      </c>
      <c r="I194" s="21">
        <v>4.4125890326214394</v>
      </c>
      <c r="J194" s="22">
        <v>82023</v>
      </c>
      <c r="K194" s="21">
        <v>6.3483826000024397</v>
      </c>
      <c r="L194" s="22">
        <v>93219.8</v>
      </c>
      <c r="M194" s="21">
        <v>9.5971790435079196</v>
      </c>
      <c r="N194" s="22">
        <v>144027.70000000001</v>
      </c>
      <c r="O194" s="21">
        <v>12.037782926478702</v>
      </c>
      <c r="P194" s="22">
        <v>221724</v>
      </c>
      <c r="Q194" s="21">
        <v>14.199197637603499</v>
      </c>
      <c r="R194" s="23">
        <v>2847</v>
      </c>
      <c r="S194" s="24">
        <v>9.52378538812785</v>
      </c>
    </row>
    <row r="195" spans="1:19" ht="14.25" customHeight="1" x14ac:dyDescent="0.2">
      <c r="A195" s="19" t="s">
        <v>16</v>
      </c>
      <c r="B195" s="20">
        <f t="shared" si="8"/>
        <v>4812132.8999999994</v>
      </c>
      <c r="C195" s="21">
        <f t="shared" si="9"/>
        <v>2.1551138277997284</v>
      </c>
      <c r="D195" s="22">
        <v>4291288.5999999996</v>
      </c>
      <c r="E195" s="21">
        <v>1.01272929161651</v>
      </c>
      <c r="F195" s="22">
        <f t="shared" si="10"/>
        <v>520844.30000000005</v>
      </c>
      <c r="G195" s="21">
        <f t="shared" si="11"/>
        <v>11.567334978994683</v>
      </c>
      <c r="H195" s="22">
        <v>17394.7</v>
      </c>
      <c r="I195" s="21">
        <v>3.4217935923010998</v>
      </c>
      <c r="J195" s="22">
        <v>69666.100000000006</v>
      </c>
      <c r="K195" s="21">
        <v>6.1792862095050483</v>
      </c>
      <c r="L195" s="22">
        <v>75186.7</v>
      </c>
      <c r="M195" s="21">
        <v>9.5854016069331394</v>
      </c>
      <c r="N195" s="22">
        <v>153641.30000000002</v>
      </c>
      <c r="O195" s="21">
        <v>12.0435047217122</v>
      </c>
      <c r="P195" s="22">
        <v>204030.1</v>
      </c>
      <c r="Q195" s="21">
        <v>14.4424921813007</v>
      </c>
      <c r="R195" s="23">
        <v>925.4</v>
      </c>
      <c r="S195" s="24">
        <v>18.3651231899719</v>
      </c>
    </row>
    <row r="196" spans="1:19" ht="14.25" customHeight="1" x14ac:dyDescent="0.2">
      <c r="A196" s="19" t="s">
        <v>17</v>
      </c>
      <c r="B196" s="20">
        <f t="shared" si="8"/>
        <v>4908838.5000000009</v>
      </c>
      <c r="C196" s="21">
        <f t="shared" si="9"/>
        <v>2.2544773558959004</v>
      </c>
      <c r="D196" s="22">
        <v>4368024.4000000004</v>
      </c>
      <c r="E196" s="21">
        <v>1.0482864440958701</v>
      </c>
      <c r="F196" s="22">
        <f t="shared" si="10"/>
        <v>540814.1</v>
      </c>
      <c r="G196" s="21">
        <f t="shared" si="11"/>
        <v>11.996588986862591</v>
      </c>
      <c r="H196" s="22">
        <v>16102.9</v>
      </c>
      <c r="I196" s="21">
        <v>3.4405063063175003</v>
      </c>
      <c r="J196" s="22">
        <v>50510.7</v>
      </c>
      <c r="K196" s="21">
        <v>6.4444788331977199</v>
      </c>
      <c r="L196" s="22">
        <v>79986.8</v>
      </c>
      <c r="M196" s="21">
        <v>9.7108516655248103</v>
      </c>
      <c r="N196" s="22">
        <v>195418.2</v>
      </c>
      <c r="O196" s="21">
        <v>12.459706644519299</v>
      </c>
      <c r="P196" s="22">
        <v>197850.4</v>
      </c>
      <c r="Q196" s="21">
        <v>14.548100003841299</v>
      </c>
      <c r="R196" s="23">
        <v>945.1</v>
      </c>
      <c r="S196" s="24">
        <v>18.057782245265098</v>
      </c>
    </row>
    <row r="197" spans="1:19" ht="14.25" customHeight="1" x14ac:dyDescent="0.2">
      <c r="A197" s="19" t="s">
        <v>18</v>
      </c>
      <c r="B197" s="20">
        <f t="shared" si="8"/>
        <v>4742214.8000000017</v>
      </c>
      <c r="C197" s="21">
        <f t="shared" si="9"/>
        <v>2.1029459492218692</v>
      </c>
      <c r="D197" s="22">
        <v>4236965.4000000004</v>
      </c>
      <c r="E197" s="21">
        <v>0.97585736881401008</v>
      </c>
      <c r="F197" s="22">
        <f t="shared" si="10"/>
        <v>505249.4</v>
      </c>
      <c r="G197" s="21">
        <f t="shared" si="11"/>
        <v>11.554585709552546</v>
      </c>
      <c r="H197" s="22">
        <v>24917.4</v>
      </c>
      <c r="I197" s="21">
        <v>4.3921247802740293</v>
      </c>
      <c r="J197" s="22">
        <v>52820.4</v>
      </c>
      <c r="K197" s="21">
        <v>6.3642207366850689</v>
      </c>
      <c r="L197" s="22">
        <v>90295.4</v>
      </c>
      <c r="M197" s="21">
        <v>9.6969526908347508</v>
      </c>
      <c r="N197" s="22">
        <v>172417</v>
      </c>
      <c r="O197" s="21">
        <v>12.608399473369797</v>
      </c>
      <c r="P197" s="22">
        <v>164070</v>
      </c>
      <c r="Q197" s="21">
        <v>14.193787066495997</v>
      </c>
      <c r="R197" s="23">
        <v>729.2</v>
      </c>
      <c r="S197" s="24">
        <v>19.307739989029095</v>
      </c>
    </row>
    <row r="198" spans="1:19" ht="14.25" customHeight="1" x14ac:dyDescent="0.2">
      <c r="A198" s="19" t="s">
        <v>19</v>
      </c>
      <c r="B198" s="20">
        <f t="shared" si="8"/>
        <v>4900407.5000000009</v>
      </c>
      <c r="C198" s="21">
        <f t="shared" si="9"/>
        <v>2.0212764324191426</v>
      </c>
      <c r="D198" s="22">
        <v>4475108.5</v>
      </c>
      <c r="E198" s="21">
        <v>1.07470695045718</v>
      </c>
      <c r="F198" s="22">
        <f t="shared" si="10"/>
        <v>425299.00000000006</v>
      </c>
      <c r="G198" s="21">
        <f t="shared" si="11"/>
        <v>11.981330734377472</v>
      </c>
      <c r="H198" s="22">
        <v>19738.2</v>
      </c>
      <c r="I198" s="21">
        <v>4.3553445602942498</v>
      </c>
      <c r="J198" s="22">
        <v>41911.9</v>
      </c>
      <c r="K198" s="21">
        <v>6.0422956248702597</v>
      </c>
      <c r="L198" s="22">
        <v>84591.8</v>
      </c>
      <c r="M198" s="21">
        <v>9.5756187479164598</v>
      </c>
      <c r="N198" s="22">
        <v>134039.70000000001</v>
      </c>
      <c r="O198" s="21">
        <v>13.1450249142605</v>
      </c>
      <c r="P198" s="22">
        <v>143691</v>
      </c>
      <c r="Q198" s="21">
        <v>15.035609690238097</v>
      </c>
      <c r="R198" s="22">
        <v>1326.4</v>
      </c>
      <c r="S198" s="21">
        <v>18.080076899879398</v>
      </c>
    </row>
    <row r="199" spans="1:19" ht="14.25" customHeight="1" x14ac:dyDescent="0.2">
      <c r="A199" s="19" t="s">
        <v>20</v>
      </c>
      <c r="B199" s="20">
        <f t="shared" si="8"/>
        <v>4883874.5</v>
      </c>
      <c r="C199" s="21">
        <f t="shared" si="9"/>
        <v>2.1829058686909359</v>
      </c>
      <c r="D199" s="22">
        <v>4390358.2</v>
      </c>
      <c r="E199" s="21">
        <v>1.1044625937355201</v>
      </c>
      <c r="F199" s="22">
        <f t="shared" si="10"/>
        <v>493516.3</v>
      </c>
      <c r="G199" s="21">
        <f t="shared" si="11"/>
        <v>11.77681852250878</v>
      </c>
      <c r="H199" s="22">
        <v>12621.7</v>
      </c>
      <c r="I199" s="21">
        <v>4.17664126068596</v>
      </c>
      <c r="J199" s="22">
        <v>59355.199999999997</v>
      </c>
      <c r="K199" s="21">
        <v>7.09638176604577</v>
      </c>
      <c r="L199" s="22">
        <v>120726.1</v>
      </c>
      <c r="M199" s="21">
        <v>9.5716619852707883</v>
      </c>
      <c r="N199" s="22">
        <v>146833.5</v>
      </c>
      <c r="O199" s="21">
        <v>13.1295094511811</v>
      </c>
      <c r="P199" s="22">
        <v>153101.70000000001</v>
      </c>
      <c r="Q199" s="21">
        <v>14.619666979530599</v>
      </c>
      <c r="R199" s="23">
        <v>878.1</v>
      </c>
      <c r="S199" s="24">
        <v>18.712350529552403</v>
      </c>
    </row>
    <row r="200" spans="1:19" ht="14.25" customHeight="1" thickBot="1" x14ac:dyDescent="0.25">
      <c r="A200" s="25" t="s">
        <v>21</v>
      </c>
      <c r="B200" s="26">
        <f t="shared" si="8"/>
        <v>6574363.7999999998</v>
      </c>
      <c r="C200" s="27">
        <f t="shared" si="9"/>
        <v>2.3651261352467299</v>
      </c>
      <c r="D200" s="28">
        <v>5971177.5999999987</v>
      </c>
      <c r="E200" s="27">
        <v>1.4085093148125427</v>
      </c>
      <c r="F200" s="28">
        <f t="shared" si="10"/>
        <v>603186.19999999995</v>
      </c>
      <c r="G200" s="27">
        <f t="shared" si="11"/>
        <v>11.835052552594874</v>
      </c>
      <c r="H200" s="28">
        <v>13200.8</v>
      </c>
      <c r="I200" s="27">
        <v>6.3579605781467787</v>
      </c>
      <c r="J200" s="28">
        <v>72800.899999999994</v>
      </c>
      <c r="K200" s="27">
        <v>6.3492677013608363</v>
      </c>
      <c r="L200" s="28">
        <v>140664.19999999998</v>
      </c>
      <c r="M200" s="27">
        <v>9.4933554948593901</v>
      </c>
      <c r="N200" s="28">
        <v>218410.5</v>
      </c>
      <c r="O200" s="27">
        <v>13.482710327571251</v>
      </c>
      <c r="P200" s="28">
        <v>157231.39999999997</v>
      </c>
      <c r="Q200" s="27">
        <v>14.602160121960374</v>
      </c>
      <c r="R200" s="28">
        <v>878.4</v>
      </c>
      <c r="S200" s="27">
        <v>18.805746812386158</v>
      </c>
    </row>
    <row r="201" spans="1:19" ht="14.25" customHeight="1" x14ac:dyDescent="0.2">
      <c r="A201" s="19" t="s">
        <v>38</v>
      </c>
      <c r="B201" s="20">
        <f t="shared" si="8"/>
        <v>4132316.0000000014</v>
      </c>
      <c r="C201" s="21">
        <f t="shared" si="9"/>
        <v>2.0044904015084999</v>
      </c>
      <c r="D201" s="22">
        <v>3587010.0000000009</v>
      </c>
      <c r="E201" s="21">
        <v>0.55077365577458648</v>
      </c>
      <c r="F201" s="22">
        <f t="shared" si="10"/>
        <v>545306.00000000012</v>
      </c>
      <c r="G201" s="21">
        <f t="shared" si="11"/>
        <v>11.567004850487614</v>
      </c>
      <c r="H201" s="22">
        <v>14500.5</v>
      </c>
      <c r="I201" s="21">
        <v>3.7261759249681043</v>
      </c>
      <c r="J201" s="22">
        <v>69019.599999999991</v>
      </c>
      <c r="K201" s="21">
        <v>5.5370331036401259</v>
      </c>
      <c r="L201" s="22">
        <v>111283.2</v>
      </c>
      <c r="M201" s="21">
        <v>9.6812805167356792</v>
      </c>
      <c r="N201" s="22">
        <v>173494.2</v>
      </c>
      <c r="O201" s="21">
        <v>12.795821566369364</v>
      </c>
      <c r="P201" s="22">
        <v>168462.70000000004</v>
      </c>
      <c r="Q201" s="21">
        <v>14.275551466288974</v>
      </c>
      <c r="R201" s="23">
        <v>8545.7999999999993</v>
      </c>
      <c r="S201" s="24">
        <v>19.787413349247586</v>
      </c>
    </row>
    <row r="202" spans="1:19" ht="14.25" customHeight="1" x14ac:dyDescent="0.2">
      <c r="A202" s="19" t="s">
        <v>11</v>
      </c>
      <c r="B202" s="20">
        <f t="shared" ref="B202:B258" si="12">D202+H202+J202+L202+N202+P202+R202</f>
        <v>5217846.0000000009</v>
      </c>
      <c r="C202" s="21">
        <f t="shared" ref="C202:C258" si="13">(D202*E202+H202*I202+J202*K202+L202*M202+N202*O202+P202*Q202+R202*S202)/(D202+H202+J202+L202+N202+P202+R202)</f>
        <v>2.2619424293089532</v>
      </c>
      <c r="D202" s="22">
        <v>4695544.4000000004</v>
      </c>
      <c r="E202" s="21">
        <v>1.2712220365757798</v>
      </c>
      <c r="F202" s="22">
        <f t="shared" ref="F202:F258" si="14">H202+J202+L202+N202+P202+R202</f>
        <v>522301.6</v>
      </c>
      <c r="G202" s="21">
        <f t="shared" ref="G202:G258" si="15">(H202*I202+J202*K202+L202*M202+N202*O202+P202*Q202+R202*S202)/(H202+J202+L202+N202+P202+R202)</f>
        <v>11.168619322628931</v>
      </c>
      <c r="H202" s="22">
        <v>15651.3</v>
      </c>
      <c r="I202" s="21">
        <v>3.8518487921131204</v>
      </c>
      <c r="J202" s="22">
        <v>84436.9</v>
      </c>
      <c r="K202" s="21">
        <v>6.2362779424635395</v>
      </c>
      <c r="L202" s="22">
        <v>109886.9</v>
      </c>
      <c r="M202" s="21">
        <v>9.6415792146288606</v>
      </c>
      <c r="N202" s="22">
        <v>175619.5</v>
      </c>
      <c r="O202" s="21">
        <v>12.600298588710297</v>
      </c>
      <c r="P202" s="22">
        <v>133839.1</v>
      </c>
      <c r="Q202" s="21">
        <v>14.331040622658099</v>
      </c>
      <c r="R202" s="23">
        <v>2867.9</v>
      </c>
      <c r="S202" s="24">
        <v>19.573331008752</v>
      </c>
    </row>
    <row r="203" spans="1:19" ht="14.25" customHeight="1" x14ac:dyDescent="0.2">
      <c r="A203" s="19" t="s">
        <v>12</v>
      </c>
      <c r="B203" s="20">
        <f t="shared" si="12"/>
        <v>5635679.799999998</v>
      </c>
      <c r="C203" s="21">
        <f t="shared" si="13"/>
        <v>2.2341253640776402</v>
      </c>
      <c r="D203" s="22">
        <v>5058384.1999999983</v>
      </c>
      <c r="E203" s="21">
        <v>1.2135979267846049</v>
      </c>
      <c r="F203" s="22">
        <f t="shared" si="14"/>
        <v>577295.6</v>
      </c>
      <c r="G203" s="21">
        <f t="shared" si="15"/>
        <v>11.176199172486331</v>
      </c>
      <c r="H203" s="22">
        <v>27475.800000000007</v>
      </c>
      <c r="I203" s="21">
        <v>2.9847137480983257</v>
      </c>
      <c r="J203" s="22">
        <v>85726.400000000009</v>
      </c>
      <c r="K203" s="21">
        <v>6.5777489431493681</v>
      </c>
      <c r="L203" s="22">
        <v>123553.1</v>
      </c>
      <c r="M203" s="21">
        <v>9.7576556395590224</v>
      </c>
      <c r="N203" s="22">
        <v>181413.6</v>
      </c>
      <c r="O203" s="21">
        <v>12.505654802065553</v>
      </c>
      <c r="P203" s="22">
        <v>156036.69999999998</v>
      </c>
      <c r="Q203" s="21">
        <v>14.563695098653078</v>
      </c>
      <c r="R203" s="22">
        <v>3090</v>
      </c>
      <c r="S203" s="21">
        <v>19.197763106796117</v>
      </c>
    </row>
    <row r="204" spans="1:19" ht="14.25" customHeight="1" x14ac:dyDescent="0.2">
      <c r="A204" s="19" t="s">
        <v>13</v>
      </c>
      <c r="B204" s="20">
        <f t="shared" si="12"/>
        <v>5639484</v>
      </c>
      <c r="C204" s="21">
        <f t="shared" si="13"/>
        <v>2.2439834853685192</v>
      </c>
      <c r="D204" s="22">
        <v>5067292.7</v>
      </c>
      <c r="E204" s="21">
        <v>1.2310063377629634</v>
      </c>
      <c r="F204" s="22">
        <f t="shared" si="14"/>
        <v>572191.29999999993</v>
      </c>
      <c r="G204" s="21">
        <f t="shared" si="15"/>
        <v>11.214849881499422</v>
      </c>
      <c r="H204" s="22">
        <v>22483.4</v>
      </c>
      <c r="I204" s="21">
        <v>4.5594918028412073</v>
      </c>
      <c r="J204" s="22">
        <v>92718.099999999991</v>
      </c>
      <c r="K204" s="21">
        <v>6.4876836130162294</v>
      </c>
      <c r="L204" s="22">
        <v>130552.29999999999</v>
      </c>
      <c r="M204" s="21">
        <v>9.8759537595277909</v>
      </c>
      <c r="N204" s="22">
        <v>164870.20000000001</v>
      </c>
      <c r="O204" s="21">
        <v>12.546002643291507</v>
      </c>
      <c r="P204" s="22">
        <v>156905.60000000001</v>
      </c>
      <c r="Q204" s="21">
        <v>14.430823456906571</v>
      </c>
      <c r="R204" s="23">
        <v>4661.7</v>
      </c>
      <c r="S204" s="24">
        <v>19.506510714975228</v>
      </c>
    </row>
    <row r="205" spans="1:19" ht="14.25" customHeight="1" x14ac:dyDescent="0.2">
      <c r="A205" s="19" t="s">
        <v>14</v>
      </c>
      <c r="B205" s="20">
        <f t="shared" si="12"/>
        <v>5790849.2000000011</v>
      </c>
      <c r="C205" s="21">
        <f t="shared" si="13"/>
        <v>2.3332061309764365</v>
      </c>
      <c r="D205" s="22">
        <v>5200795.5</v>
      </c>
      <c r="E205" s="21">
        <v>1.37293209202323</v>
      </c>
      <c r="F205" s="22">
        <f t="shared" si="14"/>
        <v>590053.70000000007</v>
      </c>
      <c r="G205" s="21">
        <f t="shared" si="15"/>
        <v>10.79716271756282</v>
      </c>
      <c r="H205" s="22">
        <v>18086.7</v>
      </c>
      <c r="I205" s="21">
        <v>4.1538057799377404</v>
      </c>
      <c r="J205" s="22">
        <v>110279.7</v>
      </c>
      <c r="K205" s="21">
        <v>6.0088747974468593</v>
      </c>
      <c r="L205" s="22">
        <v>115668.7</v>
      </c>
      <c r="M205" s="21">
        <v>9.3909968556748691</v>
      </c>
      <c r="N205" s="22">
        <v>171777.9</v>
      </c>
      <c r="O205" s="21">
        <v>12.2316003280981</v>
      </c>
      <c r="P205" s="22">
        <v>172234.8</v>
      </c>
      <c r="Q205" s="21">
        <v>13.9732617508192</v>
      </c>
      <c r="R205" s="23">
        <v>2005.9</v>
      </c>
      <c r="S205" s="24">
        <v>19.480184954384598</v>
      </c>
    </row>
    <row r="206" spans="1:19" ht="14.25" customHeight="1" x14ac:dyDescent="0.2">
      <c r="A206" s="19" t="s">
        <v>15</v>
      </c>
      <c r="B206" s="20">
        <f t="shared" si="12"/>
        <v>6012560.7000000002</v>
      </c>
      <c r="C206" s="21">
        <f t="shared" si="13"/>
        <v>2.3623946189848812</v>
      </c>
      <c r="D206" s="22">
        <v>5448366.7999999998</v>
      </c>
      <c r="E206" s="21">
        <v>1.4588433943177199</v>
      </c>
      <c r="F206" s="22">
        <f t="shared" si="14"/>
        <v>564193.89999999991</v>
      </c>
      <c r="G206" s="21">
        <f t="shared" si="15"/>
        <v>11.087902807882182</v>
      </c>
      <c r="H206" s="22">
        <v>24018.9</v>
      </c>
      <c r="I206" s="21">
        <v>3.1796531481458401</v>
      </c>
      <c r="J206" s="22">
        <v>81251.600000000006</v>
      </c>
      <c r="K206" s="21">
        <v>6.2208482048353497</v>
      </c>
      <c r="L206" s="22">
        <v>111901.1</v>
      </c>
      <c r="M206" s="21">
        <v>9.649549352061781</v>
      </c>
      <c r="N206" s="22">
        <v>160540.9</v>
      </c>
      <c r="O206" s="21">
        <v>12.384591951334498</v>
      </c>
      <c r="P206" s="22">
        <v>185643.2</v>
      </c>
      <c r="Q206" s="21">
        <v>13.948395955251801</v>
      </c>
      <c r="R206" s="23">
        <v>838.2</v>
      </c>
      <c r="S206" s="24">
        <v>19.6228847530422</v>
      </c>
    </row>
    <row r="207" spans="1:19" ht="14.25" customHeight="1" x14ac:dyDescent="0.2">
      <c r="A207" s="19" t="s">
        <v>16</v>
      </c>
      <c r="B207" s="20">
        <f t="shared" si="12"/>
        <v>6643205.5000000009</v>
      </c>
      <c r="C207" s="21">
        <f t="shared" si="13"/>
        <v>2.3591095938549547</v>
      </c>
      <c r="D207" s="22">
        <v>6016529.5999999996</v>
      </c>
      <c r="E207" s="21">
        <v>1.4071795674370156</v>
      </c>
      <c r="F207" s="22">
        <f t="shared" si="14"/>
        <v>626675.9</v>
      </c>
      <c r="G207" s="21">
        <f t="shared" si="15"/>
        <v>11.498307672275253</v>
      </c>
      <c r="H207" s="22">
        <v>22530.7</v>
      </c>
      <c r="I207" s="21">
        <v>3.9090296351200804</v>
      </c>
      <c r="J207" s="22">
        <v>75595.199999999997</v>
      </c>
      <c r="K207" s="21">
        <v>7.00472928175334</v>
      </c>
      <c r="L207" s="22">
        <v>101807.9</v>
      </c>
      <c r="M207" s="21">
        <v>9.8251222547562627</v>
      </c>
      <c r="N207" s="22">
        <v>227107.8</v>
      </c>
      <c r="O207" s="21">
        <v>12.351840548849488</v>
      </c>
      <c r="P207" s="22">
        <v>198875.40000000002</v>
      </c>
      <c r="Q207" s="21">
        <v>13.916827581490722</v>
      </c>
      <c r="R207" s="23">
        <v>758.9</v>
      </c>
      <c r="S207" s="24">
        <v>19.668171037027275</v>
      </c>
    </row>
    <row r="208" spans="1:19" ht="14.25" customHeight="1" x14ac:dyDescent="0.2">
      <c r="A208" s="19" t="s">
        <v>17</v>
      </c>
      <c r="B208" s="20">
        <f t="shared" si="12"/>
        <v>6353730.5999999996</v>
      </c>
      <c r="C208" s="21">
        <f t="shared" si="13"/>
        <v>2.4885321000232543</v>
      </c>
      <c r="D208" s="22">
        <v>5758382.7999999998</v>
      </c>
      <c r="E208" s="21">
        <v>1.57487981087329</v>
      </c>
      <c r="F208" s="22">
        <f t="shared" si="14"/>
        <v>595347.79999999993</v>
      </c>
      <c r="G208" s="21">
        <f t="shared" si="15"/>
        <v>11.325651556955457</v>
      </c>
      <c r="H208" s="22">
        <v>28083.5</v>
      </c>
      <c r="I208" s="21">
        <v>3.6303352502358996</v>
      </c>
      <c r="J208" s="22">
        <v>84050.9</v>
      </c>
      <c r="K208" s="21">
        <v>6.2582054445579987</v>
      </c>
      <c r="L208" s="22">
        <v>126393.5</v>
      </c>
      <c r="M208" s="21">
        <v>10.916805334135098</v>
      </c>
      <c r="N208" s="22">
        <v>210168.8</v>
      </c>
      <c r="O208" s="21">
        <v>12.690863924616799</v>
      </c>
      <c r="P208" s="22">
        <v>144322.1</v>
      </c>
      <c r="Q208" s="21">
        <v>14.011224289280698</v>
      </c>
      <c r="R208" s="23">
        <v>2329</v>
      </c>
      <c r="S208" s="24">
        <v>19.568582224130498</v>
      </c>
    </row>
    <row r="209" spans="1:19" ht="14.25" customHeight="1" x14ac:dyDescent="0.2">
      <c r="A209" s="19" t="s">
        <v>18</v>
      </c>
      <c r="B209" s="20">
        <f t="shared" si="12"/>
        <v>5438166.3999999994</v>
      </c>
      <c r="C209" s="21">
        <f t="shared" si="13"/>
        <v>2.597293529488172</v>
      </c>
      <c r="D209" s="22">
        <v>4818613</v>
      </c>
      <c r="E209" s="21">
        <v>1.44620466574095</v>
      </c>
      <c r="F209" s="22">
        <f t="shared" si="14"/>
        <v>619553.39999999991</v>
      </c>
      <c r="G209" s="21">
        <f t="shared" si="15"/>
        <v>11.549954854577487</v>
      </c>
      <c r="H209" s="22">
        <v>18156.2</v>
      </c>
      <c r="I209" s="21">
        <v>4.9279760081955502</v>
      </c>
      <c r="J209" s="22">
        <v>76984.7</v>
      </c>
      <c r="K209" s="21">
        <v>6.6204031190613195</v>
      </c>
      <c r="L209" s="22">
        <v>138027.1</v>
      </c>
      <c r="M209" s="21">
        <v>9.8317190174972904</v>
      </c>
      <c r="N209" s="22">
        <v>200441.1</v>
      </c>
      <c r="O209" s="21">
        <v>12.7000047195909</v>
      </c>
      <c r="P209" s="22">
        <v>183174.1</v>
      </c>
      <c r="Q209" s="21">
        <v>14.196888102630201</v>
      </c>
      <c r="R209" s="23">
        <v>2770.2</v>
      </c>
      <c r="S209" s="24">
        <v>19.320609703270495</v>
      </c>
    </row>
    <row r="210" spans="1:19" ht="14.25" customHeight="1" x14ac:dyDescent="0.2">
      <c r="A210" s="19" t="s">
        <v>19</v>
      </c>
      <c r="B210" s="20">
        <f t="shared" si="12"/>
        <v>5965222.4000000004</v>
      </c>
      <c r="C210" s="21">
        <f t="shared" si="13"/>
        <v>2.5402930670279789</v>
      </c>
      <c r="D210" s="22">
        <v>5315370.4000000004</v>
      </c>
      <c r="E210" s="21">
        <v>1.4415844534559623</v>
      </c>
      <c r="F210" s="22">
        <f t="shared" si="14"/>
        <v>649852</v>
      </c>
      <c r="G210" s="21">
        <f t="shared" si="15"/>
        <v>11.527021187901246</v>
      </c>
      <c r="H210" s="22">
        <v>19079.900000000001</v>
      </c>
      <c r="I210" s="21">
        <v>3.6908719647377617</v>
      </c>
      <c r="J210" s="22">
        <v>54555.100000000006</v>
      </c>
      <c r="K210" s="21">
        <v>6.4047563655826858</v>
      </c>
      <c r="L210" s="22">
        <v>157981.70000000004</v>
      </c>
      <c r="M210" s="21">
        <v>9.5584671642348429</v>
      </c>
      <c r="N210" s="22">
        <v>241063.69999999998</v>
      </c>
      <c r="O210" s="21">
        <v>12.614756995765021</v>
      </c>
      <c r="P210" s="22">
        <v>174456.29999999996</v>
      </c>
      <c r="Q210" s="21">
        <v>14.160317185449884</v>
      </c>
      <c r="R210" s="22">
        <v>2715.3</v>
      </c>
      <c r="S210" s="21">
        <v>18.283338857584795</v>
      </c>
    </row>
    <row r="211" spans="1:19" ht="14.25" customHeight="1" x14ac:dyDescent="0.2">
      <c r="A211" s="19" t="s">
        <v>20</v>
      </c>
      <c r="B211" s="20">
        <f t="shared" si="12"/>
        <v>6284489.3000000007</v>
      </c>
      <c r="C211" s="21">
        <f t="shared" si="13"/>
        <v>2.8151328710194514</v>
      </c>
      <c r="D211" s="22">
        <v>5551486</v>
      </c>
      <c r="E211" s="21">
        <v>1.6953785116273401</v>
      </c>
      <c r="F211" s="22">
        <f t="shared" si="14"/>
        <v>733003.29999999993</v>
      </c>
      <c r="G211" s="21">
        <f t="shared" si="15"/>
        <v>11.295723135216461</v>
      </c>
      <c r="H211" s="22">
        <v>14100.4</v>
      </c>
      <c r="I211" s="21">
        <v>5.9746300814161293</v>
      </c>
      <c r="J211" s="22">
        <v>93633.5</v>
      </c>
      <c r="K211" s="21">
        <v>6.0929287167520192</v>
      </c>
      <c r="L211" s="22">
        <v>177263.9</v>
      </c>
      <c r="M211" s="21">
        <v>9.4374136922407796</v>
      </c>
      <c r="N211" s="22">
        <v>228987</v>
      </c>
      <c r="O211" s="21">
        <v>12.3715479088333</v>
      </c>
      <c r="P211" s="22">
        <v>216233.3</v>
      </c>
      <c r="Q211" s="21">
        <v>14.197238404075598</v>
      </c>
      <c r="R211" s="23">
        <v>2785.2</v>
      </c>
      <c r="S211" s="24">
        <v>17.701892144190701</v>
      </c>
    </row>
    <row r="212" spans="1:19" ht="14.25" customHeight="1" thickBot="1" x14ac:dyDescent="0.25">
      <c r="A212" s="25" t="s">
        <v>21</v>
      </c>
      <c r="B212" s="26">
        <f t="shared" si="12"/>
        <v>8025773.5999999996</v>
      </c>
      <c r="C212" s="27">
        <f t="shared" si="13"/>
        <v>2.8515136274215305</v>
      </c>
      <c r="D212" s="28">
        <v>7184434.2000000002</v>
      </c>
      <c r="E212" s="27">
        <v>1.8662929872751797</v>
      </c>
      <c r="F212" s="28">
        <f t="shared" si="14"/>
        <v>841339.4</v>
      </c>
      <c r="G212" s="27">
        <f t="shared" si="15"/>
        <v>11.264590278310971</v>
      </c>
      <c r="H212" s="28">
        <v>18780.8</v>
      </c>
      <c r="I212" s="27">
        <v>4.1680100954165997</v>
      </c>
      <c r="J212" s="28">
        <v>102785.8</v>
      </c>
      <c r="K212" s="27">
        <v>5.9723813989870189</v>
      </c>
      <c r="L212" s="28">
        <v>199934.1</v>
      </c>
      <c r="M212" s="27">
        <v>9.2898296838808392</v>
      </c>
      <c r="N212" s="28">
        <v>262490.09999999998</v>
      </c>
      <c r="O212" s="27">
        <v>12.461033219919498</v>
      </c>
      <c r="P212" s="28">
        <v>253228.4</v>
      </c>
      <c r="Q212" s="27">
        <v>14.164429341258701</v>
      </c>
      <c r="R212" s="28">
        <v>4120.2</v>
      </c>
      <c r="S212" s="27">
        <v>17.014147371486796</v>
      </c>
    </row>
    <row r="213" spans="1:19" ht="14.25" customHeight="1" x14ac:dyDescent="0.2">
      <c r="A213" s="19" t="s">
        <v>39</v>
      </c>
      <c r="B213" s="20">
        <f t="shared" si="12"/>
        <v>5465336.2999999998</v>
      </c>
      <c r="C213" s="21">
        <f t="shared" si="13"/>
        <v>2.7506578896160527</v>
      </c>
      <c r="D213" s="22">
        <v>4742359.2</v>
      </c>
      <c r="E213" s="21">
        <v>1.5537355909269797</v>
      </c>
      <c r="F213" s="22">
        <f t="shared" si="14"/>
        <v>722977.1</v>
      </c>
      <c r="G213" s="21">
        <f t="shared" si="15"/>
        <v>10.601854663169837</v>
      </c>
      <c r="H213" s="22">
        <v>13608</v>
      </c>
      <c r="I213" s="21">
        <v>4.5709900793650799</v>
      </c>
      <c r="J213" s="22">
        <v>122202.8</v>
      </c>
      <c r="K213" s="21">
        <v>5.5583511261607796</v>
      </c>
      <c r="L213" s="22">
        <v>172047.5</v>
      </c>
      <c r="M213" s="21">
        <v>9.4680893881050299</v>
      </c>
      <c r="N213" s="22">
        <v>230018.5</v>
      </c>
      <c r="O213" s="21">
        <v>12.005924658233999</v>
      </c>
      <c r="P213" s="22">
        <v>179405.6</v>
      </c>
      <c r="Q213" s="21">
        <v>13.579463010073301</v>
      </c>
      <c r="R213" s="23">
        <v>5694.7</v>
      </c>
      <c r="S213" s="24">
        <v>16.975861063796199</v>
      </c>
    </row>
    <row r="214" spans="1:19" ht="14.25" customHeight="1" x14ac:dyDescent="0.2">
      <c r="A214" s="19" t="s">
        <v>11</v>
      </c>
      <c r="B214" s="20">
        <f t="shared" si="12"/>
        <v>6661469.6000000015</v>
      </c>
      <c r="C214" s="21">
        <f t="shared" si="13"/>
        <v>2.3809214876549145</v>
      </c>
      <c r="D214" s="22">
        <v>5919892.9000000004</v>
      </c>
      <c r="E214" s="21">
        <v>1.29840158172456</v>
      </c>
      <c r="F214" s="22">
        <f t="shared" si="14"/>
        <v>741576.7</v>
      </c>
      <c r="G214" s="21">
        <f t="shared" si="15"/>
        <v>11.022511636355349</v>
      </c>
      <c r="H214" s="22">
        <v>17018.3</v>
      </c>
      <c r="I214" s="21">
        <v>4.9755633641433006</v>
      </c>
      <c r="J214" s="22">
        <v>97242.7</v>
      </c>
      <c r="K214" s="21">
        <v>5.7876000974880393</v>
      </c>
      <c r="L214" s="22">
        <v>157359.70000000001</v>
      </c>
      <c r="M214" s="21">
        <v>9.3290765678887286</v>
      </c>
      <c r="N214" s="22">
        <v>249718.39999999999</v>
      </c>
      <c r="O214" s="21">
        <v>12.156536883145201</v>
      </c>
      <c r="P214" s="22">
        <v>215286.9</v>
      </c>
      <c r="Q214" s="21">
        <v>13.663218268273599</v>
      </c>
      <c r="R214" s="23">
        <v>4950.7</v>
      </c>
      <c r="S214" s="24">
        <v>16.425309552184501</v>
      </c>
    </row>
    <row r="215" spans="1:19" ht="14.25" customHeight="1" x14ac:dyDescent="0.2">
      <c r="A215" s="19" t="s">
        <v>12</v>
      </c>
      <c r="B215" s="20">
        <f t="shared" si="12"/>
        <v>7094376.9000000004</v>
      </c>
      <c r="C215" s="21">
        <f t="shared" si="13"/>
        <v>2.4582648663619779</v>
      </c>
      <c r="D215" s="22">
        <v>6414787.5</v>
      </c>
      <c r="E215" s="21">
        <v>1.5922748095708548</v>
      </c>
      <c r="F215" s="22">
        <f t="shared" si="14"/>
        <v>679589.4</v>
      </c>
      <c r="G215" s="21">
        <f t="shared" si="15"/>
        <v>10.63252743053379</v>
      </c>
      <c r="H215" s="22">
        <v>20973.7</v>
      </c>
      <c r="I215" s="21">
        <v>4.5846286063021786</v>
      </c>
      <c r="J215" s="22">
        <v>99075.3</v>
      </c>
      <c r="K215" s="21">
        <v>5.9857612845986843</v>
      </c>
      <c r="L215" s="22">
        <v>142004.6</v>
      </c>
      <c r="M215" s="21">
        <v>9.2907733270612383</v>
      </c>
      <c r="N215" s="22">
        <v>247438.7</v>
      </c>
      <c r="O215" s="21">
        <v>11.825288635124577</v>
      </c>
      <c r="P215" s="22">
        <v>167565.70000000001</v>
      </c>
      <c r="Q215" s="21">
        <v>13.445701315961443</v>
      </c>
      <c r="R215" s="22">
        <v>2531.4</v>
      </c>
      <c r="S215" s="21">
        <v>15.070817334281426</v>
      </c>
    </row>
    <row r="216" spans="1:19" ht="14.25" customHeight="1" x14ac:dyDescent="0.2">
      <c r="A216" s="19" t="s">
        <v>13</v>
      </c>
      <c r="B216" s="20">
        <f t="shared" si="12"/>
        <v>8237133.0999999987</v>
      </c>
      <c r="C216" s="21">
        <f t="shared" si="13"/>
        <v>2.4651423958415828</v>
      </c>
      <c r="D216" s="22">
        <v>7501622.0999999996</v>
      </c>
      <c r="E216" s="21">
        <v>1.6774837806079299</v>
      </c>
      <c r="F216" s="22">
        <f t="shared" si="14"/>
        <v>735511.00000000012</v>
      </c>
      <c r="G216" s="21">
        <f t="shared" si="15"/>
        <v>10.498628333226835</v>
      </c>
      <c r="H216" s="22">
        <v>29085.599999999999</v>
      </c>
      <c r="I216" s="21">
        <v>3.5141824820529699</v>
      </c>
      <c r="J216" s="22">
        <v>101130.3</v>
      </c>
      <c r="K216" s="21">
        <v>5.5714038720343986</v>
      </c>
      <c r="L216" s="22">
        <v>158000.30000000002</v>
      </c>
      <c r="M216" s="21">
        <v>9.2793219253381203</v>
      </c>
      <c r="N216" s="22">
        <v>240740.6</v>
      </c>
      <c r="O216" s="21">
        <v>11.9502161662802</v>
      </c>
      <c r="P216" s="22">
        <v>204596.8</v>
      </c>
      <c r="Q216" s="21">
        <v>13.107326751933599</v>
      </c>
      <c r="R216" s="23">
        <v>1957.4</v>
      </c>
      <c r="S216" s="24">
        <v>16.068154184121802</v>
      </c>
    </row>
    <row r="217" spans="1:19" ht="14.25" customHeight="1" x14ac:dyDescent="0.2">
      <c r="A217" s="19" t="s">
        <v>14</v>
      </c>
      <c r="B217" s="20">
        <f t="shared" si="12"/>
        <v>7743596.2000000011</v>
      </c>
      <c r="C217" s="21">
        <f t="shared" si="13"/>
        <v>2.5541557915946131</v>
      </c>
      <c r="D217" s="22">
        <v>6958450.7000000002</v>
      </c>
      <c r="E217" s="21">
        <v>1.63707845037977</v>
      </c>
      <c r="F217" s="22">
        <f t="shared" si="14"/>
        <v>785145.5</v>
      </c>
      <c r="G217" s="21">
        <f t="shared" si="15"/>
        <v>10.68186902045546</v>
      </c>
      <c r="H217" s="22">
        <v>19671.2</v>
      </c>
      <c r="I217" s="21">
        <v>3.7299645674895299</v>
      </c>
      <c r="J217" s="22">
        <v>104504.9</v>
      </c>
      <c r="K217" s="21">
        <v>5.6786040463174494</v>
      </c>
      <c r="L217" s="22">
        <v>171801.7</v>
      </c>
      <c r="M217" s="21">
        <v>9.4216606238471385</v>
      </c>
      <c r="N217" s="22">
        <v>303563.2</v>
      </c>
      <c r="O217" s="21">
        <v>11.930323306645901</v>
      </c>
      <c r="P217" s="22">
        <v>177443.20000000001</v>
      </c>
      <c r="Q217" s="21">
        <v>13.2430678211394</v>
      </c>
      <c r="R217" s="23">
        <v>8161.3</v>
      </c>
      <c r="S217" s="24">
        <v>15.910431181306899</v>
      </c>
    </row>
    <row r="218" spans="1:19" ht="14.25" customHeight="1" x14ac:dyDescent="0.2">
      <c r="A218" s="19" t="s">
        <v>15</v>
      </c>
      <c r="B218" s="20">
        <f t="shared" si="12"/>
        <v>7820930.5000000009</v>
      </c>
      <c r="C218" s="21">
        <f t="shared" si="13"/>
        <v>2.3503749541055261</v>
      </c>
      <c r="D218" s="22">
        <v>7165147.9000000004</v>
      </c>
      <c r="E218" s="21">
        <v>1.6026394549371397</v>
      </c>
      <c r="F218" s="22">
        <f t="shared" si="14"/>
        <v>655782.60000000009</v>
      </c>
      <c r="G218" s="21">
        <f t="shared" si="15"/>
        <v>10.520209654846004</v>
      </c>
      <c r="H218" s="22">
        <v>42422.8</v>
      </c>
      <c r="I218" s="21">
        <v>2.3250990033661099</v>
      </c>
      <c r="J218" s="22">
        <v>87097.600000000006</v>
      </c>
      <c r="K218" s="21">
        <v>6.1829673263097895</v>
      </c>
      <c r="L218" s="22">
        <v>127213</v>
      </c>
      <c r="M218" s="21">
        <v>9.3235333653007206</v>
      </c>
      <c r="N218" s="22">
        <v>202251.4</v>
      </c>
      <c r="O218" s="21">
        <v>12.065250322123898</v>
      </c>
      <c r="P218" s="22">
        <v>188993.9</v>
      </c>
      <c r="Q218" s="21">
        <v>13.282888453013602</v>
      </c>
      <c r="R218" s="23">
        <v>7803.9</v>
      </c>
      <c r="S218" s="24">
        <v>16.035354630377096</v>
      </c>
    </row>
    <row r="219" spans="1:19" ht="14.25" customHeight="1" x14ac:dyDescent="0.2">
      <c r="A219" s="19" t="s">
        <v>16</v>
      </c>
      <c r="B219" s="20">
        <f t="shared" si="12"/>
        <v>8814080.4000000004</v>
      </c>
      <c r="C219" s="21">
        <f t="shared" si="13"/>
        <v>2.5016840974130385</v>
      </c>
      <c r="D219" s="22">
        <v>7983532.5</v>
      </c>
      <c r="E219" s="21">
        <v>1.6177430469532097</v>
      </c>
      <c r="F219" s="22">
        <f t="shared" si="14"/>
        <v>830547.9</v>
      </c>
      <c r="G219" s="21">
        <f t="shared" si="15"/>
        <v>10.9984512368281</v>
      </c>
      <c r="H219" s="22">
        <v>34222.9</v>
      </c>
      <c r="I219" s="21">
        <v>4.9343946597161503</v>
      </c>
      <c r="J219" s="22">
        <v>101566.7</v>
      </c>
      <c r="K219" s="21">
        <v>6.6485970992461088</v>
      </c>
      <c r="L219" s="22">
        <v>146960.30000000002</v>
      </c>
      <c r="M219" s="21">
        <v>8.9796273891656497</v>
      </c>
      <c r="N219" s="22">
        <v>288255.90000000002</v>
      </c>
      <c r="O219" s="21">
        <v>11.784459540984198</v>
      </c>
      <c r="P219" s="22">
        <v>258000.6</v>
      </c>
      <c r="Q219" s="21">
        <v>13.759345517025901</v>
      </c>
      <c r="R219" s="23">
        <v>1541.5</v>
      </c>
      <c r="S219" s="24">
        <v>15.6257482971132</v>
      </c>
    </row>
    <row r="220" spans="1:19" ht="14.25" customHeight="1" x14ac:dyDescent="0.2">
      <c r="A220" s="19" t="s">
        <v>17</v>
      </c>
      <c r="B220" s="20">
        <f t="shared" si="12"/>
        <v>8214324.7999999989</v>
      </c>
      <c r="C220" s="21">
        <f t="shared" si="13"/>
        <v>2.4973310290822677</v>
      </c>
      <c r="D220" s="22">
        <v>7377303.5</v>
      </c>
      <c r="E220" s="21">
        <v>1.5613027270736497</v>
      </c>
      <c r="F220" s="22">
        <f t="shared" si="14"/>
        <v>837021.3</v>
      </c>
      <c r="G220" s="21">
        <f t="shared" si="15"/>
        <v>10.747258323055828</v>
      </c>
      <c r="H220" s="22">
        <v>20265.8</v>
      </c>
      <c r="I220" s="21">
        <v>3.68192230259847</v>
      </c>
      <c r="J220" s="22">
        <v>87824.1</v>
      </c>
      <c r="K220" s="21">
        <v>6.1637464659472698</v>
      </c>
      <c r="L220" s="22">
        <v>168572.3</v>
      </c>
      <c r="M220" s="21">
        <v>8.4557971920653596</v>
      </c>
      <c r="N220" s="22">
        <v>323910.5</v>
      </c>
      <c r="O220" s="21">
        <v>11.7158220249112</v>
      </c>
      <c r="P220" s="22">
        <v>226456.8</v>
      </c>
      <c r="Q220" s="21">
        <v>13.247924292845301</v>
      </c>
      <c r="R220" s="23">
        <v>9991.8000000000011</v>
      </c>
      <c r="S220" s="24">
        <v>15.9498842050481</v>
      </c>
    </row>
    <row r="221" spans="1:19" ht="14.25" customHeight="1" x14ac:dyDescent="0.2">
      <c r="A221" s="19" t="s">
        <v>18</v>
      </c>
      <c r="B221" s="20">
        <f t="shared" si="12"/>
        <v>7675023.0999999996</v>
      </c>
      <c r="C221" s="21">
        <f t="shared" si="13"/>
        <v>2.5429317135214857</v>
      </c>
      <c r="D221" s="22">
        <v>6847639.7999999998</v>
      </c>
      <c r="E221" s="21">
        <v>1.5617040115048098</v>
      </c>
      <c r="F221" s="22">
        <f t="shared" si="14"/>
        <v>827383.3</v>
      </c>
      <c r="G221" s="21">
        <f t="shared" si="15"/>
        <v>10.663827875181903</v>
      </c>
      <c r="H221" s="22">
        <v>40388.9</v>
      </c>
      <c r="I221" s="21">
        <v>4.0219614547561298</v>
      </c>
      <c r="J221" s="22">
        <v>72317</v>
      </c>
      <c r="K221" s="21">
        <v>5.6451070011200697</v>
      </c>
      <c r="L221" s="22">
        <v>149188.30000000002</v>
      </c>
      <c r="M221" s="21">
        <v>8.8823722972914112</v>
      </c>
      <c r="N221" s="22">
        <v>316324.3</v>
      </c>
      <c r="O221" s="21">
        <v>11.822993804143401</v>
      </c>
      <c r="P221" s="22">
        <v>245826.5</v>
      </c>
      <c r="Q221" s="21">
        <v>12.7630220419686</v>
      </c>
      <c r="R221" s="23">
        <v>3338.3</v>
      </c>
      <c r="S221" s="24">
        <v>14.935145433304399</v>
      </c>
    </row>
    <row r="222" spans="1:19" ht="14.25" customHeight="1" x14ac:dyDescent="0.2">
      <c r="A222" s="19" t="s">
        <v>19</v>
      </c>
      <c r="B222" s="20">
        <f t="shared" si="12"/>
        <v>8620521.7000000011</v>
      </c>
      <c r="C222" s="21">
        <f t="shared" si="13"/>
        <v>2.5035311858213811</v>
      </c>
      <c r="D222" s="22">
        <v>7753778.4000000004</v>
      </c>
      <c r="E222" s="21">
        <v>1.5763715971041901</v>
      </c>
      <c r="F222" s="22">
        <f t="shared" si="14"/>
        <v>866743.3</v>
      </c>
      <c r="G222" s="21">
        <f t="shared" si="15"/>
        <v>10.797786234978661</v>
      </c>
      <c r="H222" s="22">
        <v>28876.400000000001</v>
      </c>
      <c r="I222" s="21">
        <v>3.2524168178858899</v>
      </c>
      <c r="J222" s="22">
        <v>81503.900000000009</v>
      </c>
      <c r="K222" s="21">
        <v>5.7549598976245298</v>
      </c>
      <c r="L222" s="22">
        <v>206191.8</v>
      </c>
      <c r="M222" s="21">
        <v>8.9637878712926504</v>
      </c>
      <c r="N222" s="22">
        <v>287182.7</v>
      </c>
      <c r="O222" s="21">
        <v>11.898117637308898</v>
      </c>
      <c r="P222" s="22">
        <v>257660.9</v>
      </c>
      <c r="Q222" s="21">
        <v>13.377984719451</v>
      </c>
      <c r="R222" s="22">
        <v>5327.6</v>
      </c>
      <c r="S222" s="21">
        <v>15.722355657331597</v>
      </c>
    </row>
    <row r="223" spans="1:19" ht="14.25" customHeight="1" x14ac:dyDescent="0.2">
      <c r="A223" s="19" t="s">
        <v>20</v>
      </c>
      <c r="B223" s="20">
        <f t="shared" si="12"/>
        <v>8270674.0000000009</v>
      </c>
      <c r="C223" s="21">
        <f t="shared" si="13"/>
        <v>2.6302958598053823</v>
      </c>
      <c r="D223" s="22">
        <v>7375302.5</v>
      </c>
      <c r="E223" s="21">
        <v>1.65352416189031</v>
      </c>
      <c r="F223" s="22">
        <f t="shared" si="14"/>
        <v>895371.5</v>
      </c>
      <c r="G223" s="21">
        <f t="shared" si="15"/>
        <v>10.676103377201548</v>
      </c>
      <c r="H223" s="22">
        <v>23239.9</v>
      </c>
      <c r="I223" s="21">
        <v>3.0866186171196999</v>
      </c>
      <c r="J223" s="22">
        <v>79131.7</v>
      </c>
      <c r="K223" s="21">
        <v>5.3673296795089698</v>
      </c>
      <c r="L223" s="22">
        <v>233188.7</v>
      </c>
      <c r="M223" s="21">
        <v>8.8184628414670208</v>
      </c>
      <c r="N223" s="22">
        <v>294683.2</v>
      </c>
      <c r="O223" s="21">
        <v>11.6048715332262</v>
      </c>
      <c r="P223" s="22">
        <v>261328.4</v>
      </c>
      <c r="Q223" s="21">
        <v>13.508594546172599</v>
      </c>
      <c r="R223" s="23">
        <v>3799.6</v>
      </c>
      <c r="S223" s="24">
        <v>14.8210603747763</v>
      </c>
    </row>
    <row r="224" spans="1:19" ht="14.25" customHeight="1" thickBot="1" x14ac:dyDescent="0.25">
      <c r="A224" s="25" t="s">
        <v>21</v>
      </c>
      <c r="B224" s="26">
        <f t="shared" si="12"/>
        <v>11173552.499999998</v>
      </c>
      <c r="C224" s="27">
        <f t="shared" si="13"/>
        <v>2.202827855509697</v>
      </c>
      <c r="D224" s="28">
        <v>10119283.699999999</v>
      </c>
      <c r="E224" s="27">
        <v>1.3375913706224098</v>
      </c>
      <c r="F224" s="28">
        <f t="shared" si="14"/>
        <v>1054268.8</v>
      </c>
      <c r="G224" s="27">
        <f t="shared" si="15"/>
        <v>10.507705566170598</v>
      </c>
      <c r="H224" s="28">
        <v>26526.1</v>
      </c>
      <c r="I224" s="27">
        <v>2.5011676047364699</v>
      </c>
      <c r="J224" s="28">
        <v>130526.2</v>
      </c>
      <c r="K224" s="27">
        <v>4.8018103108801098</v>
      </c>
      <c r="L224" s="28">
        <v>242120.7</v>
      </c>
      <c r="M224" s="27">
        <v>8.9508883090128197</v>
      </c>
      <c r="N224" s="28">
        <v>376244.5</v>
      </c>
      <c r="O224" s="27">
        <v>12.0275640467834</v>
      </c>
      <c r="P224" s="28">
        <v>274791.5</v>
      </c>
      <c r="Q224" s="27">
        <v>13.218957831665101</v>
      </c>
      <c r="R224" s="28">
        <v>4059.8</v>
      </c>
      <c r="S224" s="27">
        <v>14.749605399280799</v>
      </c>
    </row>
    <row r="225" spans="1:19" ht="14.25" customHeight="1" x14ac:dyDescent="0.2">
      <c r="A225" s="19" t="s">
        <v>40</v>
      </c>
      <c r="B225" s="20">
        <f t="shared" si="12"/>
        <v>7289402.1999999993</v>
      </c>
      <c r="C225" s="21">
        <f t="shared" si="13"/>
        <v>2.5901994247209972</v>
      </c>
      <c r="D225" s="22">
        <v>6465268.2999999998</v>
      </c>
      <c r="E225" s="21">
        <v>1.5924860829054799</v>
      </c>
      <c r="F225" s="22">
        <f t="shared" si="14"/>
        <v>824133.90000000014</v>
      </c>
      <c r="G225" s="21">
        <f t="shared" si="15"/>
        <v>10.41718535665138</v>
      </c>
      <c r="H225" s="22">
        <v>23586.5</v>
      </c>
      <c r="I225" s="21">
        <v>2.8592561422847798</v>
      </c>
      <c r="J225" s="22">
        <v>105800.5</v>
      </c>
      <c r="K225" s="21">
        <v>5.4068696461736883</v>
      </c>
      <c r="L225" s="22">
        <v>194326.7</v>
      </c>
      <c r="M225" s="21">
        <v>8.8781836772816103</v>
      </c>
      <c r="N225" s="22">
        <v>290404.60000000003</v>
      </c>
      <c r="O225" s="21">
        <v>11.947855801870899</v>
      </c>
      <c r="P225" s="22">
        <v>207413.8</v>
      </c>
      <c r="Q225" s="21">
        <v>13.0813298440123</v>
      </c>
      <c r="R225" s="23">
        <v>2601.8000000000002</v>
      </c>
      <c r="S225" s="24">
        <v>14.389071027749999</v>
      </c>
    </row>
    <row r="226" spans="1:19" ht="14.25" customHeight="1" x14ac:dyDescent="0.2">
      <c r="A226" s="19" t="s">
        <v>11</v>
      </c>
      <c r="B226" s="20">
        <f t="shared" si="12"/>
        <v>8388624.5999999996</v>
      </c>
      <c r="C226" s="21">
        <f t="shared" si="13"/>
        <v>2.232784290526006</v>
      </c>
      <c r="D226" s="22">
        <v>7772782.5</v>
      </c>
      <c r="E226" s="21">
        <v>1.5780786673240899</v>
      </c>
      <c r="F226" s="22">
        <f t="shared" si="14"/>
        <v>615842.1</v>
      </c>
      <c r="G226" s="21">
        <f t="shared" si="15"/>
        <v>10.496078421725306</v>
      </c>
      <c r="H226" s="22">
        <v>13439.8</v>
      </c>
      <c r="I226" s="21">
        <v>3.5260022470572498</v>
      </c>
      <c r="J226" s="22">
        <v>86317.2</v>
      </c>
      <c r="K226" s="21">
        <v>5.4005315858253002</v>
      </c>
      <c r="L226" s="22">
        <v>115640.3</v>
      </c>
      <c r="M226" s="21">
        <v>8.8050547603214504</v>
      </c>
      <c r="N226" s="22">
        <v>233136.2</v>
      </c>
      <c r="O226" s="21">
        <v>11.958376283906098</v>
      </c>
      <c r="P226" s="22">
        <v>164979.5</v>
      </c>
      <c r="Q226" s="21">
        <v>12.781523007403997</v>
      </c>
      <c r="R226" s="23">
        <v>2329.1</v>
      </c>
      <c r="S226" s="24">
        <v>15.259367566871299</v>
      </c>
    </row>
    <row r="227" spans="1:19" ht="14.25" customHeight="1" x14ac:dyDescent="0.2">
      <c r="A227" s="19" t="s">
        <v>12</v>
      </c>
      <c r="B227" s="20">
        <f t="shared" si="12"/>
        <v>9932035.8000000026</v>
      </c>
      <c r="C227" s="21">
        <f t="shared" si="13"/>
        <v>2.0499560279474616</v>
      </c>
      <c r="D227" s="22">
        <v>9234982</v>
      </c>
      <c r="E227" s="21">
        <v>1.4133208273713997</v>
      </c>
      <c r="F227" s="22">
        <f t="shared" si="14"/>
        <v>697053.8</v>
      </c>
      <c r="G227" s="21">
        <f t="shared" si="15"/>
        <v>10.484476602810293</v>
      </c>
      <c r="H227" s="22">
        <v>16449.3</v>
      </c>
      <c r="I227" s="21">
        <v>2.9368076453101306</v>
      </c>
      <c r="J227" s="22">
        <v>108340.8</v>
      </c>
      <c r="K227" s="21">
        <v>5.9933862681464403</v>
      </c>
      <c r="L227" s="22">
        <v>132575.79999999999</v>
      </c>
      <c r="M227" s="21">
        <v>8.7679805665890811</v>
      </c>
      <c r="N227" s="22">
        <v>276990</v>
      </c>
      <c r="O227" s="21">
        <v>11.8094642405863</v>
      </c>
      <c r="P227" s="22">
        <v>156080.80000000002</v>
      </c>
      <c r="Q227" s="21">
        <v>13.2604894003619</v>
      </c>
      <c r="R227" s="22">
        <v>6617.1</v>
      </c>
      <c r="S227" s="21">
        <v>16.226780916111299</v>
      </c>
    </row>
    <row r="228" spans="1:19" ht="14.25" customHeight="1" x14ac:dyDescent="0.2">
      <c r="A228" s="19" t="s">
        <v>13</v>
      </c>
      <c r="B228" s="20">
        <f t="shared" si="12"/>
        <v>13955725.4</v>
      </c>
      <c r="C228" s="21">
        <f t="shared" si="13"/>
        <v>1.7542225724074507</v>
      </c>
      <c r="D228" s="22">
        <v>12878194.600000001</v>
      </c>
      <c r="E228" s="21">
        <v>0.97639689044611877</v>
      </c>
      <c r="F228" s="22">
        <f t="shared" si="14"/>
        <v>1077530.8</v>
      </c>
      <c r="G228" s="21">
        <f t="shared" si="15"/>
        <v>11.050467744402294</v>
      </c>
      <c r="H228" s="22">
        <v>31760.299999999996</v>
      </c>
      <c r="I228" s="21">
        <v>3.7343075159869401</v>
      </c>
      <c r="J228" s="22">
        <v>121196.5</v>
      </c>
      <c r="K228" s="21">
        <v>6.4706574694813792</v>
      </c>
      <c r="L228" s="22">
        <v>142540.19999999998</v>
      </c>
      <c r="M228" s="21">
        <v>9.1804254378764725</v>
      </c>
      <c r="N228" s="22">
        <v>343289.1999999999</v>
      </c>
      <c r="O228" s="21">
        <v>11.780384034802147</v>
      </c>
      <c r="P228" s="22">
        <v>436098.5</v>
      </c>
      <c r="Q228" s="21">
        <v>12.865339137832393</v>
      </c>
      <c r="R228" s="23">
        <v>2646.1000000000004</v>
      </c>
      <c r="S228" s="24">
        <v>15.56335550432712</v>
      </c>
    </row>
    <row r="229" spans="1:19" ht="14.25" customHeight="1" x14ac:dyDescent="0.2">
      <c r="A229" s="19" t="s">
        <v>14</v>
      </c>
      <c r="B229" s="20">
        <f t="shared" si="12"/>
        <v>9427203.8000000007</v>
      </c>
      <c r="C229" s="21">
        <f t="shared" si="13"/>
        <v>2.2689506881139025</v>
      </c>
      <c r="D229" s="22">
        <v>8550977.8000000007</v>
      </c>
      <c r="E229" s="21">
        <v>1.4023349634938824</v>
      </c>
      <c r="F229" s="22">
        <f t="shared" si="14"/>
        <v>876226.00000000023</v>
      </c>
      <c r="G229" s="21">
        <f t="shared" si="15"/>
        <v>10.726143036157335</v>
      </c>
      <c r="H229" s="22">
        <v>40681.899999999994</v>
      </c>
      <c r="I229" s="21">
        <v>3.1128443115980335</v>
      </c>
      <c r="J229" s="22">
        <v>120813</v>
      </c>
      <c r="K229" s="21">
        <v>5.5919770223403109</v>
      </c>
      <c r="L229" s="22">
        <v>160094.20000000001</v>
      </c>
      <c r="M229" s="21">
        <v>9.1115143459288337</v>
      </c>
      <c r="N229" s="22">
        <v>267302.50000000006</v>
      </c>
      <c r="O229" s="21">
        <v>12.170698586807077</v>
      </c>
      <c r="P229" s="22">
        <v>283989.60000000003</v>
      </c>
      <c r="Q229" s="21">
        <v>13.490369499446457</v>
      </c>
      <c r="R229" s="23">
        <v>3344.8</v>
      </c>
      <c r="S229" s="24">
        <v>15.911884118631907</v>
      </c>
    </row>
    <row r="230" spans="1:19" ht="14.25" customHeight="1" x14ac:dyDescent="0.2">
      <c r="A230" s="19" t="s">
        <v>15</v>
      </c>
      <c r="B230" s="20">
        <f t="shared" si="12"/>
        <v>9439040.0000000019</v>
      </c>
      <c r="C230" s="21">
        <f t="shared" si="13"/>
        <v>2.4778248027341756</v>
      </c>
      <c r="D230" s="22">
        <v>8543824.6000000015</v>
      </c>
      <c r="E230" s="21">
        <v>1.5758260738405139</v>
      </c>
      <c r="F230" s="22">
        <f t="shared" si="14"/>
        <v>895215.4</v>
      </c>
      <c r="G230" s="21">
        <f t="shared" si="15"/>
        <v>11.086388651267615</v>
      </c>
      <c r="H230" s="22">
        <v>32787.299999999996</v>
      </c>
      <c r="I230" s="21">
        <v>4.0866777075270013</v>
      </c>
      <c r="J230" s="22">
        <v>99744.499999999985</v>
      </c>
      <c r="K230" s="21">
        <v>5.5173300382477235</v>
      </c>
      <c r="L230" s="22">
        <v>136924.6</v>
      </c>
      <c r="M230" s="21">
        <v>9.2452846091936713</v>
      </c>
      <c r="N230" s="22">
        <v>276880.60000000003</v>
      </c>
      <c r="O230" s="21">
        <v>12.123257375200717</v>
      </c>
      <c r="P230" s="22">
        <v>344124.5</v>
      </c>
      <c r="Q230" s="21">
        <v>13.202259164924321</v>
      </c>
      <c r="R230" s="23">
        <v>4753.8999999999996</v>
      </c>
      <c r="S230" s="24">
        <v>15.685834788279099</v>
      </c>
    </row>
    <row r="231" spans="1:19" ht="14.25" customHeight="1" x14ac:dyDescent="0.2">
      <c r="A231" s="19" t="s">
        <v>16</v>
      </c>
      <c r="B231" s="20">
        <f t="shared" si="12"/>
        <v>9406478.4999999981</v>
      </c>
      <c r="C231" s="21">
        <f t="shared" si="13"/>
        <v>2.3995681547563175</v>
      </c>
      <c r="D231" s="22">
        <v>8584012.8000000007</v>
      </c>
      <c r="E231" s="21">
        <v>1.5495396388504901</v>
      </c>
      <c r="F231" s="22">
        <f t="shared" si="14"/>
        <v>822465.7</v>
      </c>
      <c r="G231" s="21">
        <f t="shared" si="15"/>
        <v>11.271251996283832</v>
      </c>
      <c r="H231" s="22">
        <v>29717.200000000001</v>
      </c>
      <c r="I231" s="21">
        <v>3.5021356991910402</v>
      </c>
      <c r="J231" s="22">
        <v>71740.2</v>
      </c>
      <c r="K231" s="21">
        <v>5.4420488930892308</v>
      </c>
      <c r="L231" s="22">
        <v>113495.2</v>
      </c>
      <c r="M231" s="21">
        <v>8.9036697587210689</v>
      </c>
      <c r="N231" s="22">
        <v>295876</v>
      </c>
      <c r="O231" s="21">
        <v>11.8258518703781</v>
      </c>
      <c r="P231" s="22">
        <v>306801.90000000002</v>
      </c>
      <c r="Q231" s="21">
        <v>13.670282582995702</v>
      </c>
      <c r="R231" s="23">
        <v>4835.2</v>
      </c>
      <c r="S231" s="24">
        <v>14.922365569159499</v>
      </c>
    </row>
    <row r="232" spans="1:19" ht="14.25" customHeight="1" x14ac:dyDescent="0.2">
      <c r="A232" s="19" t="s">
        <v>17</v>
      </c>
      <c r="B232" s="20">
        <f t="shared" si="12"/>
        <v>10157583.600000001</v>
      </c>
      <c r="C232" s="21">
        <f t="shared" si="13"/>
        <v>2.9774550973914713</v>
      </c>
      <c r="D232" s="22">
        <v>9221718.5999999996</v>
      </c>
      <c r="E232" s="21">
        <v>2.1082984564287202</v>
      </c>
      <c r="F232" s="22">
        <f t="shared" si="14"/>
        <v>935865</v>
      </c>
      <c r="G232" s="21">
        <f t="shared" si="15"/>
        <v>11.541850562848266</v>
      </c>
      <c r="H232" s="22">
        <v>23023.4</v>
      </c>
      <c r="I232" s="21">
        <v>4.5692889408167296</v>
      </c>
      <c r="J232" s="22">
        <v>76708.400000000009</v>
      </c>
      <c r="K232" s="21">
        <v>5.6728944287718193</v>
      </c>
      <c r="L232" s="22">
        <v>116722.3</v>
      </c>
      <c r="M232" s="21">
        <v>8.7275398360039205</v>
      </c>
      <c r="N232" s="22">
        <v>374496.3</v>
      </c>
      <c r="O232" s="21">
        <v>12.335347687013201</v>
      </c>
      <c r="P232" s="22">
        <v>341720.9</v>
      </c>
      <c r="Q232" s="21">
        <v>13.387329706787</v>
      </c>
      <c r="R232" s="23">
        <v>3193.7</v>
      </c>
      <c r="S232" s="24">
        <v>15.1184544572126</v>
      </c>
    </row>
    <row r="233" spans="1:19" ht="14.25" customHeight="1" x14ac:dyDescent="0.2">
      <c r="A233" s="19" t="s">
        <v>18</v>
      </c>
      <c r="B233" s="20">
        <f t="shared" si="12"/>
        <v>9365299.5</v>
      </c>
      <c r="C233" s="21">
        <f t="shared" si="13"/>
        <v>2.9167479203414723</v>
      </c>
      <c r="D233" s="22">
        <v>8557713.5</v>
      </c>
      <c r="E233" s="21">
        <v>2.0967014298854503</v>
      </c>
      <c r="F233" s="22">
        <f t="shared" si="14"/>
        <v>807586.00000000012</v>
      </c>
      <c r="G233" s="21">
        <f t="shared" si="15"/>
        <v>11.606500989368316</v>
      </c>
      <c r="H233" s="22">
        <v>19907.8</v>
      </c>
      <c r="I233" s="21">
        <v>2.8023687700298403</v>
      </c>
      <c r="J233" s="22">
        <v>73717.7</v>
      </c>
      <c r="K233" s="21">
        <v>6.0657835770784994</v>
      </c>
      <c r="L233" s="22">
        <v>105793.5</v>
      </c>
      <c r="M233" s="21">
        <v>8.5229183834545594</v>
      </c>
      <c r="N233" s="22">
        <v>280036.10000000003</v>
      </c>
      <c r="O233" s="21">
        <v>12.088263159642599</v>
      </c>
      <c r="P233" s="22">
        <v>325634.5</v>
      </c>
      <c r="Q233" s="21">
        <v>13.962952263964699</v>
      </c>
      <c r="R233" s="23">
        <v>2496.4</v>
      </c>
      <c r="S233" s="24">
        <v>14.687021711264201</v>
      </c>
    </row>
    <row r="234" spans="1:19" ht="14.25" customHeight="1" x14ac:dyDescent="0.2">
      <c r="A234" s="19" t="s">
        <v>19</v>
      </c>
      <c r="B234" s="20">
        <f t="shared" si="12"/>
        <v>10735485.299999997</v>
      </c>
      <c r="C234" s="21">
        <f t="shared" si="13"/>
        <v>2.6649674577822782</v>
      </c>
      <c r="D234" s="22">
        <v>9971193.8000000007</v>
      </c>
      <c r="E234" s="21">
        <v>2.0032707500881202</v>
      </c>
      <c r="F234" s="22">
        <f t="shared" si="14"/>
        <v>764291.5</v>
      </c>
      <c r="G234" s="21">
        <f t="shared" si="15"/>
        <v>11.297676455907197</v>
      </c>
      <c r="H234" s="22">
        <v>13976.2</v>
      </c>
      <c r="I234" s="21">
        <v>4.80698473118587</v>
      </c>
      <c r="J234" s="22">
        <v>78685.2</v>
      </c>
      <c r="K234" s="21">
        <v>5.99501007813413</v>
      </c>
      <c r="L234" s="22">
        <v>126018.5</v>
      </c>
      <c r="M234" s="21">
        <v>8.8130445053702395</v>
      </c>
      <c r="N234" s="22">
        <v>293898.7</v>
      </c>
      <c r="O234" s="21">
        <v>11.9641588785524</v>
      </c>
      <c r="P234" s="22">
        <v>247045.2</v>
      </c>
      <c r="Q234" s="21">
        <v>13.7567430575457</v>
      </c>
      <c r="R234" s="22">
        <v>4667.7</v>
      </c>
      <c r="S234" s="21">
        <v>15.086961030057598</v>
      </c>
    </row>
    <row r="235" spans="1:19" ht="14.25" customHeight="1" x14ac:dyDescent="0.2">
      <c r="A235" s="19" t="s">
        <v>20</v>
      </c>
      <c r="B235" s="20">
        <f t="shared" si="12"/>
        <v>8877759.9999999981</v>
      </c>
      <c r="C235" s="21">
        <f t="shared" si="13"/>
        <v>2.4980392590022715</v>
      </c>
      <c r="D235" s="22">
        <v>7964727.2999999998</v>
      </c>
      <c r="E235" s="21">
        <v>1.4699344979457114</v>
      </c>
      <c r="F235" s="22">
        <f t="shared" si="14"/>
        <v>913032.7</v>
      </c>
      <c r="G235" s="21">
        <f t="shared" si="15"/>
        <v>11.466583384143854</v>
      </c>
      <c r="H235" s="22">
        <v>36879.100000000006</v>
      </c>
      <c r="I235" s="21">
        <v>4.1140216003102017</v>
      </c>
      <c r="J235" s="22">
        <v>94539.3</v>
      </c>
      <c r="K235" s="21">
        <v>9.0746765419248927</v>
      </c>
      <c r="L235" s="22">
        <v>161174.20000000001</v>
      </c>
      <c r="M235" s="21">
        <v>9.0902052375628344</v>
      </c>
      <c r="N235" s="22">
        <v>325499.40000000002</v>
      </c>
      <c r="O235" s="21">
        <v>12.090340022132143</v>
      </c>
      <c r="P235" s="22">
        <v>292379.49999999994</v>
      </c>
      <c r="Q235" s="21">
        <v>13.760390680605177</v>
      </c>
      <c r="R235" s="23">
        <v>2561.1999999999998</v>
      </c>
      <c r="S235" s="24">
        <v>14.043994221458691</v>
      </c>
    </row>
    <row r="236" spans="1:19" ht="14.25" customHeight="1" thickBot="1" x14ac:dyDescent="0.25">
      <c r="A236" s="25" t="s">
        <v>21</v>
      </c>
      <c r="B236" s="26">
        <f t="shared" si="12"/>
        <v>11876025.800000001</v>
      </c>
      <c r="C236" s="27">
        <f t="shared" si="13"/>
        <v>2.4793386708540162</v>
      </c>
      <c r="D236" s="28">
        <v>10952317.300000001</v>
      </c>
      <c r="E236" s="27">
        <v>1.768470683733752</v>
      </c>
      <c r="F236" s="28">
        <f t="shared" si="14"/>
        <v>923708.5</v>
      </c>
      <c r="G236" s="27">
        <f t="shared" si="15"/>
        <v>10.908027757674635</v>
      </c>
      <c r="H236" s="28">
        <v>34088.5</v>
      </c>
      <c r="I236" s="27">
        <v>1.7191918095545418</v>
      </c>
      <c r="J236" s="28">
        <v>64196.3</v>
      </c>
      <c r="K236" s="27">
        <v>5.3510450290748848</v>
      </c>
      <c r="L236" s="28">
        <v>175980.6</v>
      </c>
      <c r="M236" s="27">
        <v>8.3742701127283361</v>
      </c>
      <c r="N236" s="28">
        <v>275508.2</v>
      </c>
      <c r="O236" s="27">
        <v>12.176285148681599</v>
      </c>
      <c r="P236" s="28">
        <v>358393.29999999993</v>
      </c>
      <c r="Q236" s="27">
        <v>12.840347062849673</v>
      </c>
      <c r="R236" s="28">
        <v>15541.6</v>
      </c>
      <c r="S236" s="27">
        <v>15.664163020538426</v>
      </c>
    </row>
    <row r="237" spans="1:19" ht="14.25" customHeight="1" x14ac:dyDescent="0.2">
      <c r="A237" s="19" t="s">
        <v>41</v>
      </c>
      <c r="B237" s="20">
        <f t="shared" si="12"/>
        <v>6760207.0999999996</v>
      </c>
      <c r="C237" s="21">
        <f t="shared" si="13"/>
        <v>2.4241623365355149</v>
      </c>
      <c r="D237" s="22">
        <v>6111921.2000000002</v>
      </c>
      <c r="E237" s="21">
        <v>1.4360564678091701</v>
      </c>
      <c r="F237" s="22">
        <f t="shared" si="14"/>
        <v>648285.9</v>
      </c>
      <c r="G237" s="21">
        <f t="shared" si="15"/>
        <v>11.739844209167574</v>
      </c>
      <c r="H237" s="22">
        <v>22845.8</v>
      </c>
      <c r="I237" s="21">
        <v>2.9512169851789003</v>
      </c>
      <c r="J237" s="22">
        <v>56864.800000000003</v>
      </c>
      <c r="K237" s="21">
        <v>5.6530456978658181</v>
      </c>
      <c r="L237" s="22">
        <v>126955.6</v>
      </c>
      <c r="M237" s="21">
        <v>9.4697654298038092</v>
      </c>
      <c r="N237" s="22">
        <v>197434</v>
      </c>
      <c r="O237" s="21">
        <v>12.761686994134699</v>
      </c>
      <c r="P237" s="22">
        <v>241706.7</v>
      </c>
      <c r="Q237" s="21">
        <v>14.324335725902502</v>
      </c>
      <c r="R237" s="23">
        <v>2479</v>
      </c>
      <c r="S237" s="24">
        <v>15.237863251310998</v>
      </c>
    </row>
    <row r="238" spans="1:19" ht="14.25" customHeight="1" x14ac:dyDescent="0.2">
      <c r="A238" s="19" t="s">
        <v>11</v>
      </c>
      <c r="B238" s="20">
        <f t="shared" si="12"/>
        <v>8511820.0000000019</v>
      </c>
      <c r="C238" s="21">
        <f t="shared" si="13"/>
        <v>2.6120590583447507</v>
      </c>
      <c r="D238" s="22">
        <v>7660631.4000000004</v>
      </c>
      <c r="E238" s="21">
        <v>1.5116600177369199</v>
      </c>
      <c r="F238" s="22">
        <f t="shared" si="14"/>
        <v>851188.6</v>
      </c>
      <c r="G238" s="21">
        <f t="shared" si="15"/>
        <v>12.515565100378476</v>
      </c>
      <c r="H238" s="22">
        <v>13224.7</v>
      </c>
      <c r="I238" s="21">
        <v>3.2870776652778502</v>
      </c>
      <c r="J238" s="22">
        <v>67214.2</v>
      </c>
      <c r="K238" s="21">
        <v>7.2649763294065801</v>
      </c>
      <c r="L238" s="22">
        <v>112925.5</v>
      </c>
      <c r="M238" s="21">
        <v>9.9226615866212704</v>
      </c>
      <c r="N238" s="22">
        <v>211516.7</v>
      </c>
      <c r="O238" s="21">
        <v>13.005451422984599</v>
      </c>
      <c r="P238" s="22">
        <v>443898.1</v>
      </c>
      <c r="Q238" s="21">
        <v>13.997438276937899</v>
      </c>
      <c r="R238" s="23">
        <v>2409.4</v>
      </c>
      <c r="S238" s="24">
        <v>15.148254337179399</v>
      </c>
    </row>
    <row r="239" spans="1:19" ht="14.25" customHeight="1" x14ac:dyDescent="0.2">
      <c r="A239" s="19" t="s">
        <v>12</v>
      </c>
      <c r="B239" s="20">
        <f t="shared" si="12"/>
        <v>9410650.5000000019</v>
      </c>
      <c r="C239" s="21">
        <f t="shared" si="13"/>
        <v>2.2728445081453206</v>
      </c>
      <c r="D239" s="22">
        <v>8767147.8000000007</v>
      </c>
      <c r="E239" s="21">
        <v>1.5478853546874201</v>
      </c>
      <c r="F239" s="22">
        <f t="shared" si="14"/>
        <v>643502.70000000007</v>
      </c>
      <c r="G239" s="21">
        <f t="shared" si="15"/>
        <v>12.149763513035738</v>
      </c>
      <c r="H239" s="22">
        <v>11501.6</v>
      </c>
      <c r="I239" s="21">
        <v>3.7920286742714095</v>
      </c>
      <c r="J239" s="22">
        <v>71715.400000000009</v>
      </c>
      <c r="K239" s="21">
        <v>7.8828008767991298</v>
      </c>
      <c r="L239" s="22">
        <v>100114.4</v>
      </c>
      <c r="M239" s="21">
        <v>9.684861428525771</v>
      </c>
      <c r="N239" s="22">
        <v>192855.5</v>
      </c>
      <c r="O239" s="21">
        <v>12.933224828952198</v>
      </c>
      <c r="P239" s="22">
        <v>263686.40000000002</v>
      </c>
      <c r="Q239" s="21">
        <v>13.988734447434499</v>
      </c>
      <c r="R239" s="22">
        <v>3629.4</v>
      </c>
      <c r="S239" s="21">
        <v>15.704069818702798</v>
      </c>
    </row>
    <row r="240" spans="1:19" ht="14.25" customHeight="1" x14ac:dyDescent="0.2">
      <c r="A240" s="19" t="s">
        <v>13</v>
      </c>
      <c r="B240" s="20">
        <f t="shared" si="12"/>
        <v>10792260.4</v>
      </c>
      <c r="C240" s="21">
        <f t="shared" si="13"/>
        <v>2.4735924812377532</v>
      </c>
      <c r="D240" s="22">
        <v>9795006.5</v>
      </c>
      <c r="E240" s="21">
        <v>1.4470587751013699</v>
      </c>
      <c r="F240" s="22">
        <f t="shared" si="14"/>
        <v>997253.90000000014</v>
      </c>
      <c r="G240" s="21">
        <f t="shared" si="15"/>
        <v>12.556184611561802</v>
      </c>
      <c r="H240" s="22">
        <v>21618.5</v>
      </c>
      <c r="I240" s="21">
        <v>4.6108020445451796</v>
      </c>
      <c r="J240" s="22">
        <v>85543.2</v>
      </c>
      <c r="K240" s="21">
        <v>7.7367648509758791</v>
      </c>
      <c r="L240" s="22">
        <v>117083.8</v>
      </c>
      <c r="M240" s="21">
        <v>9.8471517408898617</v>
      </c>
      <c r="N240" s="22">
        <v>285052.90000000002</v>
      </c>
      <c r="O240" s="21">
        <v>12.782565316823598</v>
      </c>
      <c r="P240" s="22">
        <v>418706.7</v>
      </c>
      <c r="Q240" s="21">
        <v>13.989251459315099</v>
      </c>
      <c r="R240" s="23">
        <v>69248.800000000003</v>
      </c>
      <c r="S240" s="24">
        <v>15.973637868093</v>
      </c>
    </row>
    <row r="241" spans="1:19" ht="14.25" customHeight="1" x14ac:dyDescent="0.2">
      <c r="A241" s="19" t="s">
        <v>14</v>
      </c>
      <c r="B241" s="20">
        <f t="shared" si="12"/>
        <v>8912477.3999999966</v>
      </c>
      <c r="C241" s="21">
        <f t="shared" si="13"/>
        <v>2.4203370104478483</v>
      </c>
      <c r="D241" s="22">
        <v>8121060.2999999989</v>
      </c>
      <c r="E241" s="21">
        <v>1.4821024269454077</v>
      </c>
      <c r="F241" s="22">
        <f t="shared" si="14"/>
        <v>791417.1</v>
      </c>
      <c r="G241" s="21">
        <f t="shared" si="15"/>
        <v>12.047952623212213</v>
      </c>
      <c r="H241" s="22">
        <v>32397.100000000002</v>
      </c>
      <c r="I241" s="21">
        <v>5.3708231292307032</v>
      </c>
      <c r="J241" s="22">
        <v>78804.800000000003</v>
      </c>
      <c r="K241" s="21">
        <v>6.8812699607130527</v>
      </c>
      <c r="L241" s="22">
        <v>104155.29999999999</v>
      </c>
      <c r="M241" s="21">
        <v>9.7646222131759028</v>
      </c>
      <c r="N241" s="22">
        <v>271198.60000000003</v>
      </c>
      <c r="O241" s="21">
        <v>13.240498317469189</v>
      </c>
      <c r="P241" s="22">
        <v>303199.69999999995</v>
      </c>
      <c r="Q241" s="21">
        <v>13.810135778498466</v>
      </c>
      <c r="R241" s="23">
        <v>1661.6</v>
      </c>
      <c r="S241" s="24">
        <v>14.208438252286951</v>
      </c>
    </row>
    <row r="242" spans="1:19" ht="14.25" customHeight="1" x14ac:dyDescent="0.2">
      <c r="A242" s="19" t="s">
        <v>15</v>
      </c>
      <c r="B242" s="20">
        <f t="shared" si="12"/>
        <v>10911341.699999999</v>
      </c>
      <c r="C242" s="21">
        <f t="shared" si="13"/>
        <v>2.525876409589479</v>
      </c>
      <c r="D242" s="22">
        <v>9946119.3000000007</v>
      </c>
      <c r="E242" s="21">
        <v>1.5599992847461599</v>
      </c>
      <c r="F242" s="22">
        <f t="shared" si="14"/>
        <v>965222.40000000002</v>
      </c>
      <c r="G242" s="21">
        <f t="shared" si="15"/>
        <v>12.478742311616458</v>
      </c>
      <c r="H242" s="22">
        <v>19505.900000000001</v>
      </c>
      <c r="I242" s="21">
        <v>4.61913339041008</v>
      </c>
      <c r="J242" s="22">
        <v>73054.2</v>
      </c>
      <c r="K242" s="21">
        <v>6.9371355924779099</v>
      </c>
      <c r="L242" s="22">
        <v>121095.6</v>
      </c>
      <c r="M242" s="21">
        <v>9.9102030957359286</v>
      </c>
      <c r="N242" s="22">
        <v>292243</v>
      </c>
      <c r="O242" s="21">
        <v>13.1818309489021</v>
      </c>
      <c r="P242" s="22">
        <v>452906.1</v>
      </c>
      <c r="Q242" s="21">
        <v>13.900584935817799</v>
      </c>
      <c r="R242" s="23">
        <v>6417.6</v>
      </c>
      <c r="S242" s="24">
        <v>15.556412833458001</v>
      </c>
    </row>
    <row r="243" spans="1:19" ht="14.25" customHeight="1" x14ac:dyDescent="0.2">
      <c r="A243" s="19" t="s">
        <v>16</v>
      </c>
      <c r="B243" s="20">
        <f t="shared" si="12"/>
        <v>10503675.299999999</v>
      </c>
      <c r="C243" s="21">
        <f t="shared" si="13"/>
        <v>2.4207961904534487</v>
      </c>
      <c r="D243" s="22">
        <v>9609513.9000000004</v>
      </c>
      <c r="E243" s="21">
        <v>1.4830027105741499</v>
      </c>
      <c r="F243" s="22">
        <f t="shared" si="14"/>
        <v>894161.4</v>
      </c>
      <c r="G243" s="21">
        <f t="shared" si="15"/>
        <v>12.499222166154803</v>
      </c>
      <c r="H243" s="22">
        <v>15944.6</v>
      </c>
      <c r="I243" s="21">
        <v>4.4994985763205095</v>
      </c>
      <c r="J243" s="22">
        <v>61950.7</v>
      </c>
      <c r="K243" s="21">
        <v>6.4219577341337502</v>
      </c>
      <c r="L243" s="22">
        <v>120900.6</v>
      </c>
      <c r="M243" s="21">
        <v>9.8460375548177606</v>
      </c>
      <c r="N243" s="22">
        <v>308970.10000000003</v>
      </c>
      <c r="O243" s="21">
        <v>13.100057701376299</v>
      </c>
      <c r="P243" s="22">
        <v>382844</v>
      </c>
      <c r="Q243" s="21">
        <v>14.141374222921099</v>
      </c>
      <c r="R243" s="23">
        <v>3551.4</v>
      </c>
      <c r="S243" s="24">
        <v>15.452004843160399</v>
      </c>
    </row>
    <row r="244" spans="1:19" ht="14.25" customHeight="1" x14ac:dyDescent="0.2">
      <c r="A244" s="19" t="s">
        <v>17</v>
      </c>
      <c r="B244" s="20">
        <f t="shared" si="12"/>
        <v>9912304.4000000004</v>
      </c>
      <c r="C244" s="21">
        <f t="shared" si="13"/>
        <v>2.4185331595547077</v>
      </c>
      <c r="D244" s="22">
        <v>9084157.5</v>
      </c>
      <c r="E244" s="21">
        <v>1.4911898594888999</v>
      </c>
      <c r="F244" s="22">
        <f t="shared" si="14"/>
        <v>828146.89999999991</v>
      </c>
      <c r="G244" s="21">
        <f t="shared" si="15"/>
        <v>12.590801623480081</v>
      </c>
      <c r="H244" s="22">
        <v>17137.5</v>
      </c>
      <c r="I244" s="21">
        <v>5.9640325601750499</v>
      </c>
      <c r="J244" s="22">
        <v>59947.8</v>
      </c>
      <c r="K244" s="21">
        <v>6.7667279700005691</v>
      </c>
      <c r="L244" s="22">
        <v>116622.3</v>
      </c>
      <c r="M244" s="21">
        <v>9.8098978325757606</v>
      </c>
      <c r="N244" s="22">
        <v>247407.4</v>
      </c>
      <c r="O244" s="21">
        <v>13.310623150318099</v>
      </c>
      <c r="P244" s="22">
        <v>384050.7</v>
      </c>
      <c r="Q244" s="21">
        <v>14.151696421852598</v>
      </c>
      <c r="R244" s="23">
        <v>2981.2</v>
      </c>
      <c r="S244" s="24">
        <v>15.7674221789883</v>
      </c>
    </row>
    <row r="245" spans="1:19" ht="14.25" customHeight="1" x14ac:dyDescent="0.2">
      <c r="A245" s="19" t="s">
        <v>18</v>
      </c>
      <c r="B245" s="20">
        <f t="shared" si="12"/>
        <v>10579527.799999999</v>
      </c>
      <c r="C245" s="21">
        <f t="shared" si="13"/>
        <v>2.1788400587217138</v>
      </c>
      <c r="D245" s="22">
        <v>9762680</v>
      </c>
      <c r="E245" s="21">
        <v>1.2941671196843498</v>
      </c>
      <c r="F245" s="22">
        <f t="shared" si="14"/>
        <v>816847.8</v>
      </c>
      <c r="G245" s="21">
        <f t="shared" si="15"/>
        <v>12.75214246399389</v>
      </c>
      <c r="H245" s="22">
        <v>11391.7</v>
      </c>
      <c r="I245" s="21">
        <v>5.2598723632118096</v>
      </c>
      <c r="J245" s="22">
        <v>53060.3</v>
      </c>
      <c r="K245" s="21">
        <v>6.7763863943475595</v>
      </c>
      <c r="L245" s="22">
        <v>108423.6</v>
      </c>
      <c r="M245" s="21">
        <v>9.7853726494969688</v>
      </c>
      <c r="N245" s="22">
        <v>252129.2</v>
      </c>
      <c r="O245" s="21">
        <v>13.484590559126</v>
      </c>
      <c r="P245" s="22">
        <v>388881.8</v>
      </c>
      <c r="Q245" s="21">
        <v>14.1151700439568</v>
      </c>
      <c r="R245" s="23">
        <v>2961.2</v>
      </c>
      <c r="S245" s="24">
        <v>15.914642712413899</v>
      </c>
    </row>
    <row r="246" spans="1:19" ht="14.25" customHeight="1" x14ac:dyDescent="0.2">
      <c r="A246" s="19" t="s">
        <v>19</v>
      </c>
      <c r="B246" s="20">
        <f t="shared" si="12"/>
        <v>11182742.500000002</v>
      </c>
      <c r="C246" s="21">
        <f t="shared" si="13"/>
        <v>2.3659465765218166</v>
      </c>
      <c r="D246" s="22">
        <v>10254365.4</v>
      </c>
      <c r="E246" s="21">
        <v>1.4047391883460698</v>
      </c>
      <c r="F246" s="22">
        <f t="shared" si="14"/>
        <v>928377.1</v>
      </c>
      <c r="G246" s="21">
        <f t="shared" si="15"/>
        <v>12.982938080872527</v>
      </c>
      <c r="H246" s="22">
        <v>18447</v>
      </c>
      <c r="I246" s="21">
        <v>4.2084439204206596</v>
      </c>
      <c r="J246" s="22">
        <v>56335.5</v>
      </c>
      <c r="K246" s="21">
        <v>6.8455091904749201</v>
      </c>
      <c r="L246" s="22">
        <v>110609.3</v>
      </c>
      <c r="M246" s="21">
        <v>9.6236845455128996</v>
      </c>
      <c r="N246" s="22">
        <v>317363.5</v>
      </c>
      <c r="O246" s="21">
        <v>13.389484357842001</v>
      </c>
      <c r="P246" s="22">
        <v>420976.9</v>
      </c>
      <c r="Q246" s="21">
        <v>14.7318878019198</v>
      </c>
      <c r="R246" s="22">
        <v>4644.9000000000005</v>
      </c>
      <c r="S246" s="21">
        <v>15.973857133630396</v>
      </c>
    </row>
    <row r="247" spans="1:19" ht="14.25" customHeight="1" x14ac:dyDescent="0.2">
      <c r="A247" s="19" t="s">
        <v>20</v>
      </c>
      <c r="B247" s="20">
        <f t="shared" si="12"/>
        <v>10504298.800000001</v>
      </c>
      <c r="C247" s="21">
        <f t="shared" si="13"/>
        <v>2.404558559396655</v>
      </c>
      <c r="D247" s="22">
        <v>9562915.5</v>
      </c>
      <c r="E247" s="21">
        <v>1.3611661486499598</v>
      </c>
      <c r="F247" s="22">
        <f t="shared" si="14"/>
        <v>941383.3</v>
      </c>
      <c r="G247" s="21">
        <f t="shared" si="15"/>
        <v>13.003719875846546</v>
      </c>
      <c r="H247" s="22">
        <v>12564.8</v>
      </c>
      <c r="I247" s="21">
        <v>4.9068601171526796</v>
      </c>
      <c r="J247" s="22">
        <v>64742</v>
      </c>
      <c r="K247" s="21">
        <v>7.6511830341972793</v>
      </c>
      <c r="L247" s="22">
        <v>142161.20000000001</v>
      </c>
      <c r="M247" s="21">
        <v>9.8048898996350591</v>
      </c>
      <c r="N247" s="22">
        <v>270705.8</v>
      </c>
      <c r="O247" s="21">
        <v>13.494958615589299</v>
      </c>
      <c r="P247" s="22">
        <v>444746.2</v>
      </c>
      <c r="Q247" s="21">
        <v>14.683250698937998</v>
      </c>
      <c r="R247" s="23">
        <v>6463.3</v>
      </c>
      <c r="S247" s="24">
        <v>16.573528538053299</v>
      </c>
    </row>
    <row r="248" spans="1:19" ht="14.25" customHeight="1" thickBot="1" x14ac:dyDescent="0.25">
      <c r="A248" s="25" t="s">
        <v>21</v>
      </c>
      <c r="B248" s="26">
        <f t="shared" si="12"/>
        <v>15555884.699999999</v>
      </c>
      <c r="C248" s="27">
        <f t="shared" si="13"/>
        <v>2.4494565275351996</v>
      </c>
      <c r="D248" s="28">
        <v>14525461.699999999</v>
      </c>
      <c r="E248" s="27">
        <v>1.7039291999923101</v>
      </c>
      <c r="F248" s="28">
        <f t="shared" si="14"/>
        <v>1030423</v>
      </c>
      <c r="G248" s="27">
        <f t="shared" si="15"/>
        <v>12.958857659427249</v>
      </c>
      <c r="H248" s="28">
        <v>40720.1</v>
      </c>
      <c r="I248" s="27">
        <v>7.5898972497611688</v>
      </c>
      <c r="J248" s="28">
        <v>91392.4</v>
      </c>
      <c r="K248" s="27">
        <v>6.68792687356936</v>
      </c>
      <c r="L248" s="28">
        <v>150016.6</v>
      </c>
      <c r="M248" s="27">
        <v>9.81456026199767</v>
      </c>
      <c r="N248" s="28">
        <v>321655.90000000002</v>
      </c>
      <c r="O248" s="27">
        <v>13.785256763516497</v>
      </c>
      <c r="P248" s="28">
        <v>423283.7</v>
      </c>
      <c r="Q248" s="27">
        <v>15.287463386849099</v>
      </c>
      <c r="R248" s="28">
        <v>3354.3</v>
      </c>
      <c r="S248" s="27">
        <v>16.5243791551143</v>
      </c>
    </row>
    <row r="249" spans="1:19" ht="14.25" customHeight="1" x14ac:dyDescent="0.2">
      <c r="A249" s="19" t="s">
        <v>42</v>
      </c>
      <c r="B249" s="20">
        <f t="shared" si="12"/>
        <v>8515122.6999999993</v>
      </c>
      <c r="C249" s="21">
        <f t="shared" si="13"/>
        <v>2.2803785519144668</v>
      </c>
      <c r="D249" s="22">
        <v>7783987.2999999998</v>
      </c>
      <c r="E249" s="21">
        <v>1.2505227802722652</v>
      </c>
      <c r="F249" s="22">
        <f t="shared" si="14"/>
        <v>731135.39999999991</v>
      </c>
      <c r="G249" s="21">
        <f t="shared" si="15"/>
        <v>13.244673602180939</v>
      </c>
      <c r="H249" s="22">
        <v>11413.6</v>
      </c>
      <c r="I249" s="21">
        <v>7.6681591259550013</v>
      </c>
      <c r="J249" s="22">
        <v>65489.1</v>
      </c>
      <c r="K249" s="21">
        <v>6.5549007697464159</v>
      </c>
      <c r="L249" s="22">
        <v>119393.60000000001</v>
      </c>
      <c r="M249" s="21">
        <v>9.9237992656222804</v>
      </c>
      <c r="N249" s="22">
        <v>247734.39999999999</v>
      </c>
      <c r="O249" s="21">
        <v>14.153912488536108</v>
      </c>
      <c r="P249" s="22">
        <v>282893.7</v>
      </c>
      <c r="Q249" s="21">
        <v>15.58182529338759</v>
      </c>
      <c r="R249" s="23">
        <v>4211</v>
      </c>
      <c r="S249" s="24">
        <v>16.054270007124199</v>
      </c>
    </row>
    <row r="250" spans="1:19" ht="14.25" customHeight="1" x14ac:dyDescent="0.2">
      <c r="A250" s="19" t="s">
        <v>11</v>
      </c>
      <c r="B250" s="20">
        <f t="shared" si="12"/>
        <v>12458243.800000003</v>
      </c>
      <c r="C250" s="21">
        <f t="shared" si="13"/>
        <v>2.3797968374162011</v>
      </c>
      <c r="D250" s="22">
        <v>11485647.300000001</v>
      </c>
      <c r="E250" s="21">
        <v>1.445713157237555</v>
      </c>
      <c r="F250" s="22">
        <f t="shared" si="14"/>
        <v>972596.50000000012</v>
      </c>
      <c r="G250" s="21">
        <f t="shared" si="15"/>
        <v>13.410636141503694</v>
      </c>
      <c r="H250" s="22">
        <v>20623.599999999999</v>
      </c>
      <c r="I250" s="21">
        <v>5.8660603386411685</v>
      </c>
      <c r="J250" s="22">
        <v>78859.399999999994</v>
      </c>
      <c r="K250" s="21">
        <v>6.5676523661098107</v>
      </c>
      <c r="L250" s="22">
        <v>117248.8</v>
      </c>
      <c r="M250" s="21">
        <v>9.8938137789043452</v>
      </c>
      <c r="N250" s="22">
        <v>333072.5</v>
      </c>
      <c r="O250" s="21">
        <v>14.112089400956252</v>
      </c>
      <c r="P250" s="22">
        <v>419441.8</v>
      </c>
      <c r="Q250" s="21">
        <v>15.470893313446586</v>
      </c>
      <c r="R250" s="23">
        <v>3350.4</v>
      </c>
      <c r="S250" s="24">
        <v>16.329792860553965</v>
      </c>
    </row>
    <row r="251" spans="1:19" ht="14.25" customHeight="1" x14ac:dyDescent="0.2">
      <c r="A251" s="19" t="s">
        <v>12</v>
      </c>
      <c r="B251" s="20">
        <f t="shared" si="12"/>
        <v>15003291.4</v>
      </c>
      <c r="C251" s="21">
        <f t="shared" si="13"/>
        <v>3.0659247177589304</v>
      </c>
      <c r="D251" s="22">
        <v>13754906.199999999</v>
      </c>
      <c r="E251" s="21">
        <v>2.1491847318449908</v>
      </c>
      <c r="F251" s="22">
        <f t="shared" si="14"/>
        <v>1248385.2</v>
      </c>
      <c r="G251" s="21">
        <f t="shared" si="15"/>
        <v>13.166711330765535</v>
      </c>
      <c r="H251" s="22">
        <v>38813</v>
      </c>
      <c r="I251" s="21">
        <v>4.8196899492438092</v>
      </c>
      <c r="J251" s="22">
        <v>125922.3</v>
      </c>
      <c r="K251" s="21">
        <v>6.556159353823749</v>
      </c>
      <c r="L251" s="22">
        <v>159979.1</v>
      </c>
      <c r="M251" s="21">
        <v>9.8144356294040893</v>
      </c>
      <c r="N251" s="22">
        <v>375296.1</v>
      </c>
      <c r="O251" s="21">
        <v>13.781176044728413</v>
      </c>
      <c r="P251" s="22">
        <v>538412.9</v>
      </c>
      <c r="Q251" s="21">
        <v>15.808389585390689</v>
      </c>
      <c r="R251" s="22">
        <v>9961.7999999999993</v>
      </c>
      <c r="S251" s="21">
        <v>17.158262964524489</v>
      </c>
    </row>
    <row r="252" spans="1:19" ht="14.25" customHeight="1" x14ac:dyDescent="0.2">
      <c r="A252" s="19" t="s">
        <v>13</v>
      </c>
      <c r="B252" s="20">
        <f t="shared" si="12"/>
        <v>16659978.300000001</v>
      </c>
      <c r="C252" s="21">
        <f t="shared" si="13"/>
        <v>3.1669993175801436</v>
      </c>
      <c r="D252" s="22">
        <v>15335299.9</v>
      </c>
      <c r="E252" s="21">
        <v>2.2669508325037717</v>
      </c>
      <c r="F252" s="22">
        <f t="shared" si="14"/>
        <v>1324678.4000000001</v>
      </c>
      <c r="G252" s="21">
        <f t="shared" si="15"/>
        <v>13.586519589962363</v>
      </c>
      <c r="H252" s="22">
        <v>33690</v>
      </c>
      <c r="I252" s="21">
        <v>5.1401220540219654</v>
      </c>
      <c r="J252" s="22">
        <v>137073.79999999999</v>
      </c>
      <c r="K252" s="21">
        <v>6.3028483196642977</v>
      </c>
      <c r="L252" s="22">
        <v>151249.60000000001</v>
      </c>
      <c r="M252" s="21">
        <v>9.9560652986850862</v>
      </c>
      <c r="N252" s="22">
        <v>404122</v>
      </c>
      <c r="O252" s="21">
        <v>13.854413674583416</v>
      </c>
      <c r="P252" s="22">
        <v>593762.9</v>
      </c>
      <c r="Q252" s="21">
        <v>16.469125827834649</v>
      </c>
      <c r="R252" s="23">
        <v>4780.1000000000004</v>
      </c>
      <c r="S252" s="24">
        <v>16.142503504110795</v>
      </c>
    </row>
    <row r="253" spans="1:19" ht="14.25" customHeight="1" x14ac:dyDescent="0.2">
      <c r="A253" s="19" t="s">
        <v>14</v>
      </c>
      <c r="B253" s="20">
        <f t="shared" si="12"/>
        <v>14114790.499999998</v>
      </c>
      <c r="C253" s="21">
        <f t="shared" si="13"/>
        <v>2.7658724348760257</v>
      </c>
      <c r="D253" s="22">
        <v>12815410.4</v>
      </c>
      <c r="E253" s="21">
        <v>1.6672745090551293</v>
      </c>
      <c r="F253" s="22">
        <f t="shared" si="14"/>
        <v>1299380.0999999999</v>
      </c>
      <c r="G253" s="21">
        <f t="shared" si="15"/>
        <v>13.601026277838182</v>
      </c>
      <c r="H253" s="22">
        <v>25155.1</v>
      </c>
      <c r="I253" s="21">
        <v>5.5552698657528694</v>
      </c>
      <c r="J253" s="22">
        <v>111494.2</v>
      </c>
      <c r="K253" s="21">
        <v>6.1046371829207269</v>
      </c>
      <c r="L253" s="22">
        <v>163815.70000000001</v>
      </c>
      <c r="M253" s="21">
        <v>10.278843096235587</v>
      </c>
      <c r="N253" s="22">
        <v>390556.4</v>
      </c>
      <c r="O253" s="21">
        <v>13.461520361719845</v>
      </c>
      <c r="P253" s="22">
        <v>604222.5</v>
      </c>
      <c r="Q253" s="21">
        <v>16.290717441008898</v>
      </c>
      <c r="R253" s="23">
        <v>4136.2</v>
      </c>
      <c r="S253" s="24">
        <v>16.438046999661527</v>
      </c>
    </row>
    <row r="254" spans="1:19" ht="14.25" customHeight="1" x14ac:dyDescent="0.2">
      <c r="A254" s="19" t="s">
        <v>15</v>
      </c>
      <c r="B254" s="20">
        <f t="shared" si="12"/>
        <v>16531158.800000001</v>
      </c>
      <c r="C254" s="21">
        <f t="shared" si="13"/>
        <v>2.3026956267578771</v>
      </c>
      <c r="D254" s="22">
        <v>15124211.9</v>
      </c>
      <c r="E254" s="21">
        <v>1.3547671022117853</v>
      </c>
      <c r="F254" s="22">
        <f t="shared" si="14"/>
        <v>1406946.9</v>
      </c>
      <c r="G254" s="21">
        <f t="shared" si="15"/>
        <v>12.49261243974453</v>
      </c>
      <c r="H254" s="22">
        <v>40343.800000000003</v>
      </c>
      <c r="I254" s="21">
        <v>3.5069981261061183</v>
      </c>
      <c r="J254" s="22">
        <v>134212.70000000001</v>
      </c>
      <c r="K254" s="21">
        <v>6.3046677624397693</v>
      </c>
      <c r="L254" s="22">
        <v>183128.3</v>
      </c>
      <c r="M254" s="21">
        <v>9.7063186083199593</v>
      </c>
      <c r="N254" s="22">
        <v>480218.1</v>
      </c>
      <c r="O254" s="21">
        <v>13.318431625130332</v>
      </c>
      <c r="P254" s="22">
        <v>565663.5</v>
      </c>
      <c r="Q254" s="21">
        <v>14.7817499538153</v>
      </c>
      <c r="R254" s="23">
        <v>3380.5</v>
      </c>
      <c r="S254" s="24">
        <v>15.985877828723563</v>
      </c>
    </row>
    <row r="255" spans="1:19" ht="14.25" customHeight="1" x14ac:dyDescent="0.2">
      <c r="A255" s="19" t="s">
        <v>16</v>
      </c>
      <c r="B255" s="20">
        <f t="shared" si="12"/>
        <v>15649000.200000001</v>
      </c>
      <c r="C255" s="21">
        <f t="shared" si="13"/>
        <v>2.4309842161034676</v>
      </c>
      <c r="D255" s="22">
        <v>14274863.800000001</v>
      </c>
      <c r="E255" s="21">
        <v>1.4832482513073086</v>
      </c>
      <c r="F255" s="22">
        <f t="shared" si="14"/>
        <v>1374136.4</v>
      </c>
      <c r="G255" s="21">
        <f t="shared" si="15"/>
        <v>12.276296381494589</v>
      </c>
      <c r="H255" s="22">
        <v>36995.4</v>
      </c>
      <c r="I255" s="21">
        <v>3.5588291247019903</v>
      </c>
      <c r="J255" s="22">
        <v>167187</v>
      </c>
      <c r="K255" s="21">
        <v>7.5276656259158905</v>
      </c>
      <c r="L255" s="22">
        <v>168413.1</v>
      </c>
      <c r="M255" s="21">
        <v>9.9065540625996444</v>
      </c>
      <c r="N255" s="22">
        <v>461531.3</v>
      </c>
      <c r="O255" s="21">
        <v>13.169019648288208</v>
      </c>
      <c r="P255" s="22">
        <v>536512.19999999995</v>
      </c>
      <c r="Q255" s="21">
        <v>14.308540952097642</v>
      </c>
      <c r="R255" s="23">
        <v>3497.4</v>
      </c>
      <c r="S255" s="24">
        <v>16.04121690398582</v>
      </c>
    </row>
    <row r="256" spans="1:19" ht="14.25" customHeight="1" x14ac:dyDescent="0.2">
      <c r="A256" s="19" t="s">
        <v>17</v>
      </c>
      <c r="B256" s="20">
        <f t="shared" si="12"/>
        <v>15896069.4</v>
      </c>
      <c r="C256" s="21">
        <f t="shared" si="13"/>
        <v>2.2338475943619112</v>
      </c>
      <c r="D256" s="22">
        <v>14508300.199999999</v>
      </c>
      <c r="E256" s="21">
        <v>1.2633514143166129</v>
      </c>
      <c r="F256" s="22">
        <f t="shared" si="14"/>
        <v>1387769.2</v>
      </c>
      <c r="G256" s="21">
        <f t="shared" si="15"/>
        <v>12.379806967902155</v>
      </c>
      <c r="H256" s="22">
        <v>35198.800000000003</v>
      </c>
      <c r="I256" s="21">
        <v>3.9064472368376189</v>
      </c>
      <c r="J256" s="22">
        <v>113761</v>
      </c>
      <c r="K256" s="21">
        <v>6.3492731076555229</v>
      </c>
      <c r="L256" s="22">
        <v>165136.6</v>
      </c>
      <c r="M256" s="21">
        <v>8.9706060195014299</v>
      </c>
      <c r="N256" s="22">
        <v>565010</v>
      </c>
      <c r="O256" s="21">
        <v>13.322892968266046</v>
      </c>
      <c r="P256" s="22">
        <v>502515</v>
      </c>
      <c r="Q256" s="21">
        <v>14.354456848054287</v>
      </c>
      <c r="R256" s="23">
        <v>6147.8</v>
      </c>
      <c r="S256" s="24">
        <v>15.979680861446372</v>
      </c>
    </row>
    <row r="257" spans="1:19" ht="14.25" customHeight="1" x14ac:dyDescent="0.2">
      <c r="A257" s="19" t="s">
        <v>18</v>
      </c>
      <c r="B257" s="20">
        <f t="shared" si="12"/>
        <v>16155158.500000002</v>
      </c>
      <c r="C257" s="21">
        <f t="shared" si="13"/>
        <v>2.3525286819067723</v>
      </c>
      <c r="D257" s="22">
        <v>14749624.9</v>
      </c>
      <c r="E257" s="21">
        <v>1.3748587146104305</v>
      </c>
      <c r="F257" s="22">
        <f t="shared" si="14"/>
        <v>1405533.6</v>
      </c>
      <c r="G257" s="21">
        <f t="shared" si="15"/>
        <v>12.612166227118298</v>
      </c>
      <c r="H257" s="22">
        <v>20256.900000000001</v>
      </c>
      <c r="I257" s="21">
        <v>5.4626306098169017</v>
      </c>
      <c r="J257" s="22">
        <v>99892.7</v>
      </c>
      <c r="K257" s="21">
        <v>6.2751869455926217</v>
      </c>
      <c r="L257" s="22">
        <v>199249.8</v>
      </c>
      <c r="M257" s="21">
        <v>9.398823281127509</v>
      </c>
      <c r="N257" s="22">
        <v>538478.5</v>
      </c>
      <c r="O257" s="21">
        <v>13.272943710844533</v>
      </c>
      <c r="P257" s="22">
        <v>540682.80000000005</v>
      </c>
      <c r="Q257" s="21">
        <v>14.534807031035573</v>
      </c>
      <c r="R257" s="23">
        <v>6972.9</v>
      </c>
      <c r="S257" s="24">
        <v>15.87480531773007</v>
      </c>
    </row>
    <row r="258" spans="1:19" ht="14.25" customHeight="1" x14ac:dyDescent="0.2">
      <c r="A258" s="19" t="s">
        <v>19</v>
      </c>
      <c r="B258" s="20">
        <f t="shared" si="12"/>
        <v>16320508.699999997</v>
      </c>
      <c r="C258" s="21">
        <f t="shared" si="13"/>
        <v>2.3498188547272432</v>
      </c>
      <c r="D258" s="22">
        <v>14829363.6</v>
      </c>
      <c r="E258" s="21">
        <v>1.3649838449574465</v>
      </c>
      <c r="F258" s="22">
        <f t="shared" si="14"/>
        <v>1491145.0999999999</v>
      </c>
      <c r="G258" s="21">
        <f t="shared" si="15"/>
        <v>12.143953876118427</v>
      </c>
      <c r="H258" s="22">
        <v>33837</v>
      </c>
      <c r="I258" s="21">
        <v>7.4610403109022672</v>
      </c>
      <c r="J258" s="22">
        <v>141365.6</v>
      </c>
      <c r="K258" s="21">
        <v>6.0152076742856817</v>
      </c>
      <c r="L258" s="22">
        <v>252845.2</v>
      </c>
      <c r="M258" s="21">
        <v>8.9536926427711485</v>
      </c>
      <c r="N258" s="22">
        <v>517302.1</v>
      </c>
      <c r="O258" s="21">
        <v>13.252273592162105</v>
      </c>
      <c r="P258" s="22">
        <v>535622</v>
      </c>
      <c r="Q258" s="21">
        <v>14.444794782514535</v>
      </c>
      <c r="R258" s="22">
        <v>10173.200000000001</v>
      </c>
      <c r="S258" s="21">
        <v>14.677546593009083</v>
      </c>
    </row>
    <row r="259" spans="1:19" ht="14.25" customHeight="1" x14ac:dyDescent="0.2">
      <c r="A259" s="19" t="s">
        <v>20</v>
      </c>
      <c r="B259" s="20">
        <f t="shared" ref="B259:B284" si="16">D259+H259+J259+L259+N259+P259+R259</f>
        <v>17344614.5</v>
      </c>
      <c r="C259" s="21">
        <f t="shared" ref="C259:C284" si="17">(D259*E259+H259*I259+J259*K259+L259*M259+N259*O259+P259*Q259+R259*S259)/(D259+H259+J259+L259+N259+P259+R259)</f>
        <v>2.4524743800445954</v>
      </c>
      <c r="D259" s="22">
        <v>15696088.1</v>
      </c>
      <c r="E259" s="21">
        <v>1.414572936361131</v>
      </c>
      <c r="F259" s="22">
        <f t="shared" ref="F259:F275" si="18">H259+J259+L259+N259+P259+R259</f>
        <v>1648526.4000000001</v>
      </c>
      <c r="G259" s="21">
        <f t="shared" ref="G259:G275" si="19">(H259*I259+J259*K259+L259*M259+N259*O259+P259*Q259+R259*S259)/(H259+J259+L259+N259+P259+R259)</f>
        <v>12.33462882972332</v>
      </c>
      <c r="H259" s="22">
        <v>23450.400000000001</v>
      </c>
      <c r="I259" s="21">
        <v>6.9536553747484042</v>
      </c>
      <c r="J259" s="22">
        <v>113384.4</v>
      </c>
      <c r="K259" s="21">
        <v>5.6049114163853231</v>
      </c>
      <c r="L259" s="22">
        <v>320968.90000000002</v>
      </c>
      <c r="M259" s="21">
        <v>9.9801320657546579</v>
      </c>
      <c r="N259" s="22">
        <v>567245.9</v>
      </c>
      <c r="O259" s="21">
        <v>12.806244425918287</v>
      </c>
      <c r="P259" s="22">
        <v>616824.1</v>
      </c>
      <c r="Q259" s="21">
        <v>14.525640116850168</v>
      </c>
      <c r="R259" s="23">
        <v>6652.7</v>
      </c>
      <c r="S259" s="24">
        <v>16.236895395854315</v>
      </c>
    </row>
    <row r="260" spans="1:19" ht="14.25" customHeight="1" thickBot="1" x14ac:dyDescent="0.25">
      <c r="A260" s="25" t="s">
        <v>21</v>
      </c>
      <c r="B260" s="26">
        <f t="shared" si="16"/>
        <v>22334400.699999996</v>
      </c>
      <c r="C260" s="27">
        <f t="shared" si="17"/>
        <v>2.3715414951340064</v>
      </c>
      <c r="D260" s="28">
        <v>20429749</v>
      </c>
      <c r="E260" s="27">
        <v>1.4598729790561791</v>
      </c>
      <c r="F260" s="28">
        <f t="shared" si="18"/>
        <v>1904651.7</v>
      </c>
      <c r="G260" s="27">
        <f t="shared" si="19"/>
        <v>12.150315721766871</v>
      </c>
      <c r="H260" s="28">
        <v>24617</v>
      </c>
      <c r="I260" s="27">
        <v>6.1970150302636373</v>
      </c>
      <c r="J260" s="28">
        <v>152774.9</v>
      </c>
      <c r="K260" s="27">
        <v>5.4731891822544148</v>
      </c>
      <c r="L260" s="28">
        <v>292273.8</v>
      </c>
      <c r="M260" s="27">
        <v>8.9753783062320327</v>
      </c>
      <c r="N260" s="28">
        <v>641491.4</v>
      </c>
      <c r="O260" s="27">
        <v>12.589578123728547</v>
      </c>
      <c r="P260" s="28">
        <v>780590.2</v>
      </c>
      <c r="Q260" s="27">
        <v>14.400026080265931</v>
      </c>
      <c r="R260" s="28">
        <v>12904.4</v>
      </c>
      <c r="S260" s="27">
        <v>16.54539443910604</v>
      </c>
    </row>
    <row r="261" spans="1:19" ht="14.25" customHeight="1" x14ac:dyDescent="0.2">
      <c r="A261" s="19" t="s">
        <v>43</v>
      </c>
      <c r="B261" s="20">
        <f t="shared" si="16"/>
        <v>14449491.6</v>
      </c>
      <c r="C261" s="21">
        <f t="shared" si="17"/>
        <v>3.2854008491205331</v>
      </c>
      <c r="D261" s="22">
        <v>12684117.1</v>
      </c>
      <c r="E261" s="21">
        <v>2.1187110908965043</v>
      </c>
      <c r="F261" s="22">
        <f t="shared" si="18"/>
        <v>1765374.5</v>
      </c>
      <c r="G261" s="21">
        <f t="shared" si="19"/>
        <v>11.668001545281186</v>
      </c>
      <c r="H261" s="22">
        <v>25966.9</v>
      </c>
      <c r="I261" s="21">
        <v>6.4846099457386126</v>
      </c>
      <c r="J261" s="22">
        <v>154245.70000000001</v>
      </c>
      <c r="K261" s="21">
        <v>5.6252338963095898</v>
      </c>
      <c r="L261" s="22">
        <v>245968.1</v>
      </c>
      <c r="M261" s="21">
        <v>7.9380734940831745</v>
      </c>
      <c r="N261" s="22">
        <v>634227.30000000005</v>
      </c>
      <c r="O261" s="21">
        <v>12.116437327753001</v>
      </c>
      <c r="P261" s="22">
        <v>698517.6</v>
      </c>
      <c r="Q261" s="21">
        <v>14.057991247464631</v>
      </c>
      <c r="R261" s="23">
        <v>6448.9</v>
      </c>
      <c r="S261" s="24">
        <v>16.358842903440895</v>
      </c>
    </row>
    <row r="262" spans="1:19" ht="14.25" customHeight="1" x14ac:dyDescent="0.2">
      <c r="A262" s="19" t="s">
        <v>11</v>
      </c>
      <c r="B262" s="20">
        <f t="shared" si="16"/>
        <v>16432948.4</v>
      </c>
      <c r="C262" s="21">
        <f t="shared" si="17"/>
        <v>3.1443254825165767</v>
      </c>
      <c r="D262" s="22">
        <v>14670616</v>
      </c>
      <c r="E262" s="21">
        <v>2.0950710187629475</v>
      </c>
      <c r="F262" s="22">
        <f t="shared" si="18"/>
        <v>1762332.4</v>
      </c>
      <c r="G262" s="21">
        <f t="shared" si="19"/>
        <v>11.878891858312315</v>
      </c>
      <c r="H262" s="22">
        <v>13588.6</v>
      </c>
      <c r="I262" s="21">
        <v>7.8731409416716964</v>
      </c>
      <c r="J262" s="22">
        <v>136396.4</v>
      </c>
      <c r="K262" s="21">
        <v>5.8774815171074897</v>
      </c>
      <c r="L262" s="22">
        <v>199717.8</v>
      </c>
      <c r="M262" s="21">
        <v>7.8253406256227525</v>
      </c>
      <c r="N262" s="22">
        <v>643773.69999999995</v>
      </c>
      <c r="O262" s="21">
        <v>12.143156829799047</v>
      </c>
      <c r="P262" s="22">
        <v>759618.5</v>
      </c>
      <c r="Q262" s="21">
        <v>13.813072402791665</v>
      </c>
      <c r="R262" s="23">
        <v>9237.4</v>
      </c>
      <c r="S262" s="24">
        <v>16.555909671552605</v>
      </c>
    </row>
    <row r="263" spans="1:19" ht="14.25" customHeight="1" x14ac:dyDescent="0.2">
      <c r="A263" s="19" t="s">
        <v>12</v>
      </c>
      <c r="B263" s="20">
        <f t="shared" si="16"/>
        <v>20726815.800000001</v>
      </c>
      <c r="C263" s="21">
        <f t="shared" si="17"/>
        <v>3.0591938378687189</v>
      </c>
      <c r="D263" s="22">
        <v>18690639.300000001</v>
      </c>
      <c r="E263" s="21">
        <v>2.10183026548482</v>
      </c>
      <c r="F263" s="22">
        <f t="shared" si="18"/>
        <v>2036176.5000000002</v>
      </c>
      <c r="G263" s="21">
        <f t="shared" si="19"/>
        <v>11.847104517707576</v>
      </c>
      <c r="H263" s="22">
        <v>37947.9</v>
      </c>
      <c r="I263" s="21">
        <v>7.5518053436422043</v>
      </c>
      <c r="J263" s="22">
        <v>172145.6</v>
      </c>
      <c r="K263" s="21">
        <v>6.8896969193519908</v>
      </c>
      <c r="L263" s="22">
        <v>232640.9</v>
      </c>
      <c r="M263" s="21">
        <v>8.0361290727468813</v>
      </c>
      <c r="N263" s="22">
        <v>713845.7</v>
      </c>
      <c r="O263" s="21">
        <v>12.330140980046529</v>
      </c>
      <c r="P263" s="22">
        <v>868666.1</v>
      </c>
      <c r="Q263" s="21">
        <v>13.593297323332866</v>
      </c>
      <c r="R263" s="22">
        <v>10930.3</v>
      </c>
      <c r="S263" s="21">
        <v>15.626529646944732</v>
      </c>
    </row>
    <row r="264" spans="1:19" ht="14.25" customHeight="1" x14ac:dyDescent="0.2">
      <c r="A264" s="19" t="s">
        <v>13</v>
      </c>
      <c r="B264" s="20">
        <f t="shared" si="16"/>
        <v>19387745.199999999</v>
      </c>
      <c r="C264" s="21">
        <f t="shared" si="17"/>
        <v>2.8658202066736513</v>
      </c>
      <c r="D264" s="22">
        <v>17644806</v>
      </c>
      <c r="E264" s="21">
        <v>2.0213352374064102</v>
      </c>
      <c r="F264" s="22">
        <f t="shared" si="18"/>
        <v>1742939.2</v>
      </c>
      <c r="G264" s="21">
        <f t="shared" si="19"/>
        <v>11.415041804671118</v>
      </c>
      <c r="H264" s="22">
        <v>20007.600000000002</v>
      </c>
      <c r="I264" s="21">
        <v>6.4255352466062901</v>
      </c>
      <c r="J264" s="22">
        <v>152012.70000000001</v>
      </c>
      <c r="K264" s="21">
        <v>5.8051849680980601</v>
      </c>
      <c r="L264" s="22">
        <v>212558.7</v>
      </c>
      <c r="M264" s="21">
        <v>8.0454616348331101</v>
      </c>
      <c r="N264" s="22">
        <v>616085.80000000005</v>
      </c>
      <c r="O264" s="21">
        <v>11.9321765734578</v>
      </c>
      <c r="P264" s="22">
        <v>735817.7</v>
      </c>
      <c r="Q264" s="21">
        <v>13.212667285660601</v>
      </c>
      <c r="R264" s="23">
        <v>6456.7</v>
      </c>
      <c r="S264" s="24">
        <v>15.675280251521698</v>
      </c>
    </row>
    <row r="265" spans="1:19" ht="14.25" customHeight="1" x14ac:dyDescent="0.2">
      <c r="A265" s="19" t="s">
        <v>14</v>
      </c>
      <c r="B265" s="20">
        <f t="shared" si="16"/>
        <v>19486202.600000001</v>
      </c>
      <c r="C265" s="21">
        <f t="shared" si="17"/>
        <v>2.7529239321364716</v>
      </c>
      <c r="D265" s="22">
        <v>17581502.5</v>
      </c>
      <c r="E265" s="21">
        <v>1.87644840382669</v>
      </c>
      <c r="F265" s="22">
        <f t="shared" si="18"/>
        <v>1904700.1</v>
      </c>
      <c r="G265" s="21">
        <f t="shared" si="19"/>
        <v>10.843308708284299</v>
      </c>
      <c r="H265" s="22">
        <v>68694.100000000006</v>
      </c>
      <c r="I265" s="21">
        <v>2.3465245341303005</v>
      </c>
      <c r="J265" s="22">
        <v>139006.70000000001</v>
      </c>
      <c r="K265" s="21">
        <v>5.1432460737503991</v>
      </c>
      <c r="L265" s="22">
        <v>199363.1</v>
      </c>
      <c r="M265" s="21">
        <v>7.5537125476078595</v>
      </c>
      <c r="N265" s="22">
        <v>708139.7</v>
      </c>
      <c r="O265" s="21">
        <v>11.190432185909099</v>
      </c>
      <c r="P265" s="22">
        <v>779099.2</v>
      </c>
      <c r="Q265" s="21">
        <v>13.0745774941111</v>
      </c>
      <c r="R265" s="23">
        <v>10397.300000000001</v>
      </c>
      <c r="S265" s="24">
        <v>15.42702615102</v>
      </c>
    </row>
    <row r="266" spans="1:19" ht="14.25" customHeight="1" x14ac:dyDescent="0.2">
      <c r="A266" s="19" t="s">
        <v>15</v>
      </c>
      <c r="B266" s="20">
        <f t="shared" si="16"/>
        <v>22083117.800000004</v>
      </c>
      <c r="C266" s="21">
        <f t="shared" si="17"/>
        <v>2.7571645813980186</v>
      </c>
      <c r="D266" s="22">
        <v>19928948.300000001</v>
      </c>
      <c r="E266" s="21">
        <v>1.8830814462497301</v>
      </c>
      <c r="F266" s="22">
        <f t="shared" si="18"/>
        <v>2154169.5</v>
      </c>
      <c r="G266" s="21">
        <f t="shared" si="19"/>
        <v>10.84360235255399</v>
      </c>
      <c r="H266" s="22">
        <v>25541.599999999999</v>
      </c>
      <c r="I266" s="21">
        <v>4.1218335186519193</v>
      </c>
      <c r="J266" s="22">
        <v>163709.80000000002</v>
      </c>
      <c r="K266" s="21">
        <v>4.5382267830026093</v>
      </c>
      <c r="L266" s="22">
        <v>199980.4</v>
      </c>
      <c r="M266" s="21">
        <v>7.9759099941794291</v>
      </c>
      <c r="N266" s="22">
        <v>876349</v>
      </c>
      <c r="O266" s="21">
        <v>11.054239726410399</v>
      </c>
      <c r="P266" s="22">
        <v>878026.1</v>
      </c>
      <c r="Q266" s="21">
        <v>12.6113714569533</v>
      </c>
      <c r="R266" s="23">
        <v>10562.6</v>
      </c>
      <c r="S266" s="24">
        <v>14.694879953799298</v>
      </c>
    </row>
    <row r="267" spans="1:19" ht="14.25" customHeight="1" x14ac:dyDescent="0.2">
      <c r="A267" s="19" t="s">
        <v>16</v>
      </c>
      <c r="B267" s="20">
        <f t="shared" si="16"/>
        <v>19744997.999999996</v>
      </c>
      <c r="C267" s="21">
        <f t="shared" si="17"/>
        <v>2.7173827325280024</v>
      </c>
      <c r="D267" s="22">
        <v>17912822.100000001</v>
      </c>
      <c r="E267" s="21">
        <v>1.89615339115102</v>
      </c>
      <c r="F267" s="22">
        <f t="shared" si="18"/>
        <v>1832175.9</v>
      </c>
      <c r="G267" s="21">
        <f t="shared" si="19"/>
        <v>10.746379891253895</v>
      </c>
      <c r="H267" s="22">
        <v>36987.4</v>
      </c>
      <c r="I267" s="21">
        <v>7.6190655466456096</v>
      </c>
      <c r="J267" s="22">
        <v>121936.3</v>
      </c>
      <c r="K267" s="21">
        <v>5.0096004061136794</v>
      </c>
      <c r="L267" s="22">
        <v>221230.4</v>
      </c>
      <c r="M267" s="21">
        <v>8.6965635825817795</v>
      </c>
      <c r="N267" s="22">
        <v>795341</v>
      </c>
      <c r="O267" s="21">
        <v>10.827555516438901</v>
      </c>
      <c r="P267" s="22">
        <v>651345.9</v>
      </c>
      <c r="Q267" s="21">
        <v>12.575515947824298</v>
      </c>
      <c r="R267" s="23">
        <v>5334.9</v>
      </c>
      <c r="S267" s="24">
        <v>13.129179740951098</v>
      </c>
    </row>
    <row r="268" spans="1:19" ht="14.25" customHeight="1" x14ac:dyDescent="0.2">
      <c r="A268" s="19" t="s">
        <v>17</v>
      </c>
      <c r="B268" s="20">
        <f t="shared" si="16"/>
        <v>19970630.100000001</v>
      </c>
      <c r="C268" s="21">
        <f t="shared" si="17"/>
        <v>2.6756705133204566</v>
      </c>
      <c r="D268" s="22">
        <v>18035344</v>
      </c>
      <c r="E268" s="21">
        <v>1.8004752339628198</v>
      </c>
      <c r="F268" s="22">
        <f t="shared" si="18"/>
        <v>1935286.1000000003</v>
      </c>
      <c r="G268" s="21">
        <f t="shared" si="19"/>
        <v>10.831802017799861</v>
      </c>
      <c r="H268" s="22">
        <v>25542.5</v>
      </c>
      <c r="I268" s="21">
        <v>5.3004350396398188</v>
      </c>
      <c r="J268" s="22">
        <v>127156</v>
      </c>
      <c r="K268" s="21">
        <v>5.5769467897700489</v>
      </c>
      <c r="L268" s="22">
        <v>200672.4</v>
      </c>
      <c r="M268" s="21">
        <v>8.1908982999156787</v>
      </c>
      <c r="N268" s="22">
        <v>854106.3</v>
      </c>
      <c r="O268" s="21">
        <v>10.914730182882398</v>
      </c>
      <c r="P268" s="22">
        <v>723167.1</v>
      </c>
      <c r="Q268" s="21">
        <v>12.5666429377111</v>
      </c>
      <c r="R268" s="23">
        <v>4641.8</v>
      </c>
      <c r="S268" s="24">
        <v>13.851849067172198</v>
      </c>
    </row>
    <row r="269" spans="1:19" ht="14.25" customHeight="1" x14ac:dyDescent="0.2">
      <c r="A269" s="19" t="s">
        <v>18</v>
      </c>
      <c r="B269" s="20">
        <f t="shared" si="16"/>
        <v>20610477.400000002</v>
      </c>
      <c r="C269" s="21">
        <f t="shared" si="17"/>
        <v>2.6236752219043673</v>
      </c>
      <c r="D269" s="22">
        <v>18642149.399999999</v>
      </c>
      <c r="E269" s="21">
        <v>1.7698706678640799</v>
      </c>
      <c r="F269" s="22">
        <f t="shared" si="18"/>
        <v>1968328.0000000002</v>
      </c>
      <c r="G269" s="21">
        <f t="shared" si="19"/>
        <v>10.710107998768496</v>
      </c>
      <c r="H269" s="22">
        <v>35429.599999999999</v>
      </c>
      <c r="I269" s="21">
        <v>4.7824276875832599</v>
      </c>
      <c r="J269" s="22">
        <v>121865.5</v>
      </c>
      <c r="K269" s="21">
        <v>6.1668710012267596</v>
      </c>
      <c r="L269" s="22">
        <v>223716.5</v>
      </c>
      <c r="M269" s="21">
        <v>8.1898520359472808</v>
      </c>
      <c r="N269" s="22">
        <v>750824.5</v>
      </c>
      <c r="O269" s="21">
        <v>10.417414784679998</v>
      </c>
      <c r="P269" s="22">
        <v>833305.3</v>
      </c>
      <c r="Q269" s="21">
        <v>12.5560801653368</v>
      </c>
      <c r="R269" s="23">
        <v>3186.6</v>
      </c>
      <c r="S269" s="24">
        <v>13.535966233603199</v>
      </c>
    </row>
    <row r="270" spans="1:19" ht="14.25" customHeight="1" x14ac:dyDescent="0.2">
      <c r="A270" s="19" t="s">
        <v>19</v>
      </c>
      <c r="B270" s="20">
        <f t="shared" si="16"/>
        <v>21514398.399999999</v>
      </c>
      <c r="C270" s="21">
        <f t="shared" si="17"/>
        <v>2.7287237190420397</v>
      </c>
      <c r="D270" s="22">
        <v>19397966.100000001</v>
      </c>
      <c r="E270" s="21">
        <v>1.9021933079365503</v>
      </c>
      <c r="F270" s="22">
        <f t="shared" si="18"/>
        <v>2116432.3000000003</v>
      </c>
      <c r="G270" s="21">
        <f t="shared" si="19"/>
        <v>10.30421238231907</v>
      </c>
      <c r="H270" s="22">
        <v>30632.5</v>
      </c>
      <c r="I270" s="21">
        <v>7.4674934138578291</v>
      </c>
      <c r="J270" s="22">
        <v>136185</v>
      </c>
      <c r="K270" s="21">
        <v>6.3192759041010387</v>
      </c>
      <c r="L270" s="22">
        <v>326855.40000000002</v>
      </c>
      <c r="M270" s="21">
        <v>6.9396603666330687</v>
      </c>
      <c r="N270" s="22">
        <v>784161.4</v>
      </c>
      <c r="O270" s="21">
        <v>10.108456069120502</v>
      </c>
      <c r="P270" s="22">
        <v>808556.4</v>
      </c>
      <c r="Q270" s="21">
        <v>12.531447490861501</v>
      </c>
      <c r="R270" s="22">
        <v>30041.599999999999</v>
      </c>
      <c r="S270" s="21">
        <v>13.0326192013741</v>
      </c>
    </row>
    <row r="271" spans="1:19" ht="14.25" customHeight="1" x14ac:dyDescent="0.2">
      <c r="A271" s="19" t="s">
        <v>20</v>
      </c>
      <c r="B271" s="20">
        <f t="shared" si="16"/>
        <v>20602377.199999999</v>
      </c>
      <c r="C271" s="21">
        <f t="shared" si="17"/>
        <v>2.7723107343651616</v>
      </c>
      <c r="D271" s="22">
        <v>18352109</v>
      </c>
      <c r="E271" s="21">
        <v>1.85154550210006</v>
      </c>
      <c r="F271" s="22">
        <f t="shared" si="18"/>
        <v>2250268.2000000002</v>
      </c>
      <c r="G271" s="21">
        <f t="shared" si="19"/>
        <v>10.281630692732548</v>
      </c>
      <c r="H271" s="22">
        <v>27526.1</v>
      </c>
      <c r="I271" s="21">
        <v>7.8788715800640094</v>
      </c>
      <c r="J271" s="22">
        <v>149644.4</v>
      </c>
      <c r="K271" s="21">
        <v>6.181503444164969</v>
      </c>
      <c r="L271" s="22">
        <v>342937.59999999998</v>
      </c>
      <c r="M271" s="21">
        <v>7.0448962785066396</v>
      </c>
      <c r="N271" s="22">
        <v>849923.4</v>
      </c>
      <c r="O271" s="21">
        <v>10.2954927632302</v>
      </c>
      <c r="P271" s="22">
        <v>860180.2</v>
      </c>
      <c r="Q271" s="21">
        <v>12.2881242395489</v>
      </c>
      <c r="R271" s="23">
        <v>20056.5</v>
      </c>
      <c r="S271" s="24">
        <v>12.872804776506401</v>
      </c>
    </row>
    <row r="272" spans="1:19" ht="14.25" customHeight="1" thickBot="1" x14ac:dyDescent="0.25">
      <c r="A272" s="25" t="s">
        <v>21</v>
      </c>
      <c r="B272" s="26">
        <f t="shared" si="16"/>
        <v>26704068.299999997</v>
      </c>
      <c r="C272" s="27">
        <f t="shared" si="17"/>
        <v>2.767171854372473</v>
      </c>
      <c r="D272" s="28">
        <v>23968441.899999999</v>
      </c>
      <c r="E272" s="27">
        <v>1.9131253641063799</v>
      </c>
      <c r="F272" s="28">
        <f t="shared" si="18"/>
        <v>2735626.4000000004</v>
      </c>
      <c r="G272" s="27">
        <f t="shared" si="19"/>
        <v>10.249978600879142</v>
      </c>
      <c r="H272" s="28">
        <v>33525</v>
      </c>
      <c r="I272" s="27">
        <v>8.5830055779269205</v>
      </c>
      <c r="J272" s="28">
        <v>222657.5</v>
      </c>
      <c r="K272" s="27">
        <v>5.1606610421836203</v>
      </c>
      <c r="L272" s="28">
        <v>361597.5</v>
      </c>
      <c r="M272" s="27">
        <v>6.8824036808882791</v>
      </c>
      <c r="N272" s="28">
        <v>1051097.8999999999</v>
      </c>
      <c r="O272" s="27">
        <v>10.383297306559198</v>
      </c>
      <c r="P272" s="28">
        <v>1045052.8</v>
      </c>
      <c r="Q272" s="27">
        <v>12.355716781008601</v>
      </c>
      <c r="R272" s="28">
        <v>21695.7</v>
      </c>
      <c r="S272" s="27">
        <v>13.2933500647594</v>
      </c>
    </row>
    <row r="273" spans="1:19" ht="14.25" customHeight="1" x14ac:dyDescent="0.2">
      <c r="A273" s="19" t="s">
        <v>70</v>
      </c>
      <c r="B273" s="20">
        <f t="shared" si="16"/>
        <v>18013799.899999999</v>
      </c>
      <c r="C273" s="21">
        <f t="shared" si="17"/>
        <v>3.1403955162730579</v>
      </c>
      <c r="D273" s="22">
        <v>15075754.6</v>
      </c>
      <c r="E273" s="21">
        <v>1.6425437698488397</v>
      </c>
      <c r="F273" s="22">
        <f t="shared" si="18"/>
        <v>2938045.3000000003</v>
      </c>
      <c r="G273" s="21">
        <f t="shared" si="19"/>
        <v>10.826201230797928</v>
      </c>
      <c r="H273" s="22">
        <v>30092.2</v>
      </c>
      <c r="I273" s="21">
        <v>8.1589373325978212</v>
      </c>
      <c r="J273" s="22">
        <v>217987.3</v>
      </c>
      <c r="K273" s="21">
        <v>6.1208595225501687</v>
      </c>
      <c r="L273" s="22">
        <v>392579.6</v>
      </c>
      <c r="M273" s="21">
        <v>7.66752225281191</v>
      </c>
      <c r="N273" s="22">
        <v>1089066</v>
      </c>
      <c r="O273" s="21">
        <v>11.1135457456206</v>
      </c>
      <c r="P273" s="22">
        <v>1184703</v>
      </c>
      <c r="Q273" s="21">
        <v>12.4990424005004</v>
      </c>
      <c r="R273" s="23">
        <v>23617.200000000001</v>
      </c>
      <c r="S273" s="24">
        <v>12.995993132123997</v>
      </c>
    </row>
    <row r="274" spans="1:19" ht="14.25" customHeight="1" x14ac:dyDescent="0.2">
      <c r="A274" s="19" t="s">
        <v>11</v>
      </c>
      <c r="B274" s="20">
        <f t="shared" si="16"/>
        <v>20906790.199999999</v>
      </c>
      <c r="C274" s="21">
        <f t="shared" si="17"/>
        <v>2.7989644883412135</v>
      </c>
      <c r="D274" s="22">
        <v>18642867.5</v>
      </c>
      <c r="E274" s="21">
        <v>1.86834829051915</v>
      </c>
      <c r="F274" s="22">
        <f t="shared" si="18"/>
        <v>2263922.7000000002</v>
      </c>
      <c r="G274" s="21">
        <f t="shared" si="19"/>
        <v>10.462368574245081</v>
      </c>
      <c r="H274" s="22">
        <v>36218.400000000001</v>
      </c>
      <c r="I274" s="21">
        <v>11.643714106641902</v>
      </c>
      <c r="J274" s="22">
        <v>162911.80000000002</v>
      </c>
      <c r="K274" s="21">
        <v>5.1255777420665698</v>
      </c>
      <c r="L274" s="22">
        <v>301225.10000000003</v>
      </c>
      <c r="M274" s="21">
        <v>7.69154639503813</v>
      </c>
      <c r="N274" s="22">
        <v>833587.9</v>
      </c>
      <c r="O274" s="21">
        <v>10.392704350675</v>
      </c>
      <c r="P274" s="22">
        <v>919803.8</v>
      </c>
      <c r="Q274" s="21">
        <v>12.300165539650999</v>
      </c>
      <c r="R274" s="23">
        <v>10175.700000000001</v>
      </c>
      <c r="S274" s="24">
        <v>13.306356221193601</v>
      </c>
    </row>
    <row r="275" spans="1:19" ht="14.25" customHeight="1" x14ac:dyDescent="0.2">
      <c r="A275" s="19" t="s">
        <v>12</v>
      </c>
      <c r="B275" s="20">
        <f t="shared" si="16"/>
        <v>22641618.900000002</v>
      </c>
      <c r="C275" s="21">
        <f t="shared" si="17"/>
        <v>2.6000387584476092</v>
      </c>
      <c r="D275" s="22">
        <v>20353301.800000001</v>
      </c>
      <c r="E275" s="21">
        <v>1.7208730504846099</v>
      </c>
      <c r="F275" s="22">
        <f t="shared" si="18"/>
        <v>2288317.1</v>
      </c>
      <c r="G275" s="21">
        <f t="shared" si="19"/>
        <v>10.419726417287192</v>
      </c>
      <c r="H275" s="22">
        <v>34881.599999999999</v>
      </c>
      <c r="I275" s="21">
        <v>6.9582193764047497</v>
      </c>
      <c r="J275" s="22">
        <v>192866.8</v>
      </c>
      <c r="K275" s="21">
        <v>6.3245889753964892</v>
      </c>
      <c r="L275" s="22">
        <v>239986</v>
      </c>
      <c r="M275" s="21">
        <v>7.3838328735842902</v>
      </c>
      <c r="N275" s="22">
        <v>853493.9</v>
      </c>
      <c r="O275" s="21">
        <v>10.6114388304357</v>
      </c>
      <c r="P275" s="22">
        <v>943775.2</v>
      </c>
      <c r="Q275" s="21">
        <v>11.9286335305272</v>
      </c>
      <c r="R275" s="22">
        <v>23313.599999999999</v>
      </c>
      <c r="S275" s="21">
        <v>12.626010225790999</v>
      </c>
    </row>
    <row r="276" spans="1:19" ht="14.25" customHeight="1" x14ac:dyDescent="0.2">
      <c r="A276" s="19" t="s">
        <v>13</v>
      </c>
      <c r="B276" s="20">
        <f t="shared" si="16"/>
        <v>23401484.299999997</v>
      </c>
      <c r="C276" s="21">
        <f t="shared" si="17"/>
        <v>2.4996280732927736</v>
      </c>
      <c r="D276" s="22">
        <v>21166875.399999999</v>
      </c>
      <c r="E276" s="21">
        <v>1.6937274029118199</v>
      </c>
      <c r="F276" s="22">
        <f t="shared" ref="F276:F278" si="20">H276+J276+L276+N276+P276+R276</f>
        <v>2234608.9</v>
      </c>
      <c r="G276" s="21">
        <f t="shared" ref="G276:G278" si="21">(H276*I276+J276*K276+L276*M276+N276*O276+P276*Q276+R276*S276)/(H276+J276+L276+N276+P276+R276)</f>
        <v>10.133357212530575</v>
      </c>
      <c r="H276" s="22">
        <v>33632</v>
      </c>
      <c r="I276" s="21">
        <v>6.1269513558515705</v>
      </c>
      <c r="J276" s="22">
        <v>179789.4</v>
      </c>
      <c r="K276" s="21">
        <v>5.0810297659372594</v>
      </c>
      <c r="L276" s="22">
        <v>213803.7</v>
      </c>
      <c r="M276" s="21">
        <v>7.1780255018972987</v>
      </c>
      <c r="N276" s="22">
        <v>913629.6</v>
      </c>
      <c r="O276" s="21">
        <v>10.4356660740852</v>
      </c>
      <c r="P276" s="22">
        <v>868787.7</v>
      </c>
      <c r="Q276" s="21">
        <v>11.664342166676599</v>
      </c>
      <c r="R276" s="23">
        <v>24966.5</v>
      </c>
      <c r="S276" s="24">
        <v>12.883442132457498</v>
      </c>
    </row>
    <row r="277" spans="1:19" ht="14.25" customHeight="1" x14ac:dyDescent="0.2">
      <c r="A277" s="19" t="s">
        <v>14</v>
      </c>
      <c r="B277" s="20">
        <f t="shared" si="16"/>
        <v>24186669.500000004</v>
      </c>
      <c r="C277" s="21">
        <f t="shared" si="17"/>
        <v>2.86543873520908</v>
      </c>
      <c r="D277" s="22">
        <v>21187880.100000001</v>
      </c>
      <c r="E277" s="21">
        <v>1.70878000248831</v>
      </c>
      <c r="F277" s="22">
        <f t="shared" si="20"/>
        <v>2998789.4</v>
      </c>
      <c r="G277" s="21">
        <f t="shared" si="21"/>
        <v>11.037785398000951</v>
      </c>
      <c r="H277" s="22">
        <v>88922.2</v>
      </c>
      <c r="I277" s="21">
        <v>10.262105762115601</v>
      </c>
      <c r="J277" s="22">
        <v>206991.8</v>
      </c>
      <c r="K277" s="21">
        <v>6.5446579091538899</v>
      </c>
      <c r="L277" s="22">
        <v>287807.5</v>
      </c>
      <c r="M277" s="21">
        <v>9.5606742979248303</v>
      </c>
      <c r="N277" s="22">
        <v>1347428.1</v>
      </c>
      <c r="O277" s="21">
        <v>11.7561425021491</v>
      </c>
      <c r="P277" s="22">
        <v>1045990.2</v>
      </c>
      <c r="Q277" s="21">
        <v>11.4434899839406</v>
      </c>
      <c r="R277" s="23">
        <v>21649.599999999999</v>
      </c>
      <c r="S277" s="24">
        <v>12.508564084324899</v>
      </c>
    </row>
    <row r="278" spans="1:19" ht="14.25" customHeight="1" x14ac:dyDescent="0.2">
      <c r="A278" s="19" t="s">
        <v>15</v>
      </c>
      <c r="B278" s="20">
        <f t="shared" si="16"/>
        <v>25105306.299999997</v>
      </c>
      <c r="C278" s="21">
        <f t="shared" si="17"/>
        <v>2.4704561879414313</v>
      </c>
      <c r="D278" s="22">
        <v>22652866.899999999</v>
      </c>
      <c r="E278" s="21">
        <v>1.6524107745496901</v>
      </c>
      <c r="F278" s="22">
        <f t="shared" si="20"/>
        <v>2452439.4</v>
      </c>
      <c r="G278" s="21">
        <f t="shared" si="21"/>
        <v>10.026636319331665</v>
      </c>
      <c r="H278" s="22">
        <v>39635.9</v>
      </c>
      <c r="I278" s="21">
        <v>5.3833453762876591</v>
      </c>
      <c r="J278" s="22">
        <v>213167.1</v>
      </c>
      <c r="K278" s="21">
        <v>4.7525904701053792</v>
      </c>
      <c r="L278" s="22">
        <v>210462</v>
      </c>
      <c r="M278" s="21">
        <v>7.3811470241658803</v>
      </c>
      <c r="N278" s="22">
        <v>957317.5</v>
      </c>
      <c r="O278" s="21">
        <v>10.341387863483099</v>
      </c>
      <c r="P278" s="22">
        <v>1006841.4</v>
      </c>
      <c r="Q278" s="21">
        <v>11.5123541304519</v>
      </c>
      <c r="R278" s="23">
        <v>25015.5</v>
      </c>
      <c r="S278" s="24">
        <v>12.7397414003318</v>
      </c>
    </row>
    <row r="279" spans="1:19" ht="14.25" customHeight="1" x14ac:dyDescent="0.2">
      <c r="A279" s="19" t="s">
        <v>16</v>
      </c>
      <c r="B279" s="20">
        <f t="shared" si="16"/>
        <v>24399411.900000002</v>
      </c>
      <c r="C279" s="21">
        <f t="shared" si="17"/>
        <v>2.440504411419846</v>
      </c>
      <c r="D279" s="22">
        <v>21820616.5</v>
      </c>
      <c r="E279" s="21">
        <v>1.5578803121809099</v>
      </c>
      <c r="F279" s="22">
        <f t="shared" ref="F279:F284" si="22">H279+J279+L279+N279+P279+R279</f>
        <v>2578795.4000000004</v>
      </c>
      <c r="G279" s="21">
        <f t="shared" ref="G279:G284" si="23">(H279*I279+J279*K279+L279*M279+N279*O279+P279*Q279+R279*S279)/(H279+J279+L279+N279+P279+R279)</f>
        <v>9.9088758778614139</v>
      </c>
      <c r="H279" s="22">
        <v>46435.3</v>
      </c>
      <c r="I279" s="21">
        <v>5.0814561766587101</v>
      </c>
      <c r="J279" s="22">
        <v>187719.3</v>
      </c>
      <c r="K279" s="21">
        <v>5.361155709615371</v>
      </c>
      <c r="L279" s="22">
        <v>235511.6</v>
      </c>
      <c r="M279" s="21">
        <v>7.1951259768096296</v>
      </c>
      <c r="N279" s="22">
        <v>1087970.6000000001</v>
      </c>
      <c r="O279" s="21">
        <v>10.0184929537618</v>
      </c>
      <c r="P279" s="22">
        <v>904908.4</v>
      </c>
      <c r="Q279" s="21">
        <v>11.087234809622698</v>
      </c>
      <c r="R279" s="23">
        <v>116250.2</v>
      </c>
      <c r="S279" s="24">
        <v>14.480137333097099</v>
      </c>
    </row>
    <row r="280" spans="1:19" ht="14.25" customHeight="1" x14ac:dyDescent="0.2">
      <c r="A280" s="19" t="s">
        <v>17</v>
      </c>
      <c r="B280" s="20">
        <f t="shared" si="16"/>
        <v>23242998.299999997</v>
      </c>
      <c r="C280" s="21">
        <f t="shared" si="17"/>
        <v>2.4202846384926202</v>
      </c>
      <c r="D280" s="22">
        <v>20839754.399999999</v>
      </c>
      <c r="E280" s="21">
        <v>1.5503785955366201</v>
      </c>
      <c r="F280" s="22">
        <f t="shared" si="22"/>
        <v>2403243.9</v>
      </c>
      <c r="G280" s="21">
        <f t="shared" si="23"/>
        <v>9.9636839107341473</v>
      </c>
      <c r="H280" s="22">
        <v>28384.7</v>
      </c>
      <c r="I280" s="21">
        <v>6.7202733867188984</v>
      </c>
      <c r="J280" s="22">
        <v>159323.20000000001</v>
      </c>
      <c r="K280" s="21">
        <v>5.8263366414935192</v>
      </c>
      <c r="L280" s="22">
        <v>212508.7</v>
      </c>
      <c r="M280" s="21">
        <v>7.3649397271735184</v>
      </c>
      <c r="N280" s="22">
        <v>1073655.8</v>
      </c>
      <c r="O280" s="21">
        <v>10.054397126155301</v>
      </c>
      <c r="P280" s="22">
        <v>891661.6</v>
      </c>
      <c r="Q280" s="21">
        <v>11.225459082234799</v>
      </c>
      <c r="R280" s="23">
        <v>37709.9</v>
      </c>
      <c r="S280" s="24">
        <v>12.112274893330401</v>
      </c>
    </row>
    <row r="281" spans="1:19" ht="14.25" customHeight="1" x14ac:dyDescent="0.2">
      <c r="A281" s="19" t="s">
        <v>18</v>
      </c>
      <c r="B281" s="20">
        <f t="shared" si="16"/>
        <v>21513625.199999996</v>
      </c>
      <c r="C281" s="21">
        <f t="shared" si="17"/>
        <v>2.3970416526546163</v>
      </c>
      <c r="D281" s="22">
        <v>19090431</v>
      </c>
      <c r="E281" s="21">
        <v>1.46120229035164</v>
      </c>
      <c r="F281" s="22">
        <f t="shared" si="22"/>
        <v>2423194.1999999997</v>
      </c>
      <c r="G281" s="21">
        <f t="shared" si="23"/>
        <v>9.7697799883311198</v>
      </c>
      <c r="H281" s="22">
        <v>32819.199999999997</v>
      </c>
      <c r="I281" s="21">
        <v>6.3045054724063991</v>
      </c>
      <c r="J281" s="22">
        <v>165528.4</v>
      </c>
      <c r="K281" s="21">
        <v>6.1143736965982898</v>
      </c>
      <c r="L281" s="22">
        <v>266376.40000000002</v>
      </c>
      <c r="M281" s="21">
        <v>7.4852450367224712</v>
      </c>
      <c r="N281" s="22">
        <v>1010609.9</v>
      </c>
      <c r="O281" s="21">
        <v>9.7841789913199886</v>
      </c>
      <c r="P281" s="22">
        <v>937052</v>
      </c>
      <c r="Q281" s="21">
        <v>11.1493583675186</v>
      </c>
      <c r="R281" s="23">
        <v>10808.3</v>
      </c>
      <c r="S281" s="24">
        <v>11.6256531554454</v>
      </c>
    </row>
    <row r="282" spans="1:19" ht="14.25" customHeight="1" x14ac:dyDescent="0.2">
      <c r="A282" s="19" t="s">
        <v>19</v>
      </c>
      <c r="B282" s="20">
        <f t="shared" si="16"/>
        <v>25307102.300000001</v>
      </c>
      <c r="C282" s="21">
        <f t="shared" si="17"/>
        <v>2.4312794635520159</v>
      </c>
      <c r="D282" s="22">
        <v>22489157</v>
      </c>
      <c r="E282" s="21">
        <v>1.4952510816657099</v>
      </c>
      <c r="F282" s="22">
        <f t="shared" si="22"/>
        <v>2817945.3</v>
      </c>
      <c r="G282" s="21">
        <f t="shared" si="23"/>
        <v>9.9014348411944049</v>
      </c>
      <c r="H282" s="22">
        <v>35402.200000000004</v>
      </c>
      <c r="I282" s="21">
        <v>6.1100576235375197</v>
      </c>
      <c r="J282" s="22">
        <v>159676.6</v>
      </c>
      <c r="K282" s="21">
        <v>6.1535101699309704</v>
      </c>
      <c r="L282" s="22">
        <v>386036.3</v>
      </c>
      <c r="M282" s="21">
        <v>7.2073303106469497</v>
      </c>
      <c r="N282" s="22">
        <v>1037946</v>
      </c>
      <c r="O282" s="21">
        <v>9.7835596851859297</v>
      </c>
      <c r="P282" s="22">
        <v>1180782.8999999999</v>
      </c>
      <c r="Q282" s="21">
        <v>11.4812897993357</v>
      </c>
      <c r="R282" s="22">
        <v>18101.3</v>
      </c>
      <c r="S282" s="21">
        <v>11.535761409401498</v>
      </c>
    </row>
    <row r="283" spans="1:19" ht="14.25" customHeight="1" x14ac:dyDescent="0.2">
      <c r="A283" s="19" t="s">
        <v>20</v>
      </c>
      <c r="B283" s="20">
        <f t="shared" si="16"/>
        <v>24346628.5</v>
      </c>
      <c r="C283" s="21">
        <f t="shared" si="17"/>
        <v>2.4297238022915577</v>
      </c>
      <c r="D283" s="22">
        <v>21599039.399999999</v>
      </c>
      <c r="E283" s="21">
        <v>1.5008076355006801</v>
      </c>
      <c r="F283" s="22">
        <f t="shared" si="22"/>
        <v>2747589.0999999996</v>
      </c>
      <c r="G283" s="21">
        <f t="shared" si="23"/>
        <v>9.7320154316378584</v>
      </c>
      <c r="H283" s="22">
        <v>36498</v>
      </c>
      <c r="I283" s="21">
        <v>7.145015726889139</v>
      </c>
      <c r="J283" s="22">
        <v>206246.5</v>
      </c>
      <c r="K283" s="21">
        <v>5.4426437491060495</v>
      </c>
      <c r="L283" s="22">
        <v>395735.8</v>
      </c>
      <c r="M283" s="21">
        <v>7.1731336159124304</v>
      </c>
      <c r="N283" s="22">
        <v>997751.3</v>
      </c>
      <c r="O283" s="21">
        <v>9.8632360809752893</v>
      </c>
      <c r="P283" s="22">
        <v>1090229.7</v>
      </c>
      <c r="Q283" s="21">
        <v>11.401667827431202</v>
      </c>
      <c r="R283" s="23">
        <v>21127.8</v>
      </c>
      <c r="S283" s="24">
        <v>11.6488809057261</v>
      </c>
    </row>
    <row r="284" spans="1:19" ht="14.25" customHeight="1" thickBot="1" x14ac:dyDescent="0.25">
      <c r="A284" s="25" t="s">
        <v>21</v>
      </c>
      <c r="B284" s="26">
        <f t="shared" si="16"/>
        <v>31059854.300000001</v>
      </c>
      <c r="C284" s="27">
        <f t="shared" si="17"/>
        <v>1.5584329614836603</v>
      </c>
      <c r="D284" s="28">
        <v>27724498.300000001</v>
      </c>
      <c r="E284" s="27">
        <v>0.53959276471379802</v>
      </c>
      <c r="F284" s="28">
        <f t="shared" si="22"/>
        <v>3335356.0000000005</v>
      </c>
      <c r="G284" s="27">
        <f t="shared" si="23"/>
        <v>10.027344017250332</v>
      </c>
      <c r="H284" s="28">
        <v>36220.700000000004</v>
      </c>
      <c r="I284" s="27">
        <v>7.0448069474085289</v>
      </c>
      <c r="J284" s="28">
        <v>250784.9</v>
      </c>
      <c r="K284" s="27">
        <v>5.12467071582061</v>
      </c>
      <c r="L284" s="28">
        <v>427674.2</v>
      </c>
      <c r="M284" s="27">
        <v>7.161338974855159</v>
      </c>
      <c r="N284" s="28">
        <v>1226671</v>
      </c>
      <c r="O284" s="27">
        <v>10.1944027795554</v>
      </c>
      <c r="P284" s="28">
        <v>1380860.1</v>
      </c>
      <c r="Q284" s="27">
        <v>11.7149392411295</v>
      </c>
      <c r="R284" s="28">
        <v>13145.1</v>
      </c>
      <c r="S284" s="27">
        <v>12.157672364607299</v>
      </c>
    </row>
    <row r="285" spans="1:19" ht="14.25" customHeight="1" x14ac:dyDescent="0.2">
      <c r="A285" s="19" t="s">
        <v>71</v>
      </c>
      <c r="B285" s="20">
        <f t="shared" ref="B285:B296" si="24">D285+H285+J285+L285+N285+P285+R285</f>
        <v>19828373.099999998</v>
      </c>
      <c r="C285" s="21">
        <f t="shared" ref="C285:C296" si="25">(D285*E285+H285*I285+J285*K285+L285*M285+N285*O285+P285*Q285+R285*S285)/(D285+H285+J285+L285+N285+P285+R285)</f>
        <v>1.7442215279376612</v>
      </c>
      <c r="D285" s="22">
        <v>17044066.300000001</v>
      </c>
      <c r="E285" s="21">
        <v>0.42959746601079596</v>
      </c>
      <c r="F285" s="22">
        <f t="shared" ref="F285:F287" si="26">H285+J285+L285+N285+P285+R285</f>
        <v>2784306.8</v>
      </c>
      <c r="G285" s="21">
        <f t="shared" ref="G285:G287" si="27">(H285*I285+J285*K285+L285*M285+N285*O285+P285*Q285+R285*S285)/(H285+J285+L285+N285+P285+R285)</f>
        <v>9.7916607221589285</v>
      </c>
      <c r="H285" s="22">
        <v>39807</v>
      </c>
      <c r="I285" s="21">
        <v>6.2364973245911504</v>
      </c>
      <c r="J285" s="22">
        <v>201754</v>
      </c>
      <c r="K285" s="21">
        <v>5.0057655015513891</v>
      </c>
      <c r="L285" s="22">
        <v>300844.7</v>
      </c>
      <c r="M285" s="21">
        <v>7.142347752843909</v>
      </c>
      <c r="N285" s="22">
        <v>1061960.7</v>
      </c>
      <c r="O285" s="21">
        <v>9.9145269650750709</v>
      </c>
      <c r="P285" s="22">
        <v>1166840.8999999999</v>
      </c>
      <c r="Q285" s="21">
        <v>11.288391630769899</v>
      </c>
      <c r="R285" s="23">
        <v>13099.5</v>
      </c>
      <c r="S285" s="24">
        <v>11.868052750104999</v>
      </c>
    </row>
    <row r="286" spans="1:19" ht="14.25" customHeight="1" x14ac:dyDescent="0.2">
      <c r="A286" s="19" t="s">
        <v>11</v>
      </c>
      <c r="B286" s="20">
        <f t="shared" si="24"/>
        <v>23117750.300000004</v>
      </c>
      <c r="C286" s="21">
        <f t="shared" si="25"/>
        <v>1.560017406624552</v>
      </c>
      <c r="D286" s="22">
        <v>20488470.5</v>
      </c>
      <c r="E286" s="21">
        <v>0.50876459972939392</v>
      </c>
      <c r="F286" s="22">
        <f t="shared" si="26"/>
        <v>2629279.8000000003</v>
      </c>
      <c r="G286" s="21">
        <f t="shared" si="27"/>
        <v>9.751828001340888</v>
      </c>
      <c r="H286" s="22">
        <v>39805.700000000004</v>
      </c>
      <c r="I286" s="21">
        <v>4.4923176580238495</v>
      </c>
      <c r="J286" s="22">
        <v>208852.5</v>
      </c>
      <c r="K286" s="21">
        <v>6.422294518859001</v>
      </c>
      <c r="L286" s="22">
        <v>254350.1</v>
      </c>
      <c r="M286" s="21">
        <v>6.4870266730777795</v>
      </c>
      <c r="N286" s="22">
        <v>985416.1</v>
      </c>
      <c r="O286" s="21">
        <v>9.7654673634822906</v>
      </c>
      <c r="P286" s="22">
        <v>1094303.3</v>
      </c>
      <c r="Q286" s="21">
        <v>11.1790502596492</v>
      </c>
      <c r="R286" s="23">
        <v>46552.1</v>
      </c>
      <c r="S286" s="24">
        <v>13.186430365117801</v>
      </c>
    </row>
    <row r="287" spans="1:19" ht="14.25" customHeight="1" x14ac:dyDescent="0.2">
      <c r="A287" s="19" t="s">
        <v>12</v>
      </c>
      <c r="B287" s="20">
        <f t="shared" si="24"/>
        <v>26465531.100000001</v>
      </c>
      <c r="C287" s="21">
        <f t="shared" si="25"/>
        <v>1.3396477493701215</v>
      </c>
      <c r="D287" s="22">
        <v>23867021.600000001</v>
      </c>
      <c r="E287" s="21">
        <v>0.45081916773394098</v>
      </c>
      <c r="F287" s="22">
        <f t="shared" si="26"/>
        <v>2598509.5</v>
      </c>
      <c r="G287" s="21">
        <f t="shared" si="27"/>
        <v>9.5034397064932676</v>
      </c>
      <c r="H287" s="22">
        <v>50415.8</v>
      </c>
      <c r="I287" s="21">
        <v>5.1330821686852097</v>
      </c>
      <c r="J287" s="22">
        <v>221844.1</v>
      </c>
      <c r="K287" s="21">
        <v>5.5354126704293698</v>
      </c>
      <c r="L287" s="22">
        <v>286442.5</v>
      </c>
      <c r="M287" s="21">
        <v>6.8342432774466086</v>
      </c>
      <c r="N287" s="22">
        <v>862236.7</v>
      </c>
      <c r="O287" s="21">
        <v>9.5345655062003303</v>
      </c>
      <c r="P287" s="22">
        <v>1167555.3999999999</v>
      </c>
      <c r="Q287" s="21">
        <v>11.054571840445398</v>
      </c>
      <c r="R287" s="23">
        <v>10015</v>
      </c>
      <c r="S287" s="24">
        <v>12.231272990514199</v>
      </c>
    </row>
    <row r="288" spans="1:19" ht="14.25" customHeight="1" x14ac:dyDescent="0.2">
      <c r="A288" s="19" t="s">
        <v>13</v>
      </c>
      <c r="B288" s="20">
        <f t="shared" si="24"/>
        <v>29219339.099999998</v>
      </c>
      <c r="C288" s="21">
        <f t="shared" si="25"/>
        <v>1.4703759420759772</v>
      </c>
      <c r="D288" s="22">
        <v>25860272</v>
      </c>
      <c r="E288" s="21">
        <v>0.42924658576676999</v>
      </c>
      <c r="F288" s="22">
        <f t="shared" ref="F288" si="28">H288+J288+L288+N288+P288+R288</f>
        <v>3359067.1</v>
      </c>
      <c r="G288" s="21">
        <f t="shared" ref="G288" si="29">(H288*I288+J288*K288+L288*M288+N288*O288+P288*Q288+R288*S288)/(H288+J288+L288+N288+P288+R288)</f>
        <v>9.4856633834435531</v>
      </c>
      <c r="H288" s="22">
        <v>74906.2</v>
      </c>
      <c r="I288" s="21">
        <v>6.6580150908736497</v>
      </c>
      <c r="J288" s="22">
        <v>268277.2</v>
      </c>
      <c r="K288" s="21">
        <v>4.9975135345083395</v>
      </c>
      <c r="L288" s="22">
        <v>283826.7</v>
      </c>
      <c r="M288" s="21">
        <v>6.5390657221466491</v>
      </c>
      <c r="N288" s="22">
        <v>1084569.3999999999</v>
      </c>
      <c r="O288" s="21">
        <v>9.4969452927585802</v>
      </c>
      <c r="P288" s="22">
        <v>1630937</v>
      </c>
      <c r="Q288" s="21">
        <v>10.8359435306207</v>
      </c>
      <c r="R288" s="23">
        <v>16550.599999999999</v>
      </c>
      <c r="S288" s="24">
        <v>11.766057303058501</v>
      </c>
    </row>
    <row r="289" spans="1:19" ht="14.25" customHeight="1" x14ac:dyDescent="0.2">
      <c r="A289" s="19" t="s">
        <v>14</v>
      </c>
      <c r="B289" s="20">
        <f t="shared" si="24"/>
        <v>28557202.5</v>
      </c>
      <c r="C289" s="21">
        <f t="shared" si="25"/>
        <v>1.3032280866797086</v>
      </c>
      <c r="D289" s="22">
        <v>25748534.800000001</v>
      </c>
      <c r="E289" s="21">
        <v>0.41988193514607303</v>
      </c>
      <c r="F289" s="22">
        <f t="shared" ref="F289:F291" si="30">H289+J289+L289+N289+P289+R289</f>
        <v>2808667.7</v>
      </c>
      <c r="G289" s="21">
        <f t="shared" ref="G289:G291" si="31">(H289*I289+J289*K289+L289*M289+N289*O289+P289*Q289+R289*S289)/(H289+J289+L289+N289+P289+R289)</f>
        <v>9.4013270975416514</v>
      </c>
      <c r="H289" s="22">
        <v>53086.2</v>
      </c>
      <c r="I289" s="21">
        <v>5.5240333457659405</v>
      </c>
      <c r="J289" s="22">
        <v>190817</v>
      </c>
      <c r="K289" s="21">
        <v>5.3614642930137286</v>
      </c>
      <c r="L289" s="22">
        <v>280453.2</v>
      </c>
      <c r="M289" s="21">
        <v>6.9436613024918197</v>
      </c>
      <c r="N289" s="22">
        <v>1023826.5</v>
      </c>
      <c r="O289" s="21">
        <v>9.5234247150274012</v>
      </c>
      <c r="P289" s="22">
        <v>1251094.3</v>
      </c>
      <c r="Q289" s="21">
        <v>10.6154869924673</v>
      </c>
      <c r="R289" s="23">
        <v>9390.5</v>
      </c>
      <c r="S289" s="24">
        <v>11.736690378574099</v>
      </c>
    </row>
    <row r="290" spans="1:19" ht="14.25" customHeight="1" x14ac:dyDescent="0.2">
      <c r="A290" s="19" t="s">
        <v>15</v>
      </c>
      <c r="B290" s="20">
        <f t="shared" si="24"/>
        <v>27178920.400000002</v>
      </c>
      <c r="C290" s="21">
        <f t="shared" si="25"/>
        <v>1.4388348205324613</v>
      </c>
      <c r="D290" s="22">
        <v>24188134.600000001</v>
      </c>
      <c r="E290" s="21">
        <v>0.44812946088037703</v>
      </c>
      <c r="F290" s="22">
        <f t="shared" si="30"/>
        <v>2990785.8000000003</v>
      </c>
      <c r="G290" s="21">
        <f t="shared" si="31"/>
        <v>9.4512155761873835</v>
      </c>
      <c r="H290" s="22">
        <v>48576.4</v>
      </c>
      <c r="I290" s="21">
        <v>5.4907831992490195</v>
      </c>
      <c r="J290" s="22">
        <v>196107.3</v>
      </c>
      <c r="K290" s="21">
        <v>4.9758961140151294</v>
      </c>
      <c r="L290" s="22">
        <v>310711.5</v>
      </c>
      <c r="M290" s="21">
        <v>6.72003936770927</v>
      </c>
      <c r="N290" s="22">
        <v>1143427.7</v>
      </c>
      <c r="O290" s="21">
        <v>9.823616631816769</v>
      </c>
      <c r="P290" s="22">
        <v>1258688.3</v>
      </c>
      <c r="Q290" s="21">
        <v>10.583912956051199</v>
      </c>
      <c r="R290" s="23">
        <v>33274.6</v>
      </c>
      <c r="S290" s="24">
        <v>11.4679970908741</v>
      </c>
    </row>
    <row r="291" spans="1:19" ht="14.25" customHeight="1" x14ac:dyDescent="0.2">
      <c r="A291" s="19" t="s">
        <v>16</v>
      </c>
      <c r="B291" s="20">
        <f t="shared" si="24"/>
        <v>30474646.200000003</v>
      </c>
      <c r="C291" s="21">
        <f t="shared" si="25"/>
        <v>1.3522983835986251</v>
      </c>
      <c r="D291" s="22">
        <v>27323536.300000001</v>
      </c>
      <c r="E291" s="21">
        <v>0.42758154170549306</v>
      </c>
      <c r="F291" s="22">
        <f t="shared" si="30"/>
        <v>3151109.9000000004</v>
      </c>
      <c r="G291" s="21">
        <f t="shared" si="31"/>
        <v>9.3705951103133458</v>
      </c>
      <c r="H291" s="22">
        <v>49868.6</v>
      </c>
      <c r="I291" s="21">
        <v>5.6751209779299998</v>
      </c>
      <c r="J291" s="22">
        <v>217339.8</v>
      </c>
      <c r="K291" s="21">
        <v>4.8526569638878794</v>
      </c>
      <c r="L291" s="22">
        <v>311108.10000000003</v>
      </c>
      <c r="M291" s="21">
        <v>7.1223267410909594</v>
      </c>
      <c r="N291" s="22">
        <v>1131643.2</v>
      </c>
      <c r="O291" s="21">
        <v>9.4863078981078104</v>
      </c>
      <c r="P291" s="22">
        <v>1422140</v>
      </c>
      <c r="Q291" s="21">
        <v>10.563377914973199</v>
      </c>
      <c r="R291" s="23">
        <v>19010.2</v>
      </c>
      <c r="S291" s="24">
        <v>11.391650534976002</v>
      </c>
    </row>
    <row r="292" spans="1:19" ht="14.25" customHeight="1" x14ac:dyDescent="0.2">
      <c r="A292" s="19" t="s">
        <v>17</v>
      </c>
      <c r="B292" s="20">
        <f t="shared" si="24"/>
        <v>28534875.700000003</v>
      </c>
      <c r="C292" s="21">
        <f t="shared" si="25"/>
        <v>1.2882786026294104</v>
      </c>
      <c r="D292" s="22">
        <v>25624269.100000001</v>
      </c>
      <c r="E292" s="21">
        <v>0.37181631600177001</v>
      </c>
      <c r="F292" s="22">
        <f t="shared" ref="F292" si="32">H292+J292+L292+N292+P292+R292</f>
        <v>2910606.6</v>
      </c>
      <c r="G292" s="21">
        <f t="shared" ref="G292" si="33">(H292*I292+J292*K292+L292*M292+N292*O292+P292*Q292+R292*S292)/(H292+J292+L292+N292+P292+R292)</f>
        <v>9.3565885736670609</v>
      </c>
      <c r="H292" s="22">
        <v>49989.1</v>
      </c>
      <c r="I292" s="21">
        <v>5.5886069563164789</v>
      </c>
      <c r="J292" s="22">
        <v>156579.9</v>
      </c>
      <c r="K292" s="21">
        <v>5.0774758701468095</v>
      </c>
      <c r="L292" s="22">
        <v>300740.60000000003</v>
      </c>
      <c r="M292" s="21">
        <v>6.6727743510520394</v>
      </c>
      <c r="N292" s="22">
        <v>1010237.2</v>
      </c>
      <c r="O292" s="21">
        <v>9.2836712140475495</v>
      </c>
      <c r="P292" s="22">
        <v>1376561.2</v>
      </c>
      <c r="Q292" s="21">
        <v>10.598558489081299</v>
      </c>
      <c r="R292" s="23">
        <v>16498.599999999999</v>
      </c>
      <c r="S292" s="24">
        <v>11.146387754112499</v>
      </c>
    </row>
    <row r="293" spans="1:19" ht="14.25" customHeight="1" x14ac:dyDescent="0.2">
      <c r="A293" s="19" t="s">
        <v>18</v>
      </c>
      <c r="B293" s="20">
        <f t="shared" si="24"/>
        <v>25247598.399999995</v>
      </c>
      <c r="C293" s="21">
        <f t="shared" si="25"/>
        <v>1.484298796197584</v>
      </c>
      <c r="D293" s="22">
        <v>22217524</v>
      </c>
      <c r="E293" s="21">
        <v>0.42489940760275502</v>
      </c>
      <c r="F293" s="22">
        <f t="shared" ref="F293" si="34">H293+J293+L293+N293+P293+R293</f>
        <v>3030074.4</v>
      </c>
      <c r="G293" s="21">
        <f t="shared" ref="G293" si="35">(H293*I293+J293*K293+L293*M293+N293*O293+P293*Q293+R293*S293)/(H293+J293+L293+N293+P293+R293)</f>
        <v>9.2521712093934187</v>
      </c>
      <c r="H293" s="22">
        <v>53846.2</v>
      </c>
      <c r="I293" s="21">
        <v>5.8290869364969096</v>
      </c>
      <c r="J293" s="22">
        <v>177588.9</v>
      </c>
      <c r="K293" s="21">
        <v>5.5284185103911296</v>
      </c>
      <c r="L293" s="22">
        <v>351652.2</v>
      </c>
      <c r="M293" s="21">
        <v>6.3250303367929996</v>
      </c>
      <c r="N293" s="22">
        <v>1056712.3999999999</v>
      </c>
      <c r="O293" s="21">
        <v>9.3355718651546109</v>
      </c>
      <c r="P293" s="22">
        <v>1366232.2</v>
      </c>
      <c r="Q293" s="21">
        <v>10.526345425031</v>
      </c>
      <c r="R293" s="23">
        <v>24042.5</v>
      </c>
      <c r="S293" s="24">
        <v>11.165632983258797</v>
      </c>
    </row>
    <row r="294" spans="1:19" ht="14.25" customHeight="1" x14ac:dyDescent="0.2">
      <c r="A294" s="19" t="s">
        <v>19</v>
      </c>
      <c r="B294" s="20">
        <f t="shared" si="24"/>
        <v>31729032.400000002</v>
      </c>
      <c r="C294" s="21">
        <f t="shared" si="25"/>
        <v>1.3887196288406176</v>
      </c>
      <c r="D294" s="22">
        <v>28278908.300000001</v>
      </c>
      <c r="E294" s="21">
        <v>0.441323505158083</v>
      </c>
      <c r="F294" s="22">
        <f t="shared" ref="F294" si="36">H294+J294+L294+N294+P294+R294</f>
        <v>3450124.1</v>
      </c>
      <c r="G294" s="21">
        <f t="shared" ref="G294" si="37">(H294*I294+J294*K294+L294*M294+N294*O294+P294*Q294+R294*S294)/(H294+J294+L294+N294+P294+R294)</f>
        <v>9.1540426516831452</v>
      </c>
      <c r="H294" s="22">
        <v>48301.1</v>
      </c>
      <c r="I294" s="21">
        <v>7.6431360983497294</v>
      </c>
      <c r="J294" s="22">
        <v>199351.9</v>
      </c>
      <c r="K294" s="21">
        <v>6.0738429932195297</v>
      </c>
      <c r="L294" s="22">
        <v>452943.1</v>
      </c>
      <c r="M294" s="21">
        <v>6.3760286049174795</v>
      </c>
      <c r="N294" s="22">
        <v>1257339.6000000001</v>
      </c>
      <c r="O294" s="21">
        <v>9.0624550885059207</v>
      </c>
      <c r="P294" s="22">
        <v>1479423.9</v>
      </c>
      <c r="Q294" s="21">
        <v>10.524849904074099</v>
      </c>
      <c r="R294" s="23">
        <v>12764.5</v>
      </c>
      <c r="S294" s="24">
        <v>11.696723960985498</v>
      </c>
    </row>
    <row r="295" spans="1:19" ht="14.25" customHeight="1" x14ac:dyDescent="0.2">
      <c r="A295" s="19" t="s">
        <v>20</v>
      </c>
      <c r="B295" s="20">
        <f t="shared" si="24"/>
        <v>29405620.100000005</v>
      </c>
      <c r="C295" s="21">
        <f t="shared" si="25"/>
        <v>1.3889427037112525</v>
      </c>
      <c r="D295" s="22">
        <v>26168165.399999999</v>
      </c>
      <c r="E295" s="21">
        <v>0.41459813567977499</v>
      </c>
      <c r="F295" s="22">
        <f t="shared" ref="F295" si="38">H295+J295+L295+N295+P295+R295</f>
        <v>3237454.7</v>
      </c>
      <c r="G295" s="21">
        <f t="shared" ref="G295" si="39">(H295*I295+J295*K295+L295*M295+N295*O295+P295*Q295+R295*S295)/(H295+J295+L295+N295+P295+R295)</f>
        <v>9.2645153913659293</v>
      </c>
      <c r="H295" s="22">
        <v>58012.800000000003</v>
      </c>
      <c r="I295" s="21">
        <v>5.4656394623255595</v>
      </c>
      <c r="J295" s="22">
        <v>195201.1</v>
      </c>
      <c r="K295" s="21">
        <v>5.9963563934834392</v>
      </c>
      <c r="L295" s="22">
        <v>400474.5</v>
      </c>
      <c r="M295" s="21">
        <v>6.1469938710205012</v>
      </c>
      <c r="N295" s="22">
        <v>1009335.6</v>
      </c>
      <c r="O295" s="21">
        <v>9.156995308597061</v>
      </c>
      <c r="P295" s="22">
        <v>1564242.6</v>
      </c>
      <c r="Q295" s="21">
        <v>10.6611819534898</v>
      </c>
      <c r="R295" s="23">
        <v>10188.1</v>
      </c>
      <c r="S295" s="24">
        <v>12.269790736251098</v>
      </c>
    </row>
    <row r="296" spans="1:19" ht="14.25" customHeight="1" thickBot="1" x14ac:dyDescent="0.25">
      <c r="A296" s="25" t="s">
        <v>21</v>
      </c>
      <c r="B296" s="26">
        <f t="shared" si="24"/>
        <v>39250877</v>
      </c>
      <c r="C296" s="27">
        <f t="shared" si="25"/>
        <v>1.3724219980103891</v>
      </c>
      <c r="D296" s="28">
        <v>35079390.200000003</v>
      </c>
      <c r="E296" s="27">
        <v>0.445801460767696</v>
      </c>
      <c r="F296" s="28">
        <f t="shared" ref="F296" si="40">H296+J296+L296+N296+P296+R296</f>
        <v>4171486.8</v>
      </c>
      <c r="G296" s="27">
        <f t="shared" ref="G296" si="41">(H296*I296+J296*K296+L296*M296+N296*O296+P296*Q296+R296*S296)/(H296+J296+L296+N296+P296+R296)</f>
        <v>9.1646756839791603</v>
      </c>
      <c r="H296" s="28">
        <v>85182</v>
      </c>
      <c r="I296" s="27">
        <v>8.5931852504050212</v>
      </c>
      <c r="J296" s="28">
        <v>334211.8</v>
      </c>
      <c r="K296" s="27">
        <v>4.7394532838158305</v>
      </c>
      <c r="L296" s="28">
        <v>526497.19999999995</v>
      </c>
      <c r="M296" s="27">
        <v>6.39531322103897</v>
      </c>
      <c r="N296" s="28">
        <v>1383113.8</v>
      </c>
      <c r="O296" s="27">
        <v>9.3582908470727411</v>
      </c>
      <c r="P296" s="28">
        <v>1824794.5</v>
      </c>
      <c r="Q296" s="27">
        <v>10.6286031298319</v>
      </c>
      <c r="R296" s="28">
        <v>17687.5</v>
      </c>
      <c r="S296" s="27">
        <v>11.796210318021201</v>
      </c>
    </row>
    <row r="297" spans="1:19" ht="14.25" customHeight="1" x14ac:dyDescent="0.2">
      <c r="A297" s="19" t="s">
        <v>72</v>
      </c>
      <c r="B297" s="20">
        <f t="shared" ref="B297:B308" si="42">D297+H297+J297+L297+N297+P297+R297</f>
        <v>26756347.399999999</v>
      </c>
      <c r="C297" s="21">
        <f t="shared" ref="C297:C308" si="43">(D297*E297+H297*I297+J297*K297+L297*M297+N297*O297+P297*Q297+R297*S297)/(D297+H297+J297+L297+N297+P297+R297)</f>
        <v>1.5920384561160248</v>
      </c>
      <c r="D297" s="22">
        <v>23054493.199999999</v>
      </c>
      <c r="E297" s="21">
        <v>0.351680872256173</v>
      </c>
      <c r="F297" s="22">
        <f t="shared" ref="F297:F299" si="44">H297+J297+L297+N297+P297+R297</f>
        <v>3701854.1999999997</v>
      </c>
      <c r="G297" s="21">
        <f t="shared" ref="G297:G299" si="45">(H297*I297+J297*K297+L297*M297+N297*O297+P297*Q297+R297*S297)/(H297+J297+L297+N297+P297+R297)</f>
        <v>9.3167661027816848</v>
      </c>
      <c r="H297" s="22">
        <v>42118.400000000001</v>
      </c>
      <c r="I297" s="21">
        <v>7.5197931782783796</v>
      </c>
      <c r="J297" s="22">
        <v>218484.6</v>
      </c>
      <c r="K297" s="21">
        <v>4.4967379943483392</v>
      </c>
      <c r="L297" s="22">
        <v>426839.6</v>
      </c>
      <c r="M297" s="21">
        <v>6.3743652135368896</v>
      </c>
      <c r="N297" s="22">
        <v>1217388.8</v>
      </c>
      <c r="O297" s="21">
        <v>9.25232442338881</v>
      </c>
      <c r="P297" s="22">
        <v>1780417.4</v>
      </c>
      <c r="Q297" s="21">
        <v>10.6802861154918</v>
      </c>
      <c r="R297" s="23">
        <v>16605.400000000001</v>
      </c>
      <c r="S297" s="24">
        <v>11.456827718693898</v>
      </c>
    </row>
    <row r="298" spans="1:19" ht="14.25" customHeight="1" x14ac:dyDescent="0.2">
      <c r="A298" s="19" t="s">
        <v>11</v>
      </c>
      <c r="B298" s="20">
        <f t="shared" si="42"/>
        <v>28745386.400000002</v>
      </c>
      <c r="C298" s="21">
        <f t="shared" si="43"/>
        <v>1.3206919916025195</v>
      </c>
      <c r="D298" s="22">
        <v>25574833.600000001</v>
      </c>
      <c r="E298" s="21">
        <v>0.36667866671867599</v>
      </c>
      <c r="F298" s="22">
        <f t="shared" si="44"/>
        <v>3170552.8</v>
      </c>
      <c r="G298" s="21">
        <f t="shared" si="45"/>
        <v>9.0161109217294815</v>
      </c>
      <c r="H298" s="22">
        <v>69937.600000000006</v>
      </c>
      <c r="I298" s="21">
        <v>6.36480145157969</v>
      </c>
      <c r="J298" s="22">
        <v>239731.8</v>
      </c>
      <c r="K298" s="21">
        <v>4.7065235775979692</v>
      </c>
      <c r="L298" s="22">
        <v>337858.7</v>
      </c>
      <c r="M298" s="21">
        <v>6.732299292574079</v>
      </c>
      <c r="N298" s="22">
        <v>1159574.8999999999</v>
      </c>
      <c r="O298" s="21">
        <v>9.1066300684845789</v>
      </c>
      <c r="P298" s="22">
        <v>1353005.5</v>
      </c>
      <c r="Q298" s="21">
        <v>10.3904682427381</v>
      </c>
      <c r="R298" s="23">
        <v>10444.300000000001</v>
      </c>
      <c r="S298" s="24">
        <v>11.4768058175273</v>
      </c>
    </row>
    <row r="299" spans="1:19" ht="14.25" customHeight="1" x14ac:dyDescent="0.2">
      <c r="A299" s="19" t="s">
        <v>12</v>
      </c>
      <c r="B299" s="20">
        <f t="shared" si="42"/>
        <v>32317189.199999999</v>
      </c>
      <c r="C299" s="21">
        <f t="shared" si="43"/>
        <v>1.0553867020093441</v>
      </c>
      <c r="D299" s="22">
        <v>29755091.800000001</v>
      </c>
      <c r="E299" s="21">
        <v>0.358705374083235</v>
      </c>
      <c r="F299" s="22">
        <f t="shared" si="44"/>
        <v>2562097.4</v>
      </c>
      <c r="G299" s="21">
        <f t="shared" si="45"/>
        <v>9.1463425211703466</v>
      </c>
      <c r="H299" s="22">
        <v>60632.6</v>
      </c>
      <c r="I299" s="21">
        <v>4.04085754198237</v>
      </c>
      <c r="J299" s="22">
        <v>192771.20000000001</v>
      </c>
      <c r="K299" s="21">
        <v>4.71036228959513</v>
      </c>
      <c r="L299" s="22">
        <v>291307.90000000002</v>
      </c>
      <c r="M299" s="21">
        <v>6.1244645201863701</v>
      </c>
      <c r="N299" s="22">
        <v>787628.7</v>
      </c>
      <c r="O299" s="21">
        <v>9.1742587097194406</v>
      </c>
      <c r="P299" s="22">
        <v>1222522.6000000001</v>
      </c>
      <c r="Q299" s="21">
        <v>10.7846661141479</v>
      </c>
      <c r="R299" s="23">
        <v>7234.4</v>
      </c>
      <c r="S299" s="24">
        <v>11.9260873050979</v>
      </c>
    </row>
    <row r="300" spans="1:19" ht="14.25" customHeight="1" x14ac:dyDescent="0.2">
      <c r="A300" s="19" t="s">
        <v>13</v>
      </c>
      <c r="B300" s="20">
        <f t="shared" si="42"/>
        <v>22648979.200000003</v>
      </c>
      <c r="C300" s="21">
        <f t="shared" si="43"/>
        <v>1.0862966439564756</v>
      </c>
      <c r="D300" s="22">
        <v>20714846.5</v>
      </c>
      <c r="E300" s="21">
        <v>0.340614764246503</v>
      </c>
      <c r="F300" s="22">
        <f t="shared" ref="F300" si="46">H300+J300+L300+N300+P300+R300</f>
        <v>1934132.7</v>
      </c>
      <c r="G300" s="21">
        <f t="shared" ref="G300" si="47">(H300*I300+J300*K300+L300*M300+N300*O300+P300*Q300+R300*S300)/(H300+J300+L300+N300+P300+R300)</f>
        <v>9.0726595631209932</v>
      </c>
      <c r="H300" s="22">
        <v>83544.3</v>
      </c>
      <c r="I300" s="21">
        <v>4.7105533471463596</v>
      </c>
      <c r="J300" s="22">
        <v>156943</v>
      </c>
      <c r="K300" s="21">
        <v>4.757215587824879</v>
      </c>
      <c r="L300" s="22">
        <v>226709</v>
      </c>
      <c r="M300" s="21">
        <v>6.8115651429806494</v>
      </c>
      <c r="N300" s="22">
        <v>753313.6</v>
      </c>
      <c r="O300" s="21">
        <v>9.5638482246968604</v>
      </c>
      <c r="P300" s="22">
        <v>706808.2</v>
      </c>
      <c r="Q300" s="21">
        <v>10.721747697607398</v>
      </c>
      <c r="R300" s="23">
        <v>6814.6</v>
      </c>
      <c r="S300" s="24">
        <v>11.818260793003299</v>
      </c>
    </row>
    <row r="301" spans="1:19" ht="14.25" customHeight="1" x14ac:dyDescent="0.2">
      <c r="A301" s="19" t="s">
        <v>14</v>
      </c>
      <c r="B301" s="20">
        <f t="shared" si="42"/>
        <v>25263731.699999996</v>
      </c>
      <c r="C301" s="21">
        <f t="shared" si="43"/>
        <v>1.2792764730398074</v>
      </c>
      <c r="D301" s="22">
        <v>22705000.399999999</v>
      </c>
      <c r="E301" s="21">
        <v>0.38317021187984701</v>
      </c>
      <c r="F301" s="22">
        <f t="shared" ref="F301" si="48">H301+J301+L301+N301+P301+R301</f>
        <v>2558731.3000000003</v>
      </c>
      <c r="G301" s="21">
        <f t="shared" ref="G301" si="49">(H301*I301+J301*K301+L301*M301+N301*O301+P301*Q301+R301*S301)/(H301+J301+L301+N301+P301+R301)</f>
        <v>9.2309097758721119</v>
      </c>
      <c r="H301" s="22">
        <v>68305.2</v>
      </c>
      <c r="I301" s="21">
        <v>4.5248683409169397</v>
      </c>
      <c r="J301" s="22">
        <v>209324.9</v>
      </c>
      <c r="K301" s="21">
        <v>4.6828870812789098</v>
      </c>
      <c r="L301" s="22">
        <v>254410.9</v>
      </c>
      <c r="M301" s="21">
        <v>6.2912562983740097</v>
      </c>
      <c r="N301" s="22">
        <v>1124098.6000000001</v>
      </c>
      <c r="O301" s="21">
        <v>9.7405585052770309</v>
      </c>
      <c r="P301" s="22">
        <v>895348.5</v>
      </c>
      <c r="Q301" s="21">
        <v>10.831743002864197</v>
      </c>
      <c r="R301" s="23">
        <v>7243.2</v>
      </c>
      <c r="S301" s="24">
        <v>11.321468135630701</v>
      </c>
    </row>
    <row r="302" spans="1:19" ht="14.25" customHeight="1" x14ac:dyDescent="0.2">
      <c r="A302" s="19" t="s">
        <v>15</v>
      </c>
      <c r="B302" s="20">
        <f t="shared" si="42"/>
        <v>37820241.900000006</v>
      </c>
      <c r="C302" s="21">
        <f t="shared" si="43"/>
        <v>1.320970271266301</v>
      </c>
      <c r="D302" s="22">
        <v>33963956.200000003</v>
      </c>
      <c r="E302" s="21">
        <v>0.37266540815996008</v>
      </c>
      <c r="F302" s="22">
        <f t="shared" ref="F302" si="50">H302+J302+L302+N302+P302+R302</f>
        <v>3856285.7</v>
      </c>
      <c r="G302" s="21">
        <f t="shared" ref="G302" si="51">(H302*I302+J302*K302+L302*M302+N302*O302+P302*Q302+R302*S302)/(H302+J302+L302+N302+P302+R302)</f>
        <v>9.6730964725980009</v>
      </c>
      <c r="H302" s="22">
        <v>106528.5</v>
      </c>
      <c r="I302" s="21">
        <v>6.2598179078838099</v>
      </c>
      <c r="J302" s="22">
        <v>447232.7</v>
      </c>
      <c r="K302" s="21">
        <v>7.3436192993043683</v>
      </c>
      <c r="L302" s="22">
        <v>349086.2</v>
      </c>
      <c r="M302" s="21">
        <v>6.7272013588620787</v>
      </c>
      <c r="N302" s="22">
        <v>1625578.8</v>
      </c>
      <c r="O302" s="21">
        <v>10.052007898355999</v>
      </c>
      <c r="P302" s="22">
        <v>1310115.6000000001</v>
      </c>
      <c r="Q302" s="21">
        <v>11.034490191552601</v>
      </c>
      <c r="R302" s="23">
        <v>17743.900000000001</v>
      </c>
      <c r="S302" s="24">
        <v>11.604329882382098</v>
      </c>
    </row>
    <row r="303" spans="1:19" ht="14.25" customHeight="1" x14ac:dyDescent="0.2">
      <c r="A303" s="19" t="s">
        <v>16</v>
      </c>
      <c r="B303" s="20">
        <f t="shared" si="42"/>
        <v>32262018.699999999</v>
      </c>
      <c r="C303" s="21">
        <f t="shared" si="43"/>
        <v>1.1423844106816528</v>
      </c>
      <c r="D303" s="22">
        <v>29535874.800000001</v>
      </c>
      <c r="E303" s="21">
        <v>0.38525888865834401</v>
      </c>
      <c r="F303" s="22">
        <f t="shared" ref="F303:F305" si="52">H303+J303+L303+N303+P303+R303</f>
        <v>2726143.9</v>
      </c>
      <c r="G303" s="21">
        <f t="shared" ref="G303:G305" si="53">(H303*I303+J303*K303+L303*M303+N303*O303+P303*Q303+R303*S303)/(H303+J303+L303+N303+P303+R303)</f>
        <v>9.3453133266369317</v>
      </c>
      <c r="H303" s="22">
        <v>62466.3</v>
      </c>
      <c r="I303" s="21">
        <v>6.3422545596585698</v>
      </c>
      <c r="J303" s="22">
        <v>206369.5</v>
      </c>
      <c r="K303" s="21">
        <v>4.5611354827142598</v>
      </c>
      <c r="L303" s="22">
        <v>270456.3</v>
      </c>
      <c r="M303" s="21">
        <v>6.6659290465779488</v>
      </c>
      <c r="N303" s="22">
        <v>1262680.3999999999</v>
      </c>
      <c r="O303" s="21">
        <v>9.7265144307300613</v>
      </c>
      <c r="P303" s="22">
        <v>916865.9</v>
      </c>
      <c r="Q303" s="21">
        <v>10.8736330809118</v>
      </c>
      <c r="R303" s="23">
        <v>7305.5</v>
      </c>
      <c r="S303" s="24">
        <v>11.6662069673534</v>
      </c>
    </row>
    <row r="304" spans="1:19" ht="14.25" customHeight="1" x14ac:dyDescent="0.2">
      <c r="A304" s="19" t="s">
        <v>17</v>
      </c>
      <c r="B304" s="20">
        <f t="shared" si="42"/>
        <v>31697907.300000001</v>
      </c>
      <c r="C304" s="21">
        <f t="shared" si="43"/>
        <v>1.2931210386560743</v>
      </c>
      <c r="D304" s="22">
        <v>28497558.300000001</v>
      </c>
      <c r="E304" s="21">
        <v>0.36055974928911705</v>
      </c>
      <c r="F304" s="22">
        <f t="shared" si="52"/>
        <v>3200349</v>
      </c>
      <c r="G304" s="21">
        <f t="shared" si="53"/>
        <v>9.597127792937572</v>
      </c>
      <c r="H304" s="22">
        <v>55877.3</v>
      </c>
      <c r="I304" s="21">
        <v>6.3100289026134</v>
      </c>
      <c r="J304" s="22">
        <v>196847.3</v>
      </c>
      <c r="K304" s="21">
        <v>4.7570861728862903</v>
      </c>
      <c r="L304" s="22">
        <v>311131.40000000002</v>
      </c>
      <c r="M304" s="21">
        <v>6.6274649263944401</v>
      </c>
      <c r="N304" s="22">
        <v>1504702.7</v>
      </c>
      <c r="O304" s="21">
        <v>9.9297319118255114</v>
      </c>
      <c r="P304" s="22">
        <v>1124628.3</v>
      </c>
      <c r="Q304" s="21">
        <v>10.970823294238599</v>
      </c>
      <c r="R304" s="23">
        <v>7162</v>
      </c>
      <c r="S304" s="24">
        <v>11.6931273387322</v>
      </c>
    </row>
    <row r="305" spans="1:19" ht="14.25" customHeight="1" x14ac:dyDescent="0.2">
      <c r="A305" s="19" t="s">
        <v>18</v>
      </c>
      <c r="B305" s="20">
        <f t="shared" si="42"/>
        <v>36045785.5</v>
      </c>
      <c r="C305" s="21">
        <f t="shared" si="43"/>
        <v>1.2225583919096468</v>
      </c>
      <c r="D305" s="22">
        <v>32721772.100000001</v>
      </c>
      <c r="E305" s="21">
        <v>0.39787494809915896</v>
      </c>
      <c r="F305" s="22">
        <f t="shared" si="52"/>
        <v>3324013.4</v>
      </c>
      <c r="G305" s="21">
        <f t="shared" si="53"/>
        <v>9.340787910181124</v>
      </c>
      <c r="H305" s="22">
        <v>70357</v>
      </c>
      <c r="I305" s="21">
        <v>6.1458174879542904</v>
      </c>
      <c r="J305" s="22">
        <v>230883.20000000001</v>
      </c>
      <c r="K305" s="21">
        <v>5.0411291336918396</v>
      </c>
      <c r="L305" s="22">
        <v>461327.8</v>
      </c>
      <c r="M305" s="21">
        <v>6.4301436440639392</v>
      </c>
      <c r="N305" s="22">
        <v>1357460</v>
      </c>
      <c r="O305" s="21">
        <v>9.8870368113977616</v>
      </c>
      <c r="P305" s="22">
        <v>1195679.5</v>
      </c>
      <c r="Q305" s="21">
        <v>10.845819894879899</v>
      </c>
      <c r="R305" s="23">
        <v>8305.9</v>
      </c>
      <c r="S305" s="24">
        <v>11.655010655076499</v>
      </c>
    </row>
    <row r="306" spans="1:19" ht="14.25" customHeight="1" x14ac:dyDescent="0.2">
      <c r="A306" s="19" t="s">
        <v>19</v>
      </c>
      <c r="B306" s="20">
        <f t="shared" si="42"/>
        <v>36054692.200000003</v>
      </c>
      <c r="C306" s="21">
        <f t="shared" si="43"/>
        <v>1.0810911865723825</v>
      </c>
      <c r="D306" s="22">
        <v>33218776.600000001</v>
      </c>
      <c r="E306" s="21">
        <v>0.374434712776268</v>
      </c>
      <c r="F306" s="22">
        <f t="shared" ref="F306" si="54">H306+J306+L306+N306+P306+R306</f>
        <v>2835915.6</v>
      </c>
      <c r="G306" s="21">
        <f t="shared" ref="G306" si="55">(H306*I306+J306*K306+L306*M306+N306*O306+P306*Q306+R306*S306)/(H306+J306+L306+N306+P306+R306)</f>
        <v>9.358581368571059</v>
      </c>
      <c r="H306" s="22">
        <v>72228.3</v>
      </c>
      <c r="I306" s="21">
        <v>6.25756620327489</v>
      </c>
      <c r="J306" s="22">
        <v>151285</v>
      </c>
      <c r="K306" s="21">
        <v>5.4561247843474199</v>
      </c>
      <c r="L306" s="22">
        <v>392368.9</v>
      </c>
      <c r="M306" s="21">
        <v>6.2086299780640095</v>
      </c>
      <c r="N306" s="22">
        <v>1155245.8999999999</v>
      </c>
      <c r="O306" s="21">
        <v>9.6965905042380989</v>
      </c>
      <c r="P306" s="22">
        <v>1055422.8999999999</v>
      </c>
      <c r="Q306" s="21">
        <v>10.909531353735099</v>
      </c>
      <c r="R306" s="23">
        <v>9364.6</v>
      </c>
      <c r="S306" s="24">
        <v>11.8056010934797</v>
      </c>
    </row>
    <row r="307" spans="1:19" ht="14.25" customHeight="1" x14ac:dyDescent="0.2">
      <c r="A307" s="19" t="s">
        <v>20</v>
      </c>
      <c r="B307" s="20">
        <f t="shared" si="42"/>
        <v>34702971.700000003</v>
      </c>
      <c r="C307" s="21">
        <f t="shared" si="43"/>
        <v>1.1786434873241693</v>
      </c>
      <c r="D307" s="22">
        <v>31454261.399999999</v>
      </c>
      <c r="E307" s="21">
        <v>0.37125839515023601</v>
      </c>
      <c r="F307" s="22">
        <f t="shared" ref="F307" si="56">H307+J307+L307+N307+P307+R307</f>
        <v>3248710.3</v>
      </c>
      <c r="G307" s="21">
        <f t="shared" ref="G307" si="57">(H307*I307+J307*K307+L307*M307+N307*O307+P307*Q307+R307*S307)/(H307+J307+L307+N307+P307+R307)</f>
        <v>8.9958076523474428</v>
      </c>
      <c r="H307" s="22">
        <v>56459.199999999997</v>
      </c>
      <c r="I307" s="21">
        <v>6.9333637564825601</v>
      </c>
      <c r="J307" s="22">
        <v>251851.8</v>
      </c>
      <c r="K307" s="21">
        <v>4.6310167805034501</v>
      </c>
      <c r="L307" s="22">
        <v>535902.80000000005</v>
      </c>
      <c r="M307" s="21">
        <v>6.143252968635359</v>
      </c>
      <c r="N307" s="22">
        <v>1239967.3</v>
      </c>
      <c r="O307" s="21">
        <v>9.5317188574247105</v>
      </c>
      <c r="P307" s="22">
        <v>1155781.2</v>
      </c>
      <c r="Q307" s="21">
        <v>10.770134650053098</v>
      </c>
      <c r="R307" s="23">
        <v>8748</v>
      </c>
      <c r="S307" s="24">
        <v>12.3303133287609</v>
      </c>
    </row>
    <row r="308" spans="1:19" ht="14.25" customHeight="1" thickBot="1" x14ac:dyDescent="0.25">
      <c r="A308" s="25" t="s">
        <v>21</v>
      </c>
      <c r="B308" s="26">
        <f t="shared" si="42"/>
        <v>47178894.500000007</v>
      </c>
      <c r="C308" s="27">
        <f t="shared" si="43"/>
        <v>1.1451305642187091</v>
      </c>
      <c r="D308" s="28">
        <v>43111143.600000001</v>
      </c>
      <c r="E308" s="27">
        <v>0.38527657278384098</v>
      </c>
      <c r="F308" s="28">
        <f t="shared" ref="F308" si="58">H308+J308+L308+N308+P308+R308</f>
        <v>4067750.9</v>
      </c>
      <c r="G308" s="27">
        <f t="shared" ref="G308" si="59">(H308*I308+J308*K308+L308*M308+N308*O308+P308*Q308+R308*S308)/(H308+J308+L308+N308+P308+R308)</f>
        <v>9.1982722990731656</v>
      </c>
      <c r="H308" s="28">
        <v>60732.4</v>
      </c>
      <c r="I308" s="27">
        <v>7.4018002417161197</v>
      </c>
      <c r="J308" s="28">
        <v>350510.5</v>
      </c>
      <c r="K308" s="27">
        <v>4.3516600130381295</v>
      </c>
      <c r="L308" s="28">
        <v>558335.19999999995</v>
      </c>
      <c r="M308" s="27">
        <v>6.4601763671715506</v>
      </c>
      <c r="N308" s="28">
        <v>1484507.2</v>
      </c>
      <c r="O308" s="27">
        <v>9.4809204650539893</v>
      </c>
      <c r="P308" s="28">
        <v>1596514.2000000002</v>
      </c>
      <c r="Q308" s="27">
        <v>10.997792919724697</v>
      </c>
      <c r="R308" s="28">
        <v>17151.400000000001</v>
      </c>
      <c r="S308" s="27">
        <v>11.7703325092995</v>
      </c>
    </row>
    <row r="309" spans="1:19" ht="14.25" customHeight="1" x14ac:dyDescent="0.2">
      <c r="A309" s="19" t="s">
        <v>73</v>
      </c>
      <c r="B309" s="20">
        <f t="shared" ref="B309:B320" si="60">D309+H309+J309+L309+N309+P309+R309</f>
        <v>31070912.699999999</v>
      </c>
      <c r="C309" s="21">
        <f t="shared" ref="C309:C320" si="61">(D309*E309+H309*I309+J309*K309+L309*M309+N309*O309+P309*Q309+R309*S309)/(D309+H309+J309+L309+N309+P309+R309)</f>
        <v>1.2550125893147634</v>
      </c>
      <c r="D309" s="22">
        <v>27937139.100000001</v>
      </c>
      <c r="E309" s="21">
        <v>0.35704115837687911</v>
      </c>
      <c r="F309" s="22">
        <f t="shared" ref="F309:F311" si="62">H309+J309+L309+N309+P309+R309</f>
        <v>3133773.6</v>
      </c>
      <c r="G309" s="21">
        <f t="shared" ref="G309:G311" si="63">(H309*I309+J309*K309+L309*M309+N309*O309+P309*Q309+R309*S309)/(H309+J309+L309+N309+P309+R309)</f>
        <v>9.2602982212882132</v>
      </c>
      <c r="H309" s="22">
        <v>47679.199999999997</v>
      </c>
      <c r="I309" s="21">
        <v>6.2751391382405703</v>
      </c>
      <c r="J309" s="22">
        <v>232680.5</v>
      </c>
      <c r="K309" s="21">
        <v>4.2562855804418502</v>
      </c>
      <c r="L309" s="22">
        <v>408235.1</v>
      </c>
      <c r="M309" s="21">
        <v>6.6977213718271695</v>
      </c>
      <c r="N309" s="22">
        <v>1174931.7</v>
      </c>
      <c r="O309" s="21">
        <v>9.5429828389173608</v>
      </c>
      <c r="P309" s="22">
        <v>1261128.2</v>
      </c>
      <c r="Q309" s="21">
        <v>10.843241246211099</v>
      </c>
      <c r="R309" s="23">
        <v>9118.9</v>
      </c>
      <c r="S309" s="24">
        <v>11.932854181973699</v>
      </c>
    </row>
    <row r="310" spans="1:19" ht="14.25" customHeight="1" x14ac:dyDescent="0.2">
      <c r="A310" s="19" t="s">
        <v>11</v>
      </c>
      <c r="B310" s="20">
        <f t="shared" si="60"/>
        <v>35488787.000000007</v>
      </c>
      <c r="C310" s="21">
        <f t="shared" si="61"/>
        <v>1.1302801670567104</v>
      </c>
      <c r="D310" s="22">
        <v>32424179</v>
      </c>
      <c r="E310" s="21">
        <v>0.36643543582090404</v>
      </c>
      <c r="F310" s="22">
        <f t="shared" si="62"/>
        <v>3064607.9999999995</v>
      </c>
      <c r="G310" s="21">
        <f t="shared" si="63"/>
        <v>9.2119135419603477</v>
      </c>
      <c r="H310" s="22">
        <v>53954.6</v>
      </c>
      <c r="I310" s="21">
        <v>5.9724096184569984</v>
      </c>
      <c r="J310" s="22">
        <v>236236.6</v>
      </c>
      <c r="K310" s="21">
        <v>4.4157381371049196</v>
      </c>
      <c r="L310" s="22">
        <v>355450.8</v>
      </c>
      <c r="M310" s="21">
        <v>6.632624557322699</v>
      </c>
      <c r="N310" s="22">
        <v>1229690.8999999999</v>
      </c>
      <c r="O310" s="21">
        <v>9.4564273103102607</v>
      </c>
      <c r="P310" s="22">
        <v>1172517.2</v>
      </c>
      <c r="Q310" s="21">
        <v>10.811474230825798</v>
      </c>
      <c r="R310" s="23">
        <v>16757.900000000001</v>
      </c>
      <c r="S310" s="24">
        <v>12.102482530627299</v>
      </c>
    </row>
    <row r="311" spans="1:19" ht="14.25" customHeight="1" x14ac:dyDescent="0.2">
      <c r="A311" s="19" t="s">
        <v>12</v>
      </c>
      <c r="B311" s="20">
        <f t="shared" si="60"/>
        <v>42658212.999999993</v>
      </c>
      <c r="C311" s="21">
        <f t="shared" si="61"/>
        <v>1.0075741164075485</v>
      </c>
      <c r="D311" s="22">
        <v>39394211.799999997</v>
      </c>
      <c r="E311" s="21">
        <v>0.33115379645697102</v>
      </c>
      <c r="F311" s="22">
        <f t="shared" si="62"/>
        <v>3264001.2</v>
      </c>
      <c r="G311" s="21">
        <f t="shared" si="63"/>
        <v>9.1714943226736505</v>
      </c>
      <c r="H311" s="22">
        <v>51280.9</v>
      </c>
      <c r="I311" s="21">
        <v>5.8254478568043897</v>
      </c>
      <c r="J311" s="22">
        <v>271364.3</v>
      </c>
      <c r="K311" s="21">
        <v>4.5613351572037999</v>
      </c>
      <c r="L311" s="22">
        <v>389440.7</v>
      </c>
      <c r="M311" s="21">
        <v>6.3788346826615694</v>
      </c>
      <c r="N311" s="22">
        <v>1178143</v>
      </c>
      <c r="O311" s="21">
        <v>9.5561144029205298</v>
      </c>
      <c r="P311" s="22">
        <v>1359514.8</v>
      </c>
      <c r="Q311" s="21">
        <v>10.654516559142998</v>
      </c>
      <c r="R311" s="23">
        <v>14257.5</v>
      </c>
      <c r="S311" s="24">
        <v>12.037921094161</v>
      </c>
    </row>
    <row r="312" spans="1:19" ht="14.25" customHeight="1" x14ac:dyDescent="0.2">
      <c r="A312" s="19" t="s">
        <v>13</v>
      </c>
      <c r="B312" s="20">
        <f t="shared" si="60"/>
        <v>42592245.399999999</v>
      </c>
      <c r="C312" s="21">
        <f t="shared" si="61"/>
        <v>0.99675180078672299</v>
      </c>
      <c r="D312" s="22">
        <v>39548455.399999999</v>
      </c>
      <c r="E312" s="21">
        <v>0.35422159576932605</v>
      </c>
      <c r="F312" s="22">
        <f t="shared" ref="F312" si="64">H312+J312+L312+N312+P312+R312</f>
        <v>3043790</v>
      </c>
      <c r="G312" s="21">
        <f t="shared" ref="G312" si="65">(H312*I312+J312*K312+L312*M312+N312*O312+P312*Q312+R312*S312)/(H312+J312+L312+N312+P312+R312)</f>
        <v>9.3452505987600993</v>
      </c>
      <c r="H312" s="22">
        <v>75012.800000000003</v>
      </c>
      <c r="I312" s="21">
        <v>5.3414228238380597</v>
      </c>
      <c r="J312" s="22">
        <v>252603.7</v>
      </c>
      <c r="K312" s="21">
        <v>4.5789997177396797</v>
      </c>
      <c r="L312" s="22">
        <v>365490.4</v>
      </c>
      <c r="M312" s="21">
        <v>7.1045425625406304</v>
      </c>
      <c r="N312" s="22">
        <v>1171889</v>
      </c>
      <c r="O312" s="21">
        <v>9.8141217785984907</v>
      </c>
      <c r="P312" s="22">
        <v>1159227.5</v>
      </c>
      <c r="Q312" s="21">
        <v>10.8406886008139</v>
      </c>
      <c r="R312" s="23">
        <v>19566.600000000002</v>
      </c>
      <c r="S312" s="24">
        <v>11.4023469585927</v>
      </c>
    </row>
    <row r="313" spans="1:19" ht="14.25" customHeight="1" x14ac:dyDescent="0.2">
      <c r="A313" s="19" t="s">
        <v>14</v>
      </c>
      <c r="B313" s="20">
        <f t="shared" si="60"/>
        <v>43782177.699999996</v>
      </c>
      <c r="C313" s="21">
        <f t="shared" si="61"/>
        <v>1.122338682093466</v>
      </c>
      <c r="D313" s="22">
        <v>40417603.399999999</v>
      </c>
      <c r="E313" s="21">
        <v>0.37564747426365197</v>
      </c>
      <c r="F313" s="22">
        <f t="shared" ref="F313" si="66">H313+J313+L313+N313+P313+R313</f>
        <v>3364574.3</v>
      </c>
      <c r="G313" s="21">
        <f t="shared" ref="G313" si="67">(H313*I313+J313*K313+L313*M313+N313*O313+P313*Q313+R313*S313)/(H313+J313+L313+N313+P313+R313)</f>
        <v>10.092112094537471</v>
      </c>
      <c r="H313" s="22">
        <v>68013.5</v>
      </c>
      <c r="I313" s="21">
        <v>5.9792409448124291</v>
      </c>
      <c r="J313" s="22">
        <v>233836.7</v>
      </c>
      <c r="K313" s="21">
        <v>4.7015222204213494</v>
      </c>
      <c r="L313" s="22">
        <v>323215.5</v>
      </c>
      <c r="M313" s="21">
        <v>6.5378683664613906</v>
      </c>
      <c r="N313" s="22">
        <v>1359284.9</v>
      </c>
      <c r="O313" s="21">
        <v>10.678595023015397</v>
      </c>
      <c r="P313" s="22">
        <v>1354173.8</v>
      </c>
      <c r="Q313" s="21">
        <v>11.454444027790197</v>
      </c>
      <c r="R313" s="23">
        <v>26049.9</v>
      </c>
      <c r="S313" s="24">
        <v>11.8964788348516</v>
      </c>
    </row>
    <row r="314" spans="1:19" ht="14.25" customHeight="1" x14ac:dyDescent="0.2">
      <c r="A314" s="19" t="s">
        <v>15</v>
      </c>
      <c r="B314" s="20">
        <f t="shared" si="60"/>
        <v>48981020.100000001</v>
      </c>
      <c r="C314" s="21">
        <f t="shared" si="61"/>
        <v>1.3010286446035024</v>
      </c>
      <c r="D314" s="22">
        <v>44478155.899999999</v>
      </c>
      <c r="E314" s="21">
        <v>0.36146994727360104</v>
      </c>
      <c r="F314" s="22">
        <f t="shared" ref="F314" si="68">H314+J314+L314+N314+P314+R314</f>
        <v>4502864.2</v>
      </c>
      <c r="G314" s="21">
        <f t="shared" ref="G314" si="69">(H314*I314+J314*K314+L314*M314+N314*O314+P314*Q314+R314*S314)/(H314+J314+L314+N314+P314+R314)</f>
        <v>10.581752282025272</v>
      </c>
      <c r="H314" s="22">
        <v>67542</v>
      </c>
      <c r="I314" s="21">
        <v>6.0010417221876784</v>
      </c>
      <c r="J314" s="22">
        <v>308705.90000000002</v>
      </c>
      <c r="K314" s="21">
        <v>4.8730658273780989</v>
      </c>
      <c r="L314" s="22">
        <v>411087.2</v>
      </c>
      <c r="M314" s="21">
        <v>6.3085401613088399</v>
      </c>
      <c r="N314" s="22">
        <v>2001320.9</v>
      </c>
      <c r="O314" s="21">
        <v>11.253584203312901</v>
      </c>
      <c r="P314" s="22">
        <v>1635041</v>
      </c>
      <c r="Q314" s="21">
        <v>11.9531356650995</v>
      </c>
      <c r="R314" s="23">
        <v>79167.199999999997</v>
      </c>
      <c r="S314" s="24">
        <v>13.632750987782799</v>
      </c>
    </row>
    <row r="315" spans="1:19" ht="14.25" customHeight="1" x14ac:dyDescent="0.2">
      <c r="A315" s="19" t="s">
        <v>16</v>
      </c>
      <c r="B315" s="20">
        <f t="shared" si="60"/>
        <v>45005894.599999994</v>
      </c>
      <c r="C315" s="21">
        <f t="shared" si="61"/>
        <v>1.1782596081980787</v>
      </c>
      <c r="D315" s="22">
        <v>41279834.399999999</v>
      </c>
      <c r="E315" s="21">
        <v>0.34406447570438897</v>
      </c>
      <c r="F315" s="22">
        <f t="shared" ref="F315" si="70">H315+J315+L315+N315+P315+R315</f>
        <v>3726060.2</v>
      </c>
      <c r="G315" s="21">
        <f t="shared" ref="G315" si="71">(H315*I315+J315*K315+L315*M315+N315*O315+P315*Q315+R315*S315)/(H315+J315+L315+N315+P315+R315)</f>
        <v>10.4200418334626</v>
      </c>
      <c r="H315" s="22">
        <v>75966</v>
      </c>
      <c r="I315" s="21">
        <v>5.4254768975594301</v>
      </c>
      <c r="J315" s="22">
        <v>242422.3</v>
      </c>
      <c r="K315" s="21">
        <v>4.80998894903645</v>
      </c>
      <c r="L315" s="22">
        <v>275419.2</v>
      </c>
      <c r="M315" s="21">
        <v>6.5767470132801202</v>
      </c>
      <c r="N315" s="22">
        <v>1590010.1</v>
      </c>
      <c r="O315" s="21">
        <v>10.942515518612099</v>
      </c>
      <c r="P315" s="22">
        <v>1524331.8</v>
      </c>
      <c r="Q315" s="21">
        <v>11.673503353403801</v>
      </c>
      <c r="R315" s="23">
        <v>17910.8</v>
      </c>
      <c r="S315" s="24">
        <v>13.574928088080899</v>
      </c>
    </row>
    <row r="316" spans="1:19" ht="14.25" customHeight="1" x14ac:dyDescent="0.2">
      <c r="A316" s="19" t="s">
        <v>17</v>
      </c>
      <c r="B316" s="20">
        <f t="shared" si="60"/>
        <v>44275018.899999991</v>
      </c>
      <c r="C316" s="21">
        <f t="shared" si="61"/>
        <v>1.154606460145408</v>
      </c>
      <c r="D316" s="22">
        <v>40879289.399999999</v>
      </c>
      <c r="E316" s="21">
        <v>0.38513369933969505</v>
      </c>
      <c r="F316" s="22">
        <f t="shared" ref="F316:F317" si="72">H316+J316+L316+N316+P316+R316</f>
        <v>3395729.5000000005</v>
      </c>
      <c r="G316" s="21">
        <f t="shared" ref="G316:G317" si="73">(H316*I316+J316*K316+L316*M316+N316*O316+P316*Q316+R316*S316)/(H316+J316+L316+N316+P316+R316)</f>
        <v>10.417858928987142</v>
      </c>
      <c r="H316" s="22">
        <v>62871.3</v>
      </c>
      <c r="I316" s="21">
        <v>4.9434983688900997</v>
      </c>
      <c r="J316" s="22">
        <v>197221.9</v>
      </c>
      <c r="K316" s="21">
        <v>4.8810831403611887</v>
      </c>
      <c r="L316" s="22">
        <v>313489.60000000003</v>
      </c>
      <c r="M316" s="21">
        <v>6.6868001936906403</v>
      </c>
      <c r="N316" s="22">
        <v>1348532.8</v>
      </c>
      <c r="O316" s="21">
        <v>10.802345211773901</v>
      </c>
      <c r="P316" s="22">
        <v>1462452.8</v>
      </c>
      <c r="Q316" s="21">
        <v>11.826516663648899</v>
      </c>
      <c r="R316" s="23">
        <v>11161.1</v>
      </c>
      <c r="S316" s="24">
        <v>12.8561405237835</v>
      </c>
    </row>
    <row r="317" spans="1:19" ht="14.25" customHeight="1" x14ac:dyDescent="0.2">
      <c r="A317" s="19" t="s">
        <v>18</v>
      </c>
      <c r="B317" s="20">
        <f t="shared" si="60"/>
        <v>49975318.100000001</v>
      </c>
      <c r="C317" s="21">
        <f t="shared" si="61"/>
        <v>1.204285651660516</v>
      </c>
      <c r="D317" s="22">
        <v>45877209.399999999</v>
      </c>
      <c r="E317" s="21">
        <v>0.38105981829836399</v>
      </c>
      <c r="F317" s="22">
        <f t="shared" si="72"/>
        <v>4098108.7</v>
      </c>
      <c r="G317" s="21">
        <f t="shared" si="73"/>
        <v>10.420074374064328</v>
      </c>
      <c r="H317" s="22">
        <v>65643.100000000006</v>
      </c>
      <c r="I317" s="21">
        <v>5.7627583401758899</v>
      </c>
      <c r="J317" s="22">
        <v>243830.7</v>
      </c>
      <c r="K317" s="21">
        <v>4.8857408521568404</v>
      </c>
      <c r="L317" s="22">
        <v>405632.6</v>
      </c>
      <c r="M317" s="21">
        <v>6.4757612529170494</v>
      </c>
      <c r="N317" s="22">
        <v>1696028.7000000002</v>
      </c>
      <c r="O317" s="21">
        <v>11.021002062641999</v>
      </c>
      <c r="P317" s="22">
        <v>1668767.8</v>
      </c>
      <c r="Q317" s="21">
        <v>11.730744789658599</v>
      </c>
      <c r="R317" s="23">
        <v>18205.8</v>
      </c>
      <c r="S317" s="24">
        <v>13.0954785288205</v>
      </c>
    </row>
    <row r="318" spans="1:19" ht="14.25" customHeight="1" x14ac:dyDescent="0.2">
      <c r="A318" s="19" t="s">
        <v>19</v>
      </c>
      <c r="B318" s="20">
        <f t="shared" si="60"/>
        <v>47267126.200000003</v>
      </c>
      <c r="C318" s="21">
        <f t="shared" si="61"/>
        <v>1.1517632272300076</v>
      </c>
      <c r="D318" s="22">
        <v>43721001.899999999</v>
      </c>
      <c r="E318" s="21">
        <v>0.41901421142867301</v>
      </c>
      <c r="F318" s="22">
        <f t="shared" ref="F318" si="74">H318+J318+L318+N318+P318+R318</f>
        <v>3546124.3000000003</v>
      </c>
      <c r="G318" s="21">
        <f t="shared" ref="G318" si="75">(H318*I318+J318*K318+L318*M318+N318*O318+P318*Q318+R318*S318)/(H318+J318+L318+N318+P318+R318)</f>
        <v>10.185998465987229</v>
      </c>
      <c r="H318" s="22">
        <v>66338.7</v>
      </c>
      <c r="I318" s="21">
        <v>6.3393346869926601</v>
      </c>
      <c r="J318" s="22">
        <v>172686.7</v>
      </c>
      <c r="K318" s="21">
        <v>4.9643885313692397</v>
      </c>
      <c r="L318" s="22">
        <v>406825</v>
      </c>
      <c r="M318" s="21">
        <v>6.3441447231610599</v>
      </c>
      <c r="N318" s="22">
        <v>1485541.3</v>
      </c>
      <c r="O318" s="21">
        <v>10.686760160757601</v>
      </c>
      <c r="P318" s="22">
        <v>1401310.9</v>
      </c>
      <c r="Q318" s="21">
        <v>11.570796740394998</v>
      </c>
      <c r="R318" s="23">
        <v>13421.7</v>
      </c>
      <c r="S318" s="24">
        <v>12.824435950736502</v>
      </c>
    </row>
    <row r="319" spans="1:19" ht="14.25" customHeight="1" x14ac:dyDescent="0.2">
      <c r="A319" s="19" t="s">
        <v>20</v>
      </c>
      <c r="B319" s="20">
        <f t="shared" si="60"/>
        <v>52576899.400000013</v>
      </c>
      <c r="C319" s="21">
        <f t="shared" si="61"/>
        <v>1.1135109261692209</v>
      </c>
      <c r="D319" s="22">
        <v>48725584.200000003</v>
      </c>
      <c r="E319" s="21">
        <v>0.40146782605430503</v>
      </c>
      <c r="F319" s="22">
        <f t="shared" ref="F319" si="76">H319+J319+L319+N319+P319+R319</f>
        <v>3851315.2000000002</v>
      </c>
      <c r="G319" s="21">
        <f t="shared" ref="G319" si="77">(H319*I319+J319*K319+L319*M319+N319*O319+P319*Q319+R319*S319)/(H319+J319+L319+N319+P319+R319)</f>
        <v>10.122048069189447</v>
      </c>
      <c r="H319" s="22">
        <v>43383.7</v>
      </c>
      <c r="I319" s="21">
        <v>6.2167225478693595</v>
      </c>
      <c r="J319" s="22">
        <v>249235.7</v>
      </c>
      <c r="K319" s="21">
        <v>4.3050564907033797</v>
      </c>
      <c r="L319" s="22">
        <v>474602.6</v>
      </c>
      <c r="M319" s="21">
        <v>6.3677276546736197</v>
      </c>
      <c r="N319" s="22">
        <v>1449777.2</v>
      </c>
      <c r="O319" s="21">
        <v>10.759891454355898</v>
      </c>
      <c r="P319" s="22">
        <v>1601114.3</v>
      </c>
      <c r="Q319" s="21">
        <v>11.601218413950798</v>
      </c>
      <c r="R319" s="23">
        <v>33201.699999999997</v>
      </c>
      <c r="S319" s="24">
        <v>13.374534556965498</v>
      </c>
    </row>
    <row r="320" spans="1:19" ht="14.25" customHeight="1" thickBot="1" x14ac:dyDescent="0.25">
      <c r="A320" s="25" t="s">
        <v>21</v>
      </c>
      <c r="B320" s="26">
        <f t="shared" si="60"/>
        <v>64893120.300000004</v>
      </c>
      <c r="C320" s="27">
        <f t="shared" si="61"/>
        <v>1.1108264254015217</v>
      </c>
      <c r="D320" s="28">
        <v>60460239.899999999</v>
      </c>
      <c r="E320" s="27">
        <v>0.45707824599617602</v>
      </c>
      <c r="F320" s="28">
        <f t="shared" ref="F320" si="78">H320+J320+L320+N320+P320+R320</f>
        <v>4432880.3999999994</v>
      </c>
      <c r="G320" s="27">
        <f t="shared" ref="G320" si="79">(H320*I320+J320*K320+L320*M320+N320*O320+P320*Q320+R320*S320)/(H320+J320+L320+N320+P320+R320)</f>
        <v>10.027324998436665</v>
      </c>
      <c r="H320" s="28">
        <v>64183.5</v>
      </c>
      <c r="I320" s="27">
        <v>6.0442181713368699</v>
      </c>
      <c r="J320" s="28">
        <v>390338.7</v>
      </c>
      <c r="K320" s="27">
        <v>4.6754636703970194</v>
      </c>
      <c r="L320" s="28">
        <v>538054.5</v>
      </c>
      <c r="M320" s="27">
        <v>6.9930114198468694</v>
      </c>
      <c r="N320" s="28">
        <v>1673788.6</v>
      </c>
      <c r="O320" s="27">
        <v>10.714918297925999</v>
      </c>
      <c r="P320" s="28">
        <v>1724871.5</v>
      </c>
      <c r="Q320" s="27">
        <v>11.573168346743499</v>
      </c>
      <c r="R320" s="28">
        <v>41643.599999999999</v>
      </c>
      <c r="S320" s="27">
        <v>13.870591303345499</v>
      </c>
    </row>
    <row r="321" spans="1:19" ht="14.25" customHeight="1" x14ac:dyDescent="0.2">
      <c r="A321" s="19" t="s">
        <v>74</v>
      </c>
      <c r="B321" s="20">
        <f t="shared" ref="B321:B332" si="80">D321+H321+J321+L321+N321+P321+R321</f>
        <v>42427335.299999997</v>
      </c>
      <c r="C321" s="21">
        <f t="shared" ref="C321:C332" si="81">(D321*E321+H321*I321+J321*K321+L321*M321+N321*O321+P321*Q321+R321*S321)/(D321+H321+J321+L321+N321+P321+R321)</f>
        <v>1.1390358420412054</v>
      </c>
      <c r="D321" s="22">
        <v>39226538</v>
      </c>
      <c r="E321" s="21">
        <v>0.41262058125037704</v>
      </c>
      <c r="F321" s="22">
        <f t="shared" ref="F321:F323" si="82">H321+J321+L321+N321+P321+R321</f>
        <v>3200797.3</v>
      </c>
      <c r="G321" s="21">
        <f t="shared" ref="G321:G323" si="83">(H321*I321+J321*K321+L321*M321+N321*O321+P321*Q321+R321*S321)/(H321+J321+L321+N321+P321+R321)</f>
        <v>10.041428952405095</v>
      </c>
      <c r="H321" s="22">
        <v>45291.5</v>
      </c>
      <c r="I321" s="21">
        <v>6.0262448362275496</v>
      </c>
      <c r="J321" s="22">
        <v>195278.8</v>
      </c>
      <c r="K321" s="21">
        <v>4.2302707462356395</v>
      </c>
      <c r="L321" s="22">
        <v>402800.5</v>
      </c>
      <c r="M321" s="21">
        <v>7.2711373173568594</v>
      </c>
      <c r="N321" s="22">
        <v>1397885.9</v>
      </c>
      <c r="O321" s="21">
        <v>10.5867531412972</v>
      </c>
      <c r="P321" s="22">
        <v>1140310.2</v>
      </c>
      <c r="Q321" s="21">
        <v>11.4567761281097</v>
      </c>
      <c r="R321" s="23">
        <v>19230.400000000001</v>
      </c>
      <c r="S321" s="24">
        <v>12.968500291205599</v>
      </c>
    </row>
    <row r="322" spans="1:19" ht="14.25" customHeight="1" x14ac:dyDescent="0.2">
      <c r="A322" s="19" t="s">
        <v>11</v>
      </c>
      <c r="B322" s="20">
        <f t="shared" si="80"/>
        <v>51687532.45000001</v>
      </c>
      <c r="C322" s="21">
        <f t="shared" si="81"/>
        <v>0.97834233189632602</v>
      </c>
      <c r="D322" s="22">
        <v>48523336.869999997</v>
      </c>
      <c r="E322" s="21">
        <v>0.39332122732267505</v>
      </c>
      <c r="F322" s="22">
        <f t="shared" si="82"/>
        <v>3164195.58</v>
      </c>
      <c r="G322" s="21">
        <f t="shared" si="83"/>
        <v>9.9497144912894484</v>
      </c>
      <c r="H322" s="22">
        <v>49304.1</v>
      </c>
      <c r="I322" s="21">
        <v>5.2476300611916686</v>
      </c>
      <c r="J322" s="22">
        <v>226071.64</v>
      </c>
      <c r="K322" s="21">
        <v>4.9604543082007098</v>
      </c>
      <c r="L322" s="22">
        <v>368336.27</v>
      </c>
      <c r="M322" s="21">
        <v>7.0960814583912706</v>
      </c>
      <c r="N322" s="22">
        <v>1283726.1600000001</v>
      </c>
      <c r="O322" s="21">
        <v>10.456555564155501</v>
      </c>
      <c r="P322" s="22">
        <v>1210643.53</v>
      </c>
      <c r="Q322" s="21">
        <v>11.328164325877202</v>
      </c>
      <c r="R322" s="23">
        <v>26113.88</v>
      </c>
      <c r="S322" s="24">
        <v>13.4498570338839</v>
      </c>
    </row>
    <row r="323" spans="1:19" ht="14.25" customHeight="1" x14ac:dyDescent="0.2">
      <c r="A323" s="19" t="s">
        <v>12</v>
      </c>
      <c r="B323" s="20">
        <f t="shared" si="80"/>
        <v>60897592.890000008</v>
      </c>
      <c r="C323" s="21">
        <f t="shared" si="81"/>
        <v>1.0589378290548053</v>
      </c>
      <c r="D323" s="22">
        <v>57016108.590000004</v>
      </c>
      <c r="E323" s="21">
        <v>0.363622310343646</v>
      </c>
      <c r="F323" s="22">
        <f t="shared" si="82"/>
        <v>3881484.3</v>
      </c>
      <c r="G323" s="21">
        <f t="shared" si="83"/>
        <v>11.272604059560397</v>
      </c>
      <c r="H323" s="22">
        <v>46261.82</v>
      </c>
      <c r="I323" s="21">
        <v>5.2147311454672591</v>
      </c>
      <c r="J323" s="22">
        <v>305894.60000000003</v>
      </c>
      <c r="K323" s="21">
        <v>5.3670886847953501</v>
      </c>
      <c r="L323" s="22">
        <v>427643.77</v>
      </c>
      <c r="M323" s="21">
        <v>8.0462393823719207</v>
      </c>
      <c r="N323" s="22">
        <v>1637951.88</v>
      </c>
      <c r="O323" s="21">
        <v>12.164797113514702</v>
      </c>
      <c r="P323" s="22">
        <v>1396927.32</v>
      </c>
      <c r="Q323" s="21">
        <v>12.513958115873898</v>
      </c>
      <c r="R323" s="23">
        <v>66804.91</v>
      </c>
      <c r="S323" s="24">
        <v>15.329155569553201</v>
      </c>
    </row>
    <row r="324" spans="1:19" ht="14.25" customHeight="1" x14ac:dyDescent="0.2">
      <c r="A324" s="19" t="s">
        <v>13</v>
      </c>
      <c r="B324" s="20">
        <f t="shared" si="80"/>
        <v>63786342.060000002</v>
      </c>
      <c r="C324" s="21">
        <f t="shared" si="81"/>
        <v>1.2039442816718231</v>
      </c>
      <c r="D324" s="22">
        <v>60421205.590000004</v>
      </c>
      <c r="E324" s="21">
        <v>0.60253955401090797</v>
      </c>
      <c r="F324" s="22">
        <f t="shared" ref="F324" si="84">H324+J324+L324+N324+P324+R324</f>
        <v>3365136.4699999997</v>
      </c>
      <c r="G324" s="21">
        <f t="shared" ref="G324" si="85">(H324*I324+J324*K324+L324*M324+N324*O324+P324*Q324+R324*S324)/(H324+J324+L324+N324+P324+R324)</f>
        <v>12.002198384215877</v>
      </c>
      <c r="H324" s="22">
        <v>46242.02</v>
      </c>
      <c r="I324" s="21">
        <v>5.5835460950884102</v>
      </c>
      <c r="J324" s="22">
        <v>209294.97</v>
      </c>
      <c r="K324" s="21">
        <v>6.0952690473163305</v>
      </c>
      <c r="L324" s="22">
        <v>310922.3</v>
      </c>
      <c r="M324" s="21">
        <v>7.8687829869391797</v>
      </c>
      <c r="N324" s="22">
        <v>1617531.17</v>
      </c>
      <c r="O324" s="21">
        <v>12.8945202591057</v>
      </c>
      <c r="P324" s="22">
        <v>1132295.44</v>
      </c>
      <c r="Q324" s="21">
        <v>13.1002170337275</v>
      </c>
      <c r="R324" s="23">
        <v>48850.57</v>
      </c>
      <c r="S324" s="24">
        <v>14.6968058755507</v>
      </c>
    </row>
    <row r="325" spans="1:19" ht="14.25" customHeight="1" x14ac:dyDescent="0.2">
      <c r="A325" s="19" t="s">
        <v>14</v>
      </c>
      <c r="B325" s="20">
        <f t="shared" si="80"/>
        <v>63385742.010000005</v>
      </c>
      <c r="C325" s="21">
        <f t="shared" si="81"/>
        <v>1.3068774663114493</v>
      </c>
      <c r="D325" s="22">
        <v>60007548.619999997</v>
      </c>
      <c r="E325" s="21">
        <v>0.68538268875046693</v>
      </c>
      <c r="F325" s="22">
        <f t="shared" ref="F325" si="86">H325+J325+L325+N325+P325+R325</f>
        <v>3378193.39</v>
      </c>
      <c r="G325" s="21">
        <f t="shared" ref="G325" si="87">(H325*I325+J325*K325+L325*M325+N325*O325+P325*Q325+R325*S325)/(H325+J325+L325+N325+P325+R325)</f>
        <v>12.346617876663371</v>
      </c>
      <c r="H325" s="22">
        <v>71486.53</v>
      </c>
      <c r="I325" s="21">
        <v>6.1508805574980299</v>
      </c>
      <c r="J325" s="22">
        <v>213748.49</v>
      </c>
      <c r="K325" s="21">
        <v>5.7636065293373493</v>
      </c>
      <c r="L325" s="22">
        <v>281319.49</v>
      </c>
      <c r="M325" s="21">
        <v>7.7366110666559198</v>
      </c>
      <c r="N325" s="22">
        <v>1827177.31</v>
      </c>
      <c r="O325" s="21">
        <v>13.488804609608501</v>
      </c>
      <c r="P325" s="22">
        <v>942408.86</v>
      </c>
      <c r="Q325" s="21">
        <v>13.353850450005298</v>
      </c>
      <c r="R325" s="23">
        <v>42052.71</v>
      </c>
      <c r="S325" s="24">
        <v>14.9790921726566</v>
      </c>
    </row>
    <row r="326" spans="1:19" ht="14.25" customHeight="1" x14ac:dyDescent="0.2">
      <c r="A326" s="19" t="s">
        <v>15</v>
      </c>
      <c r="B326" s="20">
        <f t="shared" si="80"/>
        <v>79715925.299999997</v>
      </c>
      <c r="C326" s="21">
        <f t="shared" si="81"/>
        <v>1.3815660426173337</v>
      </c>
      <c r="D326" s="22">
        <v>74848104.049999997</v>
      </c>
      <c r="E326" s="21">
        <v>0.66973785529708396</v>
      </c>
      <c r="F326" s="22">
        <f t="shared" ref="F326" si="88">H326+J326+L326+N326+P326+R326</f>
        <v>4867821.25</v>
      </c>
      <c r="G326" s="21">
        <f t="shared" ref="G326" si="89">(H326*I326+J326*K326+L326*M326+N326*O326+P326*Q326+R326*S326)/(H326+J326+L326+N326+P326+R326)</f>
        <v>12.326707101416266</v>
      </c>
      <c r="H326" s="22">
        <v>155967.22</v>
      </c>
      <c r="I326" s="21">
        <v>6.9183075482142984</v>
      </c>
      <c r="J326" s="22">
        <v>332612.47000000003</v>
      </c>
      <c r="K326" s="21">
        <v>5.7359860437583698</v>
      </c>
      <c r="L326" s="22">
        <v>348712.11</v>
      </c>
      <c r="M326" s="21">
        <v>8.2896840026576708</v>
      </c>
      <c r="N326" s="22">
        <v>2653962.11</v>
      </c>
      <c r="O326" s="21">
        <v>13.4354067466698</v>
      </c>
      <c r="P326" s="22">
        <v>1312366.42</v>
      </c>
      <c r="Q326" s="21">
        <v>13.324420481895599</v>
      </c>
      <c r="R326" s="23">
        <v>64200.92</v>
      </c>
      <c r="S326" s="24">
        <v>15.311641097977999</v>
      </c>
    </row>
    <row r="327" spans="1:19" ht="14.25" customHeight="1" x14ac:dyDescent="0.2">
      <c r="A327" s="19" t="s">
        <v>16</v>
      </c>
      <c r="B327" s="20">
        <f t="shared" si="80"/>
        <v>73397041.289999992</v>
      </c>
      <c r="C327" s="21">
        <f t="shared" si="81"/>
        <v>1.3288568994481875</v>
      </c>
      <c r="D327" s="22">
        <v>69315828.689999998</v>
      </c>
      <c r="E327" s="21">
        <v>0.698838683014813</v>
      </c>
      <c r="F327" s="22">
        <f t="shared" ref="F327" si="90">H327+J327+L327+N327+P327+R327</f>
        <v>4081212.6</v>
      </c>
      <c r="G327" s="21">
        <f t="shared" ref="G327" si="91">(H327*I327+J327*K327+L327*M327+N327*O327+P327*Q327+R327*S327)/(H327+J327+L327+N327+P327+R327)</f>
        <v>12.029165616978634</v>
      </c>
      <c r="H327" s="22">
        <v>175055.34</v>
      </c>
      <c r="I327" s="21">
        <v>6.6282508171416001</v>
      </c>
      <c r="J327" s="22">
        <v>269853.2</v>
      </c>
      <c r="K327" s="21">
        <v>6.0186915074566487</v>
      </c>
      <c r="L327" s="22">
        <v>311312.66000000003</v>
      </c>
      <c r="M327" s="21">
        <v>8.2826162000607404</v>
      </c>
      <c r="N327" s="22">
        <v>2177979.09</v>
      </c>
      <c r="O327" s="21">
        <v>13.192618912333097</v>
      </c>
      <c r="P327" s="22">
        <v>1128974.46</v>
      </c>
      <c r="Q327" s="21">
        <v>13.043956858510299</v>
      </c>
      <c r="R327" s="23">
        <v>18037.850000000002</v>
      </c>
      <c r="S327" s="24">
        <v>15.028556895638898</v>
      </c>
    </row>
    <row r="328" spans="1:19" ht="14.25" customHeight="1" x14ac:dyDescent="0.2">
      <c r="A328" s="19" t="s">
        <v>17</v>
      </c>
      <c r="B328" s="20">
        <f t="shared" si="80"/>
        <v>76080364.75</v>
      </c>
      <c r="C328" s="21">
        <f t="shared" si="81"/>
        <v>1.3558706103075047</v>
      </c>
      <c r="D328" s="22">
        <v>71640461.780000001</v>
      </c>
      <c r="E328" s="21">
        <v>0.68162969528391004</v>
      </c>
      <c r="F328" s="22">
        <f t="shared" ref="F328" si="92">H328+J328+L328+N328+P328+R328</f>
        <v>4439902.9700000007</v>
      </c>
      <c r="G328" s="21">
        <f t="shared" ref="G328" si="93">(H328*I328+J328*K328+L328*M328+N328*O328+P328*Q328+R328*S328)/(H328+J328+L328+N328+P328+R328)</f>
        <v>12.235146763331191</v>
      </c>
      <c r="H328" s="22">
        <v>120615.72</v>
      </c>
      <c r="I328" s="21">
        <v>7.0108447530719893</v>
      </c>
      <c r="J328" s="22">
        <v>269893.7</v>
      </c>
      <c r="K328" s="21">
        <v>5.9003576078285596</v>
      </c>
      <c r="L328" s="22">
        <v>357370.87</v>
      </c>
      <c r="M328" s="21">
        <v>7.9147224940297995</v>
      </c>
      <c r="N328" s="22">
        <v>2504155.4900000002</v>
      </c>
      <c r="O328" s="21">
        <v>13.362408820867596</v>
      </c>
      <c r="P328" s="22">
        <v>1161592.82</v>
      </c>
      <c r="Q328" s="21">
        <v>13.084809852044399</v>
      </c>
      <c r="R328" s="23">
        <v>26274.37</v>
      </c>
      <c r="S328" s="24">
        <v>15.053269478963697</v>
      </c>
    </row>
    <row r="329" spans="1:19" ht="14.25" customHeight="1" x14ac:dyDescent="0.2">
      <c r="A329" s="19" t="s">
        <v>18</v>
      </c>
      <c r="B329" s="20">
        <f t="shared" si="80"/>
        <v>82929674.390000015</v>
      </c>
      <c r="C329" s="21">
        <f t="shared" si="81"/>
        <v>1.2917748396986077</v>
      </c>
      <c r="D329" s="22">
        <v>78036163.840000004</v>
      </c>
      <c r="E329" s="21">
        <v>0.631415656355514</v>
      </c>
      <c r="F329" s="22">
        <f t="shared" ref="F329" si="94">H329+J329+L329+N329+P329+R329</f>
        <v>4893510.55</v>
      </c>
      <c r="G329" s="21">
        <f t="shared" ref="G329" si="95">(H329*I329+J329*K329+L329*M329+N329*O329+P329*Q329+R329*S329)/(H329+J329+L329+N329+P329+R329)</f>
        <v>11.822435169961981</v>
      </c>
      <c r="H329" s="22">
        <v>203924.11</v>
      </c>
      <c r="I329" s="21">
        <v>5.4889240492455702</v>
      </c>
      <c r="J329" s="22">
        <v>328976.76</v>
      </c>
      <c r="K329" s="21">
        <v>5.5126454850488491</v>
      </c>
      <c r="L329" s="22">
        <v>490329.15</v>
      </c>
      <c r="M329" s="21">
        <v>8.6893725229266892</v>
      </c>
      <c r="N329" s="22">
        <v>2543227.64</v>
      </c>
      <c r="O329" s="21">
        <v>13.136485711440297</v>
      </c>
      <c r="P329" s="22">
        <v>1294770.29</v>
      </c>
      <c r="Q329" s="21">
        <v>12.941850949174899</v>
      </c>
      <c r="R329" s="23">
        <v>32282.6</v>
      </c>
      <c r="S329" s="24">
        <v>15.299409743948797</v>
      </c>
    </row>
    <row r="330" spans="1:19" ht="14.25" customHeight="1" x14ac:dyDescent="0.2">
      <c r="A330" s="19" t="s">
        <v>19</v>
      </c>
      <c r="B330" s="20">
        <f t="shared" si="80"/>
        <v>77961364.579999998</v>
      </c>
      <c r="C330" s="21">
        <f t="shared" si="81"/>
        <v>1.1189203144909872</v>
      </c>
      <c r="D330" s="22">
        <v>73604622.879999995</v>
      </c>
      <c r="E330" s="21">
        <v>0.502594041958632</v>
      </c>
      <c r="F330" s="22">
        <f t="shared" ref="F330" si="96">H330+J330+L330+N330+P330+R330</f>
        <v>4356741.7</v>
      </c>
      <c r="G330" s="21">
        <f t="shared" ref="G330" si="97">(H330*I330+J330*K330+L330*M330+N330*O330+P330*Q330+R330*S330)/(H330+J330+L330+N330+P330+R330)</f>
        <v>11.531395045499275</v>
      </c>
      <c r="H330" s="22">
        <v>143675.06</v>
      </c>
      <c r="I330" s="21">
        <v>7.3858762112227394</v>
      </c>
      <c r="J330" s="22">
        <v>252045.86</v>
      </c>
      <c r="K330" s="21">
        <v>5.7463076588522402</v>
      </c>
      <c r="L330" s="22">
        <v>611507.39</v>
      </c>
      <c r="M330" s="21">
        <v>8.7381433465587399</v>
      </c>
      <c r="N330" s="22">
        <v>2051535.22</v>
      </c>
      <c r="O330" s="21">
        <v>12.3997212081497</v>
      </c>
      <c r="P330" s="22">
        <v>1268969.8900000001</v>
      </c>
      <c r="Q330" s="21">
        <v>13.020255776518097</v>
      </c>
      <c r="R330" s="23">
        <v>29008.28</v>
      </c>
      <c r="S330" s="24">
        <v>14.671460765684799</v>
      </c>
    </row>
    <row r="331" spans="1:19" ht="14.25" customHeight="1" x14ac:dyDescent="0.2">
      <c r="A331" s="19" t="s">
        <v>20</v>
      </c>
      <c r="B331" s="20">
        <f t="shared" si="80"/>
        <v>96984235.75999999</v>
      </c>
      <c r="C331" s="21">
        <f t="shared" si="81"/>
        <v>1.0002769531985229</v>
      </c>
      <c r="D331" s="22">
        <v>92127858.280000001</v>
      </c>
      <c r="E331" s="21">
        <v>0.46939806068614504</v>
      </c>
      <c r="F331" s="22">
        <f t="shared" ref="F331:F334" si="98">H331+J331+L331+N331+P331+R331</f>
        <v>4856377.4800000004</v>
      </c>
      <c r="G331" s="21">
        <f t="shared" ref="G331:G334" si="99">(H331*I331+J331*K331+L331*M331+N331*O331+P331*Q331+R331*S331)/(H331+J331+L331+N331+P331+R331)</f>
        <v>11.071309440818018</v>
      </c>
      <c r="H331" s="22">
        <v>195782.47</v>
      </c>
      <c r="I331" s="21">
        <v>6.2249783966868897</v>
      </c>
      <c r="J331" s="22">
        <v>364945.38</v>
      </c>
      <c r="K331" s="21">
        <v>5.2869854809505998</v>
      </c>
      <c r="L331" s="22">
        <v>760175.5</v>
      </c>
      <c r="M331" s="21">
        <v>8.7885576768785594</v>
      </c>
      <c r="N331" s="22">
        <v>2165851.2599999998</v>
      </c>
      <c r="O331" s="21">
        <v>12.078971114433799</v>
      </c>
      <c r="P331" s="22">
        <v>1332478.96</v>
      </c>
      <c r="Q331" s="21">
        <v>12.917347022875299</v>
      </c>
      <c r="R331" s="23">
        <v>37143.910000000003</v>
      </c>
      <c r="S331" s="24">
        <v>15.185830191274999</v>
      </c>
    </row>
    <row r="332" spans="1:19" ht="14.25" customHeight="1" thickBot="1" x14ac:dyDescent="0.25">
      <c r="A332" s="25" t="s">
        <v>21</v>
      </c>
      <c r="B332" s="26">
        <f t="shared" si="80"/>
        <v>116592284.22000001</v>
      </c>
      <c r="C332" s="27">
        <f t="shared" si="81"/>
        <v>0.92405844192748776</v>
      </c>
      <c r="D332" s="28">
        <v>111339679.73</v>
      </c>
      <c r="E332" s="27">
        <v>0.43753743049409799</v>
      </c>
      <c r="F332" s="28">
        <f t="shared" si="98"/>
        <v>5252604.49</v>
      </c>
      <c r="G332" s="27">
        <f t="shared" si="99"/>
        <v>11.236864916893831</v>
      </c>
      <c r="H332" s="28">
        <v>216864.45</v>
      </c>
      <c r="I332" s="27">
        <v>5.0901350082966594</v>
      </c>
      <c r="J332" s="28">
        <v>471645.78</v>
      </c>
      <c r="K332" s="27">
        <v>6.7754676990855298</v>
      </c>
      <c r="L332" s="28">
        <v>792995.34</v>
      </c>
      <c r="M332" s="27">
        <v>9.6962225549774388</v>
      </c>
      <c r="N332" s="28">
        <v>2035641.83</v>
      </c>
      <c r="O332" s="27">
        <v>11.955168960641799</v>
      </c>
      <c r="P332" s="28">
        <v>1701403.08</v>
      </c>
      <c r="Q332" s="27">
        <v>13.047479283039699</v>
      </c>
      <c r="R332" s="28">
        <v>34054.01</v>
      </c>
      <c r="S332" s="27">
        <v>14.647152511554401</v>
      </c>
    </row>
    <row r="333" spans="1:19" x14ac:dyDescent="0.2">
      <c r="A333" s="32" t="s">
        <v>75</v>
      </c>
      <c r="B333" s="20">
        <f t="shared" ref="B333:B334" si="100">D333+H333+J333+L333+N333+P333+R333</f>
        <v>84912194.98999998</v>
      </c>
      <c r="C333" s="21">
        <f t="shared" ref="C333:C334" si="101">(D333*E333+H333*I333+J333*K333+L333*M333+N333*O333+P333*Q333+R333*S333)/(D333+H333+J333+L333+N333+P333+R333)</f>
        <v>0.96891669556403714</v>
      </c>
      <c r="D333" s="22">
        <v>80908277.239999995</v>
      </c>
      <c r="E333" s="21">
        <v>0.47058466956550904</v>
      </c>
      <c r="F333" s="22">
        <f t="shared" si="98"/>
        <v>4003917.7499999995</v>
      </c>
      <c r="G333" s="21">
        <f t="shared" si="99"/>
        <v>11.038850254279069</v>
      </c>
      <c r="H333" s="22">
        <v>92501.24</v>
      </c>
      <c r="I333" s="21">
        <v>7.3044586191493188</v>
      </c>
      <c r="J333" s="22">
        <v>459363.6</v>
      </c>
      <c r="K333" s="21">
        <v>7.2753285157988099</v>
      </c>
      <c r="L333" s="22">
        <v>597524.41</v>
      </c>
      <c r="M333" s="21">
        <v>9.5585462244128205</v>
      </c>
      <c r="N333" s="22">
        <v>1594589.64</v>
      </c>
      <c r="O333" s="21">
        <v>11.4941094012752</v>
      </c>
      <c r="P333" s="22">
        <v>1202927.58</v>
      </c>
      <c r="Q333" s="21">
        <v>12.744539403610599</v>
      </c>
      <c r="R333" s="23">
        <v>57011.28</v>
      </c>
      <c r="S333" s="24">
        <v>14.2137746459999</v>
      </c>
    </row>
    <row r="334" spans="1:19" x14ac:dyDescent="0.2">
      <c r="A334" s="19" t="s">
        <v>11</v>
      </c>
      <c r="B334" s="20">
        <f t="shared" si="100"/>
        <v>98386855.970000014</v>
      </c>
      <c r="C334" s="21">
        <f t="shared" si="101"/>
        <v>0.98954652457525749</v>
      </c>
      <c r="D334" s="22">
        <v>94265791.900000006</v>
      </c>
      <c r="E334" s="21">
        <v>0.55694556050507205</v>
      </c>
      <c r="F334" s="22">
        <f t="shared" si="98"/>
        <v>4121064.07</v>
      </c>
      <c r="G334" s="21">
        <f t="shared" si="99"/>
        <v>10.884921059429189</v>
      </c>
      <c r="H334" s="22">
        <v>307831.90000000002</v>
      </c>
      <c r="I334" s="21">
        <v>5.5938902790776401</v>
      </c>
      <c r="J334" s="22">
        <v>388817.39</v>
      </c>
      <c r="K334" s="21">
        <v>7.5003164097161399</v>
      </c>
      <c r="L334" s="22">
        <v>518561.29</v>
      </c>
      <c r="M334" s="21">
        <v>9.5782329909353603</v>
      </c>
      <c r="N334" s="22">
        <v>1574514.05</v>
      </c>
      <c r="O334" s="21">
        <v>11.589025259444297</v>
      </c>
      <c r="P334" s="22">
        <v>1290459.98</v>
      </c>
      <c r="Q334" s="21">
        <v>12.732268588600499</v>
      </c>
      <c r="R334" s="23">
        <v>40879.46</v>
      </c>
      <c r="S334" s="24">
        <v>14.059841751823498</v>
      </c>
    </row>
    <row r="335" spans="1:19" x14ac:dyDescent="0.2">
      <c r="A335" s="19" t="s">
        <v>12</v>
      </c>
      <c r="B335" s="20">
        <f t="shared" ref="B335" si="102">D335+H335+J335+L335+N335+P335+R335</f>
        <v>121920687.18999998</v>
      </c>
      <c r="C335" s="21">
        <f t="shared" ref="C335" si="103">(D335*E335+H335*I335+J335*K335+L335*M335+N335*O335+P335*Q335+R335*S335)/(D335+H335+J335+L335+N335+P335+R335)</f>
        <v>0.96223336205426635</v>
      </c>
      <c r="D335" s="22">
        <v>116876135.33</v>
      </c>
      <c r="E335" s="21">
        <v>0.54119223830687613</v>
      </c>
      <c r="F335" s="22">
        <f t="shared" ref="F335" si="104">H335+J335+L335+N335+P335+R335</f>
        <v>5044551.8600000003</v>
      </c>
      <c r="G335" s="21">
        <f t="shared" ref="G335" si="105">(H335*I335+J335*K335+L335*M335+N335*O335+P335*Q335+R335*S335)/(H335+J335+L335+N335+P335+R335)</f>
        <v>10.717244456061584</v>
      </c>
      <c r="H335" s="22">
        <v>427014.86</v>
      </c>
      <c r="I335" s="21">
        <v>4.3574375348436396</v>
      </c>
      <c r="J335" s="22">
        <v>487848.16</v>
      </c>
      <c r="K335" s="21">
        <v>7.9081285740628804</v>
      </c>
      <c r="L335" s="22">
        <v>587879.99</v>
      </c>
      <c r="M335" s="21">
        <v>9.4477744382828899</v>
      </c>
      <c r="N335" s="22">
        <v>1817869.84</v>
      </c>
      <c r="O335" s="21">
        <v>11.386592350583301</v>
      </c>
      <c r="P335" s="22">
        <v>1704670.46</v>
      </c>
      <c r="Q335" s="21">
        <v>12.803815697140701</v>
      </c>
      <c r="R335" s="23">
        <v>19268.55</v>
      </c>
      <c r="S335" s="24">
        <v>13.766067041889501</v>
      </c>
    </row>
    <row r="336" spans="1:19" x14ac:dyDescent="0.2">
      <c r="A336" s="19" t="s">
        <v>13</v>
      </c>
      <c r="B336" s="20">
        <f t="shared" ref="B336" si="106">D336+H336+J336+L336+N336+P336+R336</f>
        <v>122563128.11</v>
      </c>
      <c r="C336" s="21">
        <f t="shared" ref="C336" si="107">(D336*E336+H336*I336+J336*K336+L336*M336+N336*O336+P336*Q336+R336*S336)/(D336+H336+J336+L336+N336+P336+R336)</f>
        <v>1.0557365461353843</v>
      </c>
      <c r="D336" s="22">
        <v>117833624.03</v>
      </c>
      <c r="E336" s="21">
        <v>0.65506024687951692</v>
      </c>
      <c r="F336" s="22">
        <f t="shared" ref="F336" si="108">H336+J336+L336+N336+P336+R336</f>
        <v>4729504.08</v>
      </c>
      <c r="G336" s="21">
        <f t="shared" ref="G336" si="109">(H336*I336+J336*K336+L336*M336+N336*O336+P336*Q336+R336*S336)/(H336+J336+L336+N336+P336+R336)</f>
        <v>11.038419636293046</v>
      </c>
      <c r="H336" s="22">
        <v>315620.13</v>
      </c>
      <c r="I336" s="21">
        <v>3.80822662610271</v>
      </c>
      <c r="J336" s="22">
        <v>425944.08</v>
      </c>
      <c r="K336" s="21">
        <v>7.3311347243046585</v>
      </c>
      <c r="L336" s="22">
        <v>537847.80000000005</v>
      </c>
      <c r="M336" s="21">
        <v>9.31151547315058</v>
      </c>
      <c r="N336" s="22">
        <v>1599433.4300000004</v>
      </c>
      <c r="O336" s="21">
        <v>11.4760803860402</v>
      </c>
      <c r="P336" s="22">
        <v>1836218.33</v>
      </c>
      <c r="Q336" s="21">
        <v>13.242011109267201</v>
      </c>
      <c r="R336" s="23">
        <v>14440.31</v>
      </c>
      <c r="S336" s="24">
        <v>14.058980499726099</v>
      </c>
    </row>
    <row r="337" spans="1:19" x14ac:dyDescent="0.2">
      <c r="A337" s="19" t="s">
        <v>14</v>
      </c>
      <c r="B337" s="20">
        <f t="shared" ref="B337" si="110">D337+H337+J337+L337+N337+P337+R337</f>
        <v>135727790.90000001</v>
      </c>
      <c r="C337" s="21">
        <f t="shared" ref="C337" si="111">(D337*E337+H337*I337+J337*K337+L337*M337+N337*O337+P337*Q337+R337*S337)/(D337+H337+J337+L337+N337+P337+R337)</f>
        <v>1.0830294907282692</v>
      </c>
      <c r="D337" s="22">
        <v>130426685.05</v>
      </c>
      <c r="E337" s="21">
        <v>0.66971645333785901</v>
      </c>
      <c r="F337" s="22">
        <f t="shared" ref="F337" si="112">H337+J337+L337+N337+P337+R337</f>
        <v>5301105.8499999996</v>
      </c>
      <c r="G337" s="21">
        <f t="shared" ref="G337" si="113">(H337*I337+J337*K337+L337*M337+N337*O337+P337*Q337+R337*S337)/(H337+J337+L337+N337+P337+R337)</f>
        <v>11.252049102886719</v>
      </c>
      <c r="H337" s="22">
        <v>245890.95</v>
      </c>
      <c r="I337" s="21">
        <v>5.25080234510461</v>
      </c>
      <c r="J337" s="22">
        <v>429226.3</v>
      </c>
      <c r="K337" s="21">
        <v>7.7748737288465293</v>
      </c>
      <c r="L337" s="22">
        <v>624597.01</v>
      </c>
      <c r="M337" s="21">
        <v>8.4014428359175088</v>
      </c>
      <c r="N337" s="22">
        <v>1943637.09</v>
      </c>
      <c r="O337" s="21">
        <v>11.681025084471901</v>
      </c>
      <c r="P337" s="22">
        <v>2036841.19</v>
      </c>
      <c r="Q337" s="21">
        <v>13.142087875491201</v>
      </c>
      <c r="R337" s="23">
        <v>20913.310000000001</v>
      </c>
      <c r="S337" s="24">
        <v>14.367055119443101</v>
      </c>
    </row>
    <row r="338" spans="1:19" x14ac:dyDescent="0.2">
      <c r="A338" s="19" t="s">
        <v>15</v>
      </c>
      <c r="B338" s="20">
        <f t="shared" ref="B338" si="114">D338+H338+J338+L338+N338+P338+R338</f>
        <v>147294237.67999998</v>
      </c>
      <c r="C338" s="21">
        <f t="shared" ref="C338" si="115">(D338*E338+H338*I338+J338*K338+L338*M338+N338*O338+P338*Q338+R338*S338)/(D338+H338+J338+L338+N338+P338+R338)</f>
        <v>1.2010268662466526</v>
      </c>
      <c r="D338" s="22">
        <v>141229568.69</v>
      </c>
      <c r="E338" s="21">
        <v>0.7463961657284589</v>
      </c>
      <c r="F338" s="22">
        <f t="shared" ref="F338" si="116">H338+J338+L338+N338+P338+R338</f>
        <v>6064668.9900000012</v>
      </c>
      <c r="G338" s="21">
        <f t="shared" ref="G338" si="117">(H338*I338+J338*K338+L338*M338+N338*O338+P338*Q338+R338*S338)/(H338+J338+L338+N338+P338+R338)</f>
        <v>11.788133574508564</v>
      </c>
      <c r="H338" s="22">
        <v>194613.41</v>
      </c>
      <c r="I338" s="21">
        <v>8.3774306231004303</v>
      </c>
      <c r="J338" s="22">
        <v>488982.79</v>
      </c>
      <c r="K338" s="21">
        <v>7.1574226974327697</v>
      </c>
      <c r="L338" s="22">
        <v>477789.22</v>
      </c>
      <c r="M338" s="21">
        <v>8.4210562969587297</v>
      </c>
      <c r="N338" s="22">
        <v>2358402.89</v>
      </c>
      <c r="O338" s="21">
        <v>11.942582027068299</v>
      </c>
      <c r="P338" s="22">
        <v>2504920.2400000002</v>
      </c>
      <c r="Q338" s="21">
        <v>13.424368526440599</v>
      </c>
      <c r="R338" s="23">
        <v>39960.44</v>
      </c>
      <c r="S338" s="24">
        <v>13.639213216871502</v>
      </c>
    </row>
    <row r="339" spans="1:19" x14ac:dyDescent="0.2">
      <c r="A339" s="19" t="s">
        <v>16</v>
      </c>
      <c r="B339" s="20">
        <f t="shared" ref="B339" si="118">D339+H339+J339+L339+N339+P339+R339</f>
        <v>148264457.74000001</v>
      </c>
      <c r="C339" s="21">
        <f t="shared" ref="C339" si="119">(D339*E339+H339*I339+J339*K339+L339*M339+N339*O339+P339*Q339+R339*S339)/(D339+H339+J339+L339+N339+P339+R339)</f>
        <v>1.2152533251041577</v>
      </c>
      <c r="D339" s="22">
        <v>142704865.77000001</v>
      </c>
      <c r="E339" s="21">
        <v>0.81328789441529092</v>
      </c>
      <c r="F339" s="22">
        <f t="shared" ref="F339" si="120">H339+J339+L339+N339+P339+R339</f>
        <v>5559591.9699999997</v>
      </c>
      <c r="G339" s="21">
        <f t="shared" ref="G339" si="121">(H339*I339+J339*K339+L339*M339+N339*O339+P339*Q339+R339*S339)/(H339+J339+L339+N339+P339+R339)</f>
        <v>11.532993033371813</v>
      </c>
      <c r="H339" s="22">
        <v>251144.19</v>
      </c>
      <c r="I339" s="21">
        <v>5.5923679934622381</v>
      </c>
      <c r="J339" s="22">
        <v>420235.04</v>
      </c>
      <c r="K339" s="21">
        <v>6.4393134882326795</v>
      </c>
      <c r="L339" s="22">
        <v>429809.6</v>
      </c>
      <c r="M339" s="21">
        <v>8.2045987558211788</v>
      </c>
      <c r="N339" s="22">
        <v>2150583.9700000002</v>
      </c>
      <c r="O339" s="21">
        <v>11.9194618633747</v>
      </c>
      <c r="P339" s="22">
        <v>2294734.21</v>
      </c>
      <c r="Q339" s="21">
        <v>13.3622557049428</v>
      </c>
      <c r="R339" s="23">
        <v>13084.96</v>
      </c>
      <c r="S339" s="24">
        <v>14.151770773468202</v>
      </c>
    </row>
    <row r="340" spans="1:19" x14ac:dyDescent="0.2">
      <c r="A340" s="19" t="s">
        <v>17</v>
      </c>
      <c r="B340" s="20">
        <f t="shared" ref="B340" si="122">D340+H340+J340+L340+N340+P340+R340</f>
        <v>156634268.57000002</v>
      </c>
      <c r="C340" s="21">
        <f t="shared" ref="C340" si="123">(D340*E340+H340*I340+J340*K340+L340*M340+N340*O340+P340*Q340+R340*S340)/(D340+H340+J340+L340+N340+P340+R340)</f>
        <v>1.2415708769073726</v>
      </c>
      <c r="D340" s="22">
        <v>150644087.13</v>
      </c>
      <c r="E340" s="21">
        <v>0.81572083135301698</v>
      </c>
      <c r="F340" s="22">
        <f t="shared" ref="F340" si="124">H340+J340+L340+N340+P340+R340</f>
        <v>5990181.4399999995</v>
      </c>
      <c r="G340" s="21">
        <f t="shared" ref="G340" si="125">(H340*I340+J340*K340+L340*M340+N340*O340+P340*Q340+R340*S340)/(H340+J340+L340+N340+P340+R340)</f>
        <v>11.951061400587543</v>
      </c>
      <c r="H340" s="22">
        <v>142011.80000000002</v>
      </c>
      <c r="I340" s="21">
        <v>8.518452065250921</v>
      </c>
      <c r="J340" s="22">
        <v>357097.01</v>
      </c>
      <c r="K340" s="21">
        <v>6.2206136828196898</v>
      </c>
      <c r="L340" s="22">
        <v>450488.57</v>
      </c>
      <c r="M340" s="21">
        <v>8.1495668214179098</v>
      </c>
      <c r="N340" s="22">
        <v>2645018.4300000002</v>
      </c>
      <c r="O340" s="21">
        <v>12.103583083842601</v>
      </c>
      <c r="P340" s="22">
        <v>2360442.61</v>
      </c>
      <c r="Q340" s="21">
        <v>13.5314799171923</v>
      </c>
      <c r="R340" s="23">
        <v>35123.020000000004</v>
      </c>
      <c r="S340" s="24">
        <v>15.1517190264391</v>
      </c>
    </row>
    <row r="341" spans="1:19" x14ac:dyDescent="0.2">
      <c r="A341" s="19" t="s">
        <v>18</v>
      </c>
      <c r="B341" s="20">
        <f t="shared" ref="B341" si="126">D341+H341+J341+L341+N341+P341+R341</f>
        <v>161274729.55999997</v>
      </c>
      <c r="C341" s="21">
        <f t="shared" ref="C341" si="127">(D341*E341+H341*I341+J341*K341+L341*M341+N341*O341+P341*Q341+R341*S341)/(D341+H341+J341+L341+N341+P341+R341)</f>
        <v>1.3074725561189144</v>
      </c>
      <c r="D341" s="22">
        <v>154610536.13999999</v>
      </c>
      <c r="E341" s="21">
        <v>0.83317770554883197</v>
      </c>
      <c r="F341" s="22">
        <f t="shared" ref="F341" si="128">H341+J341+L341+N341+P341+R341</f>
        <v>6664193.4199999999</v>
      </c>
      <c r="G341" s="21">
        <f t="shared" ref="G341" si="129">(H341*I341+J341*K341+L341*M341+N341*O341+P341*Q341+R341*S341)/(H341+J341+L341+N341+P341+R341)</f>
        <v>12.311201966944088</v>
      </c>
      <c r="H341" s="22">
        <v>111542.19</v>
      </c>
      <c r="I341" s="21">
        <v>8.2605957118109306</v>
      </c>
      <c r="J341" s="22">
        <v>342065.73</v>
      </c>
      <c r="K341" s="21">
        <v>6.4551025137771001</v>
      </c>
      <c r="L341" s="22">
        <v>597736.79</v>
      </c>
      <c r="M341" s="21">
        <v>8.3446051077097003</v>
      </c>
      <c r="N341" s="22">
        <v>2674040.54</v>
      </c>
      <c r="O341" s="21">
        <v>12.374176016905102</v>
      </c>
      <c r="P341" s="22">
        <v>2913362.52</v>
      </c>
      <c r="Q341" s="21">
        <v>13.894548686786798</v>
      </c>
      <c r="R341" s="23">
        <v>25445.65</v>
      </c>
      <c r="S341" s="24">
        <v>14.068168225217301</v>
      </c>
    </row>
    <row r="342" spans="1:19" x14ac:dyDescent="0.2">
      <c r="A342" s="19" t="s">
        <v>19</v>
      </c>
      <c r="B342" s="20">
        <f t="shared" ref="B342" si="130">D342+H342+J342+L342+N342+P342+R342</f>
        <v>185378959.41999999</v>
      </c>
      <c r="C342" s="21">
        <f t="shared" ref="C342" si="131">(D342*E342+H342*I342+J342*K342+L342*M342+N342*O342+P342*Q342+R342*S342)/(D342+H342+J342+L342+N342+P342+R342)</f>
        <v>1.3035255346040608</v>
      </c>
      <c r="D342" s="22">
        <v>179526948.03</v>
      </c>
      <c r="E342" s="21">
        <v>0.95514291776990301</v>
      </c>
      <c r="F342" s="22">
        <f t="shared" ref="F342" si="132">H342+J342+L342+N342+P342+R342</f>
        <v>5852011.3900000006</v>
      </c>
      <c r="G342" s="21">
        <f t="shared" ref="G342" si="133">(H342*I342+J342*K342+L342*M342+N342*O342+P342*Q342+R342*S342)/(H342+J342+L342+N342+P342+R342)</f>
        <v>11.991144505034873</v>
      </c>
      <c r="H342" s="22">
        <v>115392.81</v>
      </c>
      <c r="I342" s="21">
        <v>6.8423489080472191</v>
      </c>
      <c r="J342" s="22">
        <v>376916.95</v>
      </c>
      <c r="K342" s="21">
        <v>6.2521336920507293</v>
      </c>
      <c r="L342" s="22">
        <v>652002.09</v>
      </c>
      <c r="M342" s="21">
        <v>8.1087763439531297</v>
      </c>
      <c r="N342" s="22">
        <v>2234806.59</v>
      </c>
      <c r="O342" s="21">
        <v>12.397092578781098</v>
      </c>
      <c r="P342" s="22">
        <v>2454191.0300000003</v>
      </c>
      <c r="Q342" s="21">
        <v>13.756075030230999</v>
      </c>
      <c r="R342" s="23">
        <v>18701.920000000002</v>
      </c>
      <c r="S342" s="24">
        <v>14.658491224430399</v>
      </c>
    </row>
    <row r="343" spans="1:19" x14ac:dyDescent="0.2">
      <c r="A343" s="19" t="s">
        <v>20</v>
      </c>
      <c r="B343" s="20">
        <f t="shared" ref="B343" si="134">D343+H343+J343+L343+N343+P343+R343</f>
        <v>183936508.42000002</v>
      </c>
      <c r="C343" s="21">
        <f t="shared" ref="C343" si="135">(D343*E343+H343*I343+J343*K343+L343*M343+N343*O343+P343*Q343+R343*S343)/(D343+H343+J343+L343+N343+P343+R343)</f>
        <v>1.3227698312150009</v>
      </c>
      <c r="D343" s="22">
        <v>177643706.71000001</v>
      </c>
      <c r="E343" s="21">
        <v>0.9573149455298261</v>
      </c>
      <c r="F343" s="22">
        <f t="shared" ref="F343" si="136">H343+J343+L343+N343+P343+R343</f>
        <v>6292801.709999999</v>
      </c>
      <c r="G343" s="21">
        <f t="shared" ref="G343" si="137">(H343*I343+J343*K343+L343*M343+N343*O343+P343*Q343+R343*S343)/(H343+J343+L343+N343+P343+R343)</f>
        <v>11.63944013487753</v>
      </c>
      <c r="H343" s="22">
        <v>369656.16</v>
      </c>
      <c r="I343" s="21">
        <v>2.4137238597619999</v>
      </c>
      <c r="J343" s="22">
        <v>403250.6</v>
      </c>
      <c r="K343" s="21">
        <v>6.3943037307322008</v>
      </c>
      <c r="L343" s="22">
        <v>860199.6</v>
      </c>
      <c r="M343" s="21">
        <v>8.9774763752505802</v>
      </c>
      <c r="N343" s="22">
        <v>2501414.12</v>
      </c>
      <c r="O343" s="21">
        <v>12.687223127212498</v>
      </c>
      <c r="P343" s="22">
        <v>2140790.46</v>
      </c>
      <c r="Q343" s="21">
        <v>14.044467788874599</v>
      </c>
      <c r="R343" s="23">
        <v>17490.77</v>
      </c>
      <c r="S343" s="24">
        <v>14.250416402479697</v>
      </c>
    </row>
    <row r="344" spans="1:19" ht="13.5" thickBot="1" x14ac:dyDescent="0.25">
      <c r="A344" s="25" t="s">
        <v>21</v>
      </c>
      <c r="B344" s="26">
        <f t="shared" ref="B344:B355" si="138">D344+H344+J344+L344+N344+P344+R344</f>
        <v>212380719.03</v>
      </c>
      <c r="C344" s="27">
        <f t="shared" ref="C344:C355" si="139">(D344*E344+H344*I344+J344*K344+L344*M344+N344*O344+P344*Q344+R344*S344)/(D344+H344+J344+L344+N344+P344+R344)</f>
        <v>1.297757311613901</v>
      </c>
      <c r="D344" s="28">
        <v>205963496.65000001</v>
      </c>
      <c r="E344" s="27">
        <v>0.96470511209103604</v>
      </c>
      <c r="F344" s="28">
        <f t="shared" ref="F344:F355" si="140">H344+J344+L344+N344+P344+R344</f>
        <v>6417222.3799999999</v>
      </c>
      <c r="G344" s="27">
        <f t="shared" ref="G344:G355" si="141">(H344*I344+J344*K344+L344*M344+N344*O344+P344*Q344+R344*S344)/(H344+J344+L344+N344+P344+R344)</f>
        <v>11.987210087084458</v>
      </c>
      <c r="H344" s="28">
        <v>288573.81</v>
      </c>
      <c r="I344" s="27">
        <v>3.6510482850124197</v>
      </c>
      <c r="J344" s="28">
        <v>533560.80000000005</v>
      </c>
      <c r="K344" s="27">
        <v>6.3726029206043595</v>
      </c>
      <c r="L344" s="28">
        <v>944393.29</v>
      </c>
      <c r="M344" s="27">
        <v>9.3288789947882798</v>
      </c>
      <c r="N344" s="28">
        <v>2751287.23</v>
      </c>
      <c r="O344" s="27">
        <v>13.607905126648699</v>
      </c>
      <c r="P344" s="28">
        <v>1882730.97</v>
      </c>
      <c r="Q344" s="27">
        <v>13.800955865723102</v>
      </c>
      <c r="R344" s="28">
        <v>16676.28</v>
      </c>
      <c r="S344" s="27">
        <v>14.268857694881598</v>
      </c>
    </row>
    <row r="345" spans="1:19" x14ac:dyDescent="0.2">
      <c r="A345" s="32" t="s">
        <v>76</v>
      </c>
      <c r="B345" s="20">
        <f t="shared" si="138"/>
        <v>174440729.78999996</v>
      </c>
      <c r="C345" s="21">
        <f t="shared" si="139"/>
        <v>1.6017825080482899</v>
      </c>
      <c r="D345" s="22">
        <v>168500095.09999999</v>
      </c>
      <c r="E345" s="21">
        <v>1.2647254826119099</v>
      </c>
      <c r="F345" s="22">
        <f t="shared" si="140"/>
        <v>5940634.6899999995</v>
      </c>
      <c r="G345" s="21">
        <f t="shared" si="141"/>
        <v>11.162064162087031</v>
      </c>
      <c r="H345" s="22">
        <v>594575.03</v>
      </c>
      <c r="I345" s="21">
        <v>1.04708511304284</v>
      </c>
      <c r="J345" s="22">
        <v>458121.2</v>
      </c>
      <c r="K345" s="21">
        <v>6.3430879989836795</v>
      </c>
      <c r="L345" s="22">
        <v>917078.34</v>
      </c>
      <c r="M345" s="21">
        <v>9.9685578828521901</v>
      </c>
      <c r="N345" s="22">
        <v>2108918.64</v>
      </c>
      <c r="O345" s="21">
        <v>13.2027934024046</v>
      </c>
      <c r="P345" s="22">
        <v>1829080.09</v>
      </c>
      <c r="Q345" s="21">
        <v>13.8547736351446</v>
      </c>
      <c r="R345" s="23">
        <v>32861.39</v>
      </c>
      <c r="S345" s="24">
        <v>13.822166247380299</v>
      </c>
    </row>
    <row r="346" spans="1:19" x14ac:dyDescent="0.2">
      <c r="A346" s="19" t="s">
        <v>11</v>
      </c>
      <c r="B346" s="20">
        <f t="shared" si="138"/>
        <v>185982721.53000003</v>
      </c>
      <c r="C346" s="21">
        <f t="shared" si="139"/>
        <v>1.5266228730565206</v>
      </c>
      <c r="D346" s="22">
        <v>180561669.56999999</v>
      </c>
      <c r="E346" s="21">
        <v>1.2281696218234599</v>
      </c>
      <c r="F346" s="22">
        <f t="shared" si="140"/>
        <v>5421051.96</v>
      </c>
      <c r="G346" s="21">
        <f t="shared" si="141"/>
        <v>11.467353515165357</v>
      </c>
      <c r="H346" s="22">
        <v>416365.15</v>
      </c>
      <c r="I346" s="21">
        <v>1.08200775521198</v>
      </c>
      <c r="J346" s="22">
        <v>467956.02</v>
      </c>
      <c r="K346" s="21">
        <v>6.1888581565848888</v>
      </c>
      <c r="L346" s="22">
        <v>783668.74</v>
      </c>
      <c r="M346" s="21">
        <v>9.7676301369377097</v>
      </c>
      <c r="N346" s="22">
        <v>2051576.61</v>
      </c>
      <c r="O346" s="21">
        <v>13.298688235727198</v>
      </c>
      <c r="P346" s="22">
        <v>1676316.3</v>
      </c>
      <c r="Q346" s="21">
        <v>14.029562803332499</v>
      </c>
      <c r="R346" s="23">
        <v>25169.14</v>
      </c>
      <c r="S346" s="24">
        <v>14.408380953818799</v>
      </c>
    </row>
    <row r="347" spans="1:19" x14ac:dyDescent="0.2">
      <c r="A347" s="19" t="s">
        <v>12</v>
      </c>
      <c r="B347" s="20">
        <f t="shared" si="138"/>
        <v>208067141.78000003</v>
      </c>
      <c r="C347" s="21">
        <f t="shared" si="139"/>
        <v>1.5536191955959842</v>
      </c>
      <c r="D347" s="22">
        <v>202362705.27000001</v>
      </c>
      <c r="E347" s="21">
        <v>1.2855598817652598</v>
      </c>
      <c r="F347" s="22">
        <f t="shared" si="140"/>
        <v>5704436.5100000007</v>
      </c>
      <c r="G347" s="21">
        <f t="shared" si="141"/>
        <v>11.062920916197545</v>
      </c>
      <c r="H347" s="22">
        <v>622148.47</v>
      </c>
      <c r="I347" s="21">
        <v>1.0768948567855501</v>
      </c>
      <c r="J347" s="22">
        <v>531203.99</v>
      </c>
      <c r="K347" s="21">
        <v>6.1557779375866497</v>
      </c>
      <c r="L347" s="22">
        <v>771784.66</v>
      </c>
      <c r="M347" s="21">
        <v>9.5655172951999301</v>
      </c>
      <c r="N347" s="22">
        <v>2210823.9900000002</v>
      </c>
      <c r="O347" s="21">
        <v>13.5565268196678</v>
      </c>
      <c r="P347" s="22">
        <v>1522583.66</v>
      </c>
      <c r="Q347" s="21">
        <v>13.865325790505299</v>
      </c>
      <c r="R347" s="23">
        <v>45891.74</v>
      </c>
      <c r="S347" s="24">
        <v>15.3194229615177</v>
      </c>
    </row>
    <row r="348" spans="1:19" x14ac:dyDescent="0.2">
      <c r="A348" s="19" t="s">
        <v>13</v>
      </c>
      <c r="B348" s="20">
        <f t="shared" si="138"/>
        <v>257360452.94999999</v>
      </c>
      <c r="C348" s="21">
        <f t="shared" si="139"/>
        <v>1.5316330473558861</v>
      </c>
      <c r="D348" s="22">
        <v>251528221.88999999</v>
      </c>
      <c r="E348" s="21">
        <v>1.3081329670504898</v>
      </c>
      <c r="F348" s="22">
        <f t="shared" si="140"/>
        <v>5832231.0599999996</v>
      </c>
      <c r="G348" s="21">
        <f t="shared" si="141"/>
        <v>11.170582055574462</v>
      </c>
      <c r="H348" s="22">
        <v>517813.31</v>
      </c>
      <c r="I348" s="21">
        <v>1.3673587117720098</v>
      </c>
      <c r="J348" s="22">
        <v>580231</v>
      </c>
      <c r="K348" s="21">
        <v>6.72209232391927</v>
      </c>
      <c r="L348" s="22">
        <v>629078.80000000005</v>
      </c>
      <c r="M348" s="21">
        <v>8.9358200390793598</v>
      </c>
      <c r="N348" s="22">
        <v>2217719.4700000002</v>
      </c>
      <c r="O348" s="21">
        <v>12.9530392089221</v>
      </c>
      <c r="P348" s="22">
        <v>1861521.47</v>
      </c>
      <c r="Q348" s="21">
        <v>13.865769220432401</v>
      </c>
      <c r="R348" s="23">
        <v>25867.01</v>
      </c>
      <c r="S348" s="24">
        <v>14.769524297551197</v>
      </c>
    </row>
    <row r="349" spans="1:19" x14ac:dyDescent="0.2">
      <c r="A349" s="19" t="s">
        <v>14</v>
      </c>
      <c r="B349" s="20">
        <f t="shared" si="138"/>
        <v>279064863.69</v>
      </c>
      <c r="C349" s="21">
        <f t="shared" si="139"/>
        <v>1.318297842001249</v>
      </c>
      <c r="D349" s="22">
        <v>272359693.61000001</v>
      </c>
      <c r="E349" s="21">
        <v>1.0639435860382398</v>
      </c>
      <c r="F349" s="22">
        <f t="shared" si="140"/>
        <v>6705170.080000001</v>
      </c>
      <c r="G349" s="21">
        <f t="shared" si="141"/>
        <v>11.650004032291452</v>
      </c>
      <c r="H349" s="22">
        <v>467168.76</v>
      </c>
      <c r="I349" s="21">
        <v>2.5803448946372201</v>
      </c>
      <c r="J349" s="22">
        <v>651538.19000000006</v>
      </c>
      <c r="K349" s="21">
        <v>7.0372833469669693</v>
      </c>
      <c r="L349" s="22">
        <v>789557.18</v>
      </c>
      <c r="M349" s="21">
        <v>9.4497511625440502</v>
      </c>
      <c r="N349" s="22">
        <v>2388773.59</v>
      </c>
      <c r="O349" s="21">
        <v>12.793464083174198</v>
      </c>
      <c r="P349" s="22">
        <v>2375781.88</v>
      </c>
      <c r="Q349" s="21">
        <v>14.228496262417799</v>
      </c>
      <c r="R349" s="23">
        <v>32350.48</v>
      </c>
      <c r="S349" s="24">
        <v>15.428874131079398</v>
      </c>
    </row>
    <row r="350" spans="1:19" x14ac:dyDescent="0.2">
      <c r="A350" s="19" t="s">
        <v>15</v>
      </c>
      <c r="B350" s="20">
        <f t="shared" si="138"/>
        <v>285492228.72000003</v>
      </c>
      <c r="C350" s="21">
        <f t="shared" si="139"/>
        <v>1.6496187279181329</v>
      </c>
      <c r="D350" s="22">
        <v>278908382.13999999</v>
      </c>
      <c r="E350" s="21">
        <v>1.42365768149803</v>
      </c>
      <c r="F350" s="22">
        <f t="shared" si="140"/>
        <v>6583846.5800000001</v>
      </c>
      <c r="G350" s="21">
        <f t="shared" si="141"/>
        <v>11.221899782452123</v>
      </c>
      <c r="H350" s="22">
        <v>529658.44999999995</v>
      </c>
      <c r="I350" s="21">
        <v>2.1959453680008298</v>
      </c>
      <c r="J350" s="22">
        <v>632483.55000000005</v>
      </c>
      <c r="K350" s="21">
        <v>6.26139334627754</v>
      </c>
      <c r="L350" s="22">
        <v>638114.55000000005</v>
      </c>
      <c r="M350" s="21">
        <v>9.1923812795053799</v>
      </c>
      <c r="N350" s="22">
        <v>2483804.29</v>
      </c>
      <c r="O350" s="21">
        <v>12.333884118382</v>
      </c>
      <c r="P350" s="22">
        <v>2243995.42</v>
      </c>
      <c r="Q350" s="21">
        <v>14.005343114693201</v>
      </c>
      <c r="R350" s="23">
        <v>55790.32</v>
      </c>
      <c r="S350" s="24">
        <v>14.899804449947599</v>
      </c>
    </row>
    <row r="351" spans="1:19" x14ac:dyDescent="0.2">
      <c r="A351" s="19" t="s">
        <v>16</v>
      </c>
      <c r="B351" s="20">
        <f t="shared" si="138"/>
        <v>342736960.83000004</v>
      </c>
      <c r="C351" s="21">
        <f t="shared" si="139"/>
        <v>1.697476407700516</v>
      </c>
      <c r="D351" s="22">
        <v>335453335.72000003</v>
      </c>
      <c r="E351" s="21">
        <v>1.4938342299638798</v>
      </c>
      <c r="F351" s="22">
        <f t="shared" si="140"/>
        <v>7283625.1100000003</v>
      </c>
      <c r="G351" s="21">
        <f t="shared" si="141"/>
        <v>11.076384133367339</v>
      </c>
      <c r="H351" s="22">
        <v>474008.11</v>
      </c>
      <c r="I351" s="21">
        <v>2.1039392395628003</v>
      </c>
      <c r="J351" s="22">
        <v>711111.92</v>
      </c>
      <c r="K351" s="21">
        <v>5.7086623697715488</v>
      </c>
      <c r="L351" s="22">
        <v>607998.20000000007</v>
      </c>
      <c r="M351" s="21">
        <v>8.8196665090455912</v>
      </c>
      <c r="N351" s="22">
        <v>2862575.35</v>
      </c>
      <c r="O351" s="21">
        <v>12.0207668834289</v>
      </c>
      <c r="P351" s="22">
        <v>2611988.65</v>
      </c>
      <c r="Q351" s="21">
        <v>13.638909190704201</v>
      </c>
      <c r="R351" s="23">
        <v>15942.88</v>
      </c>
      <c r="S351" s="24">
        <v>13.929675547956199</v>
      </c>
    </row>
    <row r="352" spans="1:19" x14ac:dyDescent="0.2">
      <c r="A352" s="19" t="s">
        <v>17</v>
      </c>
      <c r="B352" s="20">
        <f t="shared" si="138"/>
        <v>336515974.94000006</v>
      </c>
      <c r="C352" s="21">
        <f t="shared" si="139"/>
        <v>1.6918817043238794</v>
      </c>
      <c r="D352" s="22">
        <v>329510129.87</v>
      </c>
      <c r="E352" s="21">
        <v>1.4925303850361999</v>
      </c>
      <c r="F352" s="22">
        <f t="shared" si="140"/>
        <v>7005845.0700000003</v>
      </c>
      <c r="G352" s="21">
        <f t="shared" si="141"/>
        <v>11.068092347280517</v>
      </c>
      <c r="H352" s="22">
        <v>431249.73</v>
      </c>
      <c r="I352" s="21">
        <v>1.9235535755581799</v>
      </c>
      <c r="J352" s="22">
        <v>640627.11</v>
      </c>
      <c r="K352" s="21">
        <v>5.7097090340120005</v>
      </c>
      <c r="L352" s="22">
        <v>581507.44000000006</v>
      </c>
      <c r="M352" s="21">
        <v>8.6274361119094198</v>
      </c>
      <c r="N352" s="22">
        <v>3033565.8</v>
      </c>
      <c r="O352" s="21">
        <v>12.133761569009</v>
      </c>
      <c r="P352" s="22">
        <v>2302979.4700000002</v>
      </c>
      <c r="Q352" s="21">
        <v>13.464085939810797</v>
      </c>
      <c r="R352" s="23">
        <v>15915.52</v>
      </c>
      <c r="S352" s="24">
        <v>13.886944190324899</v>
      </c>
    </row>
    <row r="353" spans="1:19" x14ac:dyDescent="0.2">
      <c r="A353" s="19" t="s">
        <v>18</v>
      </c>
      <c r="B353" s="20">
        <f t="shared" si="138"/>
        <v>340626524</v>
      </c>
      <c r="C353" s="21">
        <f t="shared" si="139"/>
        <v>1.739413118208021</v>
      </c>
      <c r="D353" s="22">
        <v>333332138.87</v>
      </c>
      <c r="E353" s="21">
        <v>1.5432373261598999</v>
      </c>
      <c r="F353" s="22">
        <f t="shared" si="140"/>
        <v>7294385.1299999999</v>
      </c>
      <c r="G353" s="21">
        <f t="shared" si="141"/>
        <v>10.704075004372577</v>
      </c>
      <c r="H353" s="22">
        <v>671526.8</v>
      </c>
      <c r="I353" s="21">
        <v>1.4311700350603997</v>
      </c>
      <c r="J353" s="22">
        <v>569028.80000000005</v>
      </c>
      <c r="K353" s="21">
        <v>6.0036594815587501</v>
      </c>
      <c r="L353" s="22">
        <v>708314.59</v>
      </c>
      <c r="M353" s="21">
        <v>8.6486790579875006</v>
      </c>
      <c r="N353" s="22">
        <v>3153350.13</v>
      </c>
      <c r="O353" s="21">
        <v>12.116608026239101</v>
      </c>
      <c r="P353" s="22">
        <v>2163908.96</v>
      </c>
      <c r="Q353" s="21">
        <v>13.393253689656099</v>
      </c>
      <c r="R353" s="23">
        <v>28255.85</v>
      </c>
      <c r="S353" s="24">
        <v>13.683773084157799</v>
      </c>
    </row>
    <row r="354" spans="1:19" x14ac:dyDescent="0.2">
      <c r="A354" s="19" t="s">
        <v>19</v>
      </c>
      <c r="B354" s="20">
        <f t="shared" si="138"/>
        <v>370844053.46000004</v>
      </c>
      <c r="C354" s="21">
        <f t="shared" si="139"/>
        <v>1.6678350416548158</v>
      </c>
      <c r="D354" s="22">
        <v>363623424.44999999</v>
      </c>
      <c r="E354" s="21">
        <v>1.4942829627075198</v>
      </c>
      <c r="F354" s="22">
        <f t="shared" si="140"/>
        <v>7220629.0100000007</v>
      </c>
      <c r="G354" s="21">
        <f t="shared" si="141"/>
        <v>10.407738612359479</v>
      </c>
      <c r="H354" s="22">
        <v>766082.56000000006</v>
      </c>
      <c r="I354" s="21">
        <v>1.2308989793476</v>
      </c>
      <c r="J354" s="22">
        <v>543100.02</v>
      </c>
      <c r="K354" s="21">
        <v>6.2212706304079992</v>
      </c>
      <c r="L354" s="22">
        <v>926917.11</v>
      </c>
      <c r="M354" s="21">
        <v>8.5133805427326692</v>
      </c>
      <c r="N354" s="22">
        <v>2795055.62</v>
      </c>
      <c r="O354" s="21">
        <v>12.012508859519599</v>
      </c>
      <c r="P354" s="22">
        <v>2170042.98</v>
      </c>
      <c r="Q354" s="21">
        <v>13.407717610643799</v>
      </c>
      <c r="R354" s="23">
        <v>19430.72</v>
      </c>
      <c r="S354" s="24">
        <v>13.716678640832702</v>
      </c>
    </row>
    <row r="355" spans="1:19" x14ac:dyDescent="0.2">
      <c r="A355" s="19" t="s">
        <v>20</v>
      </c>
      <c r="B355" s="20">
        <f t="shared" si="138"/>
        <v>356787079.25999993</v>
      </c>
      <c r="C355" s="21">
        <f t="shared" si="139"/>
        <v>1.6877617328170753</v>
      </c>
      <c r="D355" s="22">
        <v>349610897.05000001</v>
      </c>
      <c r="E355" s="21">
        <v>1.5152425245622099</v>
      </c>
      <c r="F355" s="22">
        <f t="shared" si="140"/>
        <v>7176182.21</v>
      </c>
      <c r="G355" s="21">
        <f t="shared" si="141"/>
        <v>10.092592238972697</v>
      </c>
      <c r="H355" s="22">
        <v>913048.76</v>
      </c>
      <c r="I355" s="21">
        <v>1.1575606499920099</v>
      </c>
      <c r="J355" s="22">
        <v>623414.95000000007</v>
      </c>
      <c r="K355" s="21">
        <v>5.8195066821865593</v>
      </c>
      <c r="L355" s="22">
        <v>1000734.94</v>
      </c>
      <c r="M355" s="21">
        <v>8.7999853052997192</v>
      </c>
      <c r="N355" s="22">
        <v>2697343.14</v>
      </c>
      <c r="O355" s="21">
        <v>12.191353383833798</v>
      </c>
      <c r="P355" s="22">
        <v>1909544.33</v>
      </c>
      <c r="Q355" s="21">
        <v>13.4254703901009</v>
      </c>
      <c r="R355" s="23">
        <v>32096.09</v>
      </c>
      <c r="S355" s="24">
        <v>12.903660539336697</v>
      </c>
    </row>
    <row r="356" spans="1:19" ht="13.5" thickBot="1" x14ac:dyDescent="0.25">
      <c r="A356" s="25" t="s">
        <v>21</v>
      </c>
      <c r="B356" s="26">
        <f t="shared" ref="B356:B367" si="142">D356+H356+J356+L356+N356+P356+R356</f>
        <v>438513058.93999988</v>
      </c>
      <c r="C356" s="27">
        <f t="shared" ref="C356:C367" si="143">(D356*E356+H356*I356+J356*K356+L356*M356+N356*O356+P356*Q356+R356*S356)/(D356+H356+J356+L356+N356+P356+R356)</f>
        <v>1.6461939244036758</v>
      </c>
      <c r="D356" s="28">
        <v>428828397.33999997</v>
      </c>
      <c r="E356" s="27">
        <v>1.49157717732826</v>
      </c>
      <c r="F356" s="28">
        <f t="shared" ref="F356:F367" si="144">H356+J356+L356+N356+P356+R356</f>
        <v>9684661.6000000015</v>
      </c>
      <c r="G356" s="27">
        <f t="shared" ref="G356:G367" si="145">(H356*I356+J356*K356+L356*M356+N356*O356+P356*Q356+R356*S356)/(H356+J356+L356+N356+P356+R356)</f>
        <v>8.4924890856382635</v>
      </c>
      <c r="H356" s="28">
        <v>2627370.75</v>
      </c>
      <c r="I356" s="27">
        <v>0.46749090489037398</v>
      </c>
      <c r="J356" s="28">
        <v>761556.78</v>
      </c>
      <c r="K356" s="27">
        <v>5.8263171597001584</v>
      </c>
      <c r="L356" s="28">
        <v>1038772.34</v>
      </c>
      <c r="M356" s="27">
        <v>8.8449251595397698</v>
      </c>
      <c r="N356" s="28">
        <v>3108998.02</v>
      </c>
      <c r="O356" s="27">
        <v>12.571155357667299</v>
      </c>
      <c r="P356" s="28">
        <v>2128750.8199999998</v>
      </c>
      <c r="Q356" s="27">
        <v>13.176232248168899</v>
      </c>
      <c r="R356" s="28">
        <v>19212.89</v>
      </c>
      <c r="S356" s="27">
        <v>13.587947846471799</v>
      </c>
    </row>
    <row r="357" spans="1:19" x14ac:dyDescent="0.2">
      <c r="A357" s="32" t="s">
        <v>77</v>
      </c>
      <c r="B357" s="20">
        <f t="shared" si="142"/>
        <v>339878937.87</v>
      </c>
      <c r="C357" s="21">
        <f t="shared" si="143"/>
        <v>1.7401466688871965</v>
      </c>
      <c r="D357" s="22">
        <v>333060643.00999999</v>
      </c>
      <c r="E357" s="21">
        <v>1.58018307600216</v>
      </c>
      <c r="F357" s="22">
        <f t="shared" si="144"/>
        <v>6818294.8600000003</v>
      </c>
      <c r="G357" s="21">
        <f t="shared" si="145"/>
        <v>9.5540617603328162</v>
      </c>
      <c r="H357" s="22">
        <v>1054179.73</v>
      </c>
      <c r="I357" s="21">
        <v>0.81695833811944008</v>
      </c>
      <c r="J357" s="22">
        <v>735106.34</v>
      </c>
      <c r="K357" s="21">
        <v>5.7130693227322702</v>
      </c>
      <c r="L357" s="22">
        <v>798792.59</v>
      </c>
      <c r="M357" s="21">
        <v>8.6838155832166599</v>
      </c>
      <c r="N357" s="22">
        <v>2403372.91</v>
      </c>
      <c r="O357" s="21">
        <v>12.2488446309815</v>
      </c>
      <c r="P357" s="22">
        <v>1787370.32</v>
      </c>
      <c r="Q357" s="21">
        <v>12.990184516491199</v>
      </c>
      <c r="R357" s="23">
        <v>39472.97</v>
      </c>
      <c r="S357" s="24">
        <v>12.365338369522199</v>
      </c>
    </row>
    <row r="358" spans="1:19" x14ac:dyDescent="0.2">
      <c r="A358" s="19" t="s">
        <v>11</v>
      </c>
      <c r="B358" s="20">
        <f t="shared" si="142"/>
        <v>378142497.54000008</v>
      </c>
      <c r="C358" s="21">
        <f t="shared" si="143"/>
        <v>1.634868912186749</v>
      </c>
      <c r="D358" s="22">
        <v>370615639.91000003</v>
      </c>
      <c r="E358" s="21">
        <v>1.4680794590744397</v>
      </c>
      <c r="F358" s="22">
        <f t="shared" si="144"/>
        <v>7526857.6299999999</v>
      </c>
      <c r="G358" s="21">
        <f t="shared" si="145"/>
        <v>9.8474302404468528</v>
      </c>
      <c r="H358" s="22">
        <v>1257521.93</v>
      </c>
      <c r="I358" s="21">
        <v>0.6407182651677491</v>
      </c>
      <c r="J358" s="22">
        <v>728367.22</v>
      </c>
      <c r="K358" s="21">
        <v>6.3518250169193502</v>
      </c>
      <c r="L358" s="22">
        <v>899069.65</v>
      </c>
      <c r="M358" s="21">
        <v>9.1215668065316198</v>
      </c>
      <c r="N358" s="22">
        <v>2936081.88</v>
      </c>
      <c r="O358" s="21">
        <v>12.970020363158302</v>
      </c>
      <c r="P358" s="22">
        <v>1673112.22</v>
      </c>
      <c r="Q358" s="21">
        <v>13.151013340336499</v>
      </c>
      <c r="R358" s="23">
        <v>32704.73</v>
      </c>
      <c r="S358" s="24">
        <v>12.320550253740098</v>
      </c>
    </row>
    <row r="359" spans="1:19" x14ac:dyDescent="0.2">
      <c r="A359" s="19" t="s">
        <v>12</v>
      </c>
      <c r="B359" s="20">
        <f t="shared" si="142"/>
        <v>459573065.71000004</v>
      </c>
      <c r="C359" s="21">
        <f t="shared" si="143"/>
        <v>1.6239110828231871</v>
      </c>
      <c r="D359" s="22">
        <v>449112828.18000001</v>
      </c>
      <c r="E359" s="21">
        <v>1.4741150608760998</v>
      </c>
      <c r="F359" s="22">
        <f t="shared" si="144"/>
        <v>10460237.529999999</v>
      </c>
      <c r="G359" s="21">
        <f t="shared" si="145"/>
        <v>8.0554395135900805</v>
      </c>
      <c r="H359" s="22">
        <v>3418690.81</v>
      </c>
      <c r="I359" s="21">
        <v>0.31149643237260199</v>
      </c>
      <c r="J359" s="22">
        <v>875647.11</v>
      </c>
      <c r="K359" s="21">
        <v>6.2718370298738293</v>
      </c>
      <c r="L359" s="22">
        <v>1339837.78</v>
      </c>
      <c r="M359" s="21">
        <v>10.916704574564198</v>
      </c>
      <c r="N359" s="22">
        <v>3168152.29</v>
      </c>
      <c r="O359" s="21">
        <v>13.191055911014898</v>
      </c>
      <c r="P359" s="22">
        <v>1610754.5</v>
      </c>
      <c r="Q359" s="21">
        <v>12.846589778827299</v>
      </c>
      <c r="R359" s="23">
        <v>47155.040000000001</v>
      </c>
      <c r="S359" s="24">
        <v>12.605126629094199</v>
      </c>
    </row>
    <row r="360" spans="1:19" x14ac:dyDescent="0.2">
      <c r="A360" s="19" t="s">
        <v>13</v>
      </c>
      <c r="B360" s="20">
        <f t="shared" si="142"/>
        <v>513296690.24000001</v>
      </c>
      <c r="C360" s="21">
        <f t="shared" si="143"/>
        <v>1.590914994831895</v>
      </c>
      <c r="D360" s="22">
        <v>504864997.24000001</v>
      </c>
      <c r="E360" s="21">
        <v>1.4459309339502</v>
      </c>
      <c r="F360" s="22">
        <f t="shared" si="144"/>
        <v>8431693</v>
      </c>
      <c r="G360" s="21">
        <f t="shared" si="145"/>
        <v>10.272134471973796</v>
      </c>
      <c r="H360" s="22">
        <v>1001133.35</v>
      </c>
      <c r="I360" s="21">
        <v>1.2242451347765</v>
      </c>
      <c r="J360" s="22">
        <v>886735.93</v>
      </c>
      <c r="K360" s="21">
        <v>5.5614811632816092</v>
      </c>
      <c r="L360" s="22">
        <v>1143421.76</v>
      </c>
      <c r="M360" s="21">
        <v>9.0074751083099898</v>
      </c>
      <c r="N360" s="22">
        <v>3461069.39</v>
      </c>
      <c r="O360" s="21">
        <v>12.961494179895702</v>
      </c>
      <c r="P360" s="22">
        <v>1819197.9</v>
      </c>
      <c r="Q360" s="21">
        <v>13.002522061728401</v>
      </c>
      <c r="R360" s="23">
        <v>120134.67</v>
      </c>
      <c r="S360" s="24">
        <v>13.652610793370499</v>
      </c>
    </row>
    <row r="361" spans="1:19" x14ac:dyDescent="0.2">
      <c r="A361" s="19" t="s">
        <v>14</v>
      </c>
      <c r="B361" s="20">
        <f t="shared" si="142"/>
        <v>520015227.45999992</v>
      </c>
      <c r="C361" s="21">
        <f t="shared" si="143"/>
        <v>1.7731972997370129</v>
      </c>
      <c r="D361" s="22">
        <v>512273674.31999999</v>
      </c>
      <c r="E361" s="21">
        <v>1.66069326526992</v>
      </c>
      <c r="F361" s="22">
        <f t="shared" si="144"/>
        <v>7741553.1399999997</v>
      </c>
      <c r="G361" s="21">
        <f t="shared" si="145"/>
        <v>9.2178087452745796</v>
      </c>
      <c r="H361" s="22">
        <v>1488667.71</v>
      </c>
      <c r="I361" s="21">
        <v>0.79898570682372105</v>
      </c>
      <c r="J361" s="22">
        <v>782721.17</v>
      </c>
      <c r="K361" s="21">
        <v>6.0153177938192197</v>
      </c>
      <c r="L361" s="22">
        <v>897983.32</v>
      </c>
      <c r="M361" s="21">
        <v>8.8842889288856703</v>
      </c>
      <c r="N361" s="22">
        <v>2888643.03</v>
      </c>
      <c r="O361" s="21">
        <v>12.5536685992315</v>
      </c>
      <c r="P361" s="22">
        <v>1667456.88</v>
      </c>
      <c r="Q361" s="21">
        <v>12.602282983653499</v>
      </c>
      <c r="R361" s="23">
        <v>16081.03</v>
      </c>
      <c r="S361" s="24">
        <v>12.912195226300799</v>
      </c>
    </row>
    <row r="362" spans="1:19" x14ac:dyDescent="0.2">
      <c r="A362" s="19" t="s">
        <v>15</v>
      </c>
      <c r="B362" s="20">
        <f t="shared" si="142"/>
        <v>590563922.27999997</v>
      </c>
      <c r="C362" s="21">
        <f t="shared" si="143"/>
        <v>1.7593887895831739</v>
      </c>
      <c r="D362" s="22">
        <v>581128974.34000003</v>
      </c>
      <c r="E362" s="21">
        <v>1.6359569150833202</v>
      </c>
      <c r="F362" s="22">
        <f t="shared" si="144"/>
        <v>9434947.9399999995</v>
      </c>
      <c r="G362" s="21">
        <f t="shared" si="145"/>
        <v>9.3619573554213158</v>
      </c>
      <c r="H362" s="22">
        <v>1758823.64</v>
      </c>
      <c r="I362" s="21">
        <v>0.67219297234371889</v>
      </c>
      <c r="J362" s="22">
        <v>1014545.33</v>
      </c>
      <c r="K362" s="21">
        <v>6.0818378264084103</v>
      </c>
      <c r="L362" s="22">
        <v>947058.22</v>
      </c>
      <c r="M362" s="21">
        <v>8.4126047472561893</v>
      </c>
      <c r="N362" s="22">
        <v>3701118.56</v>
      </c>
      <c r="O362" s="21">
        <v>12.7166488583657</v>
      </c>
      <c r="P362" s="22">
        <v>1977464.92</v>
      </c>
      <c r="Q362" s="21">
        <v>12.8911880415558</v>
      </c>
      <c r="R362" s="23">
        <v>35937.270000000004</v>
      </c>
      <c r="S362" s="24">
        <v>12.579906386879099</v>
      </c>
    </row>
    <row r="363" spans="1:19" x14ac:dyDescent="0.2">
      <c r="A363" s="19" t="s">
        <v>16</v>
      </c>
      <c r="B363" s="20">
        <f t="shared" si="142"/>
        <v>618448228</v>
      </c>
      <c r="C363" s="21">
        <f t="shared" si="143"/>
        <v>1.7844842509142129</v>
      </c>
      <c r="D363" s="22">
        <v>608140406.99000001</v>
      </c>
      <c r="E363" s="21">
        <v>1.6516995540372301</v>
      </c>
      <c r="F363" s="22">
        <f t="shared" si="144"/>
        <v>10307821.01</v>
      </c>
      <c r="G363" s="21">
        <f t="shared" si="145"/>
        <v>9.6185104260361953</v>
      </c>
      <c r="H363" s="22">
        <v>1769081.13</v>
      </c>
      <c r="I363" s="21">
        <v>0.75059661446956893</v>
      </c>
      <c r="J363" s="22">
        <v>1034177.89</v>
      </c>
      <c r="K363" s="21">
        <v>5.6890597460945491</v>
      </c>
      <c r="L363" s="22">
        <v>920799.58</v>
      </c>
      <c r="M363" s="21">
        <v>8.8454847662940885</v>
      </c>
      <c r="N363" s="22">
        <v>4125709.93</v>
      </c>
      <c r="O363" s="21">
        <v>12.680154240703001</v>
      </c>
      <c r="P363" s="22">
        <v>2413990.14</v>
      </c>
      <c r="Q363" s="21">
        <v>12.787293800214099</v>
      </c>
      <c r="R363" s="23">
        <v>44062.34</v>
      </c>
      <c r="S363" s="24">
        <v>13.765943200020702</v>
      </c>
    </row>
    <row r="364" spans="1:19" x14ac:dyDescent="0.2">
      <c r="A364" s="19" t="s">
        <v>17</v>
      </c>
      <c r="B364" s="20">
        <f t="shared" si="142"/>
        <v>547361226.63427508</v>
      </c>
      <c r="C364" s="21">
        <f t="shared" si="143"/>
        <v>2.8094633621800473</v>
      </c>
      <c r="D364" s="22">
        <v>538748002.98285496</v>
      </c>
      <c r="E364" s="21">
        <v>2.6842114438534725</v>
      </c>
      <c r="F364" s="22">
        <f t="shared" si="144"/>
        <v>8613223.6514199991</v>
      </c>
      <c r="G364" s="21">
        <f t="shared" si="145"/>
        <v>10.643837993458693</v>
      </c>
      <c r="H364" s="22">
        <v>746581.40030999994</v>
      </c>
      <c r="I364" s="21">
        <v>4.3034600318651499</v>
      </c>
      <c r="J364" s="22">
        <v>623192.77913000004</v>
      </c>
      <c r="K364" s="21">
        <v>6.2306950050352059</v>
      </c>
      <c r="L364" s="22">
        <v>1065342.1159500002</v>
      </c>
      <c r="M364" s="21">
        <v>10.838773925583201</v>
      </c>
      <c r="N364" s="22">
        <v>4380545.0583099993</v>
      </c>
      <c r="O364" s="21">
        <v>11.911917572662624</v>
      </c>
      <c r="P364" s="22">
        <v>1749044.82094</v>
      </c>
      <c r="Q364" s="21">
        <v>11.583388886670104</v>
      </c>
      <c r="R364" s="23">
        <v>48517.476780000005</v>
      </c>
      <c r="S364" s="24">
        <v>12.251037903249346</v>
      </c>
    </row>
    <row r="365" spans="1:19" x14ac:dyDescent="0.2">
      <c r="A365" s="19" t="s">
        <v>18</v>
      </c>
      <c r="B365" s="20">
        <f t="shared" si="142"/>
        <v>619235649.67021334</v>
      </c>
      <c r="C365" s="21">
        <f t="shared" si="143"/>
        <v>2.9432194115835859</v>
      </c>
      <c r="D365" s="22">
        <v>608620842.86937332</v>
      </c>
      <c r="E365" s="21">
        <v>2.7934120815325265</v>
      </c>
      <c r="F365" s="22">
        <f t="shared" si="144"/>
        <v>10614806.800839998</v>
      </c>
      <c r="G365" s="21">
        <f t="shared" si="145"/>
        <v>11.53271757150028</v>
      </c>
      <c r="H365" s="22">
        <v>627920.05509999976</v>
      </c>
      <c r="I365" s="21">
        <v>4.3871219547090101</v>
      </c>
      <c r="J365" s="22">
        <v>732088.76282999991</v>
      </c>
      <c r="K365" s="21">
        <v>6.579928854235793</v>
      </c>
      <c r="L365" s="22">
        <v>1754341.18227</v>
      </c>
      <c r="M365" s="21">
        <v>11.085997726028177</v>
      </c>
      <c r="N365" s="22">
        <v>5543766.9419399993</v>
      </c>
      <c r="O365" s="21">
        <v>12.925861739832758</v>
      </c>
      <c r="P365" s="22">
        <v>1930301.74868</v>
      </c>
      <c r="Q365" s="21">
        <v>12.124186521281572</v>
      </c>
      <c r="R365" s="23">
        <v>26388.11002</v>
      </c>
      <c r="S365" s="24">
        <v>12.725021454298906</v>
      </c>
    </row>
    <row r="366" spans="1:19" x14ac:dyDescent="0.2">
      <c r="A366" s="19" t="s">
        <v>19</v>
      </c>
      <c r="B366" s="20">
        <f t="shared" si="142"/>
        <v>631725849.72161877</v>
      </c>
      <c r="C366" s="21">
        <f t="shared" si="143"/>
        <v>2.9008314967755062</v>
      </c>
      <c r="D366" s="22">
        <v>621677754.68454885</v>
      </c>
      <c r="E366" s="21">
        <v>2.7673331604838638</v>
      </c>
      <c r="F366" s="22">
        <f t="shared" si="144"/>
        <v>10048095.037069999</v>
      </c>
      <c r="G366" s="21">
        <f t="shared" si="145"/>
        <v>11.160401659450992</v>
      </c>
      <c r="H366" s="22">
        <v>641106.64730999991</v>
      </c>
      <c r="I366" s="21">
        <v>4.5416337206942012</v>
      </c>
      <c r="J366" s="22">
        <v>743026.26439000014</v>
      </c>
      <c r="K366" s="21">
        <v>6.4106057047896785</v>
      </c>
      <c r="L366" s="22">
        <v>1502740.5560500002</v>
      </c>
      <c r="M366" s="21">
        <v>9.3415878772078713</v>
      </c>
      <c r="N366" s="22">
        <v>5118712.0625099987</v>
      </c>
      <c r="O366" s="21">
        <v>12.782241764115401</v>
      </c>
      <c r="P366" s="22">
        <v>2016476.33081</v>
      </c>
      <c r="Q366" s="21">
        <v>12.225013213245473</v>
      </c>
      <c r="R366" s="23">
        <v>26033.175999999999</v>
      </c>
      <c r="S366" s="24">
        <v>13.360209891985518</v>
      </c>
    </row>
    <row r="367" spans="1:19" x14ac:dyDescent="0.2">
      <c r="A367" s="19" t="s">
        <v>20</v>
      </c>
      <c r="B367" s="20">
        <f t="shared" si="142"/>
        <v>609362738.15511918</v>
      </c>
      <c r="C367" s="21">
        <f t="shared" si="143"/>
        <v>2.9314657225374781</v>
      </c>
      <c r="D367" s="22">
        <v>600184886.18903911</v>
      </c>
      <c r="E367" s="21">
        <v>2.8104476263570812</v>
      </c>
      <c r="F367" s="22">
        <f t="shared" si="144"/>
        <v>9177851.9660799969</v>
      </c>
      <c r="G367" s="21">
        <f t="shared" si="145"/>
        <v>10.845434323391789</v>
      </c>
      <c r="H367" s="22">
        <v>712691.17126999993</v>
      </c>
      <c r="I367" s="21">
        <v>5.309027434746155</v>
      </c>
      <c r="J367" s="22">
        <v>817089.89068999991</v>
      </c>
      <c r="K367" s="21">
        <v>7.0618439644736375</v>
      </c>
      <c r="L367" s="22">
        <v>1249398.9903300004</v>
      </c>
      <c r="M367" s="21">
        <v>8.3020177286566632</v>
      </c>
      <c r="N367" s="22">
        <v>4802565.9546499979</v>
      </c>
      <c r="O367" s="21">
        <v>12.610850340035849</v>
      </c>
      <c r="P367" s="22">
        <v>1568430.4535100001</v>
      </c>
      <c r="Q367" s="21">
        <v>11.941757026276701</v>
      </c>
      <c r="R367" s="23">
        <v>27675.505630000003</v>
      </c>
      <c r="S367" s="24">
        <v>11.459374214876812</v>
      </c>
    </row>
    <row r="368" spans="1:19" ht="13.5" thickBot="1" x14ac:dyDescent="0.25">
      <c r="A368" s="25" t="s">
        <v>21</v>
      </c>
      <c r="B368" s="26">
        <f t="shared" ref="B368:B379" si="146">D368+H368+J368+L368+N368+P368+R368</f>
        <v>694792117.46046877</v>
      </c>
      <c r="C368" s="27">
        <f t="shared" ref="C368:C379" si="147">(D368*E368+H368*I368+J368*K368+L368*M368+N368*O368+P368*Q368+R368*S368)/(D368+H368+J368+L368+N368+P368+R368)</f>
        <v>2.9257473376598537</v>
      </c>
      <c r="D368" s="28">
        <v>681136457.73906863</v>
      </c>
      <c r="E368" s="27">
        <v>2.7294915552792434</v>
      </c>
      <c r="F368" s="28">
        <f t="shared" ref="F368:F379" si="148">H368+J368+L368+N368+P368+R368</f>
        <v>13655659.721399995</v>
      </c>
      <c r="G368" s="27">
        <f t="shared" ref="G368:G379" si="149">(H368*I368+J368*K368+L368*M368+N368*O368+P368*Q368+R368*S368)/(H368+J368+L368+N368+P368+R368)</f>
        <v>12.714872956545289</v>
      </c>
      <c r="H368" s="28">
        <v>609032.26794000028</v>
      </c>
      <c r="I368" s="27">
        <v>2.1159241725784135</v>
      </c>
      <c r="J368" s="28">
        <v>1173274.5144900002</v>
      </c>
      <c r="K368" s="27">
        <v>8.8154010263709264</v>
      </c>
      <c r="L368" s="28">
        <v>1110351.6555300001</v>
      </c>
      <c r="M368" s="27">
        <v>8.7166033466007669</v>
      </c>
      <c r="N368" s="28">
        <v>8721174.1147599947</v>
      </c>
      <c r="O368" s="27">
        <v>14.375398662513154</v>
      </c>
      <c r="P368" s="28">
        <v>1952332.8423000001</v>
      </c>
      <c r="Q368" s="27">
        <v>13.256053339540598</v>
      </c>
      <c r="R368" s="28">
        <v>89494.326379999606</v>
      </c>
      <c r="S368" s="27">
        <v>11.948791910910195</v>
      </c>
    </row>
    <row r="369" spans="1:19" x14ac:dyDescent="0.2">
      <c r="A369" s="32" t="s">
        <v>85</v>
      </c>
      <c r="B369" s="20">
        <f t="shared" si="146"/>
        <v>543404212.32858837</v>
      </c>
      <c r="C369" s="21">
        <f t="shared" si="147"/>
        <v>2.9239939593773441</v>
      </c>
      <c r="D369" s="22">
        <v>534368774.78839839</v>
      </c>
      <c r="E369" s="21">
        <v>2.7838161019926932</v>
      </c>
      <c r="F369" s="22">
        <f t="shared" si="148"/>
        <v>9035437.5401900001</v>
      </c>
      <c r="G369" s="21">
        <f t="shared" si="149"/>
        <v>11.214314109332527</v>
      </c>
      <c r="H369" s="22">
        <v>531292.08433999994</v>
      </c>
      <c r="I369" s="21">
        <v>6.1876309944992629</v>
      </c>
      <c r="J369" s="22">
        <v>888684.65315000003</v>
      </c>
      <c r="K369" s="21">
        <v>6.6971922451087051</v>
      </c>
      <c r="L369" s="22">
        <v>1047064.02866</v>
      </c>
      <c r="M369" s="21">
        <v>8.6350294014536413</v>
      </c>
      <c r="N369" s="22">
        <v>4738760.8820099989</v>
      </c>
      <c r="O369" s="21">
        <v>12.666355159446692</v>
      </c>
      <c r="P369" s="22">
        <v>1797278.3492300001</v>
      </c>
      <c r="Q369" s="21">
        <v>12.600502144276193</v>
      </c>
      <c r="R369" s="23">
        <v>32357.542799999996</v>
      </c>
      <c r="S369" s="24">
        <v>11.627478773789962</v>
      </c>
    </row>
    <row r="370" spans="1:19" x14ac:dyDescent="0.2">
      <c r="A370" s="19" t="s">
        <v>11</v>
      </c>
      <c r="B370" s="20">
        <f t="shared" si="146"/>
        <v>572113029.67020965</v>
      </c>
      <c r="C370" s="21">
        <f t="shared" si="147"/>
        <v>2.903385291362635</v>
      </c>
      <c r="D370" s="22">
        <v>563256405.31552958</v>
      </c>
      <c r="E370" s="21">
        <v>2.7745162024977756</v>
      </c>
      <c r="F370" s="22">
        <f t="shared" si="148"/>
        <v>8856624.3546799999</v>
      </c>
      <c r="G370" s="21">
        <f t="shared" si="149"/>
        <v>11.099096980540551</v>
      </c>
      <c r="H370" s="22">
        <v>628962.95833000005</v>
      </c>
      <c r="I370" s="21">
        <v>7.9690499832225594</v>
      </c>
      <c r="J370" s="22">
        <v>698464.86522000004</v>
      </c>
      <c r="K370" s="21">
        <v>5.9455938691846288</v>
      </c>
      <c r="L370" s="22">
        <v>1099939.9967400003</v>
      </c>
      <c r="M370" s="21">
        <v>10.017621924567836</v>
      </c>
      <c r="N370" s="22">
        <v>4705340.63925</v>
      </c>
      <c r="O370" s="21">
        <v>11.731029222892177</v>
      </c>
      <c r="P370" s="22">
        <v>1708521.3848299999</v>
      </c>
      <c r="Q370" s="21">
        <v>13.295321860171276</v>
      </c>
      <c r="R370" s="23">
        <v>15394.51031</v>
      </c>
      <c r="S370" s="24">
        <v>13.179612059677135</v>
      </c>
    </row>
    <row r="371" spans="1:19" x14ac:dyDescent="0.2">
      <c r="A371" s="19" t="s">
        <v>12</v>
      </c>
      <c r="B371" s="20">
        <f t="shared" si="146"/>
        <v>667903363.33650053</v>
      </c>
      <c r="C371" s="21">
        <f t="shared" si="147"/>
        <v>2.8977551849820031</v>
      </c>
      <c r="D371" s="22">
        <v>657667853.57429039</v>
      </c>
      <c r="E371" s="21">
        <v>2.7745072642913411</v>
      </c>
      <c r="F371" s="22">
        <f t="shared" si="148"/>
        <v>10235509.762209998</v>
      </c>
      <c r="G371" s="21">
        <f t="shared" si="149"/>
        <v>10.81687180361746</v>
      </c>
      <c r="H371" s="22">
        <v>487424.4394899999</v>
      </c>
      <c r="I371" s="21">
        <v>4.1587261701892713</v>
      </c>
      <c r="J371" s="22">
        <v>801333.99879999994</v>
      </c>
      <c r="K371" s="21">
        <v>6.2669872965376303</v>
      </c>
      <c r="L371" s="22">
        <v>1298404.3834599995</v>
      </c>
      <c r="M371" s="21">
        <v>10.100106895432171</v>
      </c>
      <c r="N371" s="22">
        <v>5619710.938769999</v>
      </c>
      <c r="O371" s="21">
        <v>11.400766188566033</v>
      </c>
      <c r="P371" s="22">
        <v>1984656.2202300001</v>
      </c>
      <c r="Q371" s="21">
        <v>13.076902463674795</v>
      </c>
      <c r="R371" s="23">
        <v>43979.781459999998</v>
      </c>
      <c r="S371" s="24">
        <v>12.073566967647231</v>
      </c>
    </row>
    <row r="372" spans="1:19" x14ac:dyDescent="0.2">
      <c r="A372" s="19" t="s">
        <v>81</v>
      </c>
      <c r="B372" s="20">
        <f t="shared" si="146"/>
        <v>717840426.08822942</v>
      </c>
      <c r="C372" s="21">
        <f t="shared" si="147"/>
        <v>2.9547819954180734</v>
      </c>
      <c r="D372" s="22">
        <v>709086944.32628942</v>
      </c>
      <c r="E372" s="21">
        <v>2.8567038449823108</v>
      </c>
      <c r="F372" s="22">
        <f t="shared" si="148"/>
        <v>8753481.7619400006</v>
      </c>
      <c r="G372" s="21">
        <f t="shared" si="149"/>
        <v>10.899727548404055</v>
      </c>
      <c r="H372" s="22">
        <v>467146.22461000015</v>
      </c>
      <c r="I372" s="21">
        <v>4.0023691642558461</v>
      </c>
      <c r="J372" s="22">
        <v>810661.46514999983</v>
      </c>
      <c r="K372" s="21">
        <v>6.567855224068067</v>
      </c>
      <c r="L372" s="22">
        <v>1180846.0166</v>
      </c>
      <c r="M372" s="21">
        <v>10.214443666663932</v>
      </c>
      <c r="N372" s="22">
        <v>4504177.7276800005</v>
      </c>
      <c r="O372" s="21">
        <v>11.832341303012086</v>
      </c>
      <c r="P372" s="22">
        <v>1732514.4703400002</v>
      </c>
      <c r="Q372" s="21">
        <v>12.735832360229068</v>
      </c>
      <c r="R372" s="23">
        <v>58135.857559999997</v>
      </c>
      <c r="S372" s="24">
        <v>13.673151479946968</v>
      </c>
    </row>
    <row r="373" spans="1:19" x14ac:dyDescent="0.2">
      <c r="A373" s="19" t="s">
        <v>82</v>
      </c>
      <c r="B373" s="20">
        <f t="shared" si="146"/>
        <v>720512415.58529949</v>
      </c>
      <c r="C373" s="21">
        <f t="shared" si="147"/>
        <v>3.162214064445628</v>
      </c>
      <c r="D373" s="22">
        <v>712919401.48664939</v>
      </c>
      <c r="E373" s="21">
        <v>3.0784904712680583</v>
      </c>
      <c r="F373" s="22">
        <f t="shared" si="148"/>
        <v>7593014.0986499991</v>
      </c>
      <c r="G373" s="21">
        <f t="shared" si="149"/>
        <v>11.023146911794941</v>
      </c>
      <c r="H373" s="22">
        <v>404642.92527999985</v>
      </c>
      <c r="I373" s="21">
        <v>5.0224298225582977</v>
      </c>
      <c r="J373" s="22">
        <v>797580.11207000003</v>
      </c>
      <c r="K373" s="21">
        <v>7.448090316171565</v>
      </c>
      <c r="L373" s="22">
        <v>1160001.07014</v>
      </c>
      <c r="M373" s="21">
        <v>10.697805668596761</v>
      </c>
      <c r="N373" s="22">
        <v>3749896.5017099995</v>
      </c>
      <c r="O373" s="21">
        <v>11.853894432675448</v>
      </c>
      <c r="P373" s="22">
        <v>1448564.06017</v>
      </c>
      <c r="Q373" s="21">
        <v>12.730822419448652</v>
      </c>
      <c r="R373" s="23">
        <v>32329.429280000004</v>
      </c>
      <c r="S373" s="24">
        <v>13.127834794397584</v>
      </c>
    </row>
    <row r="374" spans="1:19" x14ac:dyDescent="0.2">
      <c r="A374" s="19" t="s">
        <v>84</v>
      </c>
      <c r="B374" s="20">
        <f t="shared" si="146"/>
        <v>0</v>
      </c>
      <c r="C374" s="21" t="e">
        <f t="shared" si="147"/>
        <v>#DIV/0!</v>
      </c>
      <c r="D374" s="22"/>
      <c r="E374" s="21"/>
      <c r="F374" s="22">
        <f t="shared" si="148"/>
        <v>0</v>
      </c>
      <c r="G374" s="21" t="e">
        <f t="shared" si="149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idden="1" x14ac:dyDescent="0.2">
      <c r="A375" s="19" t="s">
        <v>16</v>
      </c>
      <c r="B375" s="20">
        <f t="shared" si="146"/>
        <v>0</v>
      </c>
      <c r="C375" s="21" t="e">
        <f t="shared" si="147"/>
        <v>#DIV/0!</v>
      </c>
      <c r="D375" s="22"/>
      <c r="E375" s="21"/>
      <c r="F375" s="22">
        <f t="shared" si="148"/>
        <v>0</v>
      </c>
      <c r="G375" s="21" t="e">
        <f t="shared" si="149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idden="1" x14ac:dyDescent="0.2">
      <c r="A376" s="19" t="s">
        <v>17</v>
      </c>
      <c r="B376" s="20">
        <f t="shared" si="146"/>
        <v>0</v>
      </c>
      <c r="C376" s="21" t="e">
        <f t="shared" si="147"/>
        <v>#DIV/0!</v>
      </c>
      <c r="D376" s="22"/>
      <c r="E376" s="21"/>
      <c r="F376" s="22">
        <f t="shared" si="148"/>
        <v>0</v>
      </c>
      <c r="G376" s="21" t="e">
        <f t="shared" si="149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idden="1" x14ac:dyDescent="0.2">
      <c r="A377" s="19" t="s">
        <v>18</v>
      </c>
      <c r="B377" s="20">
        <f t="shared" si="146"/>
        <v>0</v>
      </c>
      <c r="C377" s="21" t="e">
        <f t="shared" si="147"/>
        <v>#DIV/0!</v>
      </c>
      <c r="D377" s="22"/>
      <c r="E377" s="21"/>
      <c r="F377" s="22">
        <f t="shared" si="148"/>
        <v>0</v>
      </c>
      <c r="G377" s="21" t="e">
        <f t="shared" si="149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idden="1" x14ac:dyDescent="0.2">
      <c r="A378" s="19" t="s">
        <v>19</v>
      </c>
      <c r="B378" s="20">
        <f t="shared" si="146"/>
        <v>0</v>
      </c>
      <c r="C378" s="21" t="e">
        <f t="shared" si="147"/>
        <v>#DIV/0!</v>
      </c>
      <c r="D378" s="22"/>
      <c r="E378" s="21"/>
      <c r="F378" s="22">
        <f t="shared" si="148"/>
        <v>0</v>
      </c>
      <c r="G378" s="21" t="e">
        <f t="shared" si="149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idden="1" x14ac:dyDescent="0.2">
      <c r="A379" s="19" t="s">
        <v>20</v>
      </c>
      <c r="B379" s="20">
        <f t="shared" si="146"/>
        <v>0</v>
      </c>
      <c r="C379" s="21" t="e">
        <f t="shared" si="147"/>
        <v>#DIV/0!</v>
      </c>
      <c r="D379" s="22"/>
      <c r="E379" s="21"/>
      <c r="F379" s="22">
        <f t="shared" si="148"/>
        <v>0</v>
      </c>
      <c r="G379" s="21" t="e">
        <f t="shared" si="149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3.5" hidden="1" thickBot="1" x14ac:dyDescent="0.25">
      <c r="A380" s="25" t="s">
        <v>21</v>
      </c>
      <c r="B380" s="26">
        <f t="shared" ref="B380" si="150">D380+H380+J380+L380+N380+P380+R380</f>
        <v>0</v>
      </c>
      <c r="C380" s="27" t="e">
        <f t="shared" ref="C380" si="151">(D380*E380+H380*I380+J380*K380+L380*M380+N380*O380+P380*Q380+R380*S380)/(D380+H380+J380+L380+N380+P380+R380)</f>
        <v>#DIV/0!</v>
      </c>
      <c r="D380" s="28"/>
      <c r="E380" s="27"/>
      <c r="F380" s="28">
        <f t="shared" ref="F380" si="152">H380+J380+L380+N380+P380+R380</f>
        <v>0</v>
      </c>
      <c r="G380" s="27" t="e">
        <f t="shared" ref="G380" si="153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x14ac:dyDescent="0.2">
      <c r="A381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9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2" spans="1:19" ht="14.25" x14ac:dyDescent="0.2">
      <c r="A2" s="3"/>
    </row>
    <row r="3" spans="1:19" ht="14.25" x14ac:dyDescent="0.2">
      <c r="A3" s="3" t="s">
        <v>63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D9+H9+J9+L9+N9+P9+R9</f>
        <v>7886</v>
      </c>
      <c r="C9" s="21">
        <f>(D9*E9+H9*I9+J9*K9+L9*M9+N9*O9+P9*Q9+R9*S9)/(D9+H9+J9+L9+N9+P9+R9)</f>
        <v>29.968044636063912</v>
      </c>
      <c r="D9" s="22"/>
      <c r="E9" s="21"/>
      <c r="F9" s="22">
        <f>H9+J9+L9+N9+P9+R9</f>
        <v>7886</v>
      </c>
      <c r="G9" s="21">
        <f>(H9*I9+J9*K9+L9*M9+N9*O9+P9*Q9+R9*S9)/(H9+J9+L9+N9+P9+R9)</f>
        <v>29.968044636063912</v>
      </c>
      <c r="H9" s="22">
        <v>516</v>
      </c>
      <c r="I9" s="21">
        <v>5.5232558139534884</v>
      </c>
      <c r="J9" s="22">
        <v>4557</v>
      </c>
      <c r="K9" s="21">
        <v>36.145885450954573</v>
      </c>
      <c r="L9" s="22">
        <v>2250</v>
      </c>
      <c r="M9" s="21">
        <v>17.454222222222221</v>
      </c>
      <c r="N9" s="22">
        <v>559</v>
      </c>
      <c r="O9" s="21">
        <v>52.538819320214671</v>
      </c>
      <c r="P9" s="22">
        <v>4</v>
      </c>
      <c r="Q9" s="21">
        <v>30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7010.3</v>
      </c>
      <c r="C10" s="21">
        <f t="shared" ref="C10:C73" si="1">(D10*E10+H10*I10+J10*K10+L10*M10+N10*O10+P10*Q10+R10*S10)/(D10+H10+J10+L10+N10+P10+R10)</f>
        <v>27.064633467897238</v>
      </c>
      <c r="D10" s="22"/>
      <c r="E10" s="21"/>
      <c r="F10" s="22">
        <f t="shared" ref="F10:F73" si="2">H10+J10+L10+N10+P10+R10</f>
        <v>7010.3</v>
      </c>
      <c r="G10" s="21">
        <f t="shared" ref="G10:G73" si="3">(H10*I10+J10*K10+L10*M10+N10*O10+P10*Q10+R10*S10)/(H10+J10+L10+N10+P10+R10)</f>
        <v>27.064633467897238</v>
      </c>
      <c r="H10" s="22">
        <v>334</v>
      </c>
      <c r="I10" s="21">
        <v>42.556886227544908</v>
      </c>
      <c r="J10" s="22">
        <v>5671.8</v>
      </c>
      <c r="K10" s="21">
        <v>24.155118304594662</v>
      </c>
      <c r="L10" s="22">
        <v>778</v>
      </c>
      <c r="M10" s="21">
        <v>42.278920308483293</v>
      </c>
      <c r="N10" s="22">
        <v>217.5</v>
      </c>
      <c r="O10" s="21">
        <v>24.603218390804596</v>
      </c>
      <c r="P10" s="22">
        <v>9</v>
      </c>
      <c r="Q10" s="21">
        <v>30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6934.8</v>
      </c>
      <c r="C11" s="21">
        <f t="shared" si="1"/>
        <v>23.470467785660723</v>
      </c>
      <c r="D11" s="22"/>
      <c r="E11" s="21"/>
      <c r="F11" s="22">
        <f>H11+J11+L11+N11+P11+R11</f>
        <v>6934.8</v>
      </c>
      <c r="G11" s="21">
        <f>(H11*I11+J11*K11+L11*M11+N11*O11+P11*Q11+R11*S11)/(H11+J11+L11+N11+P11+R11)</f>
        <v>23.470467785660723</v>
      </c>
      <c r="H11" s="22">
        <v>329</v>
      </c>
      <c r="I11" s="21">
        <v>32.826747720364743</v>
      </c>
      <c r="J11" s="22">
        <v>2835</v>
      </c>
      <c r="K11" s="21">
        <v>18.074074074074073</v>
      </c>
      <c r="L11" s="22">
        <v>3675.8</v>
      </c>
      <c r="M11" s="21">
        <v>26.540617008542355</v>
      </c>
      <c r="N11" s="22">
        <v>95</v>
      </c>
      <c r="O11" s="21">
        <v>33.315789473684212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9032.4999999999982</v>
      </c>
      <c r="C12" s="21">
        <f t="shared" si="1"/>
        <v>26.721429283144207</v>
      </c>
      <c r="D12" s="22"/>
      <c r="E12" s="21"/>
      <c r="F12" s="22">
        <f>H12+J12+L12+N12+P12+R12</f>
        <v>9032.4999999999982</v>
      </c>
      <c r="G12" s="21">
        <f>(H12*I12+J12*K12+L12*M12+N12*O12+P12*Q12+R12*S12)/(H12+J12+L12+N12+P12+R12)</f>
        <v>26.721429283144207</v>
      </c>
      <c r="H12" s="22">
        <v>1909.8</v>
      </c>
      <c r="I12" s="21">
        <v>30.643732327992456</v>
      </c>
      <c r="J12" s="22">
        <v>4361</v>
      </c>
      <c r="K12" s="21">
        <v>30.434304058702132</v>
      </c>
      <c r="L12" s="22">
        <v>2542.6</v>
      </c>
      <c r="M12" s="21">
        <v>16.977346023755214</v>
      </c>
      <c r="N12" s="22">
        <v>28.8</v>
      </c>
      <c r="O12" s="21">
        <v>3.125</v>
      </c>
      <c r="P12" s="22">
        <v>190.3</v>
      </c>
      <c r="Q12" s="21">
        <v>36.034209143457701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2176.5</v>
      </c>
      <c r="C13" s="21">
        <f t="shared" si="1"/>
        <v>37.332598208132325</v>
      </c>
      <c r="D13" s="22"/>
      <c r="E13" s="21"/>
      <c r="F13" s="22">
        <f>H13+J13+L13+N13+P13+R13</f>
        <v>2176.5</v>
      </c>
      <c r="G13" s="21">
        <f>(H13*I13+J13*K13+L13*M13+N13*O13+P13*Q13+R13*S13)/(H13+J13+L13+N13+P13+R13)</f>
        <v>37.332598208132325</v>
      </c>
      <c r="H13" s="22">
        <v>700</v>
      </c>
      <c r="I13" s="21">
        <v>43.2</v>
      </c>
      <c r="J13" s="22">
        <v>799.8</v>
      </c>
      <c r="K13" s="21">
        <v>34.129682420605157</v>
      </c>
      <c r="L13" s="22">
        <v>502.2</v>
      </c>
      <c r="M13" s="21">
        <v>36.08219832735962</v>
      </c>
      <c r="N13" s="22">
        <v>142.5</v>
      </c>
      <c r="O13" s="21">
        <v>31.614035087719298</v>
      </c>
      <c r="P13" s="22">
        <v>32</v>
      </c>
      <c r="Q13" s="21">
        <v>34.125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1161.4000000000001</v>
      </c>
      <c r="C14" s="21">
        <f t="shared" si="1"/>
        <v>25.369037368692954</v>
      </c>
      <c r="D14" s="22"/>
      <c r="E14" s="21"/>
      <c r="F14" s="22">
        <f>H14+J14+L14+N14+P14+R14</f>
        <v>1161.4000000000001</v>
      </c>
      <c r="G14" s="21">
        <f>(H14*I14+J14*K14+L14*M14+N14*O14+P14*Q14+R14*S14)/(H14+J14+L14+N14+P14+R14)</f>
        <v>25.369037368692954</v>
      </c>
      <c r="H14" s="22">
        <v>298</v>
      </c>
      <c r="I14" s="21">
        <v>0.5</v>
      </c>
      <c r="J14" s="22">
        <v>176.3</v>
      </c>
      <c r="K14" s="21">
        <v>31.49007373794668</v>
      </c>
      <c r="L14" s="22">
        <v>543.6</v>
      </c>
      <c r="M14" s="21">
        <v>35.395143487858718</v>
      </c>
      <c r="N14" s="22">
        <v>130.5</v>
      </c>
      <c r="O14" s="21">
        <v>30.498084291187741</v>
      </c>
      <c r="P14" s="22">
        <v>13</v>
      </c>
      <c r="Q14" s="21">
        <v>41.7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7342.2999999999993</v>
      </c>
      <c r="C15" s="21">
        <f t="shared" si="1"/>
        <v>25.408713890742685</v>
      </c>
      <c r="D15" s="22"/>
      <c r="E15" s="21"/>
      <c r="F15" s="22">
        <f>H15+J15+L15+N15+P15+R15</f>
        <v>7342.2999999999993</v>
      </c>
      <c r="G15" s="21">
        <f>(H15*I15+J15*K15+L15*M15+N15*O15+P15*Q15+R15*S15)/(H15+J15+L15+N15+P15+R15)</f>
        <v>25.408713890742685</v>
      </c>
      <c r="H15" s="22">
        <v>1080</v>
      </c>
      <c r="I15" s="21">
        <v>0.46296296296296297</v>
      </c>
      <c r="J15" s="22">
        <v>4897</v>
      </c>
      <c r="K15" s="21">
        <v>35.673881968552173</v>
      </c>
      <c r="L15" s="22">
        <v>93.7</v>
      </c>
      <c r="M15" s="21">
        <v>37.146211312700103</v>
      </c>
      <c r="N15" s="22">
        <v>1259.5999999999999</v>
      </c>
      <c r="O15" s="21">
        <v>5.8609082248332811</v>
      </c>
      <c r="P15" s="22">
        <v>12</v>
      </c>
      <c r="Q15" s="21">
        <v>41.7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2308</v>
      </c>
      <c r="C16" s="21">
        <f t="shared" si="1"/>
        <v>16.840372616984403</v>
      </c>
      <c r="D16" s="22"/>
      <c r="E16" s="21"/>
      <c r="F16" s="22">
        <f t="shared" si="2"/>
        <v>2308</v>
      </c>
      <c r="G16" s="21">
        <f t="shared" si="3"/>
        <v>16.840372616984403</v>
      </c>
      <c r="H16" s="22">
        <v>1366</v>
      </c>
      <c r="I16" s="21">
        <v>14.03250366032211</v>
      </c>
      <c r="J16" s="22">
        <v>319</v>
      </c>
      <c r="K16" s="21">
        <v>38.76489028213166</v>
      </c>
      <c r="L16" s="22">
        <v>104</v>
      </c>
      <c r="M16" s="21">
        <v>32.622115384615384</v>
      </c>
      <c r="N16" s="22">
        <v>427</v>
      </c>
      <c r="O16" s="21">
        <v>1.405152224824356</v>
      </c>
      <c r="P16" s="22">
        <v>92</v>
      </c>
      <c r="Q16" s="21">
        <v>36.309565217391302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6196</v>
      </c>
      <c r="C17" s="21">
        <f t="shared" si="1"/>
        <v>18.387583925112974</v>
      </c>
      <c r="D17" s="22"/>
      <c r="E17" s="21"/>
      <c r="F17" s="22">
        <f t="shared" si="2"/>
        <v>6196</v>
      </c>
      <c r="G17" s="21">
        <f t="shared" si="3"/>
        <v>18.387583925112974</v>
      </c>
      <c r="H17" s="22">
        <v>1322.3</v>
      </c>
      <c r="I17" s="21">
        <v>3</v>
      </c>
      <c r="J17" s="22">
        <v>1826</v>
      </c>
      <c r="K17" s="21">
        <v>34.38882803943045</v>
      </c>
      <c r="L17" s="22">
        <v>560.70000000000005</v>
      </c>
      <c r="M17" s="21">
        <v>39.554289281255571</v>
      </c>
      <c r="N17" s="22">
        <v>2475</v>
      </c>
      <c r="O17" s="21">
        <v>9.8787878787878789</v>
      </c>
      <c r="P17" s="22">
        <v>12</v>
      </c>
      <c r="Q17" s="21">
        <v>45.04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6963</v>
      </c>
      <c r="C18" s="21">
        <f t="shared" si="1"/>
        <v>30.478023840298722</v>
      </c>
      <c r="D18" s="22"/>
      <c r="E18" s="21"/>
      <c r="F18" s="22">
        <f t="shared" si="2"/>
        <v>6963</v>
      </c>
      <c r="G18" s="21">
        <f t="shared" si="3"/>
        <v>30.478023840298722</v>
      </c>
      <c r="H18" s="22">
        <v>2297</v>
      </c>
      <c r="I18" s="21">
        <v>26.017849368741839</v>
      </c>
      <c r="J18" s="22">
        <v>4140</v>
      </c>
      <c r="K18" s="21">
        <v>33.316425120772948</v>
      </c>
      <c r="L18" s="22">
        <v>290</v>
      </c>
      <c r="M18" s="21">
        <v>48.224137931034484</v>
      </c>
      <c r="N18" s="22">
        <v>114</v>
      </c>
      <c r="O18" s="21">
        <v>0</v>
      </c>
      <c r="P18" s="22">
        <v>122</v>
      </c>
      <c r="Q18" s="21">
        <v>4.43016393442623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20794.3</v>
      </c>
      <c r="C19" s="21">
        <f t="shared" si="1"/>
        <v>25.490427665273657</v>
      </c>
      <c r="D19" s="22"/>
      <c r="E19" s="21"/>
      <c r="F19" s="22">
        <f t="shared" si="2"/>
        <v>20794.3</v>
      </c>
      <c r="G19" s="21">
        <f t="shared" si="3"/>
        <v>25.490427665273657</v>
      </c>
      <c r="H19" s="22">
        <v>10588</v>
      </c>
      <c r="I19" s="21">
        <v>16.055912353607859</v>
      </c>
      <c r="J19" s="22">
        <v>9667</v>
      </c>
      <c r="K19" s="21">
        <v>35.713665046032894</v>
      </c>
      <c r="L19" s="22">
        <v>525.29999999999995</v>
      </c>
      <c r="M19" s="21">
        <v>26.839901008947269</v>
      </c>
      <c r="N19" s="22"/>
      <c r="O19" s="21"/>
      <c r="P19" s="22">
        <v>14</v>
      </c>
      <c r="Q19" s="21">
        <v>50.9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3370</v>
      </c>
      <c r="C20" s="27">
        <f t="shared" si="1"/>
        <v>21.597151335311572</v>
      </c>
      <c r="D20" s="28"/>
      <c r="E20" s="27"/>
      <c r="F20" s="28">
        <f t="shared" si="2"/>
        <v>3370</v>
      </c>
      <c r="G20" s="27">
        <f t="shared" si="3"/>
        <v>21.597151335311572</v>
      </c>
      <c r="H20" s="28">
        <v>2825</v>
      </c>
      <c r="I20" s="27">
        <v>18.761061946902654</v>
      </c>
      <c r="J20" s="28">
        <v>451</v>
      </c>
      <c r="K20" s="27">
        <v>36.727272727272727</v>
      </c>
      <c r="L20" s="28">
        <v>53</v>
      </c>
      <c r="M20" s="27">
        <v>38</v>
      </c>
      <c r="N20" s="28">
        <v>25</v>
      </c>
      <c r="O20" s="27">
        <v>15.6</v>
      </c>
      <c r="P20" s="28">
        <v>16</v>
      </c>
      <c r="Q20" s="27">
        <v>50.9</v>
      </c>
      <c r="R20" s="28"/>
      <c r="S20" s="27"/>
    </row>
    <row r="21" spans="1:19" ht="14.25" customHeight="1" x14ac:dyDescent="0.2">
      <c r="A21" s="19" t="s">
        <v>22</v>
      </c>
      <c r="B21" s="20">
        <f t="shared" si="0"/>
        <v>5745.8</v>
      </c>
      <c r="C21" s="21">
        <f t="shared" si="1"/>
        <v>20.82408019770963</v>
      </c>
      <c r="D21" s="22"/>
      <c r="E21" s="21"/>
      <c r="F21" s="22">
        <f t="shared" si="2"/>
        <v>5745.8</v>
      </c>
      <c r="G21" s="21">
        <f t="shared" si="3"/>
        <v>20.82408019770963</v>
      </c>
      <c r="H21" s="22">
        <v>3786</v>
      </c>
      <c r="I21" s="21">
        <v>27.5108293713682</v>
      </c>
      <c r="J21" s="22">
        <v>385.8</v>
      </c>
      <c r="K21" s="21">
        <v>33.919129082426124</v>
      </c>
      <c r="L21" s="22">
        <v>1555</v>
      </c>
      <c r="M21" s="21">
        <v>1.2405144694533763</v>
      </c>
      <c r="N21" s="22">
        <v>8</v>
      </c>
      <c r="O21" s="21">
        <v>5</v>
      </c>
      <c r="P21" s="22">
        <v>11</v>
      </c>
      <c r="Q21" s="21">
        <v>40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1281.9000000000001</v>
      </c>
      <c r="C22" s="21">
        <f t="shared" si="1"/>
        <v>28.336484905218821</v>
      </c>
      <c r="D22" s="22"/>
      <c r="E22" s="21"/>
      <c r="F22" s="22">
        <f t="shared" si="2"/>
        <v>1281.9000000000001</v>
      </c>
      <c r="G22" s="21">
        <f t="shared" si="3"/>
        <v>28.336484905218821</v>
      </c>
      <c r="H22" s="22">
        <v>223</v>
      </c>
      <c r="I22" s="21">
        <v>0.67264573991031396</v>
      </c>
      <c r="J22" s="22">
        <v>542.9</v>
      </c>
      <c r="K22" s="21">
        <v>33.063252901086763</v>
      </c>
      <c r="L22" s="22">
        <v>210</v>
      </c>
      <c r="M22" s="21">
        <v>37.38095238095238</v>
      </c>
      <c r="N22" s="22">
        <v>243</v>
      </c>
      <c r="O22" s="21">
        <v>34.380658436213992</v>
      </c>
      <c r="P22" s="22">
        <v>63</v>
      </c>
      <c r="Q22" s="21">
        <v>32.063492063492063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4428.8</v>
      </c>
      <c r="C23" s="21">
        <f t="shared" si="1"/>
        <v>18.029111723265896</v>
      </c>
      <c r="D23" s="22"/>
      <c r="E23" s="21"/>
      <c r="F23" s="22">
        <f t="shared" si="2"/>
        <v>4428.8</v>
      </c>
      <c r="G23" s="21">
        <f t="shared" si="3"/>
        <v>18.029111723265896</v>
      </c>
      <c r="H23" s="22">
        <v>2497</v>
      </c>
      <c r="I23" s="21">
        <v>2.8158910692831398</v>
      </c>
      <c r="J23" s="22">
        <v>541</v>
      </c>
      <c r="K23" s="21">
        <v>38.257024029574858</v>
      </c>
      <c r="L23" s="22">
        <v>1369</v>
      </c>
      <c r="M23" s="21">
        <v>37.991234477720965</v>
      </c>
      <c r="N23" s="22">
        <v>21.8</v>
      </c>
      <c r="O23" s="21">
        <v>5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39107.4</v>
      </c>
      <c r="C24" s="21">
        <f t="shared" si="1"/>
        <v>31.143905756966717</v>
      </c>
      <c r="D24" s="22"/>
      <c r="E24" s="21"/>
      <c r="F24" s="22">
        <f t="shared" si="2"/>
        <v>39107.4</v>
      </c>
      <c r="G24" s="21">
        <f t="shared" si="3"/>
        <v>31.143905756966717</v>
      </c>
      <c r="H24" s="22">
        <v>11615</v>
      </c>
      <c r="I24" s="21">
        <v>16.710047352561343</v>
      </c>
      <c r="J24" s="22">
        <v>6601</v>
      </c>
      <c r="K24" s="21">
        <v>28.950159066808059</v>
      </c>
      <c r="L24" s="22">
        <v>19873.400000000001</v>
      </c>
      <c r="M24" s="21">
        <v>39.955416788269751</v>
      </c>
      <c r="N24" s="22">
        <v>1000</v>
      </c>
      <c r="O24" s="21">
        <v>38</v>
      </c>
      <c r="P24" s="22">
        <v>18</v>
      </c>
      <c r="Q24" s="21">
        <v>40</v>
      </c>
      <c r="R24" s="23"/>
      <c r="S24" s="24"/>
    </row>
    <row r="25" spans="1:19" ht="14.25" customHeight="1" x14ac:dyDescent="0.2">
      <c r="A25" s="19" t="s">
        <v>14</v>
      </c>
      <c r="B25" s="20">
        <f t="shared" si="0"/>
        <v>30407.600000000002</v>
      </c>
      <c r="C25" s="21">
        <f t="shared" si="1"/>
        <v>36.340648719399098</v>
      </c>
      <c r="D25" s="22"/>
      <c r="E25" s="21"/>
      <c r="F25" s="22">
        <f t="shared" si="2"/>
        <v>30407.600000000002</v>
      </c>
      <c r="G25" s="21">
        <f t="shared" si="3"/>
        <v>36.340648719399098</v>
      </c>
      <c r="H25" s="22">
        <v>4099</v>
      </c>
      <c r="I25" s="21">
        <v>32.745547694559647</v>
      </c>
      <c r="J25" s="22">
        <v>57</v>
      </c>
      <c r="K25" s="21">
        <v>38.315789473684212</v>
      </c>
      <c r="L25" s="22">
        <v>26209.9</v>
      </c>
      <c r="M25" s="21">
        <v>36.93109893589827</v>
      </c>
      <c r="N25" s="22">
        <v>28.7</v>
      </c>
      <c r="O25" s="21">
        <v>5</v>
      </c>
      <c r="P25" s="22">
        <v>13</v>
      </c>
      <c r="Q25" s="21">
        <v>40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19550.599999999999</v>
      </c>
      <c r="C26" s="21">
        <f t="shared" si="1"/>
        <v>31.190744018086406</v>
      </c>
      <c r="D26" s="22"/>
      <c r="E26" s="21"/>
      <c r="F26" s="22">
        <f t="shared" si="2"/>
        <v>19550.599999999999</v>
      </c>
      <c r="G26" s="21">
        <f t="shared" si="3"/>
        <v>31.190744018086406</v>
      </c>
      <c r="H26" s="22">
        <v>3068</v>
      </c>
      <c r="I26" s="21">
        <v>28.885267275097785</v>
      </c>
      <c r="J26" s="22">
        <v>13310</v>
      </c>
      <c r="K26" s="21">
        <v>33.779113448534936</v>
      </c>
      <c r="L26" s="22">
        <v>1380.6</v>
      </c>
      <c r="M26" s="21">
        <v>38.590294075039843</v>
      </c>
      <c r="N26" s="22">
        <v>1</v>
      </c>
      <c r="O26" s="21">
        <v>0</v>
      </c>
      <c r="P26" s="22">
        <v>1791</v>
      </c>
      <c r="Q26" s="21">
        <v>10.217755443886098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12478.4</v>
      </c>
      <c r="C27" s="21">
        <f t="shared" si="1"/>
        <v>33.625865495576356</v>
      </c>
      <c r="D27" s="22"/>
      <c r="E27" s="21"/>
      <c r="F27" s="22">
        <f t="shared" si="2"/>
        <v>12478.4</v>
      </c>
      <c r="G27" s="21">
        <f t="shared" si="3"/>
        <v>33.625865495576356</v>
      </c>
      <c r="H27" s="22">
        <v>346</v>
      </c>
      <c r="I27" s="21">
        <v>26.791907514450866</v>
      </c>
      <c r="J27" s="22">
        <v>5648</v>
      </c>
      <c r="K27" s="21">
        <v>36.314978753541077</v>
      </c>
      <c r="L27" s="22">
        <v>4471.3999999999996</v>
      </c>
      <c r="M27" s="21">
        <v>32.361229145234155</v>
      </c>
      <c r="N27" s="22">
        <v>2000</v>
      </c>
      <c r="O27" s="21">
        <v>30</v>
      </c>
      <c r="P27" s="22">
        <v>13</v>
      </c>
      <c r="Q27" s="21">
        <v>40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28206</v>
      </c>
      <c r="C28" s="21">
        <f t="shared" si="1"/>
        <v>10.447280720414096</v>
      </c>
      <c r="D28" s="22"/>
      <c r="E28" s="21"/>
      <c r="F28" s="22">
        <f t="shared" si="2"/>
        <v>28206</v>
      </c>
      <c r="G28" s="21">
        <f t="shared" si="3"/>
        <v>10.447280720414096</v>
      </c>
      <c r="H28" s="22">
        <v>24572.5</v>
      </c>
      <c r="I28" s="21">
        <v>7.5511242242344085</v>
      </c>
      <c r="J28" s="22">
        <v>2898.5</v>
      </c>
      <c r="K28" s="21">
        <v>29.101604278074866</v>
      </c>
      <c r="L28" s="22">
        <v>721</v>
      </c>
      <c r="M28" s="21">
        <v>33.585298196948685</v>
      </c>
      <c r="N28" s="22"/>
      <c r="O28" s="21"/>
      <c r="P28" s="22">
        <v>14</v>
      </c>
      <c r="Q28" s="21">
        <v>40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26364</v>
      </c>
      <c r="C29" s="21">
        <f t="shared" si="1"/>
        <v>36.976016537702932</v>
      </c>
      <c r="D29" s="22"/>
      <c r="E29" s="21"/>
      <c r="F29" s="22">
        <f t="shared" si="2"/>
        <v>26364</v>
      </c>
      <c r="G29" s="21">
        <f t="shared" si="3"/>
        <v>36.976016537702932</v>
      </c>
      <c r="H29" s="22">
        <v>13353</v>
      </c>
      <c r="I29" s="21">
        <v>35.835392795626454</v>
      </c>
      <c r="J29" s="22">
        <v>5827.2</v>
      </c>
      <c r="K29" s="21">
        <v>36.04877127951675</v>
      </c>
      <c r="L29" s="22">
        <v>6641.8</v>
      </c>
      <c r="M29" s="21">
        <v>39.909708211629386</v>
      </c>
      <c r="N29" s="22">
        <v>528</v>
      </c>
      <c r="O29" s="21">
        <v>39.071969696969695</v>
      </c>
      <c r="P29" s="22">
        <v>14</v>
      </c>
      <c r="Q29" s="21">
        <v>40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12036.8</v>
      </c>
      <c r="C30" s="21">
        <f t="shared" si="1"/>
        <v>37.472746078692012</v>
      </c>
      <c r="D30" s="22"/>
      <c r="E30" s="21"/>
      <c r="F30" s="22">
        <f t="shared" si="2"/>
        <v>12036.8</v>
      </c>
      <c r="G30" s="21">
        <f t="shared" si="3"/>
        <v>37.472746078692012</v>
      </c>
      <c r="H30" s="22">
        <v>6888.5</v>
      </c>
      <c r="I30" s="21">
        <v>37.952994120635843</v>
      </c>
      <c r="J30" s="22">
        <v>1214</v>
      </c>
      <c r="K30" s="21">
        <v>36.016235584843493</v>
      </c>
      <c r="L30" s="22">
        <v>3633</v>
      </c>
      <c r="M30" s="21">
        <v>37.461753371868973</v>
      </c>
      <c r="N30" s="22">
        <v>301.3</v>
      </c>
      <c r="O30" s="21">
        <v>32.494158645867905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10103.5</v>
      </c>
      <c r="C31" s="21">
        <f t="shared" si="1"/>
        <v>36.446110753699216</v>
      </c>
      <c r="D31" s="22"/>
      <c r="E31" s="21"/>
      <c r="F31" s="22">
        <f t="shared" si="2"/>
        <v>10103.5</v>
      </c>
      <c r="G31" s="21">
        <f t="shared" si="3"/>
        <v>36.446110753699216</v>
      </c>
      <c r="H31" s="22">
        <v>2164.5</v>
      </c>
      <c r="I31" s="21">
        <v>37.962993762993769</v>
      </c>
      <c r="J31" s="22">
        <v>4176</v>
      </c>
      <c r="K31" s="21">
        <v>36.082614942528735</v>
      </c>
      <c r="L31" s="22">
        <v>3173</v>
      </c>
      <c r="M31" s="21">
        <v>35.231894106523796</v>
      </c>
      <c r="N31" s="22">
        <v>590</v>
      </c>
      <c r="O31" s="21">
        <v>39.984033898305078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14080</v>
      </c>
      <c r="C32" s="27">
        <f>(D32*E32+H32*I32+J32*K32+L32*M32+N32*O32+P32*Q32+R32*S32)/(D32+H32+J32+L32+N32+P32+R32)</f>
        <v>36.71029119318181</v>
      </c>
      <c r="D32" s="28"/>
      <c r="E32" s="27"/>
      <c r="F32" s="28">
        <f t="shared" si="2"/>
        <v>14080</v>
      </c>
      <c r="G32" s="27">
        <f t="shared" si="3"/>
        <v>36.71029119318181</v>
      </c>
      <c r="H32" s="28">
        <v>1519</v>
      </c>
      <c r="I32" s="27">
        <v>29.427254772876893</v>
      </c>
      <c r="J32" s="28">
        <v>2771</v>
      </c>
      <c r="K32" s="27">
        <v>32.592601948754961</v>
      </c>
      <c r="L32" s="28">
        <v>9690</v>
      </c>
      <c r="M32" s="27">
        <v>39.103900928792562</v>
      </c>
      <c r="N32" s="28">
        <v>100</v>
      </c>
      <c r="O32" s="27">
        <v>29.5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27062.899999999998</v>
      </c>
      <c r="C33" s="21">
        <f t="shared" si="1"/>
        <v>33.325673560483175</v>
      </c>
      <c r="D33" s="22"/>
      <c r="E33" s="21"/>
      <c r="F33" s="22">
        <f t="shared" si="2"/>
        <v>27062.899999999998</v>
      </c>
      <c r="G33" s="21">
        <f t="shared" si="3"/>
        <v>33.325673560483175</v>
      </c>
      <c r="H33" s="22">
        <v>583</v>
      </c>
      <c r="I33" s="21">
        <v>28.81646655231561</v>
      </c>
      <c r="J33" s="22">
        <v>7918</v>
      </c>
      <c r="K33" s="21">
        <v>32.181691083606971</v>
      </c>
      <c r="L33" s="22">
        <v>17197.8</v>
      </c>
      <c r="M33" s="21">
        <v>33.601656025770744</v>
      </c>
      <c r="N33" s="22">
        <v>1364.1</v>
      </c>
      <c r="O33" s="21">
        <v>38.4137387288322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10994.9</v>
      </c>
      <c r="C34" s="21">
        <f t="shared" si="1"/>
        <v>28.25308188341868</v>
      </c>
      <c r="D34" s="22"/>
      <c r="E34" s="21"/>
      <c r="F34" s="22">
        <f t="shared" si="2"/>
        <v>10994.9</v>
      </c>
      <c r="G34" s="21">
        <f t="shared" si="3"/>
        <v>28.25308188341868</v>
      </c>
      <c r="H34" s="22">
        <v>464.4</v>
      </c>
      <c r="I34" s="21">
        <v>24.22480620155039</v>
      </c>
      <c r="J34" s="22">
        <v>3053</v>
      </c>
      <c r="K34" s="21">
        <v>25.497680969538163</v>
      </c>
      <c r="L34" s="22">
        <v>7376.5</v>
      </c>
      <c r="M34" s="21">
        <v>29.631314308954114</v>
      </c>
      <c r="N34" s="22">
        <v>80</v>
      </c>
      <c r="O34" s="21">
        <v>29.25</v>
      </c>
      <c r="P34" s="22">
        <v>21</v>
      </c>
      <c r="Q34" s="21">
        <v>30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29987.8</v>
      </c>
      <c r="C35" s="21">
        <f t="shared" si="1"/>
        <v>23.640672206697396</v>
      </c>
      <c r="D35" s="22"/>
      <c r="E35" s="21"/>
      <c r="F35" s="22">
        <f t="shared" si="2"/>
        <v>29987.8</v>
      </c>
      <c r="G35" s="21">
        <f t="shared" si="3"/>
        <v>23.640672206697396</v>
      </c>
      <c r="H35" s="22">
        <v>550</v>
      </c>
      <c r="I35" s="21">
        <v>1.4618181818181819</v>
      </c>
      <c r="J35" s="22">
        <v>15361</v>
      </c>
      <c r="K35" s="21">
        <v>24.058069136123951</v>
      </c>
      <c r="L35" s="22">
        <v>6072.8</v>
      </c>
      <c r="M35" s="21">
        <v>29.405109669345283</v>
      </c>
      <c r="N35" s="22">
        <v>8000</v>
      </c>
      <c r="O35" s="21">
        <v>20</v>
      </c>
      <c r="P35" s="22">
        <v>4</v>
      </c>
      <c r="Q35" s="21">
        <v>0.1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19597.3</v>
      </c>
      <c r="C36" s="21">
        <f t="shared" si="1"/>
        <v>28.276772820745713</v>
      </c>
      <c r="D36" s="22"/>
      <c r="E36" s="21"/>
      <c r="F36" s="22">
        <f t="shared" si="2"/>
        <v>19597.3</v>
      </c>
      <c r="G36" s="21">
        <f t="shared" si="3"/>
        <v>28.276772820745713</v>
      </c>
      <c r="H36" s="22">
        <v>4888.8</v>
      </c>
      <c r="I36" s="21">
        <v>26.097815414825725</v>
      </c>
      <c r="J36" s="22">
        <v>3667.7</v>
      </c>
      <c r="K36" s="21">
        <v>30.041442866101374</v>
      </c>
      <c r="L36" s="22">
        <v>10930</v>
      </c>
      <c r="M36" s="21">
        <v>28.664885635864589</v>
      </c>
      <c r="N36" s="22">
        <v>95.8</v>
      </c>
      <c r="O36" s="21">
        <v>25.795407098121085</v>
      </c>
      <c r="P36" s="22">
        <v>15</v>
      </c>
      <c r="Q36" s="21">
        <v>40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20782</v>
      </c>
      <c r="C37" s="21">
        <f t="shared" si="1"/>
        <v>22.758042536810702</v>
      </c>
      <c r="D37" s="22"/>
      <c r="E37" s="21"/>
      <c r="F37" s="22">
        <f t="shared" si="2"/>
        <v>20782</v>
      </c>
      <c r="G37" s="21">
        <f t="shared" si="3"/>
        <v>22.758042536810702</v>
      </c>
      <c r="H37" s="22">
        <v>2705</v>
      </c>
      <c r="I37" s="21">
        <v>8.9168207024029567</v>
      </c>
      <c r="J37" s="22">
        <v>8691</v>
      </c>
      <c r="K37" s="21">
        <v>25.398108387987577</v>
      </c>
      <c r="L37" s="22">
        <v>3056</v>
      </c>
      <c r="M37" s="21">
        <v>27.91972513089005</v>
      </c>
      <c r="N37" s="22">
        <v>6330</v>
      </c>
      <c r="O37" s="21">
        <v>22.556082148499211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 t="shared" si="0"/>
        <v>10660.8</v>
      </c>
      <c r="C38" s="21">
        <f t="shared" si="1"/>
        <v>32.119074553504433</v>
      </c>
      <c r="D38" s="22"/>
      <c r="E38" s="21"/>
      <c r="F38" s="22">
        <f t="shared" si="2"/>
        <v>10660.8</v>
      </c>
      <c r="G38" s="21">
        <f t="shared" si="3"/>
        <v>32.119074553504433</v>
      </c>
      <c r="H38" s="22">
        <v>4746</v>
      </c>
      <c r="I38" s="21">
        <v>31.206700379266749</v>
      </c>
      <c r="J38" s="22">
        <v>2343</v>
      </c>
      <c r="K38" s="21">
        <v>32.112607767819036</v>
      </c>
      <c r="L38" s="22">
        <v>3434</v>
      </c>
      <c r="M38" s="21">
        <v>33.350157251019219</v>
      </c>
      <c r="N38" s="22">
        <v>131.80000000000001</v>
      </c>
      <c r="O38" s="21">
        <v>33.712822458270097</v>
      </c>
      <c r="P38" s="22">
        <v>6</v>
      </c>
      <c r="Q38" s="21">
        <v>16.733333333333334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34194.5</v>
      </c>
      <c r="C39" s="21">
        <f t="shared" si="1"/>
        <v>27.895523256664081</v>
      </c>
      <c r="D39" s="22"/>
      <c r="E39" s="21"/>
      <c r="F39" s="22">
        <f t="shared" si="2"/>
        <v>34194.5</v>
      </c>
      <c r="G39" s="21">
        <f t="shared" si="3"/>
        <v>27.895523256664081</v>
      </c>
      <c r="H39" s="22">
        <v>3983.5</v>
      </c>
      <c r="I39" s="21">
        <v>34.869486632358473</v>
      </c>
      <c r="J39" s="22">
        <v>13170</v>
      </c>
      <c r="K39" s="21">
        <v>22.937258921791951</v>
      </c>
      <c r="L39" s="22">
        <v>17040</v>
      </c>
      <c r="M39" s="21">
        <v>30.097251760563381</v>
      </c>
      <c r="N39" s="22">
        <v>1</v>
      </c>
      <c r="O39" s="21">
        <v>30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15437.2</v>
      </c>
      <c r="C40" s="21">
        <f t="shared" si="1"/>
        <v>27.525534423341018</v>
      </c>
      <c r="D40" s="22"/>
      <c r="E40" s="21"/>
      <c r="F40" s="22">
        <f t="shared" si="2"/>
        <v>15437.2</v>
      </c>
      <c r="G40" s="21">
        <f t="shared" si="3"/>
        <v>27.525534423341018</v>
      </c>
      <c r="H40" s="22">
        <v>8704</v>
      </c>
      <c r="I40" s="21">
        <v>26.722286305147058</v>
      </c>
      <c r="J40" s="22">
        <v>3821.2</v>
      </c>
      <c r="K40" s="21">
        <v>27.416361352454725</v>
      </c>
      <c r="L40" s="22">
        <v>2836</v>
      </c>
      <c r="M40" s="21">
        <v>29.984132581100141</v>
      </c>
      <c r="N40" s="22">
        <v>76</v>
      </c>
      <c r="O40" s="21">
        <v>33.263157894736842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16342.5</v>
      </c>
      <c r="C41" s="21">
        <f t="shared" si="1"/>
        <v>26.734023191066239</v>
      </c>
      <c r="D41" s="22"/>
      <c r="E41" s="21"/>
      <c r="F41" s="22">
        <f t="shared" si="2"/>
        <v>16342.5</v>
      </c>
      <c r="G41" s="21">
        <f t="shared" si="3"/>
        <v>26.734023191066239</v>
      </c>
      <c r="H41" s="22">
        <v>9265.7000000000007</v>
      </c>
      <c r="I41" s="21">
        <v>22.65526619683348</v>
      </c>
      <c r="J41" s="22">
        <v>4686.8999999999996</v>
      </c>
      <c r="K41" s="21">
        <v>26.656515820691716</v>
      </c>
      <c r="L41" s="22">
        <v>1786</v>
      </c>
      <c r="M41" s="21">
        <v>43.6718085106383</v>
      </c>
      <c r="N41" s="22">
        <v>601.9</v>
      </c>
      <c r="O41" s="21">
        <v>39.955806612394092</v>
      </c>
      <c r="P41" s="22">
        <v>2</v>
      </c>
      <c r="Q41" s="21">
        <v>0.1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30940</v>
      </c>
      <c r="C42" s="21">
        <f t="shared" si="1"/>
        <v>52.99772139625081</v>
      </c>
      <c r="D42" s="22"/>
      <c r="E42" s="21"/>
      <c r="F42" s="22">
        <f t="shared" si="2"/>
        <v>30940</v>
      </c>
      <c r="G42" s="21">
        <f t="shared" si="3"/>
        <v>52.99772139625081</v>
      </c>
      <c r="H42" s="22">
        <v>24728</v>
      </c>
      <c r="I42" s="21">
        <v>57.075380135878355</v>
      </c>
      <c r="J42" s="22">
        <v>3237</v>
      </c>
      <c r="K42" s="21">
        <v>34.110163731850477</v>
      </c>
      <c r="L42" s="22">
        <v>1715</v>
      </c>
      <c r="M42" s="21">
        <v>35.408104956268225</v>
      </c>
      <c r="N42" s="22">
        <v>870</v>
      </c>
      <c r="O42" s="21">
        <v>45.632183908045974</v>
      </c>
      <c r="P42" s="22">
        <v>390</v>
      </c>
      <c r="Q42" s="21">
        <v>45</v>
      </c>
      <c r="R42" s="22"/>
      <c r="S42" s="21"/>
    </row>
    <row r="43" spans="1:19" ht="14.25" customHeight="1" x14ac:dyDescent="0.2">
      <c r="A43" s="19" t="s">
        <v>20</v>
      </c>
      <c r="B43" s="20">
        <f t="shared" si="0"/>
        <v>10633.599999999999</v>
      </c>
      <c r="C43" s="21">
        <f t="shared" si="1"/>
        <v>39.789918748119177</v>
      </c>
      <c r="D43" s="22"/>
      <c r="E43" s="21"/>
      <c r="F43" s="22">
        <f t="shared" si="2"/>
        <v>10633.599999999999</v>
      </c>
      <c r="G43" s="21">
        <f t="shared" si="3"/>
        <v>39.789918748119177</v>
      </c>
      <c r="H43" s="22">
        <v>4076.7</v>
      </c>
      <c r="I43" s="21">
        <v>33.980449873672335</v>
      </c>
      <c r="J43" s="22">
        <v>4564.8999999999996</v>
      </c>
      <c r="K43" s="21">
        <v>44.941593463164587</v>
      </c>
      <c r="L43" s="22">
        <v>1670</v>
      </c>
      <c r="M43" s="21">
        <v>36.32335329341317</v>
      </c>
      <c r="N43" s="22">
        <v>313</v>
      </c>
      <c r="O43" s="21">
        <v>59.089137380191687</v>
      </c>
      <c r="P43" s="22">
        <v>9</v>
      </c>
      <c r="Q43" s="21">
        <v>30.355555555555554</v>
      </c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12407.5</v>
      </c>
      <c r="C44" s="27">
        <f t="shared" si="1"/>
        <v>20.910278460608502</v>
      </c>
      <c r="D44" s="28"/>
      <c r="E44" s="27"/>
      <c r="F44" s="28">
        <f t="shared" si="2"/>
        <v>12407.5</v>
      </c>
      <c r="G44" s="27">
        <f t="shared" si="3"/>
        <v>20.910278460608502</v>
      </c>
      <c r="H44" s="28">
        <v>8376.6</v>
      </c>
      <c r="I44" s="27">
        <v>13.133822792063604</v>
      </c>
      <c r="J44" s="28">
        <v>3189.9</v>
      </c>
      <c r="K44" s="27">
        <v>35.755321483432077</v>
      </c>
      <c r="L44" s="28">
        <v>414</v>
      </c>
      <c r="M44" s="27">
        <v>43.0231884057971</v>
      </c>
      <c r="N44" s="28">
        <v>413</v>
      </c>
      <c r="O44" s="27">
        <v>40.992736077481837</v>
      </c>
      <c r="P44" s="28">
        <v>14</v>
      </c>
      <c r="Q44" s="27">
        <v>45</v>
      </c>
      <c r="R44" s="28"/>
      <c r="S44" s="27"/>
    </row>
    <row r="45" spans="1:19" ht="14.25" customHeight="1" x14ac:dyDescent="0.2">
      <c r="A45" s="19" t="s">
        <v>24</v>
      </c>
      <c r="B45" s="20">
        <f t="shared" si="0"/>
        <v>11865.9</v>
      </c>
      <c r="C45" s="21">
        <f t="shared" si="1"/>
        <v>43.188685224045372</v>
      </c>
      <c r="D45" s="22"/>
      <c r="E45" s="21"/>
      <c r="F45" s="22">
        <f t="shared" si="2"/>
        <v>11865.9</v>
      </c>
      <c r="G45" s="21">
        <f t="shared" si="3"/>
        <v>43.188685224045372</v>
      </c>
      <c r="H45" s="22">
        <v>5396.6</v>
      </c>
      <c r="I45" s="21">
        <v>37.018793314309008</v>
      </c>
      <c r="J45" s="22">
        <v>3206.4</v>
      </c>
      <c r="K45" s="21">
        <v>46.593157435129733</v>
      </c>
      <c r="L45" s="22">
        <v>2186</v>
      </c>
      <c r="M45" s="21">
        <v>56.740942360475756</v>
      </c>
      <c r="N45" s="22">
        <v>1052.9000000000001</v>
      </c>
      <c r="O45" s="21">
        <v>36.266502041979294</v>
      </c>
      <c r="P45" s="22">
        <v>24</v>
      </c>
      <c r="Q45" s="21">
        <v>45</v>
      </c>
      <c r="R45" s="23"/>
      <c r="S45" s="24"/>
    </row>
    <row r="46" spans="1:19" ht="14.25" customHeight="1" x14ac:dyDescent="0.2">
      <c r="A46" s="19" t="s">
        <v>11</v>
      </c>
      <c r="B46" s="20">
        <f t="shared" si="0"/>
        <v>9691.7999999999993</v>
      </c>
      <c r="C46" s="21">
        <f t="shared" si="1"/>
        <v>41.847101260859695</v>
      </c>
      <c r="D46" s="22"/>
      <c r="E46" s="21"/>
      <c r="F46" s="22">
        <f t="shared" si="2"/>
        <v>9691.7999999999993</v>
      </c>
      <c r="G46" s="21">
        <f t="shared" si="3"/>
        <v>41.847101260859695</v>
      </c>
      <c r="H46" s="22">
        <v>6680</v>
      </c>
      <c r="I46" s="21">
        <v>40.793413173652695</v>
      </c>
      <c r="J46" s="22">
        <v>2405</v>
      </c>
      <c r="K46" s="21">
        <v>47.269854469854472</v>
      </c>
      <c r="L46" s="22">
        <v>560.79999999999995</v>
      </c>
      <c r="M46" s="21">
        <v>31.615078459343799</v>
      </c>
      <c r="N46" s="22">
        <v>46</v>
      </c>
      <c r="O46" s="21">
        <v>36.086956521739133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7709.8</v>
      </c>
      <c r="C47" s="21">
        <f t="shared" si="1"/>
        <v>32.207398376092762</v>
      </c>
      <c r="D47" s="22"/>
      <c r="E47" s="21"/>
      <c r="F47" s="22">
        <f t="shared" si="2"/>
        <v>7709.8</v>
      </c>
      <c r="G47" s="21">
        <f t="shared" si="3"/>
        <v>32.207398376092762</v>
      </c>
      <c r="H47" s="22">
        <v>2579.8000000000002</v>
      </c>
      <c r="I47" s="21">
        <v>37.635475618264977</v>
      </c>
      <c r="J47" s="22">
        <v>3335</v>
      </c>
      <c r="K47" s="21">
        <v>26.882338830584711</v>
      </c>
      <c r="L47" s="22">
        <v>1169</v>
      </c>
      <c r="M47" s="21">
        <v>35.438836612489304</v>
      </c>
      <c r="N47" s="22">
        <v>626</v>
      </c>
      <c r="O47" s="21">
        <v>32.172523961661341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6615</v>
      </c>
      <c r="C48" s="21">
        <f t="shared" si="1"/>
        <v>31.371458805744521</v>
      </c>
      <c r="D48" s="22"/>
      <c r="E48" s="21"/>
      <c r="F48" s="22">
        <f t="shared" si="2"/>
        <v>6615</v>
      </c>
      <c r="G48" s="21">
        <f t="shared" si="3"/>
        <v>31.371458805744521</v>
      </c>
      <c r="H48" s="22">
        <v>17</v>
      </c>
      <c r="I48" s="21">
        <v>6</v>
      </c>
      <c r="J48" s="22">
        <v>4897</v>
      </c>
      <c r="K48" s="21">
        <v>29.680457422911989</v>
      </c>
      <c r="L48" s="22">
        <v>1652</v>
      </c>
      <c r="M48" s="21">
        <v>36.795883777239709</v>
      </c>
      <c r="N48" s="22">
        <v>49</v>
      </c>
      <c r="O48" s="21">
        <v>26.289795918367346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10545.8</v>
      </c>
      <c r="C49" s="21">
        <f t="shared" si="1"/>
        <v>33.369919778490015</v>
      </c>
      <c r="D49" s="22"/>
      <c r="E49" s="21"/>
      <c r="F49" s="22">
        <f t="shared" si="2"/>
        <v>10545.8</v>
      </c>
      <c r="G49" s="21">
        <f t="shared" si="3"/>
        <v>33.369919778490015</v>
      </c>
      <c r="H49" s="22">
        <v>5330.6</v>
      </c>
      <c r="I49" s="21">
        <v>35.047461824184893</v>
      </c>
      <c r="J49" s="22">
        <v>1576</v>
      </c>
      <c r="K49" s="21">
        <v>28.538261421319799</v>
      </c>
      <c r="L49" s="22">
        <v>409.2</v>
      </c>
      <c r="M49" s="21">
        <v>18.988269794721408</v>
      </c>
      <c r="N49" s="22">
        <v>3230</v>
      </c>
      <c r="O49" s="21">
        <v>34.780866873065015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16880.400000000001</v>
      </c>
      <c r="C50" s="21">
        <f t="shared" si="1"/>
        <v>19.859156181133148</v>
      </c>
      <c r="D50" s="22"/>
      <c r="E50" s="21"/>
      <c r="F50" s="22">
        <f t="shared" si="2"/>
        <v>16880.400000000001</v>
      </c>
      <c r="G50" s="21">
        <f t="shared" si="3"/>
        <v>19.859156181133148</v>
      </c>
      <c r="H50" s="22">
        <v>7162.5</v>
      </c>
      <c r="I50" s="21">
        <v>12.017731239092496</v>
      </c>
      <c r="J50" s="22">
        <v>7089</v>
      </c>
      <c r="K50" s="21">
        <v>23.496431090421783</v>
      </c>
      <c r="L50" s="22">
        <v>2012</v>
      </c>
      <c r="M50" s="21">
        <v>34.144880715705767</v>
      </c>
      <c r="N50" s="22">
        <v>616.9</v>
      </c>
      <c r="O50" s="21">
        <v>22.512238612416922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38267.1</v>
      </c>
      <c r="C51" s="21">
        <f t="shared" si="1"/>
        <v>23.725826101272375</v>
      </c>
      <c r="D51" s="22"/>
      <c r="E51" s="21"/>
      <c r="F51" s="22">
        <f t="shared" si="2"/>
        <v>38267.1</v>
      </c>
      <c r="G51" s="21">
        <f t="shared" si="3"/>
        <v>23.725826101272375</v>
      </c>
      <c r="H51" s="22">
        <v>377</v>
      </c>
      <c r="I51" s="21">
        <v>15.105835543766579</v>
      </c>
      <c r="J51" s="22">
        <v>34575.1</v>
      </c>
      <c r="K51" s="21">
        <v>22.680578219585772</v>
      </c>
      <c r="L51" s="22">
        <v>1813</v>
      </c>
      <c r="M51" s="21">
        <v>32.195146166574737</v>
      </c>
      <c r="N51" s="22">
        <v>1502</v>
      </c>
      <c r="O51" s="21">
        <v>39.727430093209051</v>
      </c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 t="shared" si="0"/>
        <v>19424.900000000001</v>
      </c>
      <c r="C52" s="21">
        <f t="shared" si="1"/>
        <v>23.848383569542182</v>
      </c>
      <c r="D52" s="22"/>
      <c r="E52" s="21"/>
      <c r="F52" s="22">
        <f t="shared" si="2"/>
        <v>19424.900000000001</v>
      </c>
      <c r="G52" s="21">
        <f t="shared" si="3"/>
        <v>23.848383569542182</v>
      </c>
      <c r="H52" s="22">
        <v>153</v>
      </c>
      <c r="I52" s="21">
        <v>23.552941176470586</v>
      </c>
      <c r="J52" s="22">
        <v>18426</v>
      </c>
      <c r="K52" s="21">
        <v>23.363529794855094</v>
      </c>
      <c r="L52" s="22">
        <v>834.9</v>
      </c>
      <c r="M52" s="21">
        <v>34.790592885375496</v>
      </c>
      <c r="N52" s="22">
        <v>11</v>
      </c>
      <c r="O52" s="21">
        <v>9.6181818181818173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4366</v>
      </c>
      <c r="C53" s="21">
        <f t="shared" si="1"/>
        <v>23.548818140174074</v>
      </c>
      <c r="D53" s="22"/>
      <c r="E53" s="21"/>
      <c r="F53" s="22">
        <f t="shared" si="2"/>
        <v>4366</v>
      </c>
      <c r="G53" s="21">
        <f t="shared" si="3"/>
        <v>23.548818140174074</v>
      </c>
      <c r="H53" s="22">
        <v>1650</v>
      </c>
      <c r="I53" s="21">
        <v>14.689696969696969</v>
      </c>
      <c r="J53" s="22">
        <v>1574</v>
      </c>
      <c r="K53" s="21">
        <v>22.481029224904702</v>
      </c>
      <c r="L53" s="22">
        <v>542</v>
      </c>
      <c r="M53" s="21">
        <v>29.872693726937268</v>
      </c>
      <c r="N53" s="22">
        <v>600</v>
      </c>
      <c r="O53" s="21">
        <v>45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26041</v>
      </c>
      <c r="C54" s="21">
        <f t="shared" si="1"/>
        <v>30.532562497599937</v>
      </c>
      <c r="D54" s="22"/>
      <c r="E54" s="21"/>
      <c r="F54" s="22">
        <f t="shared" si="2"/>
        <v>26041</v>
      </c>
      <c r="G54" s="21">
        <f t="shared" si="3"/>
        <v>30.532562497599937</v>
      </c>
      <c r="H54" s="22">
        <v>130</v>
      </c>
      <c r="I54" s="21">
        <v>26.923076923076923</v>
      </c>
      <c r="J54" s="22">
        <v>22958</v>
      </c>
      <c r="K54" s="21">
        <v>29.277964108371808</v>
      </c>
      <c r="L54" s="22">
        <v>1418</v>
      </c>
      <c r="M54" s="21">
        <v>38.159351198871647</v>
      </c>
      <c r="N54" s="22">
        <v>1535</v>
      </c>
      <c r="O54" s="21">
        <v>42.557003257328994</v>
      </c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 t="shared" si="0"/>
        <v>11650</v>
      </c>
      <c r="C55" s="21">
        <f t="shared" si="1"/>
        <v>25.375570815450647</v>
      </c>
      <c r="D55" s="22"/>
      <c r="E55" s="21"/>
      <c r="F55" s="22">
        <f t="shared" si="2"/>
        <v>11650</v>
      </c>
      <c r="G55" s="21">
        <f t="shared" si="3"/>
        <v>25.375570815450647</v>
      </c>
      <c r="H55" s="22">
        <v>5166</v>
      </c>
      <c r="I55" s="21">
        <v>19.884243128145567</v>
      </c>
      <c r="J55" s="22">
        <v>4987</v>
      </c>
      <c r="K55" s="21">
        <v>25.904351313414878</v>
      </c>
      <c r="L55" s="22">
        <v>1290</v>
      </c>
      <c r="M55" s="21">
        <v>43.789457364341089</v>
      </c>
      <c r="N55" s="22">
        <v>207</v>
      </c>
      <c r="O55" s="21">
        <v>34.927536231884055</v>
      </c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28183.8</v>
      </c>
      <c r="C56" s="27">
        <f t="shared" si="1"/>
        <v>40.086226839531939</v>
      </c>
      <c r="D56" s="28"/>
      <c r="E56" s="27"/>
      <c r="F56" s="28">
        <f t="shared" si="2"/>
        <v>28183.8</v>
      </c>
      <c r="G56" s="27">
        <f t="shared" si="3"/>
        <v>40.086226839531939</v>
      </c>
      <c r="H56" s="28">
        <v>2675</v>
      </c>
      <c r="I56" s="27">
        <v>21.435514018691588</v>
      </c>
      <c r="J56" s="28">
        <v>4067.2</v>
      </c>
      <c r="K56" s="27">
        <v>29.668568056648311</v>
      </c>
      <c r="L56" s="28">
        <v>21198.6</v>
      </c>
      <c r="M56" s="27">
        <v>44.439453548819266</v>
      </c>
      <c r="N56" s="28">
        <v>223</v>
      </c>
      <c r="O56" s="27">
        <v>40</v>
      </c>
      <c r="P56" s="28">
        <v>20</v>
      </c>
      <c r="Q56" s="27">
        <v>40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9754</v>
      </c>
      <c r="C57" s="21">
        <f t="shared" si="1"/>
        <v>26.000041008816893</v>
      </c>
      <c r="D57" s="22"/>
      <c r="E57" s="21"/>
      <c r="F57" s="22">
        <f t="shared" si="2"/>
        <v>9754</v>
      </c>
      <c r="G57" s="21">
        <f t="shared" si="3"/>
        <v>26.000041008816893</v>
      </c>
      <c r="H57" s="22">
        <v>6629</v>
      </c>
      <c r="I57" s="21">
        <v>26.270779906471564</v>
      </c>
      <c r="J57" s="22">
        <v>1750</v>
      </c>
      <c r="K57" s="21">
        <v>19.59542857142857</v>
      </c>
      <c r="L57" s="22">
        <v>325</v>
      </c>
      <c r="M57" s="21">
        <v>37.07692307692308</v>
      </c>
      <c r="N57" s="22">
        <v>791</v>
      </c>
      <c r="O57" s="21">
        <v>33.015170670037925</v>
      </c>
      <c r="P57" s="22">
        <v>259</v>
      </c>
      <c r="Q57" s="21">
        <v>27.020849420849419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21799</v>
      </c>
      <c r="C58" s="21">
        <f t="shared" si="1"/>
        <v>28.938402679021973</v>
      </c>
      <c r="D58" s="22"/>
      <c r="E58" s="21"/>
      <c r="F58" s="22">
        <f t="shared" si="2"/>
        <v>21799</v>
      </c>
      <c r="G58" s="21">
        <f t="shared" si="3"/>
        <v>28.938402679021973</v>
      </c>
      <c r="H58" s="22">
        <v>7290</v>
      </c>
      <c r="I58" s="21">
        <v>25.899176954732511</v>
      </c>
      <c r="J58" s="22">
        <v>11850</v>
      </c>
      <c r="K58" s="21">
        <v>30.942742616033755</v>
      </c>
      <c r="L58" s="22">
        <v>1894</v>
      </c>
      <c r="M58" s="21">
        <v>26.774730728616682</v>
      </c>
      <c r="N58" s="22">
        <v>765</v>
      </c>
      <c r="O58" s="21">
        <v>32.209673202614383</v>
      </c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 t="shared" si="0"/>
        <v>17597.099999999999</v>
      </c>
      <c r="C59" s="21">
        <f t="shared" si="1"/>
        <v>28.319556631490418</v>
      </c>
      <c r="D59" s="22"/>
      <c r="E59" s="21"/>
      <c r="F59" s="22">
        <f t="shared" si="2"/>
        <v>17597.099999999999</v>
      </c>
      <c r="G59" s="21">
        <f t="shared" si="3"/>
        <v>28.319556631490418</v>
      </c>
      <c r="H59" s="22">
        <v>4220.5</v>
      </c>
      <c r="I59" s="21">
        <v>24.997038265608339</v>
      </c>
      <c r="J59" s="22">
        <v>8405</v>
      </c>
      <c r="K59" s="21">
        <v>27.842982748364069</v>
      </c>
      <c r="L59" s="22">
        <v>4262.6000000000004</v>
      </c>
      <c r="M59" s="21">
        <v>31.496739079435084</v>
      </c>
      <c r="N59" s="22">
        <v>709</v>
      </c>
      <c r="O59" s="21">
        <v>34.645698166431593</v>
      </c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 t="shared" si="0"/>
        <v>11946.1</v>
      </c>
      <c r="C60" s="21">
        <f t="shared" si="1"/>
        <v>30.736647106587085</v>
      </c>
      <c r="D60" s="22"/>
      <c r="E60" s="21"/>
      <c r="F60" s="22">
        <f t="shared" si="2"/>
        <v>11946.1</v>
      </c>
      <c r="G60" s="21">
        <f t="shared" si="3"/>
        <v>30.736647106587085</v>
      </c>
      <c r="H60" s="22">
        <v>2767.3</v>
      </c>
      <c r="I60" s="21">
        <v>21.689372312362227</v>
      </c>
      <c r="J60" s="22">
        <v>3235</v>
      </c>
      <c r="K60" s="21">
        <v>22.874806800618238</v>
      </c>
      <c r="L60" s="22">
        <v>1061.3</v>
      </c>
      <c r="M60" s="21">
        <v>37.071855271836426</v>
      </c>
      <c r="N60" s="22">
        <v>4882.5</v>
      </c>
      <c r="O60" s="21">
        <v>39.696405529953921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 t="shared" si="0"/>
        <v>26903</v>
      </c>
      <c r="C61" s="21">
        <f t="shared" si="1"/>
        <v>19.697193249823442</v>
      </c>
      <c r="D61" s="22"/>
      <c r="E61" s="21"/>
      <c r="F61" s="22">
        <f t="shared" si="2"/>
        <v>26903</v>
      </c>
      <c r="G61" s="21">
        <f t="shared" si="3"/>
        <v>19.697193249823442</v>
      </c>
      <c r="H61" s="22">
        <v>17283.5</v>
      </c>
      <c r="I61" s="21">
        <v>17.250788324124166</v>
      </c>
      <c r="J61" s="22">
        <v>3163</v>
      </c>
      <c r="K61" s="21">
        <v>21.809883022447046</v>
      </c>
      <c r="L61" s="22">
        <v>6270.5</v>
      </c>
      <c r="M61" s="21">
        <v>24.852711904951757</v>
      </c>
      <c r="N61" s="22">
        <v>186</v>
      </c>
      <c r="O61" s="21">
        <v>37.29032258064516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 t="shared" si="0"/>
        <v>24845.599999999999</v>
      </c>
      <c r="C62" s="21">
        <f t="shared" si="1"/>
        <v>20.678045207199666</v>
      </c>
      <c r="D62" s="22"/>
      <c r="E62" s="21"/>
      <c r="F62" s="22">
        <f t="shared" si="2"/>
        <v>24845.599999999999</v>
      </c>
      <c r="G62" s="21">
        <f t="shared" si="3"/>
        <v>20.678045207199666</v>
      </c>
      <c r="H62" s="22">
        <v>13879.8</v>
      </c>
      <c r="I62" s="21">
        <v>15.552097292468192</v>
      </c>
      <c r="J62" s="22">
        <v>5882.5</v>
      </c>
      <c r="K62" s="21">
        <v>24.807316617084574</v>
      </c>
      <c r="L62" s="22">
        <v>3718</v>
      </c>
      <c r="M62" s="21">
        <v>28.450268961807424</v>
      </c>
      <c r="N62" s="22">
        <v>1365.3</v>
      </c>
      <c r="O62" s="21">
        <v>33.832344539661619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 t="shared" si="0"/>
        <v>25178</v>
      </c>
      <c r="C63" s="21">
        <f t="shared" si="1"/>
        <v>11.01460910318532</v>
      </c>
      <c r="D63" s="22"/>
      <c r="E63" s="21"/>
      <c r="F63" s="22">
        <f t="shared" si="2"/>
        <v>25178</v>
      </c>
      <c r="G63" s="21">
        <f t="shared" si="3"/>
        <v>11.01460910318532</v>
      </c>
      <c r="H63" s="22">
        <v>14392</v>
      </c>
      <c r="I63" s="21">
        <v>6.1706503613118402</v>
      </c>
      <c r="J63" s="22">
        <v>7591</v>
      </c>
      <c r="K63" s="21">
        <v>13.12949545514425</v>
      </c>
      <c r="L63" s="22">
        <v>706.4</v>
      </c>
      <c r="M63" s="21">
        <v>26.975945639864101</v>
      </c>
      <c r="N63" s="22">
        <v>2488.6</v>
      </c>
      <c r="O63" s="21">
        <v>28.046299124005468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 t="shared" si="0"/>
        <v>29316.699999999997</v>
      </c>
      <c r="C64" s="21">
        <f t="shared" si="1"/>
        <v>7.8945563450183691</v>
      </c>
      <c r="D64" s="22"/>
      <c r="E64" s="21"/>
      <c r="F64" s="22">
        <f t="shared" si="2"/>
        <v>29316.699999999997</v>
      </c>
      <c r="G64" s="21">
        <f t="shared" si="3"/>
        <v>7.8945563450183691</v>
      </c>
      <c r="H64" s="22">
        <v>23802.6</v>
      </c>
      <c r="I64" s="21">
        <v>5.3987799652138841</v>
      </c>
      <c r="J64" s="22">
        <v>3180.6</v>
      </c>
      <c r="K64" s="21">
        <v>17.071150097465889</v>
      </c>
      <c r="L64" s="22">
        <v>2194.5</v>
      </c>
      <c r="M64" s="21">
        <v>20.214372294372296</v>
      </c>
      <c r="N64" s="22">
        <v>139</v>
      </c>
      <c r="O64" s="21">
        <v>30.794244604316543</v>
      </c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 t="shared" si="0"/>
        <v>26963.9</v>
      </c>
      <c r="C65" s="21">
        <f t="shared" si="1"/>
        <v>16.375817667325574</v>
      </c>
      <c r="D65" s="22"/>
      <c r="E65" s="21"/>
      <c r="F65" s="22">
        <f t="shared" si="2"/>
        <v>26963.9</v>
      </c>
      <c r="G65" s="21">
        <f t="shared" si="3"/>
        <v>16.375817667325574</v>
      </c>
      <c r="H65" s="22">
        <v>13050</v>
      </c>
      <c r="I65" s="21">
        <v>9.8192030651341007</v>
      </c>
      <c r="J65" s="22">
        <v>6216</v>
      </c>
      <c r="K65" s="21">
        <v>19.531565315315316</v>
      </c>
      <c r="L65" s="22">
        <v>5623.4</v>
      </c>
      <c r="M65" s="21">
        <v>24.78520112387524</v>
      </c>
      <c r="N65" s="22">
        <v>2074.5</v>
      </c>
      <c r="O65" s="21">
        <v>25.369968667148711</v>
      </c>
      <c r="P65" s="22"/>
      <c r="Q65" s="21"/>
      <c r="R65" s="23"/>
      <c r="S65" s="24"/>
    </row>
    <row r="66" spans="1:19" ht="14.25" customHeight="1" x14ac:dyDescent="0.2">
      <c r="A66" s="19" t="s">
        <v>19</v>
      </c>
      <c r="B66" s="20">
        <f t="shared" si="0"/>
        <v>13442.8</v>
      </c>
      <c r="C66" s="21">
        <f t="shared" si="1"/>
        <v>18.708230428184606</v>
      </c>
      <c r="D66" s="22"/>
      <c r="E66" s="21"/>
      <c r="F66" s="22">
        <f t="shared" si="2"/>
        <v>13442.8</v>
      </c>
      <c r="G66" s="21">
        <f t="shared" si="3"/>
        <v>18.708230428184606</v>
      </c>
      <c r="H66" s="22">
        <v>5000.7</v>
      </c>
      <c r="I66" s="21">
        <v>15.627812106305118</v>
      </c>
      <c r="J66" s="22">
        <v>6429.1</v>
      </c>
      <c r="K66" s="21">
        <v>20.697718187615685</v>
      </c>
      <c r="L66" s="22">
        <v>1813</v>
      </c>
      <c r="M66" s="21">
        <v>19.427633756205186</v>
      </c>
      <c r="N66" s="22">
        <v>200</v>
      </c>
      <c r="O66" s="21">
        <v>25.254999999999999</v>
      </c>
      <c r="P66" s="22"/>
      <c r="Q66" s="21"/>
      <c r="R66" s="22"/>
      <c r="S66" s="21"/>
    </row>
    <row r="67" spans="1:19" ht="14.25" customHeight="1" x14ac:dyDescent="0.2">
      <c r="A67" s="19" t="s">
        <v>20</v>
      </c>
      <c r="B67" s="20">
        <f t="shared" si="0"/>
        <v>28426.600000000002</v>
      </c>
      <c r="C67" s="21">
        <f t="shared" si="1"/>
        <v>16.895750670146974</v>
      </c>
      <c r="D67" s="22"/>
      <c r="E67" s="21"/>
      <c r="F67" s="22">
        <f t="shared" si="2"/>
        <v>28426.600000000002</v>
      </c>
      <c r="G67" s="21">
        <f t="shared" si="3"/>
        <v>16.895750670146974</v>
      </c>
      <c r="H67" s="22">
        <v>16681.400000000001</v>
      </c>
      <c r="I67" s="21">
        <v>14.569347896459528</v>
      </c>
      <c r="J67" s="22">
        <v>4975.2</v>
      </c>
      <c r="K67" s="21">
        <v>20.531437128155652</v>
      </c>
      <c r="L67" s="22">
        <v>3484</v>
      </c>
      <c r="M67" s="21">
        <v>19.680861079219287</v>
      </c>
      <c r="N67" s="22">
        <v>3286</v>
      </c>
      <c r="O67" s="21">
        <v>20.248174071819843</v>
      </c>
      <c r="P67" s="22"/>
      <c r="Q67" s="21"/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41250.699999999997</v>
      </c>
      <c r="C68" s="27">
        <f t="shared" si="1"/>
        <v>16.205327667166859</v>
      </c>
      <c r="D68" s="28"/>
      <c r="E68" s="27"/>
      <c r="F68" s="28">
        <f t="shared" si="2"/>
        <v>41250.699999999997</v>
      </c>
      <c r="G68" s="27">
        <f t="shared" si="3"/>
        <v>16.205327667166859</v>
      </c>
      <c r="H68" s="28">
        <v>18841.900000000001</v>
      </c>
      <c r="I68" s="27">
        <v>17.870809207139406</v>
      </c>
      <c r="J68" s="28">
        <v>4251</v>
      </c>
      <c r="K68" s="27">
        <v>22.978821453775584</v>
      </c>
      <c r="L68" s="28">
        <v>17630.8</v>
      </c>
      <c r="M68" s="27">
        <v>12.83085282573678</v>
      </c>
      <c r="N68" s="28">
        <v>462</v>
      </c>
      <c r="O68" s="27">
        <v>12.792077922077921</v>
      </c>
      <c r="P68" s="28">
        <v>65</v>
      </c>
      <c r="Q68" s="27">
        <v>30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31157.500000000004</v>
      </c>
      <c r="C69" s="21">
        <f t="shared" si="1"/>
        <v>17.862297360186151</v>
      </c>
      <c r="D69" s="22"/>
      <c r="E69" s="21"/>
      <c r="F69" s="22">
        <f t="shared" si="2"/>
        <v>31157.500000000004</v>
      </c>
      <c r="G69" s="21">
        <f t="shared" si="3"/>
        <v>17.862297360186151</v>
      </c>
      <c r="H69" s="22">
        <v>22176.400000000001</v>
      </c>
      <c r="I69" s="21">
        <v>16.471744737649033</v>
      </c>
      <c r="J69" s="22">
        <v>4062.9</v>
      </c>
      <c r="K69" s="21">
        <v>17.251655221639716</v>
      </c>
      <c r="L69" s="22">
        <v>3802.8</v>
      </c>
      <c r="M69" s="21">
        <v>23.235894603976014</v>
      </c>
      <c r="N69" s="22">
        <v>215.4</v>
      </c>
      <c r="O69" s="21">
        <v>33.924419684308269</v>
      </c>
      <c r="P69" s="22">
        <v>900</v>
      </c>
      <c r="Q69" s="21">
        <v>28.333333333333332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49844.399999999994</v>
      </c>
      <c r="C70" s="21">
        <f t="shared" si="1"/>
        <v>12.33766234521832</v>
      </c>
      <c r="D70" s="22"/>
      <c r="E70" s="21"/>
      <c r="F70" s="22">
        <f t="shared" si="2"/>
        <v>49844.399999999994</v>
      </c>
      <c r="G70" s="21">
        <f t="shared" si="3"/>
        <v>12.33766234521832</v>
      </c>
      <c r="H70" s="22">
        <v>20350.7</v>
      </c>
      <c r="I70" s="21">
        <v>3.1755802011724414</v>
      </c>
      <c r="J70" s="22">
        <v>24471</v>
      </c>
      <c r="K70" s="21">
        <v>19.352592865023905</v>
      </c>
      <c r="L70" s="22">
        <v>3506</v>
      </c>
      <c r="M70" s="21">
        <v>16.897318881916714</v>
      </c>
      <c r="N70" s="22">
        <v>1316.7</v>
      </c>
      <c r="O70" s="21">
        <v>8.7482319434951012</v>
      </c>
      <c r="P70" s="22">
        <v>200</v>
      </c>
      <c r="Q70" s="21">
        <v>30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32892.5</v>
      </c>
      <c r="C71" s="21">
        <f t="shared" si="1"/>
        <v>15.147829444402218</v>
      </c>
      <c r="D71" s="22"/>
      <c r="E71" s="21"/>
      <c r="F71" s="22">
        <f t="shared" si="2"/>
        <v>32892.5</v>
      </c>
      <c r="G71" s="21">
        <f t="shared" si="3"/>
        <v>15.147829444402218</v>
      </c>
      <c r="H71" s="22">
        <v>5062</v>
      </c>
      <c r="I71" s="21">
        <v>2.0742789411299882</v>
      </c>
      <c r="J71" s="22">
        <v>9677</v>
      </c>
      <c r="K71" s="21">
        <v>14.29359305569908</v>
      </c>
      <c r="L71" s="22">
        <v>16064.5</v>
      </c>
      <c r="M71" s="21">
        <v>18.599396184132715</v>
      </c>
      <c r="N71" s="22">
        <v>360</v>
      </c>
      <c r="O71" s="21">
        <v>25.991333333333337</v>
      </c>
      <c r="P71" s="22">
        <v>1729</v>
      </c>
      <c r="Q71" s="21">
        <v>23.877385772122615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14515.5</v>
      </c>
      <c r="C72" s="21">
        <f t="shared" si="1"/>
        <v>18.660287968034172</v>
      </c>
      <c r="D72" s="22"/>
      <c r="E72" s="21"/>
      <c r="F72" s="22">
        <f t="shared" si="2"/>
        <v>14515.5</v>
      </c>
      <c r="G72" s="21">
        <f t="shared" si="3"/>
        <v>18.660287968034172</v>
      </c>
      <c r="H72" s="22">
        <v>1946.7</v>
      </c>
      <c r="I72" s="21">
        <v>6.3117069913186414</v>
      </c>
      <c r="J72" s="22">
        <v>2572</v>
      </c>
      <c r="K72" s="21">
        <v>15.39421461897356</v>
      </c>
      <c r="L72" s="22">
        <v>4151.8</v>
      </c>
      <c r="M72" s="21">
        <v>18.759933041090612</v>
      </c>
      <c r="N72" s="22">
        <v>5572</v>
      </c>
      <c r="O72" s="21">
        <v>24.165470208183777</v>
      </c>
      <c r="P72" s="22">
        <v>273</v>
      </c>
      <c r="Q72" s="21">
        <v>23.608058608058609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29849.7</v>
      </c>
      <c r="C73" s="21">
        <f t="shared" si="1"/>
        <v>10.488232042533092</v>
      </c>
      <c r="D73" s="22"/>
      <c r="E73" s="21"/>
      <c r="F73" s="22">
        <f t="shared" si="2"/>
        <v>29849.7</v>
      </c>
      <c r="G73" s="21">
        <f t="shared" si="3"/>
        <v>10.488232042533092</v>
      </c>
      <c r="H73" s="22">
        <v>8486.4</v>
      </c>
      <c r="I73" s="21">
        <v>6.0779965592006029</v>
      </c>
      <c r="J73" s="22">
        <v>15107</v>
      </c>
      <c r="K73" s="21">
        <v>11.431124644204674</v>
      </c>
      <c r="L73" s="22">
        <v>5585</v>
      </c>
      <c r="M73" s="21">
        <v>13.013221128021485</v>
      </c>
      <c r="N73" s="22">
        <v>581.29999999999995</v>
      </c>
      <c r="O73" s="21">
        <v>24.568088766557718</v>
      </c>
      <c r="P73" s="22">
        <v>90</v>
      </c>
      <c r="Q73" s="21">
        <v>20.444444444444443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25338.400000000001</v>
      </c>
      <c r="C74" s="21">
        <f t="shared" ref="C74:C137" si="5">(D74*E74+H74*I74+J74*K74+L74*M74+N74*O74+P74*Q74+R74*S74)/(D74+H74+J74+L74+N74+P74+R74)</f>
        <v>11.909967480188174</v>
      </c>
      <c r="D74" s="22"/>
      <c r="E74" s="21"/>
      <c r="F74" s="22">
        <f t="shared" ref="F74:F137" si="6">H74+J74+L74+N74+P74+R74</f>
        <v>25338.400000000001</v>
      </c>
      <c r="G74" s="21">
        <f t="shared" ref="G74:G137" si="7">(H74*I74+J74*K74+L74*M74+N74*O74+P74*Q74+R74*S74)/(H74+J74+L74+N74+P74+R74)</f>
        <v>11.909967480188174</v>
      </c>
      <c r="H74" s="22">
        <v>9420.4</v>
      </c>
      <c r="I74" s="21">
        <v>4.6036261729862851</v>
      </c>
      <c r="J74" s="22">
        <v>5871</v>
      </c>
      <c r="K74" s="21">
        <v>15.431003236245955</v>
      </c>
      <c r="L74" s="22">
        <v>3200.5</v>
      </c>
      <c r="M74" s="21">
        <v>15.479143883768161</v>
      </c>
      <c r="N74" s="22">
        <v>5776.5</v>
      </c>
      <c r="O74" s="21">
        <v>15.844386739375057</v>
      </c>
      <c r="P74" s="22">
        <v>1070</v>
      </c>
      <c r="Q74" s="21">
        <v>25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7519</v>
      </c>
      <c r="C75" s="21">
        <f t="shared" si="5"/>
        <v>11.814142173161324</v>
      </c>
      <c r="D75" s="22"/>
      <c r="E75" s="21"/>
      <c r="F75" s="22">
        <f t="shared" si="6"/>
        <v>7519</v>
      </c>
      <c r="G75" s="21">
        <f t="shared" si="7"/>
        <v>11.814142173161324</v>
      </c>
      <c r="H75" s="22">
        <v>2365.9</v>
      </c>
      <c r="I75" s="21">
        <v>6.551418065006974</v>
      </c>
      <c r="J75" s="22">
        <v>1175.5</v>
      </c>
      <c r="K75" s="21">
        <v>12.15854955338154</v>
      </c>
      <c r="L75" s="22">
        <v>3721.2</v>
      </c>
      <c r="M75" s="21">
        <v>14.646474255616468</v>
      </c>
      <c r="N75" s="22">
        <v>219.9</v>
      </c>
      <c r="O75" s="21">
        <v>17.638472032742154</v>
      </c>
      <c r="P75" s="22">
        <v>36.5</v>
      </c>
      <c r="Q75" s="21">
        <v>18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6433.0999999999995</v>
      </c>
      <c r="C76" s="21">
        <f t="shared" si="5"/>
        <v>14.198809283238253</v>
      </c>
      <c r="D76" s="22"/>
      <c r="E76" s="21"/>
      <c r="F76" s="22">
        <f t="shared" si="6"/>
        <v>6433.0999999999995</v>
      </c>
      <c r="G76" s="21">
        <f t="shared" si="7"/>
        <v>14.198809283238253</v>
      </c>
      <c r="H76" s="22">
        <v>1382.2</v>
      </c>
      <c r="I76" s="21">
        <v>15.071624945738677</v>
      </c>
      <c r="J76" s="22">
        <v>1784.5</v>
      </c>
      <c r="K76" s="21">
        <v>10.096957130848978</v>
      </c>
      <c r="L76" s="22">
        <v>2953.7</v>
      </c>
      <c r="M76" s="21">
        <v>15.200887023055829</v>
      </c>
      <c r="N76" s="22">
        <v>96</v>
      </c>
      <c r="O76" s="21">
        <v>22.666458333333335</v>
      </c>
      <c r="P76" s="22">
        <v>216.7</v>
      </c>
      <c r="Q76" s="21">
        <v>25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7102.6</v>
      </c>
      <c r="C77" s="21">
        <f t="shared" si="5"/>
        <v>13.051307971728662</v>
      </c>
      <c r="D77" s="22"/>
      <c r="E77" s="21"/>
      <c r="F77" s="22">
        <f t="shared" si="6"/>
        <v>7102.6</v>
      </c>
      <c r="G77" s="21">
        <f t="shared" si="7"/>
        <v>13.051307971728662</v>
      </c>
      <c r="H77" s="22">
        <v>335.8</v>
      </c>
      <c r="I77" s="21">
        <v>4.7647409172126265</v>
      </c>
      <c r="J77" s="22">
        <v>6112.5</v>
      </c>
      <c r="K77" s="21">
        <v>12.555389775051125</v>
      </c>
      <c r="L77" s="22">
        <v>556.29999999999995</v>
      </c>
      <c r="M77" s="21">
        <v>21.183534064353768</v>
      </c>
      <c r="N77" s="22">
        <v>28</v>
      </c>
      <c r="O77" s="21">
        <v>20</v>
      </c>
      <c r="P77" s="22">
        <v>70</v>
      </c>
      <c r="Q77" s="21">
        <v>28.7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7607.4</v>
      </c>
      <c r="C78" s="21">
        <f t="shared" si="5"/>
        <v>13.450023661172018</v>
      </c>
      <c r="D78" s="22"/>
      <c r="E78" s="21"/>
      <c r="F78" s="22">
        <f t="shared" si="6"/>
        <v>7607.4</v>
      </c>
      <c r="G78" s="21">
        <f t="shared" si="7"/>
        <v>13.450023661172018</v>
      </c>
      <c r="H78" s="22">
        <v>1435</v>
      </c>
      <c r="I78" s="21">
        <v>10.592334494773519</v>
      </c>
      <c r="J78" s="22">
        <v>2834.5</v>
      </c>
      <c r="K78" s="21">
        <v>10.427662727112365</v>
      </c>
      <c r="L78" s="22">
        <v>2213.1999999999998</v>
      </c>
      <c r="M78" s="21">
        <v>17.639833724923189</v>
      </c>
      <c r="N78" s="22">
        <v>1100.7</v>
      </c>
      <c r="O78" s="21">
        <v>16.391405469246845</v>
      </c>
      <c r="P78" s="22">
        <v>24</v>
      </c>
      <c r="Q78" s="21">
        <v>20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10009.5</v>
      </c>
      <c r="C79" s="21">
        <f t="shared" si="5"/>
        <v>11.831602977171686</v>
      </c>
      <c r="D79" s="22"/>
      <c r="E79" s="21"/>
      <c r="F79" s="22">
        <f t="shared" si="6"/>
        <v>10009.5</v>
      </c>
      <c r="G79" s="21">
        <f t="shared" si="7"/>
        <v>11.831602977171686</v>
      </c>
      <c r="H79" s="22">
        <v>2139.3000000000002</v>
      </c>
      <c r="I79" s="21">
        <v>8.9075865937456165</v>
      </c>
      <c r="J79" s="22">
        <v>2429.6999999999998</v>
      </c>
      <c r="K79" s="21">
        <v>8.3640819854302997</v>
      </c>
      <c r="L79" s="22">
        <v>5046.5</v>
      </c>
      <c r="M79" s="21">
        <v>14.246309323293371</v>
      </c>
      <c r="N79" s="22">
        <v>394</v>
      </c>
      <c r="O79" s="21">
        <v>18.16299492385787</v>
      </c>
      <c r="P79" s="22"/>
      <c r="Q79" s="21"/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37769</v>
      </c>
      <c r="C80" s="27">
        <f t="shared" si="5"/>
        <v>13.843273848923721</v>
      </c>
      <c r="D80" s="28"/>
      <c r="E80" s="27"/>
      <c r="F80" s="28">
        <f t="shared" si="6"/>
        <v>37769</v>
      </c>
      <c r="G80" s="27">
        <f t="shared" si="7"/>
        <v>13.843273848923721</v>
      </c>
      <c r="H80" s="28">
        <v>5970.3</v>
      </c>
      <c r="I80" s="27">
        <v>2.5671976282598865</v>
      </c>
      <c r="J80" s="28">
        <v>12667.7</v>
      </c>
      <c r="K80" s="27">
        <v>13.326395478263615</v>
      </c>
      <c r="L80" s="28">
        <v>13429</v>
      </c>
      <c r="M80" s="27">
        <v>18.635611735795667</v>
      </c>
      <c r="N80" s="28">
        <v>5673</v>
      </c>
      <c r="O80" s="27">
        <v>15.50401198660321</v>
      </c>
      <c r="P80" s="28">
        <v>29</v>
      </c>
      <c r="Q80" s="27">
        <v>17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38635.4</v>
      </c>
      <c r="C81" s="21">
        <f t="shared" si="5"/>
        <v>12.940882196120656</v>
      </c>
      <c r="D81" s="22"/>
      <c r="E81" s="21"/>
      <c r="F81" s="22">
        <f t="shared" si="6"/>
        <v>38635.4</v>
      </c>
      <c r="G81" s="21">
        <f t="shared" si="7"/>
        <v>12.940882196120656</v>
      </c>
      <c r="H81" s="22">
        <v>2900</v>
      </c>
      <c r="I81" s="21">
        <v>7.6551724137931032</v>
      </c>
      <c r="J81" s="22">
        <v>21924.9</v>
      </c>
      <c r="K81" s="21">
        <v>10.165659136415673</v>
      </c>
      <c r="L81" s="22">
        <v>10600</v>
      </c>
      <c r="M81" s="21">
        <v>18.710856603773586</v>
      </c>
      <c r="N81" s="22">
        <v>2187.5</v>
      </c>
      <c r="O81" s="21">
        <v>16.534409142857143</v>
      </c>
      <c r="P81" s="22">
        <v>1023</v>
      </c>
      <c r="Q81" s="21">
        <v>19.932551319648095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13006.6</v>
      </c>
      <c r="C82" s="21">
        <f t="shared" si="5"/>
        <v>7.6058270416557754</v>
      </c>
      <c r="D82" s="22"/>
      <c r="E82" s="21"/>
      <c r="F82" s="22">
        <f t="shared" si="6"/>
        <v>13006.6</v>
      </c>
      <c r="G82" s="21">
        <f t="shared" si="7"/>
        <v>7.6058270416557754</v>
      </c>
      <c r="H82" s="22">
        <v>5311.1</v>
      </c>
      <c r="I82" s="21">
        <v>1.6945642145694864</v>
      </c>
      <c r="J82" s="22">
        <v>5955</v>
      </c>
      <c r="K82" s="21">
        <v>11.025961376994124</v>
      </c>
      <c r="L82" s="22">
        <v>550</v>
      </c>
      <c r="M82" s="21">
        <v>16.189727272727275</v>
      </c>
      <c r="N82" s="22">
        <v>674</v>
      </c>
      <c r="O82" s="21">
        <v>22.449554896142434</v>
      </c>
      <c r="P82" s="22">
        <v>516.5</v>
      </c>
      <c r="Q82" s="21">
        <v>0.44724104549854793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38119.800000000003</v>
      </c>
      <c r="C83" s="21">
        <f t="shared" si="5"/>
        <v>10.010583738634516</v>
      </c>
      <c r="D83" s="22"/>
      <c r="E83" s="21"/>
      <c r="F83" s="22">
        <f t="shared" si="6"/>
        <v>38119.800000000003</v>
      </c>
      <c r="G83" s="21">
        <f t="shared" si="7"/>
        <v>10.010583738634516</v>
      </c>
      <c r="H83" s="22">
        <v>2001</v>
      </c>
      <c r="I83" s="21">
        <v>2.9985007496251872</v>
      </c>
      <c r="J83" s="22">
        <v>10582</v>
      </c>
      <c r="K83" s="21">
        <v>7.8951927801927795</v>
      </c>
      <c r="L83" s="22">
        <v>15946.8</v>
      </c>
      <c r="M83" s="21">
        <v>11.19149045576542</v>
      </c>
      <c r="N83" s="22">
        <v>8656</v>
      </c>
      <c r="O83" s="21">
        <v>11.734179759704251</v>
      </c>
      <c r="P83" s="22">
        <v>934</v>
      </c>
      <c r="Q83" s="21">
        <v>12.864025695931478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37567.800000000003</v>
      </c>
      <c r="C84" s="21">
        <f t="shared" si="5"/>
        <v>9.8163879705492452</v>
      </c>
      <c r="D84" s="22"/>
      <c r="E84" s="21"/>
      <c r="F84" s="22">
        <f t="shared" si="6"/>
        <v>37567.800000000003</v>
      </c>
      <c r="G84" s="21">
        <f t="shared" si="7"/>
        <v>9.8163879705492452</v>
      </c>
      <c r="H84" s="22">
        <v>550.6</v>
      </c>
      <c r="I84" s="21">
        <v>0</v>
      </c>
      <c r="J84" s="22">
        <v>12639.2</v>
      </c>
      <c r="K84" s="21">
        <v>7.0750545920627879</v>
      </c>
      <c r="L84" s="22">
        <v>20885</v>
      </c>
      <c r="M84" s="21">
        <v>11.046220732583194</v>
      </c>
      <c r="N84" s="22">
        <v>2809</v>
      </c>
      <c r="O84" s="21">
        <v>13.403969384122464</v>
      </c>
      <c r="P84" s="22">
        <v>684</v>
      </c>
      <c r="Q84" s="21">
        <v>16.089181286549707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16482.5</v>
      </c>
      <c r="C85" s="21">
        <f t="shared" si="5"/>
        <v>8.8634516001820121</v>
      </c>
      <c r="D85" s="22"/>
      <c r="E85" s="21"/>
      <c r="F85" s="22">
        <f t="shared" si="6"/>
        <v>16482.5</v>
      </c>
      <c r="G85" s="21">
        <f t="shared" si="7"/>
        <v>8.8634516001820121</v>
      </c>
      <c r="H85" s="22">
        <v>771.9</v>
      </c>
      <c r="I85" s="21">
        <v>0.93276331130975521</v>
      </c>
      <c r="J85" s="22">
        <v>8302</v>
      </c>
      <c r="K85" s="21">
        <v>6.6338400385449292</v>
      </c>
      <c r="L85" s="22">
        <v>5002.6000000000004</v>
      </c>
      <c r="M85" s="21">
        <v>12.363938951745093</v>
      </c>
      <c r="N85" s="22">
        <v>2326</v>
      </c>
      <c r="O85" s="21">
        <v>11.679217540842648</v>
      </c>
      <c r="P85" s="22">
        <v>80</v>
      </c>
      <c r="Q85" s="21">
        <v>16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9399.4</v>
      </c>
      <c r="C86" s="21">
        <f t="shared" si="5"/>
        <v>9.3300731961614574</v>
      </c>
      <c r="D86" s="22"/>
      <c r="E86" s="21"/>
      <c r="F86" s="22">
        <f t="shared" si="6"/>
        <v>9399.4</v>
      </c>
      <c r="G86" s="21">
        <f t="shared" si="7"/>
        <v>9.3300731961614574</v>
      </c>
      <c r="H86" s="22">
        <v>1052.7</v>
      </c>
      <c r="I86" s="21">
        <v>2.8498147620404675</v>
      </c>
      <c r="J86" s="22">
        <v>830</v>
      </c>
      <c r="K86" s="21">
        <v>2.5015783132530118</v>
      </c>
      <c r="L86" s="22">
        <v>3228</v>
      </c>
      <c r="M86" s="21">
        <v>10.4736926889715</v>
      </c>
      <c r="N86" s="22">
        <v>3063.7</v>
      </c>
      <c r="O86" s="21">
        <v>9.1316708555015182</v>
      </c>
      <c r="P86" s="22">
        <v>1225</v>
      </c>
      <c r="Q86" s="21">
        <v>17.008163265306123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7403.9</v>
      </c>
      <c r="C87" s="21">
        <f t="shared" si="5"/>
        <v>8.308824538418941</v>
      </c>
      <c r="D87" s="22"/>
      <c r="E87" s="21"/>
      <c r="F87" s="22">
        <f t="shared" si="6"/>
        <v>7403.9</v>
      </c>
      <c r="G87" s="21">
        <f t="shared" si="7"/>
        <v>8.308824538418941</v>
      </c>
      <c r="H87" s="22">
        <v>30.2</v>
      </c>
      <c r="I87" s="21">
        <v>0</v>
      </c>
      <c r="J87" s="22">
        <v>4663.7</v>
      </c>
      <c r="K87" s="21">
        <v>5.6295872376010463</v>
      </c>
      <c r="L87" s="22">
        <v>1920</v>
      </c>
      <c r="M87" s="21">
        <v>12.802083333333334</v>
      </c>
      <c r="N87" s="22">
        <v>779</v>
      </c>
      <c r="O87" s="21">
        <v>13.491655969191271</v>
      </c>
      <c r="P87" s="22">
        <v>11</v>
      </c>
      <c r="Q87" s="21">
        <v>15.727272727272727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14340.7</v>
      </c>
      <c r="C88" s="21">
        <f t="shared" si="5"/>
        <v>7.2711617982385794</v>
      </c>
      <c r="D88" s="22"/>
      <c r="E88" s="21"/>
      <c r="F88" s="22">
        <f t="shared" si="6"/>
        <v>14340.7</v>
      </c>
      <c r="G88" s="21">
        <f t="shared" si="7"/>
        <v>7.2711617982385794</v>
      </c>
      <c r="H88" s="22">
        <v>4155.2</v>
      </c>
      <c r="I88" s="21">
        <v>3.8866961879091262</v>
      </c>
      <c r="J88" s="22">
        <v>5198</v>
      </c>
      <c r="K88" s="21">
        <v>6.4862543285879193</v>
      </c>
      <c r="L88" s="22">
        <v>4647.5</v>
      </c>
      <c r="M88" s="21">
        <v>11.180204410973642</v>
      </c>
      <c r="N88" s="22">
        <v>330</v>
      </c>
      <c r="O88" s="21">
        <v>7.1151515151515152</v>
      </c>
      <c r="P88" s="22">
        <v>10</v>
      </c>
      <c r="Q88" s="21">
        <v>10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9468.5</v>
      </c>
      <c r="C89" s="21">
        <f t="shared" si="5"/>
        <v>9.1624143211701963</v>
      </c>
      <c r="D89" s="22"/>
      <c r="E89" s="21"/>
      <c r="F89" s="22">
        <f t="shared" si="6"/>
        <v>9468.5</v>
      </c>
      <c r="G89" s="21">
        <f t="shared" si="7"/>
        <v>9.1624143211701963</v>
      </c>
      <c r="H89" s="22">
        <v>574.5</v>
      </c>
      <c r="I89" s="21">
        <v>2.9806788511749347</v>
      </c>
      <c r="J89" s="22">
        <v>4688</v>
      </c>
      <c r="K89" s="21">
        <v>8.103651877133105</v>
      </c>
      <c r="L89" s="22">
        <v>3670</v>
      </c>
      <c r="M89" s="21">
        <v>10.961852861035423</v>
      </c>
      <c r="N89" s="22">
        <v>516</v>
      </c>
      <c r="O89" s="21">
        <v>12.678294573643411</v>
      </c>
      <c r="P89" s="22">
        <v>20</v>
      </c>
      <c r="Q89" s="21">
        <v>14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20119</v>
      </c>
      <c r="C90" s="21">
        <f t="shared" si="5"/>
        <v>8.6488716636015699</v>
      </c>
      <c r="D90" s="22"/>
      <c r="E90" s="21"/>
      <c r="F90" s="22">
        <f t="shared" si="6"/>
        <v>20119</v>
      </c>
      <c r="G90" s="21">
        <f t="shared" si="7"/>
        <v>8.6488716636015699</v>
      </c>
      <c r="H90" s="22">
        <v>2216.3000000000002</v>
      </c>
      <c r="I90" s="21">
        <v>2.5267337454315748</v>
      </c>
      <c r="J90" s="22">
        <v>7599.9</v>
      </c>
      <c r="K90" s="21">
        <v>7.820601455282306</v>
      </c>
      <c r="L90" s="22">
        <v>6696.7</v>
      </c>
      <c r="M90" s="21">
        <v>8.2698941269580537</v>
      </c>
      <c r="N90" s="22">
        <v>2558.5</v>
      </c>
      <c r="O90" s="21">
        <v>14.153957396912254</v>
      </c>
      <c r="P90" s="22">
        <v>1047.5999999999999</v>
      </c>
      <c r="Q90" s="21">
        <v>16.587399770904927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29233.5</v>
      </c>
      <c r="C91" s="21">
        <f t="shared" si="5"/>
        <v>8.3634251800160779</v>
      </c>
      <c r="D91" s="22"/>
      <c r="E91" s="21"/>
      <c r="F91" s="22">
        <f t="shared" si="6"/>
        <v>29233.5</v>
      </c>
      <c r="G91" s="21">
        <f t="shared" si="7"/>
        <v>8.3634251800160779</v>
      </c>
      <c r="H91" s="22">
        <v>3206.9</v>
      </c>
      <c r="I91" s="21">
        <v>2.9374161963266707</v>
      </c>
      <c r="J91" s="22">
        <v>6714.5999999999995</v>
      </c>
      <c r="K91" s="21">
        <v>6.3195410002085017</v>
      </c>
      <c r="L91" s="22">
        <v>18522</v>
      </c>
      <c r="M91" s="21">
        <v>9.879764604254401</v>
      </c>
      <c r="N91" s="22">
        <v>718</v>
      </c>
      <c r="O91" s="21">
        <v>11.974930362116991</v>
      </c>
      <c r="P91" s="22">
        <v>72</v>
      </c>
      <c r="Q91" s="21">
        <v>14.555555555555555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30218.5</v>
      </c>
      <c r="C92" s="27">
        <f t="shared" si="5"/>
        <v>6.3150288730413493</v>
      </c>
      <c r="D92" s="28"/>
      <c r="E92" s="27"/>
      <c r="F92" s="28">
        <f t="shared" si="6"/>
        <v>30218.5</v>
      </c>
      <c r="G92" s="27">
        <f t="shared" si="7"/>
        <v>6.3150288730413493</v>
      </c>
      <c r="H92" s="28">
        <v>1022.9</v>
      </c>
      <c r="I92" s="27">
        <v>1.9552253397204029</v>
      </c>
      <c r="J92" s="28">
        <v>13350.1</v>
      </c>
      <c r="K92" s="27">
        <v>5.2744623635778014</v>
      </c>
      <c r="L92" s="28">
        <v>10698</v>
      </c>
      <c r="M92" s="27">
        <v>5.2924845765563653</v>
      </c>
      <c r="N92" s="28">
        <v>4949.5</v>
      </c>
      <c r="O92" s="27">
        <v>11.881462774017578</v>
      </c>
      <c r="P92" s="28">
        <v>198</v>
      </c>
      <c r="Q92" s="27">
        <v>15.099999999999998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29191.9</v>
      </c>
      <c r="C93" s="21">
        <f t="shared" si="5"/>
        <v>6.9720824954867613</v>
      </c>
      <c r="D93" s="22"/>
      <c r="E93" s="21"/>
      <c r="F93" s="22">
        <f t="shared" si="6"/>
        <v>29191.9</v>
      </c>
      <c r="G93" s="21">
        <f t="shared" si="7"/>
        <v>6.9720824954867613</v>
      </c>
      <c r="H93" s="22">
        <v>3062.8</v>
      </c>
      <c r="I93" s="21">
        <v>5.9210526315789469</v>
      </c>
      <c r="J93" s="22">
        <v>13079.7</v>
      </c>
      <c r="K93" s="21">
        <v>6.0294605380857362</v>
      </c>
      <c r="L93" s="22">
        <v>12034</v>
      </c>
      <c r="M93" s="21">
        <v>7.8311450889147416</v>
      </c>
      <c r="N93" s="22">
        <v>556</v>
      </c>
      <c r="O93" s="21">
        <v>11.746402877697841</v>
      </c>
      <c r="P93" s="22">
        <v>459.4</v>
      </c>
      <c r="Q93" s="21">
        <v>12.535481062255116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23994.499999999996</v>
      </c>
      <c r="C94" s="21">
        <f t="shared" si="5"/>
        <v>6.9261547437954549</v>
      </c>
      <c r="D94" s="22"/>
      <c r="E94" s="21"/>
      <c r="F94" s="22">
        <f t="shared" si="6"/>
        <v>23994.499999999996</v>
      </c>
      <c r="G94" s="21">
        <f t="shared" si="7"/>
        <v>6.9261547437954549</v>
      </c>
      <c r="H94" s="22">
        <v>311.39999999999998</v>
      </c>
      <c r="I94" s="21">
        <v>0</v>
      </c>
      <c r="J94" s="22">
        <v>10867.4</v>
      </c>
      <c r="K94" s="21">
        <v>5.8543920348933511</v>
      </c>
      <c r="L94" s="22">
        <v>9386</v>
      </c>
      <c r="M94" s="21">
        <v>7.7626251864479014</v>
      </c>
      <c r="N94" s="22">
        <v>3238.6</v>
      </c>
      <c r="O94" s="21">
        <v>8.12709195331316</v>
      </c>
      <c r="P94" s="22">
        <v>191.1</v>
      </c>
      <c r="Q94" s="21">
        <v>17.724751439037153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37031.800000000003</v>
      </c>
      <c r="C95" s="21">
        <f t="shared" si="5"/>
        <v>8.5235886454344634</v>
      </c>
      <c r="D95" s="22"/>
      <c r="E95" s="21"/>
      <c r="F95" s="22">
        <f t="shared" si="6"/>
        <v>37031.800000000003</v>
      </c>
      <c r="G95" s="21">
        <f t="shared" si="7"/>
        <v>8.5235886454344634</v>
      </c>
      <c r="H95" s="22">
        <v>869.5</v>
      </c>
      <c r="I95" s="21">
        <v>1.5181138585393905</v>
      </c>
      <c r="J95" s="22">
        <v>4081.3</v>
      </c>
      <c r="K95" s="21">
        <v>4.985636929409746</v>
      </c>
      <c r="L95" s="22">
        <v>29161</v>
      </c>
      <c r="M95" s="21">
        <v>9.053537258667399</v>
      </c>
      <c r="N95" s="22">
        <v>2710</v>
      </c>
      <c r="O95" s="21">
        <v>9.9556273062730636</v>
      </c>
      <c r="P95" s="22">
        <v>210</v>
      </c>
      <c r="Q95" s="21">
        <v>14.219047619047618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40912.5</v>
      </c>
      <c r="C96" s="21">
        <f t="shared" si="5"/>
        <v>7.1565104063550251</v>
      </c>
      <c r="D96" s="22"/>
      <c r="E96" s="21"/>
      <c r="F96" s="22">
        <f t="shared" si="6"/>
        <v>40912.5</v>
      </c>
      <c r="G96" s="21">
        <f t="shared" si="7"/>
        <v>7.1565104063550251</v>
      </c>
      <c r="H96" s="22">
        <v>1258.4000000000001</v>
      </c>
      <c r="I96" s="21">
        <v>1.6489192625556262</v>
      </c>
      <c r="J96" s="22">
        <v>6624.4</v>
      </c>
      <c r="K96" s="21">
        <v>5.2372006521345345</v>
      </c>
      <c r="L96" s="22">
        <v>31511.7</v>
      </c>
      <c r="M96" s="21">
        <v>7.6929972042130377</v>
      </c>
      <c r="N96" s="22">
        <v>1038</v>
      </c>
      <c r="O96" s="21">
        <v>8.4807321772639686</v>
      </c>
      <c r="P96" s="22">
        <v>480</v>
      </c>
      <c r="Q96" s="21">
        <v>10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15217.300000000001</v>
      </c>
      <c r="C97" s="21">
        <f t="shared" si="5"/>
        <v>3.2112910963180061</v>
      </c>
      <c r="D97" s="22"/>
      <c r="E97" s="21"/>
      <c r="F97" s="22">
        <f t="shared" si="6"/>
        <v>15217.300000000001</v>
      </c>
      <c r="G97" s="21">
        <f t="shared" si="7"/>
        <v>3.2112910963180061</v>
      </c>
      <c r="H97" s="22">
        <v>7478.3</v>
      </c>
      <c r="I97" s="21">
        <v>0.57315165211344843</v>
      </c>
      <c r="J97" s="22">
        <v>4082.3</v>
      </c>
      <c r="K97" s="21">
        <v>4.2954216985522864</v>
      </c>
      <c r="L97" s="22">
        <v>1863.2</v>
      </c>
      <c r="M97" s="21">
        <v>5.8000107342206952</v>
      </c>
      <c r="N97" s="22">
        <v>1758.5</v>
      </c>
      <c r="O97" s="21">
        <v>9.0356553881148702</v>
      </c>
      <c r="P97" s="22">
        <v>35</v>
      </c>
      <c r="Q97" s="21">
        <v>10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24256.399999999998</v>
      </c>
      <c r="C98" s="21">
        <f t="shared" si="5"/>
        <v>5.3338896126383144</v>
      </c>
      <c r="D98" s="22"/>
      <c r="E98" s="21"/>
      <c r="F98" s="22">
        <f t="shared" si="6"/>
        <v>24256.399999999998</v>
      </c>
      <c r="G98" s="21">
        <f t="shared" si="7"/>
        <v>5.3338896126383144</v>
      </c>
      <c r="H98" s="22">
        <v>2073.9</v>
      </c>
      <c r="I98" s="21">
        <v>0.34717199479242006</v>
      </c>
      <c r="J98" s="22">
        <v>10557.3</v>
      </c>
      <c r="K98" s="21">
        <v>4.7413827399050898</v>
      </c>
      <c r="L98" s="22">
        <v>8264</v>
      </c>
      <c r="M98" s="21">
        <v>5.4424830590513071</v>
      </c>
      <c r="N98" s="22">
        <v>2598</v>
      </c>
      <c r="O98" s="21">
        <v>9.0585373364126252</v>
      </c>
      <c r="P98" s="22">
        <v>763.2</v>
      </c>
      <c r="Q98" s="21">
        <v>13.225890985324947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15086.699999999999</v>
      </c>
      <c r="C99" s="21">
        <f t="shared" si="5"/>
        <v>8.1461061729868032</v>
      </c>
      <c r="D99" s="22"/>
      <c r="E99" s="21"/>
      <c r="F99" s="22">
        <f t="shared" si="6"/>
        <v>15086.699999999999</v>
      </c>
      <c r="G99" s="21">
        <f t="shared" si="7"/>
        <v>8.1461061729868032</v>
      </c>
      <c r="H99" s="22">
        <v>99.3</v>
      </c>
      <c r="I99" s="21">
        <v>0</v>
      </c>
      <c r="J99" s="22">
        <v>6291.3</v>
      </c>
      <c r="K99" s="21">
        <v>6.9259612480727357</v>
      </c>
      <c r="L99" s="22">
        <v>3365.2</v>
      </c>
      <c r="M99" s="21">
        <v>9.2278022108641391</v>
      </c>
      <c r="N99" s="22">
        <v>3664</v>
      </c>
      <c r="O99" s="21">
        <v>8.8327729257641927</v>
      </c>
      <c r="P99" s="22">
        <v>1666.9</v>
      </c>
      <c r="Q99" s="21">
        <v>9.5433919251304822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7898.6</v>
      </c>
      <c r="C100" s="21">
        <f t="shared" si="5"/>
        <v>7.212607297495758</v>
      </c>
      <c r="D100" s="22"/>
      <c r="E100" s="21"/>
      <c r="F100" s="22">
        <f t="shared" si="6"/>
        <v>7898.6</v>
      </c>
      <c r="G100" s="21">
        <f t="shared" si="7"/>
        <v>7.212607297495758</v>
      </c>
      <c r="H100" s="22">
        <v>5</v>
      </c>
      <c r="I100" s="21">
        <v>0</v>
      </c>
      <c r="J100" s="22">
        <v>3293.9</v>
      </c>
      <c r="K100" s="21">
        <v>4.9351771456328359</v>
      </c>
      <c r="L100" s="22">
        <v>1592.7</v>
      </c>
      <c r="M100" s="21">
        <v>7.5089093991335458</v>
      </c>
      <c r="N100" s="22">
        <v>2832</v>
      </c>
      <c r="O100" s="21">
        <v>9.4117514124293784</v>
      </c>
      <c r="P100" s="22">
        <v>175</v>
      </c>
      <c r="Q100" s="21">
        <v>12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9988.6</v>
      </c>
      <c r="C101" s="21">
        <f t="shared" si="5"/>
        <v>9.4975902528882923</v>
      </c>
      <c r="D101" s="22"/>
      <c r="E101" s="21"/>
      <c r="F101" s="22">
        <f t="shared" si="6"/>
        <v>9988.6</v>
      </c>
      <c r="G101" s="21">
        <f t="shared" si="7"/>
        <v>9.4975902528882923</v>
      </c>
      <c r="H101" s="22">
        <v>1.3</v>
      </c>
      <c r="I101" s="21">
        <v>0</v>
      </c>
      <c r="J101" s="22">
        <v>2924.3</v>
      </c>
      <c r="K101" s="21">
        <v>5.6449851246452143</v>
      </c>
      <c r="L101" s="22">
        <v>4297</v>
      </c>
      <c r="M101" s="21">
        <v>10.56085641144985</v>
      </c>
      <c r="N101" s="22">
        <v>2626</v>
      </c>
      <c r="O101" s="21">
        <v>11.942117288651943</v>
      </c>
      <c r="P101" s="22">
        <v>140</v>
      </c>
      <c r="Q101" s="21">
        <v>11.571428571428571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45193.2</v>
      </c>
      <c r="C102" s="21">
        <f t="shared" si="5"/>
        <v>8.0755788481452964</v>
      </c>
      <c r="D102" s="22"/>
      <c r="E102" s="21"/>
      <c r="F102" s="22">
        <f t="shared" si="6"/>
        <v>45193.2</v>
      </c>
      <c r="G102" s="21">
        <f t="shared" si="7"/>
        <v>8.0755788481452964</v>
      </c>
      <c r="H102" s="22">
        <v>5046.8999999999996</v>
      </c>
      <c r="I102" s="21">
        <v>1.4860607501634668</v>
      </c>
      <c r="J102" s="22">
        <v>10549.8</v>
      </c>
      <c r="K102" s="21">
        <v>6.8946899467288487</v>
      </c>
      <c r="L102" s="22">
        <v>28148</v>
      </c>
      <c r="M102" s="21">
        <v>9.6617589171521949</v>
      </c>
      <c r="N102" s="22">
        <v>1100.2</v>
      </c>
      <c r="O102" s="21">
        <v>8.4819123795673512</v>
      </c>
      <c r="P102" s="22">
        <v>348.3</v>
      </c>
      <c r="Q102" s="21">
        <v>9.8554694229112823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19019.099999999999</v>
      </c>
      <c r="C103" s="21">
        <f t="shared" si="5"/>
        <v>7.636628441934687</v>
      </c>
      <c r="D103" s="22"/>
      <c r="E103" s="21"/>
      <c r="F103" s="22">
        <f t="shared" si="6"/>
        <v>19019.099999999999</v>
      </c>
      <c r="G103" s="21">
        <f t="shared" si="7"/>
        <v>7.636628441934687</v>
      </c>
      <c r="H103" s="22">
        <v>13.4</v>
      </c>
      <c r="I103" s="21">
        <v>0</v>
      </c>
      <c r="J103" s="22">
        <v>4060.2</v>
      </c>
      <c r="K103" s="21">
        <v>5.643022511206345</v>
      </c>
      <c r="L103" s="22">
        <v>9996.5</v>
      </c>
      <c r="M103" s="21">
        <v>6.8109838443455208</v>
      </c>
      <c r="N103" s="22">
        <v>4749</v>
      </c>
      <c r="O103" s="21">
        <v>11.043166982522637</v>
      </c>
      <c r="P103" s="22">
        <v>200</v>
      </c>
      <c r="Q103" s="21">
        <v>9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29608.699999999997</v>
      </c>
      <c r="C104" s="27">
        <f t="shared" si="5"/>
        <v>8.1834737762887269</v>
      </c>
      <c r="D104" s="28"/>
      <c r="E104" s="27"/>
      <c r="F104" s="28">
        <f t="shared" si="6"/>
        <v>29608.699999999997</v>
      </c>
      <c r="G104" s="27">
        <f t="shared" si="7"/>
        <v>8.1834737762887269</v>
      </c>
      <c r="H104" s="28">
        <v>110.7</v>
      </c>
      <c r="I104" s="27">
        <v>0</v>
      </c>
      <c r="J104" s="28">
        <v>7378.7</v>
      </c>
      <c r="K104" s="27">
        <v>3.1372057408486591</v>
      </c>
      <c r="L104" s="28">
        <v>6922.7</v>
      </c>
      <c r="M104" s="27">
        <v>8.3196469585566319</v>
      </c>
      <c r="N104" s="28">
        <v>973.3</v>
      </c>
      <c r="O104" s="27">
        <v>12.047775608753726</v>
      </c>
      <c r="P104" s="28">
        <v>14223.3</v>
      </c>
      <c r="Q104" s="27">
        <v>10.534334507463107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21327.199999999997</v>
      </c>
      <c r="C105" s="21">
        <f t="shared" si="5"/>
        <v>6.0756738812408573</v>
      </c>
      <c r="D105" s="22"/>
      <c r="E105" s="21"/>
      <c r="F105" s="22">
        <f t="shared" si="6"/>
        <v>21327.199999999997</v>
      </c>
      <c r="G105" s="21">
        <f t="shared" si="7"/>
        <v>6.0756738812408573</v>
      </c>
      <c r="H105" s="22">
        <v>212.8</v>
      </c>
      <c r="I105" s="21">
        <v>1.475563909774436</v>
      </c>
      <c r="J105" s="22">
        <v>13837.8</v>
      </c>
      <c r="K105" s="21">
        <v>4.4526875659425631</v>
      </c>
      <c r="L105" s="22">
        <v>3340.1</v>
      </c>
      <c r="M105" s="21">
        <v>7.66342684350768</v>
      </c>
      <c r="N105" s="22">
        <v>2743.7</v>
      </c>
      <c r="O105" s="21">
        <v>10.314575208659839</v>
      </c>
      <c r="P105" s="22">
        <v>1192.8</v>
      </c>
      <c r="Q105" s="21">
        <v>11.528336686787391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25560.9</v>
      </c>
      <c r="C106" s="21">
        <f t="shared" si="5"/>
        <v>9.0743831398737917</v>
      </c>
      <c r="D106" s="22"/>
      <c r="E106" s="21"/>
      <c r="F106" s="22">
        <f t="shared" si="6"/>
        <v>25560.9</v>
      </c>
      <c r="G106" s="21">
        <f t="shared" si="7"/>
        <v>9.0743831398737917</v>
      </c>
      <c r="H106" s="22">
        <v>2.1</v>
      </c>
      <c r="I106" s="21">
        <v>0</v>
      </c>
      <c r="J106" s="22">
        <v>1544.4</v>
      </c>
      <c r="K106" s="21">
        <v>4.6915954415954415</v>
      </c>
      <c r="L106" s="22">
        <v>12585.4</v>
      </c>
      <c r="M106" s="21">
        <v>8.8267993071336637</v>
      </c>
      <c r="N106" s="22">
        <v>6798</v>
      </c>
      <c r="O106" s="21">
        <v>10.133715798764342</v>
      </c>
      <c r="P106" s="22">
        <v>4631</v>
      </c>
      <c r="Q106" s="21">
        <v>9.6579356510472909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12272.699999999999</v>
      </c>
      <c r="C107" s="21">
        <f t="shared" si="5"/>
        <v>8.62648887367898</v>
      </c>
      <c r="D107" s="22"/>
      <c r="E107" s="21"/>
      <c r="F107" s="22">
        <f t="shared" si="6"/>
        <v>12272.699999999999</v>
      </c>
      <c r="G107" s="21">
        <f t="shared" si="7"/>
        <v>8.62648887367898</v>
      </c>
      <c r="H107" s="22">
        <v>79.900000000000006</v>
      </c>
      <c r="I107" s="21">
        <v>0.93867334167709626</v>
      </c>
      <c r="J107" s="22">
        <v>4283.2</v>
      </c>
      <c r="K107" s="21">
        <v>4.3074873926036616</v>
      </c>
      <c r="L107" s="22">
        <v>2366.6</v>
      </c>
      <c r="M107" s="21">
        <v>8.7596044959012929</v>
      </c>
      <c r="N107" s="22">
        <v>5380</v>
      </c>
      <c r="O107" s="21">
        <v>12.097583643122677</v>
      </c>
      <c r="P107" s="22">
        <v>163</v>
      </c>
      <c r="Q107" s="21">
        <v>9.3865030674846626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41220.399999999994</v>
      </c>
      <c r="C108" s="21">
        <f t="shared" si="5"/>
        <v>8.340931432009393</v>
      </c>
      <c r="D108" s="22"/>
      <c r="E108" s="21"/>
      <c r="F108" s="22">
        <f t="shared" si="6"/>
        <v>41220.399999999994</v>
      </c>
      <c r="G108" s="21">
        <f t="shared" si="7"/>
        <v>8.340931432009393</v>
      </c>
      <c r="H108" s="22">
        <v>100</v>
      </c>
      <c r="I108" s="21">
        <v>1</v>
      </c>
      <c r="J108" s="22">
        <v>11700.3</v>
      </c>
      <c r="K108" s="21">
        <v>3.8189713084279893</v>
      </c>
      <c r="L108" s="22">
        <v>19253.099999999999</v>
      </c>
      <c r="M108" s="21">
        <v>9.8364741262446049</v>
      </c>
      <c r="N108" s="22">
        <v>7532</v>
      </c>
      <c r="O108" s="21">
        <v>10.697464152947425</v>
      </c>
      <c r="P108" s="22">
        <v>2635</v>
      </c>
      <c r="Q108" s="21">
        <v>11.035104364326376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11870.9</v>
      </c>
      <c r="C109" s="21">
        <f t="shared" si="5"/>
        <v>8.6968309058285378</v>
      </c>
      <c r="D109" s="22"/>
      <c r="E109" s="21"/>
      <c r="F109" s="22">
        <f t="shared" si="6"/>
        <v>11870.9</v>
      </c>
      <c r="G109" s="21">
        <f t="shared" si="7"/>
        <v>8.6968309058285378</v>
      </c>
      <c r="H109" s="22">
        <v>703.5</v>
      </c>
      <c r="I109" s="21">
        <v>0.11</v>
      </c>
      <c r="J109" s="22">
        <v>3993.9</v>
      </c>
      <c r="K109" s="21">
        <v>6.04</v>
      </c>
      <c r="L109" s="22">
        <v>3615.4</v>
      </c>
      <c r="M109" s="21">
        <v>10.35</v>
      </c>
      <c r="N109" s="22">
        <v>3346.1</v>
      </c>
      <c r="O109" s="21">
        <v>11.79</v>
      </c>
      <c r="P109" s="22">
        <v>212</v>
      </c>
      <c r="Q109" s="21">
        <v>10.23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23427.3</v>
      </c>
      <c r="C110" s="21">
        <f t="shared" si="5"/>
        <v>4.2933415289000436</v>
      </c>
      <c r="D110" s="22"/>
      <c r="E110" s="21"/>
      <c r="F110" s="22">
        <f t="shared" si="6"/>
        <v>23427.3</v>
      </c>
      <c r="G110" s="21">
        <f t="shared" si="7"/>
        <v>4.2933415289000436</v>
      </c>
      <c r="H110" s="22">
        <v>6969.7</v>
      </c>
      <c r="I110" s="21">
        <v>0.35439115026471729</v>
      </c>
      <c r="J110" s="22">
        <v>11962.3</v>
      </c>
      <c r="K110" s="21">
        <v>4.8919772953361811</v>
      </c>
      <c r="L110" s="22">
        <v>2707</v>
      </c>
      <c r="M110" s="21">
        <v>8.134096786110085</v>
      </c>
      <c r="N110" s="22">
        <v>1128.8</v>
      </c>
      <c r="O110" s="21">
        <v>8.7868532955350815</v>
      </c>
      <c r="P110" s="22">
        <v>659.5</v>
      </c>
      <c r="Q110" s="21">
        <v>11.606520090978014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33934.1</v>
      </c>
      <c r="C111" s="21">
        <f t="shared" si="5"/>
        <v>11.219537309078479</v>
      </c>
      <c r="D111" s="22"/>
      <c r="E111" s="21"/>
      <c r="F111" s="22">
        <f t="shared" si="6"/>
        <v>33934.1</v>
      </c>
      <c r="G111" s="21">
        <f t="shared" si="7"/>
        <v>11.219537309078479</v>
      </c>
      <c r="H111" s="22">
        <v>4824.2</v>
      </c>
      <c r="I111" s="21">
        <v>8.9440321711371826</v>
      </c>
      <c r="J111" s="22">
        <v>1352.8</v>
      </c>
      <c r="K111" s="21">
        <v>4.7300931401537554</v>
      </c>
      <c r="L111" s="22">
        <v>402</v>
      </c>
      <c r="M111" s="21">
        <v>8</v>
      </c>
      <c r="N111" s="22">
        <v>26254.1</v>
      </c>
      <c r="O111" s="21">
        <v>11.989450447739593</v>
      </c>
      <c r="P111" s="22">
        <v>1101</v>
      </c>
      <c r="Q111" s="21">
        <v>11.980018165304269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35975.799999999996</v>
      </c>
      <c r="C112" s="21">
        <f t="shared" si="5"/>
        <v>7.0413839303087089</v>
      </c>
      <c r="D112" s="22"/>
      <c r="E112" s="21"/>
      <c r="F112" s="22">
        <f t="shared" si="6"/>
        <v>35975.799999999996</v>
      </c>
      <c r="G112" s="21">
        <f t="shared" si="7"/>
        <v>7.0413839303087089</v>
      </c>
      <c r="H112" s="22">
        <v>155.6</v>
      </c>
      <c r="I112" s="21">
        <v>8.0976863753213362</v>
      </c>
      <c r="J112" s="22">
        <v>26346.6</v>
      </c>
      <c r="K112" s="21">
        <v>5.8331898613103785</v>
      </c>
      <c r="L112" s="22">
        <v>2673</v>
      </c>
      <c r="M112" s="21">
        <v>8.884287317620652</v>
      </c>
      <c r="N112" s="22">
        <v>3800.6</v>
      </c>
      <c r="O112" s="21">
        <v>11.742093353680998</v>
      </c>
      <c r="P112" s="22">
        <v>3000</v>
      </c>
      <c r="Q112" s="21">
        <v>10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19426.7</v>
      </c>
      <c r="C113" s="21">
        <f t="shared" si="5"/>
        <v>8.302374566961964</v>
      </c>
      <c r="D113" s="22"/>
      <c r="E113" s="21"/>
      <c r="F113" s="22">
        <f t="shared" si="6"/>
        <v>19426.7</v>
      </c>
      <c r="G113" s="21">
        <f t="shared" si="7"/>
        <v>8.302374566961964</v>
      </c>
      <c r="H113" s="22">
        <v>6.2</v>
      </c>
      <c r="I113" s="21">
        <v>0</v>
      </c>
      <c r="J113" s="22">
        <v>3316.3</v>
      </c>
      <c r="K113" s="21">
        <v>7.0029551005638817</v>
      </c>
      <c r="L113" s="22">
        <v>12324.4</v>
      </c>
      <c r="M113" s="21">
        <v>8.235897893609426</v>
      </c>
      <c r="N113" s="22">
        <v>3548</v>
      </c>
      <c r="O113" s="21">
        <v>9.5425140924464475</v>
      </c>
      <c r="P113" s="22">
        <v>231.8</v>
      </c>
      <c r="Q113" s="21">
        <v>11.667385677308024</v>
      </c>
      <c r="R113" s="23"/>
      <c r="S113" s="24"/>
    </row>
    <row r="114" spans="1:19" ht="14.25" customHeight="1" x14ac:dyDescent="0.2">
      <c r="A114" s="19" t="s">
        <v>19</v>
      </c>
      <c r="B114" s="20">
        <f t="shared" si="4"/>
        <v>29573.5</v>
      </c>
      <c r="C114" s="21">
        <f t="shared" si="5"/>
        <v>8.0269126075709671</v>
      </c>
      <c r="D114" s="22"/>
      <c r="E114" s="21"/>
      <c r="F114" s="22">
        <f t="shared" si="6"/>
        <v>29573.5</v>
      </c>
      <c r="G114" s="21">
        <f t="shared" si="7"/>
        <v>8.0269126075709671</v>
      </c>
      <c r="H114" s="22">
        <v>5.8</v>
      </c>
      <c r="I114" s="21">
        <v>0</v>
      </c>
      <c r="J114" s="22">
        <v>10672.8</v>
      </c>
      <c r="K114" s="21">
        <v>5.123810059215951</v>
      </c>
      <c r="L114" s="22">
        <v>12504.9</v>
      </c>
      <c r="M114" s="21">
        <v>10.332629609193196</v>
      </c>
      <c r="N114" s="22">
        <v>6390</v>
      </c>
      <c r="O114" s="21">
        <v>8.3708920187793421</v>
      </c>
      <c r="P114" s="22"/>
      <c r="Q114" s="21"/>
      <c r="R114" s="22"/>
      <c r="S114" s="21"/>
    </row>
    <row r="115" spans="1:19" ht="14.25" customHeight="1" x14ac:dyDescent="0.2">
      <c r="A115" s="19" t="s">
        <v>20</v>
      </c>
      <c r="B115" s="20">
        <f t="shared" si="4"/>
        <v>30238.2</v>
      </c>
      <c r="C115" s="21">
        <f t="shared" si="5"/>
        <v>6.096394626664285</v>
      </c>
      <c r="D115" s="22"/>
      <c r="E115" s="21"/>
      <c r="F115" s="22">
        <f t="shared" si="6"/>
        <v>30238.2</v>
      </c>
      <c r="G115" s="21">
        <f t="shared" si="7"/>
        <v>6.096394626664285</v>
      </c>
      <c r="H115" s="22">
        <v>16006.3</v>
      </c>
      <c r="I115" s="21">
        <v>4.9730418647657491</v>
      </c>
      <c r="J115" s="22">
        <v>7429.5</v>
      </c>
      <c r="K115" s="21">
        <v>5.1172353455818023</v>
      </c>
      <c r="L115" s="22">
        <v>2289.9</v>
      </c>
      <c r="M115" s="21">
        <v>6.6380627975020738</v>
      </c>
      <c r="N115" s="22">
        <v>2512.5</v>
      </c>
      <c r="O115" s="21">
        <v>11.393034825870647</v>
      </c>
      <c r="P115" s="22">
        <v>2000</v>
      </c>
      <c r="Q115" s="21">
        <v>11.45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19441.2</v>
      </c>
      <c r="C116" s="27">
        <f t="shared" si="5"/>
        <v>7.5926691767997863</v>
      </c>
      <c r="D116" s="28"/>
      <c r="E116" s="27"/>
      <c r="F116" s="28">
        <f t="shared" si="6"/>
        <v>19441.2</v>
      </c>
      <c r="G116" s="27">
        <f t="shared" si="7"/>
        <v>7.5926691767997863</v>
      </c>
      <c r="H116" s="28">
        <v>3172.5</v>
      </c>
      <c r="I116" s="27">
        <v>0.21402679275019701</v>
      </c>
      <c r="J116" s="28">
        <v>8351.2000000000007</v>
      </c>
      <c r="K116" s="27">
        <v>6.8390889931985814</v>
      </c>
      <c r="L116" s="28">
        <v>2577.5</v>
      </c>
      <c r="M116" s="27">
        <v>9.0541222114451987</v>
      </c>
      <c r="N116" s="28">
        <v>5200</v>
      </c>
      <c r="O116" s="27">
        <v>12.442307692307692</v>
      </c>
      <c r="P116" s="28">
        <v>140</v>
      </c>
      <c r="Q116" s="27">
        <v>12.714285714285714</v>
      </c>
      <c r="R116" s="28"/>
      <c r="S116" s="27"/>
    </row>
    <row r="117" spans="1:19" ht="14.25" customHeight="1" x14ac:dyDescent="0.2">
      <c r="A117" s="19" t="s">
        <v>30</v>
      </c>
      <c r="B117" s="20">
        <f t="shared" si="4"/>
        <v>38775.599999999999</v>
      </c>
      <c r="C117" s="21">
        <f t="shared" si="5"/>
        <v>9.306786484283931</v>
      </c>
      <c r="D117" s="22"/>
      <c r="E117" s="21"/>
      <c r="F117" s="22">
        <f t="shared" si="6"/>
        <v>38775.599999999999</v>
      </c>
      <c r="G117" s="21">
        <f t="shared" si="7"/>
        <v>9.306786484283931</v>
      </c>
      <c r="H117" s="22">
        <v>560</v>
      </c>
      <c r="I117" s="21">
        <v>4.9553571428571432</v>
      </c>
      <c r="J117" s="22">
        <v>13411.3</v>
      </c>
      <c r="K117" s="21">
        <v>5.7785248260794999</v>
      </c>
      <c r="L117" s="22">
        <v>2959.3</v>
      </c>
      <c r="M117" s="21">
        <v>8.4426046700233162</v>
      </c>
      <c r="N117" s="22">
        <v>14350</v>
      </c>
      <c r="O117" s="21">
        <v>11.484320557491289</v>
      </c>
      <c r="P117" s="22">
        <v>7495</v>
      </c>
      <c r="Q117" s="21">
        <v>12.117344896597732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40944.400000000001</v>
      </c>
      <c r="C118" s="21">
        <f t="shared" si="5"/>
        <v>7.3667497875167305</v>
      </c>
      <c r="D118" s="22"/>
      <c r="E118" s="21"/>
      <c r="F118" s="22">
        <f t="shared" si="6"/>
        <v>40944.400000000001</v>
      </c>
      <c r="G118" s="21">
        <f t="shared" si="7"/>
        <v>7.3667497875167305</v>
      </c>
      <c r="H118" s="22">
        <v>2080.6999999999998</v>
      </c>
      <c r="I118" s="21">
        <v>2.1620127841591774</v>
      </c>
      <c r="J118" s="22">
        <v>16742.2</v>
      </c>
      <c r="K118" s="21">
        <v>3.5481716859194128</v>
      </c>
      <c r="L118" s="22">
        <v>2443.5</v>
      </c>
      <c r="M118" s="21">
        <v>7.7899038264784126</v>
      </c>
      <c r="N118" s="22">
        <v>12080</v>
      </c>
      <c r="O118" s="21">
        <v>11.178807947019868</v>
      </c>
      <c r="P118" s="22">
        <v>7598</v>
      </c>
      <c r="Q118" s="21">
        <v>11.009452487496711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31201.3</v>
      </c>
      <c r="C119" s="21">
        <f t="shared" si="5"/>
        <v>6.1336514824702828</v>
      </c>
      <c r="D119" s="22"/>
      <c r="E119" s="21"/>
      <c r="F119" s="22">
        <f t="shared" si="6"/>
        <v>31201.3</v>
      </c>
      <c r="G119" s="21">
        <f t="shared" si="7"/>
        <v>6.1336514824702828</v>
      </c>
      <c r="H119" s="22">
        <v>119.8</v>
      </c>
      <c r="I119" s="21">
        <v>4.8163606010016693</v>
      </c>
      <c r="J119" s="22">
        <v>17534.900000000001</v>
      </c>
      <c r="K119" s="21">
        <v>4.3127967653080432</v>
      </c>
      <c r="L119" s="22">
        <v>10322</v>
      </c>
      <c r="M119" s="21">
        <v>8.9670606471614036</v>
      </c>
      <c r="N119" s="22">
        <v>2659</v>
      </c>
      <c r="O119" s="21">
        <v>6.255005641218502</v>
      </c>
      <c r="P119" s="22">
        <v>565.6</v>
      </c>
      <c r="Q119" s="21">
        <v>10.584123055162658</v>
      </c>
      <c r="R119" s="22"/>
      <c r="S119" s="21"/>
    </row>
    <row r="120" spans="1:19" ht="14.25" customHeight="1" x14ac:dyDescent="0.2">
      <c r="A120" s="19" t="s">
        <v>13</v>
      </c>
      <c r="B120" s="20">
        <f t="shared" si="4"/>
        <v>59436.000000000007</v>
      </c>
      <c r="C120" s="21">
        <f t="shared" si="5"/>
        <v>7.1597493101823808</v>
      </c>
      <c r="D120" s="22"/>
      <c r="E120" s="21"/>
      <c r="F120" s="22">
        <f t="shared" si="6"/>
        <v>59436.000000000007</v>
      </c>
      <c r="G120" s="21">
        <f t="shared" si="7"/>
        <v>7.1597493101823808</v>
      </c>
      <c r="H120" s="22">
        <v>2002</v>
      </c>
      <c r="I120" s="21">
        <v>5.4945054945054945</v>
      </c>
      <c r="J120" s="22">
        <v>32691.8</v>
      </c>
      <c r="K120" s="21">
        <v>4.0491927639346867</v>
      </c>
      <c r="L120" s="22">
        <v>6562.9</v>
      </c>
      <c r="M120" s="21">
        <v>10.133538527175487</v>
      </c>
      <c r="N120" s="22">
        <v>17114</v>
      </c>
      <c r="O120" s="21">
        <v>11.917012971835925</v>
      </c>
      <c r="P120" s="22">
        <v>1065.3</v>
      </c>
      <c r="Q120" s="21">
        <v>11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33604</v>
      </c>
      <c r="C121" s="21">
        <f t="shared" si="5"/>
        <v>6.785903463873348</v>
      </c>
      <c r="D121" s="22"/>
      <c r="E121" s="21"/>
      <c r="F121" s="22">
        <f t="shared" si="6"/>
        <v>33604</v>
      </c>
      <c r="G121" s="21">
        <f t="shared" si="7"/>
        <v>6.785903463873348</v>
      </c>
      <c r="H121" s="22">
        <v>1.2</v>
      </c>
      <c r="I121" s="21">
        <v>0</v>
      </c>
      <c r="J121" s="22">
        <v>16230.4</v>
      </c>
      <c r="K121" s="21">
        <v>3.9575118296529967</v>
      </c>
      <c r="L121" s="22">
        <v>10762.7</v>
      </c>
      <c r="M121" s="21">
        <v>7.8574818586414183</v>
      </c>
      <c r="N121" s="22">
        <v>5912.5</v>
      </c>
      <c r="O121" s="21">
        <v>12.034871881606763</v>
      </c>
      <c r="P121" s="22">
        <v>697.2</v>
      </c>
      <c r="Q121" s="21">
        <v>11.585771658060814</v>
      </c>
      <c r="R121" s="23"/>
      <c r="S121" s="24"/>
    </row>
    <row r="122" spans="1:19" ht="14.25" customHeight="1" x14ac:dyDescent="0.2">
      <c r="A122" s="19" t="s">
        <v>15</v>
      </c>
      <c r="B122" s="20">
        <f t="shared" si="4"/>
        <v>40551.100000000006</v>
      </c>
      <c r="C122" s="21">
        <f t="shared" si="5"/>
        <v>7.5705699722079043</v>
      </c>
      <c r="D122" s="22"/>
      <c r="E122" s="21"/>
      <c r="F122" s="22">
        <f t="shared" si="6"/>
        <v>40551.100000000006</v>
      </c>
      <c r="G122" s="21">
        <f t="shared" si="7"/>
        <v>7.5705699722079043</v>
      </c>
      <c r="H122" s="22">
        <v>427.5</v>
      </c>
      <c r="I122" s="21">
        <v>4.9415204678362574</v>
      </c>
      <c r="J122" s="22">
        <v>9638.5</v>
      </c>
      <c r="K122" s="21">
        <v>3.5977071121025057</v>
      </c>
      <c r="L122" s="22">
        <v>12822.9</v>
      </c>
      <c r="M122" s="21">
        <v>8.0829032434160766</v>
      </c>
      <c r="N122" s="22">
        <v>8405.2000000000007</v>
      </c>
      <c r="O122" s="21">
        <v>12.37537238852139</v>
      </c>
      <c r="P122" s="22">
        <v>9257</v>
      </c>
      <c r="Q122" s="21">
        <v>6.7562061142918868</v>
      </c>
      <c r="R122" s="23"/>
      <c r="S122" s="24"/>
    </row>
    <row r="123" spans="1:19" ht="14.25" customHeight="1" x14ac:dyDescent="0.2">
      <c r="A123" s="19" t="s">
        <v>16</v>
      </c>
      <c r="B123" s="20">
        <f t="shared" si="4"/>
        <v>192687.8</v>
      </c>
      <c r="C123" s="21">
        <f t="shared" si="5"/>
        <v>6.5360864569526465</v>
      </c>
      <c r="D123" s="22"/>
      <c r="E123" s="21"/>
      <c r="F123" s="22">
        <f t="shared" si="6"/>
        <v>192687.8</v>
      </c>
      <c r="G123" s="21">
        <f t="shared" si="7"/>
        <v>6.5360864569526465</v>
      </c>
      <c r="H123" s="22">
        <v>4625.3999999999996</v>
      </c>
      <c r="I123" s="21">
        <v>0.16595321485709344</v>
      </c>
      <c r="J123" s="22">
        <v>161051.6</v>
      </c>
      <c r="K123" s="21">
        <v>5.859239150682142</v>
      </c>
      <c r="L123" s="22">
        <v>3000.8</v>
      </c>
      <c r="M123" s="21">
        <v>8.5331911490269263</v>
      </c>
      <c r="N123" s="22">
        <v>5670</v>
      </c>
      <c r="O123" s="21">
        <v>11.592112874779541</v>
      </c>
      <c r="P123" s="22">
        <v>18340</v>
      </c>
      <c r="Q123" s="21">
        <v>12.196455834242094</v>
      </c>
      <c r="R123" s="23"/>
      <c r="S123" s="24"/>
    </row>
    <row r="124" spans="1:19" ht="14.25" customHeight="1" x14ac:dyDescent="0.2">
      <c r="A124" s="19" t="s">
        <v>17</v>
      </c>
      <c r="B124" s="20">
        <f t="shared" si="4"/>
        <v>134471.6</v>
      </c>
      <c r="C124" s="21">
        <f t="shared" si="5"/>
        <v>5.5441290205515514</v>
      </c>
      <c r="D124" s="22"/>
      <c r="E124" s="21"/>
      <c r="F124" s="22">
        <f t="shared" si="6"/>
        <v>134471.6</v>
      </c>
      <c r="G124" s="21">
        <f t="shared" si="7"/>
        <v>5.5441290205515514</v>
      </c>
      <c r="H124" s="22">
        <v>31669.599999999999</v>
      </c>
      <c r="I124" s="21">
        <v>3.4733624674766972</v>
      </c>
      <c r="J124" s="22">
        <v>628.4</v>
      </c>
      <c r="K124" s="21">
        <v>3.2864417568427751</v>
      </c>
      <c r="L124" s="22">
        <v>81900</v>
      </c>
      <c r="M124" s="21">
        <v>4.6471306471306475</v>
      </c>
      <c r="N124" s="22">
        <v>16025.7</v>
      </c>
      <c r="O124" s="21">
        <v>12.328946629476404</v>
      </c>
      <c r="P124" s="22">
        <v>4247.8999999999996</v>
      </c>
      <c r="Q124" s="21">
        <v>13.014124626285932</v>
      </c>
      <c r="R124" s="23"/>
      <c r="S124" s="24"/>
    </row>
    <row r="125" spans="1:19" ht="14.25" customHeight="1" x14ac:dyDescent="0.2">
      <c r="A125" s="19" t="s">
        <v>18</v>
      </c>
      <c r="B125" s="20">
        <f t="shared" si="4"/>
        <v>66417.2</v>
      </c>
      <c r="C125" s="21">
        <f t="shared" si="5"/>
        <v>8.8785600717886357</v>
      </c>
      <c r="D125" s="22"/>
      <c r="E125" s="21"/>
      <c r="F125" s="22">
        <f t="shared" si="6"/>
        <v>66417.2</v>
      </c>
      <c r="G125" s="21">
        <f t="shared" si="7"/>
        <v>8.8785600717886357</v>
      </c>
      <c r="H125" s="22">
        <v>22000</v>
      </c>
      <c r="I125" s="21">
        <v>5</v>
      </c>
      <c r="J125" s="22">
        <v>2210.6999999999998</v>
      </c>
      <c r="K125" s="21">
        <v>6.5701361559686982</v>
      </c>
      <c r="L125" s="22">
        <v>22328</v>
      </c>
      <c r="M125" s="21">
        <v>10.084826227158725</v>
      </c>
      <c r="N125" s="22">
        <v>10130</v>
      </c>
      <c r="O125" s="21">
        <v>12.839091806515301</v>
      </c>
      <c r="P125" s="22">
        <v>9748.5</v>
      </c>
      <c r="Q125" s="21">
        <v>11.276657947376519</v>
      </c>
      <c r="R125" s="23"/>
      <c r="S125" s="24"/>
    </row>
    <row r="126" spans="1:19" ht="14.25" customHeight="1" x14ac:dyDescent="0.2">
      <c r="A126" s="19" t="s">
        <v>19</v>
      </c>
      <c r="B126" s="20">
        <f t="shared" si="4"/>
        <v>101854.20000000001</v>
      </c>
      <c r="C126" s="21">
        <f t="shared" si="5"/>
        <v>6.6176240155045152</v>
      </c>
      <c r="D126" s="22"/>
      <c r="E126" s="21"/>
      <c r="F126" s="22">
        <f t="shared" si="6"/>
        <v>101854.20000000001</v>
      </c>
      <c r="G126" s="21">
        <f t="shared" si="7"/>
        <v>6.6176240155045152</v>
      </c>
      <c r="H126" s="22">
        <v>60244.6</v>
      </c>
      <c r="I126" s="21">
        <v>5.4776693678769552</v>
      </c>
      <c r="J126" s="22">
        <v>13987</v>
      </c>
      <c r="K126" s="21">
        <v>5.3565453635518692</v>
      </c>
      <c r="L126" s="22">
        <v>8255.6</v>
      </c>
      <c r="M126" s="21">
        <v>8.1514123746305547</v>
      </c>
      <c r="N126" s="22">
        <v>6771</v>
      </c>
      <c r="O126" s="21">
        <v>10.630335253286074</v>
      </c>
      <c r="P126" s="22">
        <v>12596</v>
      </c>
      <c r="Q126" s="21">
        <v>10.307875516036837</v>
      </c>
      <c r="R126" s="22"/>
      <c r="S126" s="21"/>
    </row>
    <row r="127" spans="1:19" ht="14.25" customHeight="1" x14ac:dyDescent="0.2">
      <c r="A127" s="19" t="s">
        <v>20</v>
      </c>
      <c r="B127" s="20">
        <f t="shared" si="4"/>
        <v>148725.9</v>
      </c>
      <c r="C127" s="21">
        <f t="shared" si="5"/>
        <v>7.1093972199865663</v>
      </c>
      <c r="D127" s="22"/>
      <c r="E127" s="21"/>
      <c r="F127" s="22">
        <f t="shared" si="6"/>
        <v>148725.9</v>
      </c>
      <c r="G127" s="21">
        <f t="shared" si="7"/>
        <v>7.1093972199865663</v>
      </c>
      <c r="H127" s="22">
        <v>30064.9</v>
      </c>
      <c r="I127" s="21">
        <v>4.9892066828760449</v>
      </c>
      <c r="J127" s="22">
        <v>11303</v>
      </c>
      <c r="K127" s="21">
        <v>4.8857825356100149</v>
      </c>
      <c r="L127" s="22">
        <v>581</v>
      </c>
      <c r="M127" s="21">
        <v>10.156626506024097</v>
      </c>
      <c r="N127" s="22">
        <v>101502</v>
      </c>
      <c r="O127" s="21">
        <v>7.7213404661977103</v>
      </c>
      <c r="P127" s="22">
        <v>5275</v>
      </c>
      <c r="Q127" s="21">
        <v>11.84739336492891</v>
      </c>
      <c r="R127" s="23"/>
      <c r="S127" s="24"/>
    </row>
    <row r="128" spans="1:19" ht="14.25" customHeight="1" thickBot="1" x14ac:dyDescent="0.25">
      <c r="A128" s="25" t="s">
        <v>21</v>
      </c>
      <c r="B128" s="26">
        <f t="shared" si="4"/>
        <v>21367.5</v>
      </c>
      <c r="C128" s="27">
        <f t="shared" si="5"/>
        <v>10.397407277407277</v>
      </c>
      <c r="D128" s="28"/>
      <c r="E128" s="27"/>
      <c r="F128" s="28">
        <f t="shared" si="6"/>
        <v>21367.5</v>
      </c>
      <c r="G128" s="27">
        <f t="shared" si="7"/>
        <v>10.397407277407277</v>
      </c>
      <c r="H128" s="28">
        <v>525.1</v>
      </c>
      <c r="I128" s="27">
        <v>0</v>
      </c>
      <c r="J128" s="28">
        <v>2280.6</v>
      </c>
      <c r="K128" s="27">
        <v>4.2752784354994304</v>
      </c>
      <c r="L128" s="28">
        <v>4057</v>
      </c>
      <c r="M128" s="27">
        <v>7.1121518363322656</v>
      </c>
      <c r="N128" s="28">
        <v>7500</v>
      </c>
      <c r="O128" s="27">
        <v>13.266666666666667</v>
      </c>
      <c r="P128" s="28">
        <v>7004.8</v>
      </c>
      <c r="Q128" s="27">
        <v>12.000685244403837</v>
      </c>
      <c r="R128" s="28"/>
      <c r="S128" s="27"/>
    </row>
    <row r="129" spans="1:19" ht="14.25" customHeight="1" x14ac:dyDescent="0.2">
      <c r="A129" s="19" t="s">
        <v>31</v>
      </c>
      <c r="B129" s="20">
        <f t="shared" si="4"/>
        <v>128784.9</v>
      </c>
      <c r="C129" s="21">
        <f t="shared" si="5"/>
        <v>7.6291871950826549</v>
      </c>
      <c r="D129" s="22"/>
      <c r="E129" s="21"/>
      <c r="F129" s="22">
        <f t="shared" si="6"/>
        <v>128784.9</v>
      </c>
      <c r="G129" s="21">
        <f t="shared" si="7"/>
        <v>7.6291871950826549</v>
      </c>
      <c r="H129" s="22">
        <v>970.1</v>
      </c>
      <c r="I129" s="21">
        <v>0</v>
      </c>
      <c r="J129" s="22">
        <v>22623</v>
      </c>
      <c r="K129" s="21">
        <v>6.1236935861733635</v>
      </c>
      <c r="L129" s="22">
        <v>17903</v>
      </c>
      <c r="M129" s="21">
        <v>7.6775964922080107</v>
      </c>
      <c r="N129" s="22">
        <v>67112.800000000003</v>
      </c>
      <c r="O129" s="21">
        <v>6.6623356498313289</v>
      </c>
      <c r="P129" s="22">
        <v>20176</v>
      </c>
      <c r="Q129" s="21">
        <v>12.85724524187153</v>
      </c>
      <c r="R129" s="23"/>
      <c r="S129" s="24"/>
    </row>
    <row r="130" spans="1:19" ht="14.25" customHeight="1" x14ac:dyDescent="0.2">
      <c r="A130" s="19" t="s">
        <v>11</v>
      </c>
      <c r="B130" s="20">
        <f t="shared" si="4"/>
        <v>72442.8</v>
      </c>
      <c r="C130" s="21">
        <f t="shared" si="5"/>
        <v>9.0792998061919192</v>
      </c>
      <c r="D130" s="22"/>
      <c r="E130" s="21"/>
      <c r="F130" s="22">
        <f t="shared" si="6"/>
        <v>72442.8</v>
      </c>
      <c r="G130" s="21">
        <f t="shared" si="7"/>
        <v>9.0792998061919192</v>
      </c>
      <c r="H130" s="22">
        <v>28530.799999999999</v>
      </c>
      <c r="I130" s="21">
        <v>4.9844904454133783</v>
      </c>
      <c r="J130" s="22">
        <v>8040</v>
      </c>
      <c r="K130" s="21">
        <v>11.08955223880597</v>
      </c>
      <c r="L130" s="22">
        <v>1490</v>
      </c>
      <c r="M130" s="21">
        <v>9.4832214765100673</v>
      </c>
      <c r="N130" s="22">
        <v>15974</v>
      </c>
      <c r="O130" s="21">
        <v>11.255164642544134</v>
      </c>
      <c r="P130" s="22">
        <v>18408</v>
      </c>
      <c r="Q130" s="21">
        <v>12.62703172533681</v>
      </c>
      <c r="R130" s="23"/>
      <c r="S130" s="24"/>
    </row>
    <row r="131" spans="1:19" ht="14.25" customHeight="1" x14ac:dyDescent="0.2">
      <c r="A131" s="19" t="s">
        <v>12</v>
      </c>
      <c r="B131" s="20">
        <f t="shared" si="4"/>
        <v>85648.1</v>
      </c>
      <c r="C131" s="21">
        <f t="shared" si="5"/>
        <v>6.6062122802490659</v>
      </c>
      <c r="D131" s="22"/>
      <c r="E131" s="21"/>
      <c r="F131" s="22">
        <f t="shared" si="6"/>
        <v>85648.1</v>
      </c>
      <c r="G131" s="21">
        <f t="shared" si="7"/>
        <v>6.6062122802490659</v>
      </c>
      <c r="H131" s="22">
        <v>41950.3</v>
      </c>
      <c r="I131" s="21">
        <v>4.9745413024459904</v>
      </c>
      <c r="J131" s="22">
        <v>9165.7999999999993</v>
      </c>
      <c r="K131" s="21">
        <v>6.2485762290252902</v>
      </c>
      <c r="L131" s="22">
        <v>19983</v>
      </c>
      <c r="M131" s="21">
        <v>8.5029189811339645</v>
      </c>
      <c r="N131" s="22">
        <v>11716</v>
      </c>
      <c r="O131" s="21">
        <v>8.3243427791054962</v>
      </c>
      <c r="P131" s="22">
        <v>2833</v>
      </c>
      <c r="Q131" s="21">
        <v>11.440522414401695</v>
      </c>
      <c r="R131" s="22"/>
      <c r="S131" s="21"/>
    </row>
    <row r="132" spans="1:19" ht="14.25" customHeight="1" x14ac:dyDescent="0.2">
      <c r="A132" s="19" t="s">
        <v>13</v>
      </c>
      <c r="B132" s="20">
        <f t="shared" si="4"/>
        <v>179842.2</v>
      </c>
      <c r="C132" s="21">
        <f t="shared" si="5"/>
        <v>10.039565797126592</v>
      </c>
      <c r="D132" s="22"/>
      <c r="E132" s="21"/>
      <c r="F132" s="22">
        <f t="shared" si="6"/>
        <v>179842.2</v>
      </c>
      <c r="G132" s="21">
        <f t="shared" si="7"/>
        <v>10.039565797126592</v>
      </c>
      <c r="H132" s="22">
        <v>49.3</v>
      </c>
      <c r="I132" s="21">
        <v>0</v>
      </c>
      <c r="J132" s="22">
        <v>7500.4</v>
      </c>
      <c r="K132" s="21">
        <v>4</v>
      </c>
      <c r="L132" s="22">
        <v>975</v>
      </c>
      <c r="M132" s="21">
        <v>12.945128205128205</v>
      </c>
      <c r="N132" s="22">
        <v>151017.5</v>
      </c>
      <c r="O132" s="21">
        <v>9.9903289353882823</v>
      </c>
      <c r="P132" s="22">
        <v>20300</v>
      </c>
      <c r="Q132" s="21">
        <v>12.52216748768473</v>
      </c>
      <c r="R132" s="23"/>
      <c r="S132" s="24"/>
    </row>
    <row r="133" spans="1:19" ht="14.25" customHeight="1" x14ac:dyDescent="0.2">
      <c r="A133" s="19" t="s">
        <v>14</v>
      </c>
      <c r="B133" s="20">
        <f t="shared" si="4"/>
        <v>59255.399999999994</v>
      </c>
      <c r="C133" s="21">
        <f t="shared" si="5"/>
        <v>4.1940169334777933</v>
      </c>
      <c r="D133" s="22"/>
      <c r="E133" s="21"/>
      <c r="F133" s="22">
        <f t="shared" si="6"/>
        <v>59255.399999999994</v>
      </c>
      <c r="G133" s="21">
        <f t="shared" si="7"/>
        <v>4.1940169334777933</v>
      </c>
      <c r="H133" s="22">
        <v>1166.5999999999999</v>
      </c>
      <c r="I133" s="21">
        <v>6.8918223898508477E-2</v>
      </c>
      <c r="J133" s="22">
        <v>256.10000000000002</v>
      </c>
      <c r="K133" s="21">
        <v>5</v>
      </c>
      <c r="L133" s="22">
        <v>48923</v>
      </c>
      <c r="M133" s="21">
        <v>3.4036547227275515</v>
      </c>
      <c r="N133" s="22">
        <v>5360</v>
      </c>
      <c r="O133" s="21">
        <v>9.3470149253731343</v>
      </c>
      <c r="P133" s="22">
        <v>1049.7</v>
      </c>
      <c r="Q133" s="21">
        <v>13.113509574164047</v>
      </c>
      <c r="R133" s="23">
        <v>2500</v>
      </c>
      <c r="S133" s="24">
        <v>6.71</v>
      </c>
    </row>
    <row r="134" spans="1:19" ht="14.25" customHeight="1" x14ac:dyDescent="0.2">
      <c r="A134" s="19" t="s">
        <v>15</v>
      </c>
      <c r="B134" s="20">
        <f t="shared" si="4"/>
        <v>159730.9</v>
      </c>
      <c r="C134" s="21">
        <f t="shared" si="5"/>
        <v>4.3697917247069915</v>
      </c>
      <c r="D134" s="22"/>
      <c r="E134" s="21"/>
      <c r="F134" s="22">
        <f t="shared" si="6"/>
        <v>159730.9</v>
      </c>
      <c r="G134" s="21">
        <f t="shared" si="7"/>
        <v>4.3697917247069915</v>
      </c>
      <c r="H134" s="22">
        <v>62480.1</v>
      </c>
      <c r="I134" s="21">
        <v>2.186296116683552E-3</v>
      </c>
      <c r="J134" s="22">
        <v>5000</v>
      </c>
      <c r="K134" s="21">
        <v>4</v>
      </c>
      <c r="L134" s="22">
        <v>53485.9</v>
      </c>
      <c r="M134" s="21">
        <v>5.1326305624472992</v>
      </c>
      <c r="N134" s="22">
        <v>29384.6</v>
      </c>
      <c r="O134" s="21">
        <v>11.213765033384835</v>
      </c>
      <c r="P134" s="22">
        <v>2520.3000000000002</v>
      </c>
      <c r="Q134" s="21">
        <v>11.321429988493433</v>
      </c>
      <c r="R134" s="23">
        <v>6860</v>
      </c>
      <c r="S134" s="24">
        <v>6.6013702623906712</v>
      </c>
    </row>
    <row r="135" spans="1:19" ht="14.25" customHeight="1" x14ac:dyDescent="0.2">
      <c r="A135" s="19" t="s">
        <v>16</v>
      </c>
      <c r="B135" s="20">
        <f t="shared" si="4"/>
        <v>71984.100000000006</v>
      </c>
      <c r="C135" s="21">
        <f t="shared" si="5"/>
        <v>2.6183817537483969</v>
      </c>
      <c r="D135" s="22"/>
      <c r="E135" s="21"/>
      <c r="F135" s="22">
        <f t="shared" si="6"/>
        <v>71984.100000000006</v>
      </c>
      <c r="G135" s="21">
        <f t="shared" si="7"/>
        <v>2.6183817537483969</v>
      </c>
      <c r="H135" s="22">
        <v>49402.9</v>
      </c>
      <c r="I135" s="21">
        <v>5.7033089150636904E-3</v>
      </c>
      <c r="J135" s="22">
        <v>600.5</v>
      </c>
      <c r="K135" s="21">
        <v>1</v>
      </c>
      <c r="L135" s="22">
        <v>15918.3</v>
      </c>
      <c r="M135" s="21">
        <v>8.3647747560983277</v>
      </c>
      <c r="N135" s="22">
        <v>3848.6</v>
      </c>
      <c r="O135" s="21">
        <v>9.5915917476484935</v>
      </c>
      <c r="P135" s="22">
        <v>1513.8</v>
      </c>
      <c r="Q135" s="21">
        <v>11.350508653719119</v>
      </c>
      <c r="R135" s="23">
        <v>700</v>
      </c>
      <c r="S135" s="24">
        <v>0.5</v>
      </c>
    </row>
    <row r="136" spans="1:19" ht="14.25" customHeight="1" x14ac:dyDescent="0.2">
      <c r="A136" s="19" t="s">
        <v>17</v>
      </c>
      <c r="B136" s="20">
        <f t="shared" si="4"/>
        <v>68305.5</v>
      </c>
      <c r="C136" s="21">
        <f t="shared" si="5"/>
        <v>2.5542404491585597</v>
      </c>
      <c r="D136" s="22"/>
      <c r="E136" s="21"/>
      <c r="F136" s="22">
        <f t="shared" si="6"/>
        <v>68305.5</v>
      </c>
      <c r="G136" s="21">
        <f t="shared" si="7"/>
        <v>2.5542404491585597</v>
      </c>
      <c r="H136" s="22">
        <v>48934.7</v>
      </c>
      <c r="I136" s="21">
        <v>0.25869372858114997</v>
      </c>
      <c r="J136" s="22">
        <v>426.8</v>
      </c>
      <c r="K136" s="21">
        <v>3.8384840674789129</v>
      </c>
      <c r="L136" s="22">
        <v>9127.4</v>
      </c>
      <c r="M136" s="21">
        <v>5.2940603019479813</v>
      </c>
      <c r="N136" s="22">
        <v>6744.6</v>
      </c>
      <c r="O136" s="21">
        <v>12.458307386650061</v>
      </c>
      <c r="P136" s="22">
        <v>2396</v>
      </c>
      <c r="Q136" s="21">
        <v>11.471619365609349</v>
      </c>
      <c r="R136" s="23">
        <v>676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75261.200000000012</v>
      </c>
      <c r="C137" s="21">
        <f t="shared" si="5"/>
        <v>3.9977767561505795</v>
      </c>
      <c r="D137" s="22"/>
      <c r="E137" s="21"/>
      <c r="F137" s="22">
        <f t="shared" si="6"/>
        <v>75261.200000000012</v>
      </c>
      <c r="G137" s="21">
        <f t="shared" si="7"/>
        <v>3.9977767561505795</v>
      </c>
      <c r="H137" s="22">
        <v>36945.800000000003</v>
      </c>
      <c r="I137" s="21">
        <v>0</v>
      </c>
      <c r="J137" s="22">
        <v>1270.4000000000001</v>
      </c>
      <c r="K137" s="21">
        <v>4.3182509445843822</v>
      </c>
      <c r="L137" s="22">
        <v>5454</v>
      </c>
      <c r="M137" s="21">
        <v>4.2148881554822148</v>
      </c>
      <c r="N137" s="22">
        <v>24100</v>
      </c>
      <c r="O137" s="21">
        <v>7.7468879668049793</v>
      </c>
      <c r="P137" s="22">
        <v>6043</v>
      </c>
      <c r="Q137" s="21">
        <v>12.829318219427439</v>
      </c>
      <c r="R137" s="23">
        <v>1448</v>
      </c>
      <c r="S137" s="24">
        <v>5.6464088397790055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451921.8</v>
      </c>
      <c r="C138" s="21">
        <f t="shared" ref="C138:C201" si="9">(D138*E138+H138*I138+J138*K138+L138*M138+N138*O138+P138*Q138+R138*S138)/(D138+H138+J138+L138+N138+P138+R138)</f>
        <v>4.892750391771318</v>
      </c>
      <c r="D138" s="22"/>
      <c r="E138" s="21"/>
      <c r="F138" s="22">
        <f t="shared" ref="F138:F201" si="10">H138+J138+L138+N138+P138+R138</f>
        <v>451921.8</v>
      </c>
      <c r="G138" s="21">
        <f t="shared" ref="G138:G201" si="11">(H138*I138+J138*K138+L138*M138+N138*O138+P138*Q138+R138*S138)/(H138+J138+L138+N138+P138+R138)</f>
        <v>4.892750391771318</v>
      </c>
      <c r="H138" s="22">
        <v>331988</v>
      </c>
      <c r="I138" s="21">
        <v>4.5315833704832693</v>
      </c>
      <c r="J138" s="22">
        <v>100140</v>
      </c>
      <c r="K138" s="21">
        <v>5.3966446974236071</v>
      </c>
      <c r="L138" s="22">
        <v>8799.7999999999993</v>
      </c>
      <c r="M138" s="21">
        <v>5.4510629787040612</v>
      </c>
      <c r="N138" s="22">
        <v>8973</v>
      </c>
      <c r="O138" s="21">
        <v>11.243731193580743</v>
      </c>
      <c r="P138" s="22">
        <v>821</v>
      </c>
      <c r="Q138" s="21">
        <v>10.546894031668696</v>
      </c>
      <c r="R138" s="22">
        <v>1200</v>
      </c>
      <c r="S138" s="21">
        <v>7.31</v>
      </c>
    </row>
    <row r="139" spans="1:19" ht="14.25" customHeight="1" x14ac:dyDescent="0.2">
      <c r="A139" s="19" t="s">
        <v>20</v>
      </c>
      <c r="B139" s="20">
        <f t="shared" si="8"/>
        <v>68305.5</v>
      </c>
      <c r="C139" s="21">
        <f t="shared" si="9"/>
        <v>6.4572996318012459</v>
      </c>
      <c r="D139" s="22"/>
      <c r="E139" s="21"/>
      <c r="F139" s="22">
        <f t="shared" si="10"/>
        <v>68305.5</v>
      </c>
      <c r="G139" s="21">
        <f t="shared" si="11"/>
        <v>6.4572996318012459</v>
      </c>
      <c r="H139" s="22">
        <v>19722</v>
      </c>
      <c r="I139" s="21">
        <v>0</v>
      </c>
      <c r="J139" s="22">
        <v>9463.5</v>
      </c>
      <c r="K139" s="21">
        <v>3.1609763829449995</v>
      </c>
      <c r="L139" s="22">
        <v>5768.3</v>
      </c>
      <c r="M139" s="21">
        <v>7.8014458332610994</v>
      </c>
      <c r="N139" s="22">
        <v>15001.7</v>
      </c>
      <c r="O139" s="21">
        <v>9.2078964384036475</v>
      </c>
      <c r="P139" s="22">
        <v>18110</v>
      </c>
      <c r="Q139" s="21">
        <v>12.584207620099393</v>
      </c>
      <c r="R139" s="23">
        <v>240</v>
      </c>
      <c r="S139" s="24">
        <v>0.5</v>
      </c>
    </row>
    <row r="140" spans="1:19" ht="14.25" customHeight="1" thickBot="1" x14ac:dyDescent="0.25">
      <c r="A140" s="25" t="s">
        <v>21</v>
      </c>
      <c r="B140" s="26">
        <f t="shared" si="8"/>
        <v>444431.5</v>
      </c>
      <c r="C140" s="27">
        <f t="shared" si="9"/>
        <v>1.1773219450016481</v>
      </c>
      <c r="D140" s="28"/>
      <c r="E140" s="27"/>
      <c r="F140" s="28">
        <f t="shared" si="10"/>
        <v>444431.5</v>
      </c>
      <c r="G140" s="27">
        <f t="shared" si="11"/>
        <v>1.1773219450016481</v>
      </c>
      <c r="H140" s="28">
        <v>380392.7</v>
      </c>
      <c r="I140" s="27">
        <v>1.2358701941441041E-2</v>
      </c>
      <c r="J140" s="28">
        <v>15863</v>
      </c>
      <c r="K140" s="27">
        <v>4.6462459812141459</v>
      </c>
      <c r="L140" s="28">
        <v>9864.2999999999993</v>
      </c>
      <c r="M140" s="27">
        <v>8.8445614995488793</v>
      </c>
      <c r="N140" s="28">
        <v>15440.5</v>
      </c>
      <c r="O140" s="27">
        <v>10.699193678961175</v>
      </c>
      <c r="P140" s="28">
        <v>5132</v>
      </c>
      <c r="Q140" s="27">
        <v>12.22057677318784</v>
      </c>
      <c r="R140" s="28">
        <v>17739</v>
      </c>
      <c r="S140" s="27">
        <v>7.31</v>
      </c>
    </row>
    <row r="141" spans="1:19" ht="14.25" customHeight="1" x14ac:dyDescent="0.2">
      <c r="A141" s="19" t="s">
        <v>32</v>
      </c>
      <c r="B141" s="20">
        <f t="shared" si="8"/>
        <v>509532.7</v>
      </c>
      <c r="C141" s="21">
        <f t="shared" si="9"/>
        <v>6.735130979817388</v>
      </c>
      <c r="D141" s="22"/>
      <c r="E141" s="21"/>
      <c r="F141" s="22">
        <f t="shared" si="10"/>
        <v>509532.7</v>
      </c>
      <c r="G141" s="21">
        <f t="shared" si="11"/>
        <v>6.735130979817388</v>
      </c>
      <c r="H141" s="22">
        <v>27184.5</v>
      </c>
      <c r="I141" s="21">
        <v>2.6993875186227445</v>
      </c>
      <c r="J141" s="22">
        <v>9260</v>
      </c>
      <c r="K141" s="21">
        <v>6.3925745140388752</v>
      </c>
      <c r="L141" s="22">
        <v>9569.7000000000007</v>
      </c>
      <c r="M141" s="21">
        <v>8.6731128457527404</v>
      </c>
      <c r="N141" s="22">
        <v>445190</v>
      </c>
      <c r="O141" s="21">
        <v>7.0048468406747677</v>
      </c>
      <c r="P141" s="22">
        <v>1480.5</v>
      </c>
      <c r="Q141" s="21">
        <v>12.594731509625127</v>
      </c>
      <c r="R141" s="23">
        <v>16848</v>
      </c>
      <c r="S141" s="24">
        <v>4.6925083095916431</v>
      </c>
    </row>
    <row r="142" spans="1:19" ht="14.25" customHeight="1" x14ac:dyDescent="0.2">
      <c r="A142" s="19" t="s">
        <v>11</v>
      </c>
      <c r="B142" s="20">
        <f t="shared" si="8"/>
        <v>264083.69999999995</v>
      </c>
      <c r="C142" s="21">
        <f t="shared" si="9"/>
        <v>6.4067038026201537</v>
      </c>
      <c r="D142" s="22"/>
      <c r="E142" s="21"/>
      <c r="F142" s="22">
        <f t="shared" si="10"/>
        <v>264083.69999999995</v>
      </c>
      <c r="G142" s="21">
        <f t="shared" si="11"/>
        <v>6.4067038026201537</v>
      </c>
      <c r="H142" s="22">
        <v>32934.199999999997</v>
      </c>
      <c r="I142" s="21">
        <v>0.41907804045642527</v>
      </c>
      <c r="J142" s="22">
        <v>848.1</v>
      </c>
      <c r="K142" s="21">
        <v>0.99118971819360913</v>
      </c>
      <c r="L142" s="22">
        <v>6761.3</v>
      </c>
      <c r="M142" s="21">
        <v>9.2752600831201093</v>
      </c>
      <c r="N142" s="22">
        <v>206655.8</v>
      </c>
      <c r="O142" s="21">
        <v>6.9052930815394484</v>
      </c>
      <c r="P142" s="22">
        <v>11145.8</v>
      </c>
      <c r="Q142" s="21">
        <v>14.400348113190619</v>
      </c>
      <c r="R142" s="23">
        <v>5738.5</v>
      </c>
      <c r="S142" s="24">
        <v>4.71</v>
      </c>
    </row>
    <row r="143" spans="1:19" ht="14.25" customHeight="1" x14ac:dyDescent="0.2">
      <c r="A143" s="19" t="s">
        <v>12</v>
      </c>
      <c r="B143" s="20">
        <f t="shared" si="8"/>
        <v>168163.69999999998</v>
      </c>
      <c r="C143" s="21">
        <f t="shared" si="9"/>
        <v>4.4044670104190153</v>
      </c>
      <c r="D143" s="22"/>
      <c r="E143" s="21"/>
      <c r="F143" s="22">
        <f t="shared" si="10"/>
        <v>168163.69999999998</v>
      </c>
      <c r="G143" s="21">
        <f t="shared" si="11"/>
        <v>4.4044670104190153</v>
      </c>
      <c r="H143" s="22">
        <v>82286.899999999994</v>
      </c>
      <c r="I143" s="21">
        <v>1.9989208488836012</v>
      </c>
      <c r="J143" s="22">
        <v>8916.9</v>
      </c>
      <c r="K143" s="21">
        <v>5.6333383799302448</v>
      </c>
      <c r="L143" s="22">
        <v>15227.5</v>
      </c>
      <c r="M143" s="21">
        <v>7.6579543588901657</v>
      </c>
      <c r="N143" s="22">
        <v>1081.7</v>
      </c>
      <c r="O143" s="21">
        <v>9.0801294259036709</v>
      </c>
      <c r="P143" s="22">
        <v>54948.9</v>
      </c>
      <c r="Q143" s="21">
        <v>6.7208577423751885</v>
      </c>
      <c r="R143" s="22">
        <v>5701.8</v>
      </c>
      <c r="S143" s="21">
        <v>5.2996138061664739</v>
      </c>
    </row>
    <row r="144" spans="1:19" ht="14.25" customHeight="1" x14ac:dyDescent="0.2">
      <c r="A144" s="19" t="s">
        <v>13</v>
      </c>
      <c r="B144" s="20">
        <f t="shared" si="8"/>
        <v>151427.70000000001</v>
      </c>
      <c r="C144" s="21">
        <f t="shared" si="9"/>
        <v>2.3184960545527669</v>
      </c>
      <c r="D144" s="22"/>
      <c r="E144" s="21"/>
      <c r="F144" s="22">
        <f t="shared" si="10"/>
        <v>151427.70000000001</v>
      </c>
      <c r="G144" s="21">
        <f t="shared" si="11"/>
        <v>2.3184960545527669</v>
      </c>
      <c r="H144" s="22">
        <v>124645.5</v>
      </c>
      <c r="I144" s="21">
        <v>1.1002202245568433</v>
      </c>
      <c r="J144" s="22">
        <v>1404.2</v>
      </c>
      <c r="K144" s="21">
        <v>4.3441247685514881</v>
      </c>
      <c r="L144" s="22">
        <v>3550.4</v>
      </c>
      <c r="M144" s="21">
        <v>9.9913787178909423</v>
      </c>
      <c r="N144" s="22">
        <v>5170.8999999999996</v>
      </c>
      <c r="O144" s="21">
        <v>11.871208106905955</v>
      </c>
      <c r="P144" s="22">
        <v>2209.1</v>
      </c>
      <c r="Q144" s="21">
        <v>12.116572359784529</v>
      </c>
      <c r="R144" s="23">
        <v>14447.6</v>
      </c>
      <c r="S144" s="24">
        <v>5.8294847587142495</v>
      </c>
    </row>
    <row r="145" spans="1:19" ht="14.25" customHeight="1" x14ac:dyDescent="0.2">
      <c r="A145" s="19" t="s">
        <v>14</v>
      </c>
      <c r="B145" s="20">
        <f t="shared" si="8"/>
        <v>243543.69999999998</v>
      </c>
      <c r="C145" s="21">
        <f t="shared" si="9"/>
        <v>4.9243401163733651</v>
      </c>
      <c r="D145" s="22"/>
      <c r="E145" s="21"/>
      <c r="F145" s="22">
        <f t="shared" si="10"/>
        <v>243543.69999999998</v>
      </c>
      <c r="G145" s="21">
        <f t="shared" si="11"/>
        <v>4.9243401163733651</v>
      </c>
      <c r="H145" s="22">
        <v>145741.79999999999</v>
      </c>
      <c r="I145" s="21">
        <v>2.4797415703662233</v>
      </c>
      <c r="J145" s="22">
        <v>46817.4</v>
      </c>
      <c r="K145" s="21">
        <v>6.805834924622042</v>
      </c>
      <c r="L145" s="22">
        <v>17618.8</v>
      </c>
      <c r="M145" s="21">
        <v>8.9978566077144873</v>
      </c>
      <c r="N145" s="22">
        <v>8200.9</v>
      </c>
      <c r="O145" s="21">
        <v>12.166250045726688</v>
      </c>
      <c r="P145" s="22">
        <v>13515.7</v>
      </c>
      <c r="Q145" s="21">
        <v>14.574363148042647</v>
      </c>
      <c r="R145" s="23">
        <v>11649.1</v>
      </c>
      <c r="S145" s="24">
        <v>5.4914250886334566</v>
      </c>
    </row>
    <row r="146" spans="1:19" ht="14.25" customHeight="1" x14ac:dyDescent="0.2">
      <c r="A146" s="19" t="s">
        <v>15</v>
      </c>
      <c r="B146" s="20">
        <f t="shared" si="8"/>
        <v>221322.6</v>
      </c>
      <c r="C146" s="21">
        <f t="shared" si="9"/>
        <v>5.1516912868364999</v>
      </c>
      <c r="D146" s="22"/>
      <c r="E146" s="21"/>
      <c r="F146" s="22">
        <f t="shared" si="10"/>
        <v>221322.6</v>
      </c>
      <c r="G146" s="21">
        <f t="shared" si="11"/>
        <v>5.1516912868364999</v>
      </c>
      <c r="H146" s="22">
        <v>51996.4</v>
      </c>
      <c r="I146" s="21">
        <v>0</v>
      </c>
      <c r="J146" s="22">
        <v>11985.2</v>
      </c>
      <c r="K146" s="21">
        <v>1.1484163802022496</v>
      </c>
      <c r="L146" s="22">
        <v>3697.4</v>
      </c>
      <c r="M146" s="21">
        <v>9.0042191810461389</v>
      </c>
      <c r="N146" s="22">
        <v>62527.9</v>
      </c>
      <c r="O146" s="21">
        <v>7.8904850474748063</v>
      </c>
      <c r="P146" s="22">
        <v>78827.100000000006</v>
      </c>
      <c r="Q146" s="21">
        <v>6.8257103204354852</v>
      </c>
      <c r="R146" s="23">
        <v>12288.6</v>
      </c>
      <c r="S146" s="24">
        <v>5.0211659586934232</v>
      </c>
    </row>
    <row r="147" spans="1:19" ht="14.25" customHeight="1" x14ac:dyDescent="0.2">
      <c r="A147" s="19" t="s">
        <v>16</v>
      </c>
      <c r="B147" s="20">
        <f t="shared" si="8"/>
        <v>213540.09999999998</v>
      </c>
      <c r="C147" s="21">
        <f t="shared" si="9"/>
        <v>3.2777637221299418</v>
      </c>
      <c r="D147" s="22"/>
      <c r="E147" s="21"/>
      <c r="F147" s="22">
        <f t="shared" si="10"/>
        <v>213540.09999999998</v>
      </c>
      <c r="G147" s="21">
        <f t="shared" si="11"/>
        <v>3.2777637221299418</v>
      </c>
      <c r="H147" s="22">
        <v>166497.29999999999</v>
      </c>
      <c r="I147" s="21">
        <v>1.3515414364076777</v>
      </c>
      <c r="J147" s="22">
        <v>5442.5</v>
      </c>
      <c r="K147" s="21">
        <v>4.7139182361047309</v>
      </c>
      <c r="L147" s="22">
        <v>3611.3</v>
      </c>
      <c r="M147" s="21">
        <v>5.1368703790878625</v>
      </c>
      <c r="N147" s="22">
        <v>13439.6</v>
      </c>
      <c r="O147" s="21">
        <v>11.97429201761957</v>
      </c>
      <c r="P147" s="22">
        <v>20167.8</v>
      </c>
      <c r="Q147" s="21">
        <v>12.352650165114687</v>
      </c>
      <c r="R147" s="23">
        <v>4381.6000000000004</v>
      </c>
      <c r="S147" s="24">
        <v>4.7115756801168525</v>
      </c>
    </row>
    <row r="148" spans="1:19" ht="14.25" customHeight="1" x14ac:dyDescent="0.2">
      <c r="A148" s="19" t="s">
        <v>17</v>
      </c>
      <c r="B148" s="20">
        <f t="shared" si="8"/>
        <v>132060.69999999998</v>
      </c>
      <c r="C148" s="21">
        <f t="shared" si="9"/>
        <v>3.4410679937331854</v>
      </c>
      <c r="D148" s="22"/>
      <c r="E148" s="21"/>
      <c r="F148" s="22">
        <f t="shared" si="10"/>
        <v>132060.69999999998</v>
      </c>
      <c r="G148" s="21">
        <f t="shared" si="11"/>
        <v>3.4410679937331854</v>
      </c>
      <c r="H148" s="22">
        <v>58639.5</v>
      </c>
      <c r="I148" s="21">
        <v>2.7082427374039684E-2</v>
      </c>
      <c r="J148" s="22">
        <v>44211.8</v>
      </c>
      <c r="K148" s="21">
        <v>5.6316164462880947</v>
      </c>
      <c r="L148" s="22">
        <v>7435.4</v>
      </c>
      <c r="M148" s="21">
        <v>7.2146536837291881</v>
      </c>
      <c r="N148" s="22">
        <v>1360.2</v>
      </c>
      <c r="O148" s="21">
        <v>8.9895603587707704</v>
      </c>
      <c r="P148" s="22">
        <v>3413.2</v>
      </c>
      <c r="Q148" s="21">
        <v>11.383276690495723</v>
      </c>
      <c r="R148" s="23">
        <v>17000.599999999999</v>
      </c>
      <c r="S148" s="24">
        <v>5.8311478418408758</v>
      </c>
    </row>
    <row r="149" spans="1:19" ht="14.25" customHeight="1" x14ac:dyDescent="0.2">
      <c r="A149" s="19" t="s">
        <v>18</v>
      </c>
      <c r="B149" s="20">
        <f t="shared" si="8"/>
        <v>131881</v>
      </c>
      <c r="C149" s="21">
        <f t="shared" si="9"/>
        <v>5.4709163564122205</v>
      </c>
      <c r="D149" s="22"/>
      <c r="E149" s="21"/>
      <c r="F149" s="22">
        <f t="shared" si="10"/>
        <v>131881</v>
      </c>
      <c r="G149" s="21">
        <f t="shared" si="11"/>
        <v>5.4709163564122205</v>
      </c>
      <c r="H149" s="22">
        <v>30303.200000000001</v>
      </c>
      <c r="I149" s="21">
        <v>0.95877663085086717</v>
      </c>
      <c r="J149" s="22">
        <v>25040.2</v>
      </c>
      <c r="K149" s="21">
        <v>5.819360867724698</v>
      </c>
      <c r="L149" s="22">
        <v>27548.7</v>
      </c>
      <c r="M149" s="21">
        <v>6.5685967032927151</v>
      </c>
      <c r="N149" s="22">
        <v>38681.699999999997</v>
      </c>
      <c r="O149" s="21">
        <v>6.0703640222637585</v>
      </c>
      <c r="P149" s="22">
        <v>8607.2000000000007</v>
      </c>
      <c r="Q149" s="21">
        <v>13.776449948880007</v>
      </c>
      <c r="R149" s="23">
        <v>1700</v>
      </c>
      <c r="S149" s="24">
        <v>7.29</v>
      </c>
    </row>
    <row r="150" spans="1:19" ht="14.25" customHeight="1" x14ac:dyDescent="0.2">
      <c r="A150" s="19" t="s">
        <v>19</v>
      </c>
      <c r="B150" s="20">
        <f t="shared" si="8"/>
        <v>544783.69999999995</v>
      </c>
      <c r="C150" s="21">
        <f t="shared" si="9"/>
        <v>3.6138062188718205</v>
      </c>
      <c r="D150" s="22"/>
      <c r="E150" s="21"/>
      <c r="F150" s="22">
        <f t="shared" si="10"/>
        <v>544783.69999999995</v>
      </c>
      <c r="G150" s="21">
        <f t="shared" si="11"/>
        <v>3.6138062188718205</v>
      </c>
      <c r="H150" s="22">
        <v>186365.7</v>
      </c>
      <c r="I150" s="21">
        <v>5.0717487177093208E-3</v>
      </c>
      <c r="J150" s="22">
        <v>139055.5</v>
      </c>
      <c r="K150" s="21">
        <v>3.6616048987634433</v>
      </c>
      <c r="L150" s="22">
        <v>2101</v>
      </c>
      <c r="M150" s="21">
        <v>11.042671108995718</v>
      </c>
      <c r="N150" s="22">
        <v>194072</v>
      </c>
      <c r="O150" s="21">
        <v>6.4449946411641044</v>
      </c>
      <c r="P150" s="22">
        <v>8675.7999999999993</v>
      </c>
      <c r="Q150" s="21">
        <v>12.231546831416123</v>
      </c>
      <c r="R150" s="22">
        <v>14513.7</v>
      </c>
      <c r="S150" s="21">
        <v>5.41</v>
      </c>
    </row>
    <row r="151" spans="1:19" ht="14.25" customHeight="1" x14ac:dyDescent="0.2">
      <c r="A151" s="19" t="s">
        <v>20</v>
      </c>
      <c r="B151" s="20">
        <f t="shared" si="8"/>
        <v>294596.2</v>
      </c>
      <c r="C151" s="21">
        <f t="shared" si="9"/>
        <v>6.2680000997976206</v>
      </c>
      <c r="D151" s="22"/>
      <c r="E151" s="21"/>
      <c r="F151" s="22">
        <f t="shared" si="10"/>
        <v>294596.2</v>
      </c>
      <c r="G151" s="21">
        <f t="shared" si="11"/>
        <v>6.2680000997976206</v>
      </c>
      <c r="H151" s="22">
        <v>66256</v>
      </c>
      <c r="I151" s="21">
        <v>0.46286374064235691</v>
      </c>
      <c r="J151" s="22">
        <v>20608</v>
      </c>
      <c r="K151" s="21">
        <v>4.9216323757763973</v>
      </c>
      <c r="L151" s="22">
        <v>16210.8</v>
      </c>
      <c r="M151" s="21">
        <v>10.168979569176106</v>
      </c>
      <c r="N151" s="22">
        <v>116762.9</v>
      </c>
      <c r="O151" s="21">
        <v>6.0468981757047828</v>
      </c>
      <c r="P151" s="22">
        <v>73678.5</v>
      </c>
      <c r="Q151" s="21">
        <v>11.342014970445923</v>
      </c>
      <c r="R151" s="23">
        <v>1080</v>
      </c>
      <c r="S151" s="24">
        <v>7.29</v>
      </c>
    </row>
    <row r="152" spans="1:19" ht="14.25" customHeight="1" thickBot="1" x14ac:dyDescent="0.25">
      <c r="A152" s="25" t="s">
        <v>21</v>
      </c>
      <c r="B152" s="26">
        <f t="shared" si="8"/>
        <v>1722779.3</v>
      </c>
      <c r="C152" s="27">
        <f t="shared" si="9"/>
        <v>4.5380599209660817</v>
      </c>
      <c r="D152" s="28"/>
      <c r="E152" s="27"/>
      <c r="F152" s="28">
        <f t="shared" si="10"/>
        <v>1722779.3</v>
      </c>
      <c r="G152" s="27">
        <f t="shared" si="11"/>
        <v>4.5380599209660817</v>
      </c>
      <c r="H152" s="28">
        <v>482789.6</v>
      </c>
      <c r="I152" s="27">
        <v>0.17478997062074245</v>
      </c>
      <c r="J152" s="28">
        <v>16348.1</v>
      </c>
      <c r="K152" s="27">
        <v>5.0336063518084675</v>
      </c>
      <c r="L152" s="28">
        <v>57600.7</v>
      </c>
      <c r="M152" s="27">
        <v>1.6507594525760971</v>
      </c>
      <c r="N152" s="28">
        <v>1157641.8</v>
      </c>
      <c r="O152" s="27">
        <v>6.4160408375025861</v>
      </c>
      <c r="P152" s="28">
        <v>8399.1</v>
      </c>
      <c r="Q152" s="27">
        <v>15.339387553428342</v>
      </c>
      <c r="R152" s="28"/>
      <c r="S152" s="27"/>
    </row>
    <row r="153" spans="1:19" ht="14.25" customHeight="1" x14ac:dyDescent="0.2">
      <c r="A153" s="19" t="s">
        <v>33</v>
      </c>
      <c r="B153" s="20">
        <f t="shared" si="8"/>
        <v>483899.3</v>
      </c>
      <c r="C153" s="21">
        <f t="shared" si="9"/>
        <v>4.5629958299175053</v>
      </c>
      <c r="D153" s="22"/>
      <c r="E153" s="21"/>
      <c r="F153" s="22">
        <f t="shared" si="10"/>
        <v>483899.3</v>
      </c>
      <c r="G153" s="21">
        <f t="shared" si="11"/>
        <v>4.5629958299175053</v>
      </c>
      <c r="H153" s="22">
        <v>95906</v>
      </c>
      <c r="I153" s="21">
        <v>1.5766094300669407</v>
      </c>
      <c r="J153" s="22">
        <v>170899.5</v>
      </c>
      <c r="K153" s="21">
        <v>2.8491247780128086</v>
      </c>
      <c r="L153" s="22">
        <v>9583.6</v>
      </c>
      <c r="M153" s="21">
        <v>7.3142451688300847</v>
      </c>
      <c r="N153" s="22">
        <v>202800</v>
      </c>
      <c r="O153" s="21">
        <v>7.0439955818540421</v>
      </c>
      <c r="P153" s="22">
        <v>4710.2</v>
      </c>
      <c r="Q153" s="21">
        <v>15.135467708377561</v>
      </c>
      <c r="R153" s="23"/>
      <c r="S153" s="24"/>
    </row>
    <row r="154" spans="1:19" ht="14.25" customHeight="1" x14ac:dyDescent="0.2">
      <c r="A154" s="19" t="s">
        <v>11</v>
      </c>
      <c r="B154" s="20">
        <f t="shared" si="8"/>
        <v>471371.60000000003</v>
      </c>
      <c r="C154" s="21">
        <f t="shared" si="9"/>
        <v>5.9467490298524552</v>
      </c>
      <c r="D154" s="22"/>
      <c r="E154" s="21"/>
      <c r="F154" s="22">
        <f t="shared" si="10"/>
        <v>471371.60000000003</v>
      </c>
      <c r="G154" s="21">
        <f t="shared" si="11"/>
        <v>5.9467490298524552</v>
      </c>
      <c r="H154" s="22">
        <v>239831</v>
      </c>
      <c r="I154" s="21">
        <v>4.5720194637056926</v>
      </c>
      <c r="J154" s="22">
        <v>66021.899999999994</v>
      </c>
      <c r="K154" s="21">
        <v>7.680051619235436</v>
      </c>
      <c r="L154" s="22">
        <v>8337.2000000000007</v>
      </c>
      <c r="M154" s="21">
        <v>7.1573232020342559</v>
      </c>
      <c r="N154" s="22">
        <v>153550.5</v>
      </c>
      <c r="O154" s="21">
        <v>7.1002569187335762</v>
      </c>
      <c r="P154" s="22">
        <v>3631</v>
      </c>
      <c r="Q154" s="21">
        <v>13.672533737262462</v>
      </c>
      <c r="R154" s="23"/>
      <c r="S154" s="24"/>
    </row>
    <row r="155" spans="1:19" ht="14.25" customHeight="1" x14ac:dyDescent="0.2">
      <c r="A155" s="19" t="s">
        <v>12</v>
      </c>
      <c r="B155" s="20">
        <f t="shared" si="8"/>
        <v>1548396.5</v>
      </c>
      <c r="C155" s="21">
        <f t="shared" si="9"/>
        <v>3.6375687919728574</v>
      </c>
      <c r="D155" s="22"/>
      <c r="E155" s="21"/>
      <c r="F155" s="22">
        <f t="shared" si="10"/>
        <v>1548396.5</v>
      </c>
      <c r="G155" s="21">
        <f t="shared" si="11"/>
        <v>3.6375687919728574</v>
      </c>
      <c r="H155" s="22">
        <v>478739.1</v>
      </c>
      <c r="I155" s="21">
        <v>3.0750916939936594</v>
      </c>
      <c r="J155" s="22">
        <v>5728.9</v>
      </c>
      <c r="K155" s="21">
        <v>7.0256494265914915</v>
      </c>
      <c r="L155" s="22">
        <v>12103.7</v>
      </c>
      <c r="M155" s="21">
        <v>8.3331078926278739</v>
      </c>
      <c r="N155" s="22">
        <v>985820.9</v>
      </c>
      <c r="O155" s="21">
        <v>3.8556982713594325</v>
      </c>
      <c r="P155" s="22">
        <v>63197.9</v>
      </c>
      <c r="Q155" s="21">
        <v>3.428761636067021</v>
      </c>
      <c r="R155" s="22">
        <v>2806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244266.8</v>
      </c>
      <c r="C156" s="21">
        <f t="shared" si="9"/>
        <v>6.0909078474847993</v>
      </c>
      <c r="D156" s="22"/>
      <c r="E156" s="21"/>
      <c r="F156" s="22">
        <f t="shared" si="10"/>
        <v>244266.8</v>
      </c>
      <c r="G156" s="21">
        <f t="shared" si="11"/>
        <v>6.0909078474847993</v>
      </c>
      <c r="H156" s="22">
        <v>72120</v>
      </c>
      <c r="I156" s="21">
        <v>8.40944814198558</v>
      </c>
      <c r="J156" s="22">
        <v>24088.3</v>
      </c>
      <c r="K156" s="21">
        <v>5.8994283531839118</v>
      </c>
      <c r="L156" s="22">
        <v>8480.4</v>
      </c>
      <c r="M156" s="21">
        <v>9.1578853591811722</v>
      </c>
      <c r="N156" s="22">
        <v>88479.3</v>
      </c>
      <c r="O156" s="21">
        <v>6.7659030417284036</v>
      </c>
      <c r="P156" s="22">
        <v>51093.4</v>
      </c>
      <c r="Q156" s="21">
        <v>1.2311252138240947</v>
      </c>
      <c r="R156" s="23">
        <v>5.4</v>
      </c>
      <c r="S156" s="24">
        <v>0.5</v>
      </c>
    </row>
    <row r="157" spans="1:19" ht="14.25" customHeight="1" x14ac:dyDescent="0.2">
      <c r="A157" s="19" t="s">
        <v>14</v>
      </c>
      <c r="B157" s="20">
        <f t="shared" si="8"/>
        <v>160583.79999999999</v>
      </c>
      <c r="C157" s="21">
        <f t="shared" si="9"/>
        <v>7.779083724510194</v>
      </c>
      <c r="D157" s="22"/>
      <c r="E157" s="21"/>
      <c r="F157" s="22">
        <f t="shared" si="10"/>
        <v>160583.79999999999</v>
      </c>
      <c r="G157" s="21">
        <f t="shared" si="11"/>
        <v>7.779083724510194</v>
      </c>
      <c r="H157" s="22">
        <v>61839.3</v>
      </c>
      <c r="I157" s="21">
        <v>8.5129157024739932</v>
      </c>
      <c r="J157" s="22">
        <v>17979.2</v>
      </c>
      <c r="K157" s="21">
        <v>5.7089470054284961</v>
      </c>
      <c r="L157" s="22">
        <v>6628.5</v>
      </c>
      <c r="M157" s="21">
        <v>8.4063201327600527</v>
      </c>
      <c r="N157" s="22">
        <v>69312.899999999994</v>
      </c>
      <c r="O157" s="21">
        <v>7.2620731782972578</v>
      </c>
      <c r="P157" s="22">
        <v>4743.8999999999996</v>
      </c>
      <c r="Q157" s="21">
        <v>12.859278652585424</v>
      </c>
      <c r="R157" s="23">
        <v>80</v>
      </c>
      <c r="S157" s="24">
        <v>0.5</v>
      </c>
    </row>
    <row r="158" spans="1:19" ht="14.25" customHeight="1" x14ac:dyDescent="0.2">
      <c r="A158" s="19" t="s">
        <v>15</v>
      </c>
      <c r="B158" s="20">
        <f t="shared" si="8"/>
        <v>319620.80000000005</v>
      </c>
      <c r="C158" s="21">
        <f t="shared" si="9"/>
        <v>3.1750669887566763</v>
      </c>
      <c r="D158" s="22"/>
      <c r="E158" s="21"/>
      <c r="F158" s="22">
        <f t="shared" si="10"/>
        <v>319620.80000000005</v>
      </c>
      <c r="G158" s="21">
        <f t="shared" si="11"/>
        <v>3.1750669887566763</v>
      </c>
      <c r="H158" s="22">
        <v>190685.2</v>
      </c>
      <c r="I158" s="21">
        <v>0.43852970235760308</v>
      </c>
      <c r="J158" s="22">
        <v>39703.599999999999</v>
      </c>
      <c r="K158" s="21">
        <v>5.3870001712691042</v>
      </c>
      <c r="L158" s="22">
        <v>33647.300000000003</v>
      </c>
      <c r="M158" s="21">
        <v>6.377706680773791</v>
      </c>
      <c r="N158" s="22">
        <v>45057</v>
      </c>
      <c r="O158" s="21">
        <v>9.6280933040371082</v>
      </c>
      <c r="P158" s="22">
        <v>10377.700000000001</v>
      </c>
      <c r="Q158" s="21">
        <v>6.6327237249101438</v>
      </c>
      <c r="R158" s="23">
        <v>150</v>
      </c>
      <c r="S158" s="24">
        <v>0.5</v>
      </c>
    </row>
    <row r="159" spans="1:19" ht="14.25" customHeight="1" x14ac:dyDescent="0.2">
      <c r="A159" s="19" t="s">
        <v>16</v>
      </c>
      <c r="B159" s="20">
        <f t="shared" si="8"/>
        <v>170863.6</v>
      </c>
      <c r="C159" s="21">
        <f t="shared" si="9"/>
        <v>1.8892787931426001</v>
      </c>
      <c r="D159" s="22"/>
      <c r="E159" s="21"/>
      <c r="F159" s="22">
        <f t="shared" si="10"/>
        <v>170863.6</v>
      </c>
      <c r="G159" s="21">
        <f t="shared" si="11"/>
        <v>1.8892787931426001</v>
      </c>
      <c r="H159" s="22">
        <v>142090.9</v>
      </c>
      <c r="I159" s="21">
        <v>0.85371178590606434</v>
      </c>
      <c r="J159" s="22">
        <v>6472.3</v>
      </c>
      <c r="K159" s="21">
        <v>5.2739829735951673</v>
      </c>
      <c r="L159" s="22">
        <v>16495.2</v>
      </c>
      <c r="M159" s="21">
        <v>6.5561436054124833</v>
      </c>
      <c r="N159" s="22">
        <v>4535</v>
      </c>
      <c r="O159" s="21">
        <v>9.6615214994487317</v>
      </c>
      <c r="P159" s="22">
        <v>1058</v>
      </c>
      <c r="Q159" s="21">
        <v>14.464555765595463</v>
      </c>
      <c r="R159" s="23">
        <v>212.2</v>
      </c>
      <c r="S159" s="24">
        <v>0.5</v>
      </c>
    </row>
    <row r="160" spans="1:19" ht="14.25" customHeight="1" x14ac:dyDescent="0.2">
      <c r="A160" s="19" t="s">
        <v>17</v>
      </c>
      <c r="B160" s="20">
        <f t="shared" si="8"/>
        <v>673481.20000000007</v>
      </c>
      <c r="C160" s="21">
        <f t="shared" si="9"/>
        <v>6.2002168835596283</v>
      </c>
      <c r="D160" s="22"/>
      <c r="E160" s="21"/>
      <c r="F160" s="22">
        <f t="shared" si="10"/>
        <v>673481.20000000007</v>
      </c>
      <c r="G160" s="21">
        <f t="shared" si="11"/>
        <v>6.2002168835596283</v>
      </c>
      <c r="H160" s="22">
        <v>99148.1</v>
      </c>
      <c r="I160" s="21">
        <v>1.2293824289119004</v>
      </c>
      <c r="J160" s="22">
        <v>52002.6</v>
      </c>
      <c r="K160" s="21">
        <v>6.3460865418267547</v>
      </c>
      <c r="L160" s="22">
        <v>292911</v>
      </c>
      <c r="M160" s="21">
        <v>6.9302652034235646</v>
      </c>
      <c r="N160" s="22">
        <v>222377.60000000001</v>
      </c>
      <c r="O160" s="21">
        <v>7.159761145007411</v>
      </c>
      <c r="P160" s="22">
        <v>6841.9</v>
      </c>
      <c r="Q160" s="21">
        <v>14.850284862392026</v>
      </c>
      <c r="R160" s="23">
        <v>200</v>
      </c>
      <c r="S160" s="24">
        <v>0.5</v>
      </c>
    </row>
    <row r="161" spans="1:19" ht="14.25" customHeight="1" x14ac:dyDescent="0.2">
      <c r="A161" s="19" t="s">
        <v>18</v>
      </c>
      <c r="B161" s="20">
        <f t="shared" si="8"/>
        <v>462316.79999999999</v>
      </c>
      <c r="C161" s="21">
        <f t="shared" si="9"/>
        <v>6.9434345301749794</v>
      </c>
      <c r="D161" s="22"/>
      <c r="E161" s="21"/>
      <c r="F161" s="22">
        <f t="shared" si="10"/>
        <v>462316.79999999999</v>
      </c>
      <c r="G161" s="21">
        <f t="shared" si="11"/>
        <v>6.9434345301749794</v>
      </c>
      <c r="H161" s="22">
        <v>198618.4</v>
      </c>
      <c r="I161" s="21">
        <v>4.4189736298348992</v>
      </c>
      <c r="J161" s="22">
        <v>8251.4</v>
      </c>
      <c r="K161" s="21">
        <v>5.0696354558014392</v>
      </c>
      <c r="L161" s="22">
        <v>223623.5</v>
      </c>
      <c r="M161" s="21">
        <v>9.0756773550185912</v>
      </c>
      <c r="N161" s="22">
        <v>24841.1</v>
      </c>
      <c r="O161" s="21">
        <v>8.8443402264795044</v>
      </c>
      <c r="P161" s="22">
        <v>6982.4</v>
      </c>
      <c r="Q161" s="21">
        <v>5.9159452337305227</v>
      </c>
      <c r="R161" s="23"/>
      <c r="S161" s="24"/>
    </row>
    <row r="162" spans="1:19" ht="14.25" customHeight="1" x14ac:dyDescent="0.2">
      <c r="A162" s="19" t="s">
        <v>19</v>
      </c>
      <c r="B162" s="20">
        <f t="shared" si="8"/>
        <v>631236.70000000007</v>
      </c>
      <c r="C162" s="21">
        <f t="shared" si="9"/>
        <v>5.0963451412124794</v>
      </c>
      <c r="D162" s="22"/>
      <c r="E162" s="21"/>
      <c r="F162" s="22">
        <f t="shared" si="10"/>
        <v>631236.70000000007</v>
      </c>
      <c r="G162" s="21">
        <f t="shared" si="11"/>
        <v>5.0963451412124794</v>
      </c>
      <c r="H162" s="22">
        <v>326405.40000000002</v>
      </c>
      <c r="I162" s="21">
        <v>3.5426010782909838</v>
      </c>
      <c r="J162" s="22">
        <v>47552.800000000003</v>
      </c>
      <c r="K162" s="21">
        <v>4.4179358523578003</v>
      </c>
      <c r="L162" s="22">
        <v>21270.1</v>
      </c>
      <c r="M162" s="21">
        <v>8.4124053483528538</v>
      </c>
      <c r="N162" s="22">
        <v>201318</v>
      </c>
      <c r="O162" s="21">
        <v>7.704407951598963</v>
      </c>
      <c r="P162" s="22">
        <v>34610.400000000001</v>
      </c>
      <c r="Q162" s="21">
        <v>3.4839829646580216</v>
      </c>
      <c r="R162" s="22">
        <v>80</v>
      </c>
      <c r="S162" s="21">
        <v>0.5</v>
      </c>
    </row>
    <row r="163" spans="1:19" ht="14.25" customHeight="1" x14ac:dyDescent="0.2">
      <c r="A163" s="19" t="s">
        <v>20</v>
      </c>
      <c r="B163" s="20">
        <f t="shared" si="8"/>
        <v>1400680.9000000001</v>
      </c>
      <c r="C163" s="21">
        <f t="shared" si="9"/>
        <v>3.7652457515484068</v>
      </c>
      <c r="D163" s="22"/>
      <c r="E163" s="21"/>
      <c r="F163" s="22">
        <f t="shared" si="10"/>
        <v>1400680.9000000001</v>
      </c>
      <c r="G163" s="21">
        <f t="shared" si="11"/>
        <v>3.7652457515484068</v>
      </c>
      <c r="H163" s="22">
        <v>805620.6</v>
      </c>
      <c r="I163" s="21">
        <v>1.1810313043137179</v>
      </c>
      <c r="J163" s="22">
        <v>32888</v>
      </c>
      <c r="K163" s="21">
        <v>4.223240087569935</v>
      </c>
      <c r="L163" s="22">
        <v>6918.4</v>
      </c>
      <c r="M163" s="21">
        <v>6.5572675763182247</v>
      </c>
      <c r="N163" s="22">
        <v>471852.6</v>
      </c>
      <c r="O163" s="21">
        <v>8.148669309017265</v>
      </c>
      <c r="P163" s="22">
        <v>83401.3</v>
      </c>
      <c r="Q163" s="21">
        <v>3.5157022732259571</v>
      </c>
      <c r="R163" s="23"/>
      <c r="S163" s="24"/>
    </row>
    <row r="164" spans="1:19" ht="14.25" customHeight="1" thickBot="1" x14ac:dyDescent="0.25">
      <c r="A164" s="25" t="s">
        <v>21</v>
      </c>
      <c r="B164" s="26">
        <f t="shared" si="8"/>
        <v>1310778.9000000001</v>
      </c>
      <c r="C164" s="27">
        <f t="shared" si="9"/>
        <v>4.3664340446737429</v>
      </c>
      <c r="D164" s="28"/>
      <c r="E164" s="27"/>
      <c r="F164" s="28">
        <f t="shared" si="10"/>
        <v>1310778.9000000001</v>
      </c>
      <c r="G164" s="27">
        <f t="shared" si="11"/>
        <v>4.3664340446737429</v>
      </c>
      <c r="H164" s="28">
        <v>671278.3</v>
      </c>
      <c r="I164" s="27">
        <v>1.6142336881737429</v>
      </c>
      <c r="J164" s="28">
        <v>45951</v>
      </c>
      <c r="K164" s="27">
        <v>2.6041350133838219</v>
      </c>
      <c r="L164" s="28">
        <v>410404.3</v>
      </c>
      <c r="M164" s="27">
        <v>7.5337490372298737</v>
      </c>
      <c r="N164" s="28">
        <v>157379.79999999999</v>
      </c>
      <c r="O164" s="27">
        <v>8.3166283093510085</v>
      </c>
      <c r="P164" s="28">
        <v>25765.5</v>
      </c>
      <c r="Q164" s="27">
        <v>4.6346727212745726</v>
      </c>
      <c r="R164" s="28"/>
      <c r="S164" s="27"/>
    </row>
    <row r="165" spans="1:19" ht="14.25" customHeight="1" x14ac:dyDescent="0.2">
      <c r="A165" s="19" t="s">
        <v>34</v>
      </c>
      <c r="B165" s="20">
        <f t="shared" si="8"/>
        <v>373465.4</v>
      </c>
      <c r="C165" s="21">
        <f t="shared" si="9"/>
        <v>6.9808084443699467</v>
      </c>
      <c r="D165" s="22"/>
      <c r="E165" s="21"/>
      <c r="F165" s="22">
        <f t="shared" si="10"/>
        <v>373465.4</v>
      </c>
      <c r="G165" s="21">
        <f t="shared" si="11"/>
        <v>6.9808084443699467</v>
      </c>
      <c r="H165" s="22">
        <v>68616.899999999994</v>
      </c>
      <c r="I165" s="21">
        <v>3.4596218278587352</v>
      </c>
      <c r="J165" s="22">
        <v>35325.599999999999</v>
      </c>
      <c r="K165" s="21">
        <v>5.045196684557375</v>
      </c>
      <c r="L165" s="22">
        <v>2659.8</v>
      </c>
      <c r="M165" s="21">
        <v>8.7984002556583185</v>
      </c>
      <c r="N165" s="22">
        <v>262571</v>
      </c>
      <c r="O165" s="21">
        <v>8.2103918559170648</v>
      </c>
      <c r="P165" s="22">
        <v>861.7</v>
      </c>
      <c r="Q165" s="21">
        <v>12.242437043054428</v>
      </c>
      <c r="R165" s="23">
        <v>3430.4</v>
      </c>
      <c r="S165" s="24">
        <v>0.5</v>
      </c>
    </row>
    <row r="166" spans="1:19" ht="14.25" customHeight="1" x14ac:dyDescent="0.2">
      <c r="A166" s="19" t="s">
        <v>11</v>
      </c>
      <c r="B166" s="20">
        <f t="shared" si="8"/>
        <v>125611.4</v>
      </c>
      <c r="C166" s="21">
        <f t="shared" si="9"/>
        <v>5.60250778193699</v>
      </c>
      <c r="D166" s="22"/>
      <c r="E166" s="21"/>
      <c r="F166" s="22">
        <f t="shared" si="10"/>
        <v>125611.4</v>
      </c>
      <c r="G166" s="21">
        <f t="shared" si="11"/>
        <v>5.60250778193699</v>
      </c>
      <c r="H166" s="22">
        <v>50815.8</v>
      </c>
      <c r="I166" s="21">
        <v>1.4069138338863112</v>
      </c>
      <c r="J166" s="22">
        <v>25813.7</v>
      </c>
      <c r="K166" s="21">
        <v>8.2856529672228323</v>
      </c>
      <c r="L166" s="22">
        <v>34330.199999999997</v>
      </c>
      <c r="M166" s="21">
        <v>8.7721839954325933</v>
      </c>
      <c r="N166" s="22">
        <v>5217.6000000000004</v>
      </c>
      <c r="O166" s="21">
        <v>11.441379944802206</v>
      </c>
      <c r="P166" s="22">
        <v>9429.9</v>
      </c>
      <c r="Q166" s="21">
        <v>6.0989574650844647</v>
      </c>
      <c r="R166" s="23">
        <v>4.2</v>
      </c>
      <c r="S166" s="24">
        <v>0.5</v>
      </c>
    </row>
    <row r="167" spans="1:19" ht="14.25" customHeight="1" x14ac:dyDescent="0.2">
      <c r="A167" s="19" t="s">
        <v>12</v>
      </c>
      <c r="B167" s="20">
        <f t="shared" si="8"/>
        <v>1728238.9000000001</v>
      </c>
      <c r="C167" s="21">
        <f t="shared" si="9"/>
        <v>6.6086817869913688</v>
      </c>
      <c r="D167" s="22"/>
      <c r="E167" s="21"/>
      <c r="F167" s="22">
        <f t="shared" si="10"/>
        <v>1728238.9000000001</v>
      </c>
      <c r="G167" s="21">
        <f t="shared" si="11"/>
        <v>6.6086817869913688</v>
      </c>
      <c r="H167" s="22">
        <v>202381.7</v>
      </c>
      <c r="I167" s="21">
        <v>0</v>
      </c>
      <c r="J167" s="22">
        <v>37746.6</v>
      </c>
      <c r="K167" s="21">
        <v>6.3732524253840088</v>
      </c>
      <c r="L167" s="22">
        <v>1273428.5</v>
      </c>
      <c r="M167" s="21">
        <v>7.8686333783168827</v>
      </c>
      <c r="N167" s="22">
        <v>138546.29999999999</v>
      </c>
      <c r="O167" s="21">
        <v>6.319435163551824</v>
      </c>
      <c r="P167" s="22">
        <v>76135.8</v>
      </c>
      <c r="Q167" s="21">
        <v>3.7450972078838074</v>
      </c>
      <c r="R167" s="22"/>
      <c r="S167" s="21"/>
    </row>
    <row r="168" spans="1:19" ht="14.25" customHeight="1" x14ac:dyDescent="0.2">
      <c r="A168" s="19" t="s">
        <v>13</v>
      </c>
      <c r="B168" s="20">
        <f t="shared" si="8"/>
        <v>341392.2</v>
      </c>
      <c r="C168" s="21">
        <f t="shared" si="9"/>
        <v>6.4192982880100953</v>
      </c>
      <c r="D168" s="22"/>
      <c r="E168" s="21"/>
      <c r="F168" s="22">
        <f t="shared" si="10"/>
        <v>341392.2</v>
      </c>
      <c r="G168" s="21">
        <f t="shared" si="11"/>
        <v>6.4192982880100953</v>
      </c>
      <c r="H168" s="22">
        <v>1825.4</v>
      </c>
      <c r="I168" s="21">
        <v>2.2022570395529746</v>
      </c>
      <c r="J168" s="22">
        <v>48916.5</v>
      </c>
      <c r="K168" s="21">
        <v>6.8081953941921434</v>
      </c>
      <c r="L168" s="22">
        <v>206317.4</v>
      </c>
      <c r="M168" s="21">
        <v>7.5748553345476441</v>
      </c>
      <c r="N168" s="22">
        <v>3225.2</v>
      </c>
      <c r="O168" s="21">
        <v>10.646309996279301</v>
      </c>
      <c r="P168" s="22">
        <v>81107.7</v>
      </c>
      <c r="Q168" s="21">
        <v>3.1721320910345132</v>
      </c>
      <c r="R168" s="23"/>
      <c r="S168" s="24"/>
    </row>
    <row r="169" spans="1:19" ht="14.25" customHeight="1" x14ac:dyDescent="0.2">
      <c r="A169" s="19" t="s">
        <v>14</v>
      </c>
      <c r="B169" s="20">
        <f t="shared" si="8"/>
        <v>136175.5</v>
      </c>
      <c r="C169" s="21">
        <f t="shared" si="9"/>
        <v>6.8927232431678238</v>
      </c>
      <c r="D169" s="22"/>
      <c r="E169" s="21"/>
      <c r="F169" s="22">
        <f t="shared" si="10"/>
        <v>136175.5</v>
      </c>
      <c r="G169" s="21">
        <f t="shared" si="11"/>
        <v>6.8927232431678238</v>
      </c>
      <c r="H169" s="22">
        <v>6852.8</v>
      </c>
      <c r="I169" s="21">
        <v>2.0646888862946535</v>
      </c>
      <c r="J169" s="22">
        <v>15557.6</v>
      </c>
      <c r="K169" s="21">
        <v>1.2624462642052761</v>
      </c>
      <c r="L169" s="22">
        <v>2690</v>
      </c>
      <c r="M169" s="21">
        <v>3.9048327137546468</v>
      </c>
      <c r="N169" s="22">
        <v>82655.899999999994</v>
      </c>
      <c r="O169" s="21">
        <v>7.9928099506508312</v>
      </c>
      <c r="P169" s="22">
        <v>28419.200000000001</v>
      </c>
      <c r="Q169" s="21">
        <v>8.2223848665690795</v>
      </c>
      <c r="R169" s="23"/>
      <c r="S169" s="24"/>
    </row>
    <row r="170" spans="1:19" ht="14.25" customHeight="1" x14ac:dyDescent="0.2">
      <c r="A170" s="19" t="s">
        <v>15</v>
      </c>
      <c r="B170" s="20">
        <f t="shared" si="8"/>
        <v>486072.5</v>
      </c>
      <c r="C170" s="21">
        <f t="shared" si="9"/>
        <v>8.5858862618230827</v>
      </c>
      <c r="D170" s="22"/>
      <c r="E170" s="21"/>
      <c r="F170" s="22">
        <f t="shared" si="10"/>
        <v>486072.5</v>
      </c>
      <c r="G170" s="21">
        <f t="shared" si="11"/>
        <v>8.5858862618230827</v>
      </c>
      <c r="H170" s="22">
        <v>278.10000000000002</v>
      </c>
      <c r="I170" s="21">
        <v>0</v>
      </c>
      <c r="J170" s="22">
        <v>26916.7</v>
      </c>
      <c r="K170" s="21">
        <v>3.9703083959029155</v>
      </c>
      <c r="L170" s="22">
        <v>426370.8</v>
      </c>
      <c r="M170" s="21">
        <v>8.505230658384674</v>
      </c>
      <c r="N170" s="22">
        <v>23104</v>
      </c>
      <c r="O170" s="21">
        <v>14.209530817174516</v>
      </c>
      <c r="P170" s="22">
        <v>8220.5</v>
      </c>
      <c r="Q170" s="21">
        <v>13.026823185937594</v>
      </c>
      <c r="R170" s="23">
        <v>1182.4000000000001</v>
      </c>
      <c r="S170" s="24">
        <v>4</v>
      </c>
    </row>
    <row r="171" spans="1:19" ht="14.25" customHeight="1" x14ac:dyDescent="0.2">
      <c r="A171" s="19" t="s">
        <v>16</v>
      </c>
      <c r="B171" s="20">
        <f t="shared" si="8"/>
        <v>286356.09999999998</v>
      </c>
      <c r="C171" s="21">
        <f t="shared" si="9"/>
        <v>6.8224604679278702</v>
      </c>
      <c r="D171" s="22"/>
      <c r="E171" s="21"/>
      <c r="F171" s="22">
        <f t="shared" si="10"/>
        <v>286356.09999999998</v>
      </c>
      <c r="G171" s="21">
        <f t="shared" si="11"/>
        <v>6.8224604679278702</v>
      </c>
      <c r="H171" s="22">
        <v>203532.1</v>
      </c>
      <c r="I171" s="21">
        <v>5.4368328140868192</v>
      </c>
      <c r="J171" s="22">
        <v>19390.099999999999</v>
      </c>
      <c r="K171" s="21">
        <v>4.344844534066354</v>
      </c>
      <c r="L171" s="22">
        <v>7204.6</v>
      </c>
      <c r="M171" s="21">
        <v>9.2818010715376271</v>
      </c>
      <c r="N171" s="22">
        <v>55846.2</v>
      </c>
      <c r="O171" s="21">
        <v>12.358507830434299</v>
      </c>
      <c r="P171" s="22">
        <v>383.1</v>
      </c>
      <c r="Q171" s="21">
        <v>15.11051422605064</v>
      </c>
      <c r="R171" s="23"/>
      <c r="S171" s="24"/>
    </row>
    <row r="172" spans="1:19" ht="14.25" customHeight="1" x14ac:dyDescent="0.2">
      <c r="A172" s="19" t="s">
        <v>17</v>
      </c>
      <c r="B172" s="20">
        <f t="shared" si="8"/>
        <v>578005.5</v>
      </c>
      <c r="C172" s="21">
        <f t="shared" si="9"/>
        <v>9.1740492815379788</v>
      </c>
      <c r="D172" s="22"/>
      <c r="E172" s="21"/>
      <c r="F172" s="22">
        <f t="shared" si="10"/>
        <v>578005.5</v>
      </c>
      <c r="G172" s="21">
        <f t="shared" si="11"/>
        <v>9.1740492815379788</v>
      </c>
      <c r="H172" s="22">
        <v>4260</v>
      </c>
      <c r="I172" s="21">
        <v>2.464788732394366</v>
      </c>
      <c r="J172" s="22">
        <v>1580.1</v>
      </c>
      <c r="K172" s="21">
        <v>4.2286102145433846</v>
      </c>
      <c r="L172" s="22">
        <v>458574.3</v>
      </c>
      <c r="M172" s="21">
        <v>8.5663981780051781</v>
      </c>
      <c r="N172" s="22">
        <v>102341.1</v>
      </c>
      <c r="O172" s="21">
        <v>11.504315148068565</v>
      </c>
      <c r="P172" s="22">
        <v>11250</v>
      </c>
      <c r="Q172" s="21">
        <v>15.98</v>
      </c>
      <c r="R172" s="23"/>
      <c r="S172" s="24"/>
    </row>
    <row r="173" spans="1:19" ht="14.25" customHeight="1" x14ac:dyDescent="0.2">
      <c r="A173" s="19" t="s">
        <v>18</v>
      </c>
      <c r="B173" s="20">
        <f t="shared" si="8"/>
        <v>167206.29999999999</v>
      </c>
      <c r="C173" s="21">
        <f t="shared" si="9"/>
        <v>11.217773851822569</v>
      </c>
      <c r="D173" s="22"/>
      <c r="E173" s="21"/>
      <c r="F173" s="22">
        <f t="shared" si="10"/>
        <v>167206.29999999999</v>
      </c>
      <c r="G173" s="21">
        <f t="shared" si="11"/>
        <v>11.217773851822569</v>
      </c>
      <c r="H173" s="22">
        <v>700</v>
      </c>
      <c r="I173" s="21">
        <v>1.5</v>
      </c>
      <c r="J173" s="22">
        <v>33046.300000000003</v>
      </c>
      <c r="K173" s="21">
        <v>3.6338515960939644</v>
      </c>
      <c r="L173" s="22">
        <v>20747.599999999999</v>
      </c>
      <c r="M173" s="21">
        <v>10.268869170410072</v>
      </c>
      <c r="N173" s="22">
        <v>107956</v>
      </c>
      <c r="O173" s="21">
        <v>13.696651043017525</v>
      </c>
      <c r="P173" s="22">
        <v>3013.4</v>
      </c>
      <c r="Q173" s="21">
        <v>15.931074533749252</v>
      </c>
      <c r="R173" s="23">
        <v>1743</v>
      </c>
      <c r="S173" s="24">
        <v>8.52</v>
      </c>
    </row>
    <row r="174" spans="1:19" ht="14.25" customHeight="1" x14ac:dyDescent="0.2">
      <c r="A174" s="19" t="s">
        <v>19</v>
      </c>
      <c r="B174" s="20">
        <f t="shared" si="8"/>
        <v>1086282.0999999999</v>
      </c>
      <c r="C174" s="21">
        <f t="shared" si="9"/>
        <v>8.8169315760611351</v>
      </c>
      <c r="D174" s="22"/>
      <c r="E174" s="21"/>
      <c r="F174" s="22">
        <f t="shared" si="10"/>
        <v>1086282.0999999999</v>
      </c>
      <c r="G174" s="21">
        <f t="shared" si="11"/>
        <v>8.8169315760611351</v>
      </c>
      <c r="H174" s="22">
        <v>11280</v>
      </c>
      <c r="I174" s="21">
        <v>0.93085106382978722</v>
      </c>
      <c r="J174" s="22">
        <v>2598.3000000000002</v>
      </c>
      <c r="K174" s="21">
        <v>5.5457445252665201</v>
      </c>
      <c r="L174" s="22">
        <v>131365.79999999999</v>
      </c>
      <c r="M174" s="21">
        <v>9.5756071976115553</v>
      </c>
      <c r="N174" s="22">
        <v>934195.6</v>
      </c>
      <c r="O174" s="21">
        <v>8.7877602292282262</v>
      </c>
      <c r="P174" s="22">
        <v>6842.4</v>
      </c>
      <c r="Q174" s="21">
        <v>12.476791768969953</v>
      </c>
      <c r="R174" s="22"/>
      <c r="S174" s="21"/>
    </row>
    <row r="175" spans="1:19" ht="14.25" customHeight="1" x14ac:dyDescent="0.2">
      <c r="A175" s="19" t="s">
        <v>20</v>
      </c>
      <c r="B175" s="20">
        <f t="shared" si="8"/>
        <v>448360.4</v>
      </c>
      <c r="C175" s="21">
        <f t="shared" si="9"/>
        <v>8.4313989817120323</v>
      </c>
      <c r="D175" s="22"/>
      <c r="E175" s="21"/>
      <c r="F175" s="22">
        <f t="shared" si="10"/>
        <v>448360.4</v>
      </c>
      <c r="G175" s="21">
        <f t="shared" si="11"/>
        <v>8.4313989817120323</v>
      </c>
      <c r="H175" s="22">
        <v>25771</v>
      </c>
      <c r="I175" s="21">
        <v>0.31585037445190334</v>
      </c>
      <c r="J175" s="22">
        <v>66394.600000000006</v>
      </c>
      <c r="K175" s="21">
        <v>5.837561819786548</v>
      </c>
      <c r="L175" s="22">
        <v>11487</v>
      </c>
      <c r="M175" s="21">
        <v>6.6567786193087839</v>
      </c>
      <c r="N175" s="22">
        <v>310239.2</v>
      </c>
      <c r="O175" s="21">
        <v>8.9834334990549234</v>
      </c>
      <c r="P175" s="22">
        <v>34468.6</v>
      </c>
      <c r="Q175" s="21">
        <v>15.118206715677458</v>
      </c>
      <c r="R175" s="23"/>
      <c r="S175" s="24"/>
    </row>
    <row r="176" spans="1:19" ht="14.25" customHeight="1" thickBot="1" x14ac:dyDescent="0.25">
      <c r="A176" s="25" t="s">
        <v>21</v>
      </c>
      <c r="B176" s="26">
        <f t="shared" si="8"/>
        <v>988200.79999999993</v>
      </c>
      <c r="C176" s="27">
        <f t="shared" si="9"/>
        <v>6.7123650051689907</v>
      </c>
      <c r="D176" s="28"/>
      <c r="E176" s="27"/>
      <c r="F176" s="28">
        <f t="shared" si="10"/>
        <v>988200.79999999993</v>
      </c>
      <c r="G176" s="27">
        <f t="shared" si="11"/>
        <v>6.7123650051689907</v>
      </c>
      <c r="H176" s="28">
        <v>1135.8</v>
      </c>
      <c r="I176" s="27">
        <v>1.5495685860186654</v>
      </c>
      <c r="J176" s="28">
        <v>252454.8</v>
      </c>
      <c r="K176" s="27">
        <v>3.5018385469398878</v>
      </c>
      <c r="L176" s="28">
        <v>74941.899999999994</v>
      </c>
      <c r="M176" s="27">
        <v>6.2134573583002304</v>
      </c>
      <c r="N176" s="28">
        <v>653350.19999999995</v>
      </c>
      <c r="O176" s="27">
        <v>7.9382312885187769</v>
      </c>
      <c r="P176" s="28">
        <v>6318.1</v>
      </c>
      <c r="Q176" s="27">
        <v>15.076560674886441</v>
      </c>
      <c r="R176" s="28"/>
      <c r="S176" s="27"/>
    </row>
    <row r="177" spans="1:19" ht="14.25" customHeight="1" x14ac:dyDescent="0.2">
      <c r="A177" s="19" t="s">
        <v>35</v>
      </c>
      <c r="B177" s="20">
        <f t="shared" si="8"/>
        <v>834362.90000000014</v>
      </c>
      <c r="C177" s="21">
        <f t="shared" si="9"/>
        <v>1.86215624160662</v>
      </c>
      <c r="D177" s="22">
        <v>667197.4</v>
      </c>
      <c r="E177" s="21">
        <v>0.12553247359776901</v>
      </c>
      <c r="F177" s="22">
        <f t="shared" si="10"/>
        <v>167165.5</v>
      </c>
      <c r="G177" s="21">
        <f t="shared" si="11"/>
        <v>8.7934360977594075</v>
      </c>
      <c r="H177" s="22">
        <v>1902.9</v>
      </c>
      <c r="I177" s="21">
        <v>1.4310788796048102</v>
      </c>
      <c r="J177" s="22">
        <v>25058.3</v>
      </c>
      <c r="K177" s="21">
        <v>7.868411983255049</v>
      </c>
      <c r="L177" s="22">
        <v>14251.5</v>
      </c>
      <c r="M177" s="21">
        <v>7.2615549240430797</v>
      </c>
      <c r="N177" s="22">
        <v>118998</v>
      </c>
      <c r="O177" s="21">
        <v>9.0496025143279706</v>
      </c>
      <c r="P177" s="22">
        <v>6954.8</v>
      </c>
      <c r="Q177" s="21">
        <v>12.8967423937425</v>
      </c>
      <c r="R177" s="23"/>
      <c r="S177" s="24"/>
    </row>
    <row r="178" spans="1:19" ht="14.25" customHeight="1" x14ac:dyDescent="0.2">
      <c r="A178" s="19" t="s">
        <v>11</v>
      </c>
      <c r="B178" s="20">
        <f t="shared" si="8"/>
        <v>1151202.3999999999</v>
      </c>
      <c r="C178" s="21">
        <f t="shared" si="9"/>
        <v>3.9631235410906047</v>
      </c>
      <c r="D178" s="22">
        <v>672521.7</v>
      </c>
      <c r="E178" s="21">
        <v>0.55043486775222306</v>
      </c>
      <c r="F178" s="22">
        <f t="shared" si="10"/>
        <v>478680.7</v>
      </c>
      <c r="G178" s="21">
        <f t="shared" si="11"/>
        <v>8.7577751494890048</v>
      </c>
      <c r="H178" s="22">
        <v>475</v>
      </c>
      <c r="I178" s="21">
        <v>1.4736842105263199</v>
      </c>
      <c r="J178" s="22">
        <v>14671</v>
      </c>
      <c r="K178" s="21">
        <v>5.8357456887737689</v>
      </c>
      <c r="L178" s="22">
        <v>10786.7</v>
      </c>
      <c r="M178" s="21">
        <v>8.9602858149387696</v>
      </c>
      <c r="N178" s="22">
        <v>414756</v>
      </c>
      <c r="O178" s="21">
        <v>8.6645485056274101</v>
      </c>
      <c r="P178" s="22">
        <v>37992</v>
      </c>
      <c r="Q178" s="21">
        <v>10.937468914508299</v>
      </c>
      <c r="R178" s="23"/>
      <c r="S178" s="24"/>
    </row>
    <row r="179" spans="1:19" ht="14.25" customHeight="1" x14ac:dyDescent="0.2">
      <c r="A179" s="19" t="s">
        <v>12</v>
      </c>
      <c r="B179" s="20">
        <f t="shared" si="8"/>
        <v>1894084.4000000001</v>
      </c>
      <c r="C179" s="21">
        <f t="shared" si="9"/>
        <v>3.097094418812592</v>
      </c>
      <c r="D179" s="22">
        <v>938674.9</v>
      </c>
      <c r="E179" s="21">
        <v>0.44293645329176295</v>
      </c>
      <c r="F179" s="22">
        <f t="shared" si="10"/>
        <v>955409.5</v>
      </c>
      <c r="G179" s="21">
        <f t="shared" si="11"/>
        <v>5.7047631335045308</v>
      </c>
      <c r="H179" s="22">
        <v>5610</v>
      </c>
      <c r="I179" s="21">
        <v>7.5757575757575788</v>
      </c>
      <c r="J179" s="22">
        <v>10205.700000000001</v>
      </c>
      <c r="K179" s="21">
        <v>3.3138610776330899</v>
      </c>
      <c r="L179" s="22">
        <v>4440</v>
      </c>
      <c r="M179" s="21">
        <v>6.9234234234234187</v>
      </c>
      <c r="N179" s="22">
        <v>115622.7</v>
      </c>
      <c r="O179" s="21">
        <v>12.268148858312403</v>
      </c>
      <c r="P179" s="22">
        <v>189531.1</v>
      </c>
      <c r="Q179" s="21">
        <v>0.76424463320267799</v>
      </c>
      <c r="R179" s="22">
        <v>630000</v>
      </c>
      <c r="S179" s="21">
        <v>6</v>
      </c>
    </row>
    <row r="180" spans="1:19" ht="14.25" customHeight="1" x14ac:dyDescent="0.2">
      <c r="A180" s="19" t="s">
        <v>13</v>
      </c>
      <c r="B180" s="20">
        <f t="shared" si="8"/>
        <v>1345189.3</v>
      </c>
      <c r="C180" s="21">
        <f t="shared" si="9"/>
        <v>1.4635645094708976</v>
      </c>
      <c r="D180" s="22">
        <v>1269234.5</v>
      </c>
      <c r="E180" s="21">
        <v>1.0085996078738799</v>
      </c>
      <c r="F180" s="22">
        <f t="shared" si="10"/>
        <v>75954.8</v>
      </c>
      <c r="G180" s="21">
        <f t="shared" si="11"/>
        <v>9.0662064675306926</v>
      </c>
      <c r="H180" s="22">
        <v>40</v>
      </c>
      <c r="I180" s="21">
        <v>0</v>
      </c>
      <c r="J180" s="22">
        <v>2206</v>
      </c>
      <c r="K180" s="21">
        <v>3.7116137805983702</v>
      </c>
      <c r="L180" s="22">
        <v>11103.9</v>
      </c>
      <c r="M180" s="21">
        <v>9.0455120273057208</v>
      </c>
      <c r="N180" s="22">
        <v>56435.3</v>
      </c>
      <c r="O180" s="21">
        <v>8.6075653004413901</v>
      </c>
      <c r="P180" s="22">
        <v>6169.6</v>
      </c>
      <c r="Q180" s="21">
        <v>15.272155082987599</v>
      </c>
      <c r="R180" s="23"/>
      <c r="S180" s="24"/>
    </row>
    <row r="181" spans="1:19" ht="14.25" customHeight="1" x14ac:dyDescent="0.2">
      <c r="A181" s="19" t="s">
        <v>14</v>
      </c>
      <c r="B181" s="20">
        <f t="shared" si="8"/>
        <v>1175388.5</v>
      </c>
      <c r="C181" s="21">
        <f t="shared" si="9"/>
        <v>1.5137701057990638</v>
      </c>
      <c r="D181" s="22">
        <v>1113653.2</v>
      </c>
      <c r="E181" s="21">
        <v>1.2442800406805301</v>
      </c>
      <c r="F181" s="22">
        <f t="shared" si="10"/>
        <v>61735.3</v>
      </c>
      <c r="G181" s="21">
        <f t="shared" si="11"/>
        <v>6.3751455812152908</v>
      </c>
      <c r="H181" s="22">
        <v>1140</v>
      </c>
      <c r="I181" s="21">
        <v>1.7543859649122799</v>
      </c>
      <c r="J181" s="22">
        <v>41606.5</v>
      </c>
      <c r="K181" s="21">
        <v>3.03931597226395</v>
      </c>
      <c r="L181" s="22">
        <v>1704</v>
      </c>
      <c r="M181" s="21">
        <v>9.7052347417840394</v>
      </c>
      <c r="N181" s="22">
        <v>8721.5</v>
      </c>
      <c r="O181" s="21">
        <v>13.446440405893499</v>
      </c>
      <c r="P181" s="22">
        <v>8563.2999999999993</v>
      </c>
      <c r="Q181" s="21">
        <v>15.3335016874336</v>
      </c>
      <c r="R181" s="23"/>
      <c r="S181" s="24"/>
    </row>
    <row r="182" spans="1:19" ht="14.25" customHeight="1" x14ac:dyDescent="0.2">
      <c r="A182" s="19" t="s">
        <v>15</v>
      </c>
      <c r="B182" s="20">
        <f t="shared" si="8"/>
        <v>1513431.3</v>
      </c>
      <c r="C182" s="21">
        <f t="shared" si="9"/>
        <v>2.0969175759745418</v>
      </c>
      <c r="D182" s="22">
        <v>1288033.8</v>
      </c>
      <c r="E182" s="21">
        <v>0.98798185886115708</v>
      </c>
      <c r="F182" s="22">
        <f t="shared" si="10"/>
        <v>225397.5</v>
      </c>
      <c r="G182" s="21">
        <f t="shared" si="11"/>
        <v>8.43392967978793</v>
      </c>
      <c r="H182" s="22">
        <v>4081.4</v>
      </c>
      <c r="I182" s="21">
        <v>2.2894594991914499</v>
      </c>
      <c r="J182" s="22">
        <v>5154.5</v>
      </c>
      <c r="K182" s="21">
        <v>4.2903676399262798</v>
      </c>
      <c r="L182" s="22">
        <v>62127.8</v>
      </c>
      <c r="M182" s="21">
        <v>6.0909496231960585</v>
      </c>
      <c r="N182" s="22">
        <v>146703</v>
      </c>
      <c r="O182" s="21">
        <v>9.4092701444414892</v>
      </c>
      <c r="P182" s="22">
        <v>7330.8</v>
      </c>
      <c r="Q182" s="21">
        <v>15.1064422709663</v>
      </c>
      <c r="R182" s="23"/>
      <c r="S182" s="24"/>
    </row>
    <row r="183" spans="1:19" ht="14.25" customHeight="1" x14ac:dyDescent="0.2">
      <c r="A183" s="19" t="s">
        <v>16</v>
      </c>
      <c r="B183" s="20">
        <f t="shared" si="8"/>
        <v>1374238.2</v>
      </c>
      <c r="C183" s="21">
        <f t="shared" si="9"/>
        <v>1.3042802703345018</v>
      </c>
      <c r="D183" s="22">
        <v>1320845.5</v>
      </c>
      <c r="E183" s="21">
        <v>0.93164177793693492</v>
      </c>
      <c r="F183" s="22">
        <f t="shared" si="10"/>
        <v>53392.700000000004</v>
      </c>
      <c r="G183" s="21">
        <f t="shared" si="11"/>
        <v>10.522729155858368</v>
      </c>
      <c r="H183" s="22">
        <v>1471.4</v>
      </c>
      <c r="I183" s="21">
        <v>10.603373657740899</v>
      </c>
      <c r="J183" s="22">
        <v>3367.7</v>
      </c>
      <c r="K183" s="21">
        <v>4.9832645425661397</v>
      </c>
      <c r="L183" s="22">
        <v>19560.2</v>
      </c>
      <c r="M183" s="21">
        <v>8.5705667631210289</v>
      </c>
      <c r="N183" s="22">
        <v>25289.3</v>
      </c>
      <c r="O183" s="21">
        <v>11.990434531600298</v>
      </c>
      <c r="P183" s="22">
        <v>3704.1</v>
      </c>
      <c r="Q183" s="21">
        <v>15.8152536378607</v>
      </c>
      <c r="R183" s="23"/>
      <c r="S183" s="24"/>
    </row>
    <row r="184" spans="1:19" ht="14.25" customHeight="1" x14ac:dyDescent="0.2">
      <c r="A184" s="19" t="s">
        <v>17</v>
      </c>
      <c r="B184" s="20">
        <f t="shared" si="8"/>
        <v>2285947.3000000003</v>
      </c>
      <c r="C184" s="21">
        <f t="shared" si="9"/>
        <v>1.1686100366355778</v>
      </c>
      <c r="D184" s="22">
        <v>2246407.2000000002</v>
      </c>
      <c r="E184" s="21">
        <v>0.97113534625423203</v>
      </c>
      <c r="F184" s="22">
        <f t="shared" si="10"/>
        <v>39540.100000000006</v>
      </c>
      <c r="G184" s="21">
        <f t="shared" si="11"/>
        <v>12.387817026259427</v>
      </c>
      <c r="H184" s="22">
        <v>550</v>
      </c>
      <c r="I184" s="21">
        <v>1.9090909090909098</v>
      </c>
      <c r="J184" s="22">
        <v>913.5</v>
      </c>
      <c r="K184" s="21">
        <v>5.4255062944718091</v>
      </c>
      <c r="L184" s="22">
        <v>9425</v>
      </c>
      <c r="M184" s="21">
        <v>9.9623363395225493</v>
      </c>
      <c r="N184" s="22">
        <v>16066.9</v>
      </c>
      <c r="O184" s="21">
        <v>12.2000896252544</v>
      </c>
      <c r="P184" s="22">
        <v>12344.7</v>
      </c>
      <c r="Q184" s="21">
        <v>15.667993875914398</v>
      </c>
      <c r="R184" s="23">
        <v>240</v>
      </c>
      <c r="S184" s="24">
        <v>2</v>
      </c>
    </row>
    <row r="185" spans="1:19" ht="14.25" customHeight="1" x14ac:dyDescent="0.2">
      <c r="A185" s="19" t="s">
        <v>18</v>
      </c>
      <c r="B185" s="20">
        <f t="shared" si="8"/>
        <v>2317987.7000000002</v>
      </c>
      <c r="C185" s="21">
        <f t="shared" si="9"/>
        <v>1.4467558188509779</v>
      </c>
      <c r="D185" s="22">
        <v>2242913.7000000002</v>
      </c>
      <c r="E185" s="21">
        <v>1.13486346353852</v>
      </c>
      <c r="F185" s="22">
        <f t="shared" si="10"/>
        <v>75074</v>
      </c>
      <c r="G185" s="21">
        <f t="shared" si="11"/>
        <v>10.764863774409221</v>
      </c>
      <c r="H185" s="22">
        <v>202.5</v>
      </c>
      <c r="I185" s="21">
        <v>0.12345679012345701</v>
      </c>
      <c r="J185" s="22">
        <v>7670.4</v>
      </c>
      <c r="K185" s="21">
        <v>3.9518955986650002</v>
      </c>
      <c r="L185" s="22">
        <v>19107.8</v>
      </c>
      <c r="M185" s="21">
        <v>10.176553449376701</v>
      </c>
      <c r="N185" s="22">
        <v>17724.7</v>
      </c>
      <c r="O185" s="21">
        <v>13.1970253375233</v>
      </c>
      <c r="P185" s="22">
        <v>30368.6</v>
      </c>
      <c r="Q185" s="21">
        <v>11.507244324730101</v>
      </c>
      <c r="R185" s="23"/>
      <c r="S185" s="24"/>
    </row>
    <row r="186" spans="1:19" ht="14.25" customHeight="1" x14ac:dyDescent="0.2">
      <c r="A186" s="19" t="s">
        <v>19</v>
      </c>
      <c r="B186" s="20">
        <f t="shared" si="8"/>
        <v>2347455.7999999998</v>
      </c>
      <c r="C186" s="21">
        <f t="shared" si="9"/>
        <v>1.5365127232640523</v>
      </c>
      <c r="D186" s="22">
        <v>2168890.6</v>
      </c>
      <c r="E186" s="21">
        <v>1.11177030413613</v>
      </c>
      <c r="F186" s="22">
        <f t="shared" si="10"/>
        <v>178565.2</v>
      </c>
      <c r="G186" s="21">
        <f t="shared" si="11"/>
        <v>6.695523775069276</v>
      </c>
      <c r="H186" s="22">
        <v>30216.7</v>
      </c>
      <c r="I186" s="21">
        <v>3.9734848610205602</v>
      </c>
      <c r="J186" s="22">
        <v>89885</v>
      </c>
      <c r="K186" s="21">
        <v>5.2269288535350702</v>
      </c>
      <c r="L186" s="22">
        <v>16010.9</v>
      </c>
      <c r="M186" s="21">
        <v>7.5717604881674392</v>
      </c>
      <c r="N186" s="22">
        <v>33813.300000000003</v>
      </c>
      <c r="O186" s="21">
        <v>10.364049323786798</v>
      </c>
      <c r="P186" s="22">
        <v>8639.2999999999993</v>
      </c>
      <c r="Q186" s="21">
        <v>15.5135292211175</v>
      </c>
      <c r="R186" s="22"/>
      <c r="S186" s="21"/>
    </row>
    <row r="187" spans="1:19" ht="14.25" customHeight="1" x14ac:dyDescent="0.2">
      <c r="A187" s="19" t="s">
        <v>20</v>
      </c>
      <c r="B187" s="20">
        <f t="shared" si="8"/>
        <v>1947546.7000000002</v>
      </c>
      <c r="C187" s="21">
        <f t="shared" si="9"/>
        <v>1.3018460594552108</v>
      </c>
      <c r="D187" s="22">
        <v>1899421.6</v>
      </c>
      <c r="E187" s="21">
        <v>1.0363911898232601</v>
      </c>
      <c r="F187" s="22">
        <f t="shared" si="10"/>
        <v>48125.1</v>
      </c>
      <c r="G187" s="21">
        <f t="shared" si="11"/>
        <v>11.778930017807749</v>
      </c>
      <c r="H187" s="22">
        <v>2980</v>
      </c>
      <c r="I187" s="21">
        <v>14</v>
      </c>
      <c r="J187" s="22">
        <v>4512.5</v>
      </c>
      <c r="K187" s="21">
        <v>4.2364986149584496</v>
      </c>
      <c r="L187" s="22">
        <v>11527.6</v>
      </c>
      <c r="M187" s="21">
        <v>8.7485367292411311</v>
      </c>
      <c r="N187" s="22">
        <v>16010.1</v>
      </c>
      <c r="O187" s="21">
        <v>12.266284782730899</v>
      </c>
      <c r="P187" s="22">
        <v>13094.9</v>
      </c>
      <c r="Q187" s="21">
        <v>15.9444445547503</v>
      </c>
      <c r="R187" s="23"/>
      <c r="S187" s="24"/>
    </row>
    <row r="188" spans="1:19" ht="14.25" customHeight="1" thickBot="1" x14ac:dyDescent="0.25">
      <c r="A188" s="25" t="s">
        <v>21</v>
      </c>
      <c r="B188" s="26">
        <f t="shared" si="8"/>
        <v>2983401.3000000003</v>
      </c>
      <c r="C188" s="27">
        <f t="shared" si="9"/>
        <v>1.517235815376232</v>
      </c>
      <c r="D188" s="28">
        <v>2739320.1</v>
      </c>
      <c r="E188" s="27">
        <v>1.0597201013492399</v>
      </c>
      <c r="F188" s="28">
        <f t="shared" si="10"/>
        <v>244081.2</v>
      </c>
      <c r="G188" s="27">
        <f t="shared" si="11"/>
        <v>6.6519286614454511</v>
      </c>
      <c r="H188" s="28">
        <v>39918</v>
      </c>
      <c r="I188" s="27">
        <v>6.9517510897339498</v>
      </c>
      <c r="J188" s="28">
        <v>102661.1</v>
      </c>
      <c r="K188" s="27">
        <v>3.3331378681896102</v>
      </c>
      <c r="L188" s="28">
        <v>3180.9</v>
      </c>
      <c r="M188" s="27">
        <v>8.0523499638467086</v>
      </c>
      <c r="N188" s="28">
        <v>94008.2</v>
      </c>
      <c r="O188" s="27">
        <v>9.7376974561793492</v>
      </c>
      <c r="P188" s="28">
        <v>4133</v>
      </c>
      <c r="Q188" s="27">
        <v>14.476167432857499</v>
      </c>
      <c r="R188" s="28">
        <v>180</v>
      </c>
      <c r="S188" s="27">
        <v>17</v>
      </c>
    </row>
    <row r="189" spans="1:19" ht="14.25" customHeight="1" x14ac:dyDescent="0.2">
      <c r="A189" s="19" t="s">
        <v>37</v>
      </c>
      <c r="B189" s="20">
        <f t="shared" si="8"/>
        <v>2362903.8999999994</v>
      </c>
      <c r="C189" s="21">
        <f t="shared" si="9"/>
        <v>2.1014286827322937</v>
      </c>
      <c r="D189" s="22">
        <v>2292441.6</v>
      </c>
      <c r="E189" s="21">
        <v>1.9060426656016001</v>
      </c>
      <c r="F189" s="22">
        <f t="shared" si="10"/>
        <v>70462.3</v>
      </c>
      <c r="G189" s="21">
        <f t="shared" si="11"/>
        <v>8.4581759607620111</v>
      </c>
      <c r="H189" s="22">
        <v>0.3</v>
      </c>
      <c r="I189" s="21">
        <v>7</v>
      </c>
      <c r="J189" s="22">
        <v>8805.9</v>
      </c>
      <c r="K189" s="21">
        <v>4.4907618755607004</v>
      </c>
      <c r="L189" s="22">
        <v>23333</v>
      </c>
      <c r="M189" s="21">
        <v>6.6618077401105698</v>
      </c>
      <c r="N189" s="22">
        <v>12278.3</v>
      </c>
      <c r="O189" s="21">
        <v>10.551569272619199</v>
      </c>
      <c r="P189" s="22">
        <v>26044.799999999999</v>
      </c>
      <c r="Q189" s="21">
        <v>10.422039677786001</v>
      </c>
      <c r="R189" s="23"/>
      <c r="S189" s="24"/>
    </row>
    <row r="190" spans="1:19" ht="14.25" customHeight="1" x14ac:dyDescent="0.2">
      <c r="A190" s="19" t="s">
        <v>11</v>
      </c>
      <c r="B190" s="20">
        <f t="shared" si="8"/>
        <v>2232628.5999999996</v>
      </c>
      <c r="C190" s="21">
        <f t="shared" si="9"/>
        <v>1.5546531559257077</v>
      </c>
      <c r="D190" s="22">
        <v>2134003.7999999998</v>
      </c>
      <c r="E190" s="21">
        <v>1.2046885670962699</v>
      </c>
      <c r="F190" s="22">
        <f t="shared" si="10"/>
        <v>98624.800000000017</v>
      </c>
      <c r="G190" s="21">
        <f t="shared" si="11"/>
        <v>9.1270463311459054</v>
      </c>
      <c r="H190" s="22">
        <v>1714.5</v>
      </c>
      <c r="I190" s="21">
        <v>1.8780985710119599E-2</v>
      </c>
      <c r="J190" s="22">
        <v>21160</v>
      </c>
      <c r="K190" s="21">
        <v>2.9293478260869601</v>
      </c>
      <c r="L190" s="22">
        <v>24759.3</v>
      </c>
      <c r="M190" s="21">
        <v>7.8642074291276405</v>
      </c>
      <c r="N190" s="22">
        <v>28633.4</v>
      </c>
      <c r="O190" s="21">
        <v>13.3854044228069</v>
      </c>
      <c r="P190" s="22">
        <v>22157.599999999999</v>
      </c>
      <c r="Q190" s="21">
        <v>11.587627224970198</v>
      </c>
      <c r="R190" s="23">
        <v>200</v>
      </c>
      <c r="S190" s="24">
        <v>17</v>
      </c>
    </row>
    <row r="191" spans="1:19" ht="14.25" customHeight="1" x14ac:dyDescent="0.2">
      <c r="A191" s="19" t="s">
        <v>12</v>
      </c>
      <c r="B191" s="20">
        <f t="shared" si="8"/>
        <v>2905045.8</v>
      </c>
      <c r="C191" s="21">
        <f t="shared" si="9"/>
        <v>1.7150999409372525</v>
      </c>
      <c r="D191" s="22">
        <v>2808176.8</v>
      </c>
      <c r="E191" s="21">
        <v>1.4293793457021702</v>
      </c>
      <c r="F191" s="22">
        <f t="shared" si="10"/>
        <v>96869</v>
      </c>
      <c r="G191" s="21">
        <f t="shared" si="11"/>
        <v>9.9979762669171688</v>
      </c>
      <c r="H191" s="22">
        <v>3583.8</v>
      </c>
      <c r="I191" s="21">
        <v>4.0233271945979103</v>
      </c>
      <c r="J191" s="22">
        <v>14601.7</v>
      </c>
      <c r="K191" s="21">
        <v>3.0782511625358699</v>
      </c>
      <c r="L191" s="22">
        <v>9466.8000000000011</v>
      </c>
      <c r="M191" s="21">
        <v>8.0162601935183986</v>
      </c>
      <c r="N191" s="22">
        <v>34960.6</v>
      </c>
      <c r="O191" s="21">
        <v>8.7690970978758909</v>
      </c>
      <c r="P191" s="22">
        <v>34256.1</v>
      </c>
      <c r="Q191" s="21">
        <v>15.3743781399517</v>
      </c>
      <c r="R191" s="22"/>
      <c r="S191" s="21"/>
    </row>
    <row r="192" spans="1:19" ht="14.25" customHeight="1" x14ac:dyDescent="0.2">
      <c r="A192" s="19" t="s">
        <v>13</v>
      </c>
      <c r="B192" s="20">
        <f t="shared" si="8"/>
        <v>2731590.8000000003</v>
      </c>
      <c r="C192" s="21">
        <f t="shared" si="9"/>
        <v>1.6291592686576588</v>
      </c>
      <c r="D192" s="22">
        <v>2650444.1</v>
      </c>
      <c r="E192" s="21">
        <v>1.3953786242841302</v>
      </c>
      <c r="F192" s="22">
        <f t="shared" si="10"/>
        <v>81146.699999999983</v>
      </c>
      <c r="G192" s="21">
        <f t="shared" si="11"/>
        <v>9.26499078828836</v>
      </c>
      <c r="H192" s="22">
        <v>4316.7</v>
      </c>
      <c r="I192" s="21">
        <v>4.8547964880580095</v>
      </c>
      <c r="J192" s="22">
        <v>10358.300000000001</v>
      </c>
      <c r="K192" s="21">
        <v>3.17153393896682</v>
      </c>
      <c r="L192" s="22">
        <v>26691.200000000001</v>
      </c>
      <c r="M192" s="21">
        <v>5.7748076519601996</v>
      </c>
      <c r="N192" s="22">
        <v>38028.1</v>
      </c>
      <c r="O192" s="21">
        <v>13.623572305742298</v>
      </c>
      <c r="P192" s="22">
        <v>1752.4</v>
      </c>
      <c r="Q192" s="21">
        <v>14.7226158411322</v>
      </c>
      <c r="R192" s="23"/>
      <c r="S192" s="24"/>
    </row>
    <row r="193" spans="1:19" ht="14.25" customHeight="1" x14ac:dyDescent="0.2">
      <c r="A193" s="19" t="s">
        <v>14</v>
      </c>
      <c r="B193" s="20">
        <f t="shared" si="8"/>
        <v>2791858.9</v>
      </c>
      <c r="C193" s="21">
        <f t="shared" si="9"/>
        <v>1.8767223318485047</v>
      </c>
      <c r="D193" s="22">
        <v>2673614.1</v>
      </c>
      <c r="E193" s="21">
        <v>1.6647415242162298</v>
      </c>
      <c r="F193" s="22">
        <f t="shared" si="10"/>
        <v>118244.79999999999</v>
      </c>
      <c r="G193" s="21">
        <f t="shared" si="11"/>
        <v>6.6697861808722081</v>
      </c>
      <c r="H193" s="22">
        <v>500</v>
      </c>
      <c r="I193" s="21">
        <v>14</v>
      </c>
      <c r="J193" s="22">
        <v>85957.9</v>
      </c>
      <c r="K193" s="21">
        <v>3.9939505269439994</v>
      </c>
      <c r="L193" s="22">
        <v>33.4</v>
      </c>
      <c r="M193" s="21">
        <v>14.6661676646707</v>
      </c>
      <c r="N193" s="22">
        <v>31240.3</v>
      </c>
      <c r="O193" s="21">
        <v>13.858297231460599</v>
      </c>
      <c r="P193" s="22">
        <v>513.20000000000005</v>
      </c>
      <c r="Q193" s="21">
        <v>9.6038971161340605</v>
      </c>
      <c r="R193" s="23"/>
      <c r="S193" s="24"/>
    </row>
    <row r="194" spans="1:19" ht="14.25" customHeight="1" x14ac:dyDescent="0.2">
      <c r="A194" s="19" t="s">
        <v>15</v>
      </c>
      <c r="B194" s="20">
        <f t="shared" si="8"/>
        <v>4733989.6000000006</v>
      </c>
      <c r="C194" s="21">
        <f t="shared" si="9"/>
        <v>4.1549220163052336</v>
      </c>
      <c r="D194" s="22">
        <v>2342446</v>
      </c>
      <c r="E194" s="21">
        <v>1.5053408663422798</v>
      </c>
      <c r="F194" s="22">
        <f t="shared" si="10"/>
        <v>2391543.6</v>
      </c>
      <c r="G194" s="21">
        <f t="shared" si="11"/>
        <v>6.7501081406167955</v>
      </c>
      <c r="H194" s="22">
        <v>46092</v>
      </c>
      <c r="I194" s="21">
        <v>4.0347131823309903</v>
      </c>
      <c r="J194" s="22">
        <v>31747.1</v>
      </c>
      <c r="K194" s="21">
        <v>11.315124846048899</v>
      </c>
      <c r="L194" s="22">
        <v>22201.1</v>
      </c>
      <c r="M194" s="21">
        <v>14.335755976055198</v>
      </c>
      <c r="N194" s="22">
        <v>24996.2</v>
      </c>
      <c r="O194" s="21">
        <v>9.2844882422128201</v>
      </c>
      <c r="P194" s="22">
        <v>16808.599999999999</v>
      </c>
      <c r="Q194" s="21">
        <v>10.538254227002799</v>
      </c>
      <c r="R194" s="23">
        <v>2249698.6</v>
      </c>
      <c r="S194" s="24">
        <v>6.61</v>
      </c>
    </row>
    <row r="195" spans="1:19" ht="14.25" customHeight="1" x14ac:dyDescent="0.2">
      <c r="A195" s="19" t="s">
        <v>16</v>
      </c>
      <c r="B195" s="20">
        <f t="shared" si="8"/>
        <v>3602642.5000000005</v>
      </c>
      <c r="C195" s="21">
        <f t="shared" si="9"/>
        <v>1.5728168001682046</v>
      </c>
      <c r="D195" s="22">
        <v>3389886</v>
      </c>
      <c r="E195" s="21">
        <v>1.0784856490749199</v>
      </c>
      <c r="F195" s="22">
        <f t="shared" si="10"/>
        <v>212756.5</v>
      </c>
      <c r="G195" s="21">
        <f t="shared" si="11"/>
        <v>9.4490802678178909</v>
      </c>
      <c r="H195" s="22">
        <v>75839.199999999997</v>
      </c>
      <c r="I195" s="21">
        <v>6.0342804248989985</v>
      </c>
      <c r="J195" s="22">
        <v>21444.1</v>
      </c>
      <c r="K195" s="21">
        <v>5.71282777080875</v>
      </c>
      <c r="L195" s="22">
        <v>45204.800000000003</v>
      </c>
      <c r="M195" s="21">
        <v>10.709717397267498</v>
      </c>
      <c r="N195" s="22">
        <v>35069.700000000004</v>
      </c>
      <c r="O195" s="21">
        <v>11.992898427987701</v>
      </c>
      <c r="P195" s="22">
        <v>35198.700000000004</v>
      </c>
      <c r="Q195" s="21">
        <v>14.9293528738277</v>
      </c>
      <c r="R195" s="23"/>
      <c r="S195" s="24"/>
    </row>
    <row r="196" spans="1:19" ht="14.25" customHeight="1" x14ac:dyDescent="0.2">
      <c r="A196" s="19" t="s">
        <v>17</v>
      </c>
      <c r="B196" s="20">
        <f t="shared" si="8"/>
        <v>2789451.4000000004</v>
      </c>
      <c r="C196" s="21">
        <f t="shared" si="9"/>
        <v>2.1507614583283274</v>
      </c>
      <c r="D196" s="22">
        <v>2527762</v>
      </c>
      <c r="E196" s="21">
        <v>1.4403608686260798</v>
      </c>
      <c r="F196" s="22">
        <f t="shared" si="10"/>
        <v>261689.4</v>
      </c>
      <c r="G196" s="21">
        <f t="shared" si="11"/>
        <v>9.0128033118651327</v>
      </c>
      <c r="H196" s="22">
        <v>7626.2</v>
      </c>
      <c r="I196" s="21">
        <v>6.8639492801132898</v>
      </c>
      <c r="J196" s="22">
        <v>38872</v>
      </c>
      <c r="K196" s="21">
        <v>5.3782787096110303</v>
      </c>
      <c r="L196" s="22">
        <v>133380.4</v>
      </c>
      <c r="M196" s="21">
        <v>8.2055904765617687</v>
      </c>
      <c r="N196" s="22">
        <v>57050.7</v>
      </c>
      <c r="O196" s="21">
        <v>10.8744923550456</v>
      </c>
      <c r="P196" s="22">
        <v>23760.1</v>
      </c>
      <c r="Q196" s="21">
        <v>15.457950513676298</v>
      </c>
      <c r="R196" s="23">
        <v>1000</v>
      </c>
      <c r="S196" s="24">
        <v>15</v>
      </c>
    </row>
    <row r="197" spans="1:19" ht="14.25" customHeight="1" x14ac:dyDescent="0.2">
      <c r="A197" s="19" t="s">
        <v>18</v>
      </c>
      <c r="B197" s="20">
        <f t="shared" si="8"/>
        <v>3119747.3</v>
      </c>
      <c r="C197" s="21">
        <f t="shared" si="9"/>
        <v>2.0085103822351256</v>
      </c>
      <c r="D197" s="22">
        <v>2851867.9</v>
      </c>
      <c r="E197" s="21">
        <v>1.19911252165642</v>
      </c>
      <c r="F197" s="22">
        <f t="shared" si="10"/>
        <v>267879.40000000002</v>
      </c>
      <c r="G197" s="21">
        <f t="shared" si="11"/>
        <v>10.625431940641947</v>
      </c>
      <c r="H197" s="22">
        <v>8791</v>
      </c>
      <c r="I197" s="21">
        <v>6.8148788533727691</v>
      </c>
      <c r="J197" s="22">
        <v>12617.6</v>
      </c>
      <c r="K197" s="21">
        <v>5.215785886380929</v>
      </c>
      <c r="L197" s="22">
        <v>148809.4</v>
      </c>
      <c r="M197" s="21">
        <v>9.4779724264730607</v>
      </c>
      <c r="N197" s="22">
        <v>85597.6</v>
      </c>
      <c r="O197" s="21">
        <v>13.3270400455153</v>
      </c>
      <c r="P197" s="22">
        <v>12063.8</v>
      </c>
      <c r="Q197" s="21">
        <v>14.0453256851075</v>
      </c>
      <c r="R197" s="23"/>
      <c r="S197" s="24"/>
    </row>
    <row r="198" spans="1:19" ht="14.25" customHeight="1" x14ac:dyDescent="0.2">
      <c r="A198" s="19" t="s">
        <v>19</v>
      </c>
      <c r="B198" s="20">
        <f t="shared" si="8"/>
        <v>4470120.8</v>
      </c>
      <c r="C198" s="21">
        <f t="shared" si="9"/>
        <v>3.7804275763643846</v>
      </c>
      <c r="D198" s="22">
        <v>2532392.9</v>
      </c>
      <c r="E198" s="21">
        <v>1.3641663211107597</v>
      </c>
      <c r="F198" s="22">
        <f t="shared" si="10"/>
        <v>1937727.9</v>
      </c>
      <c r="G198" s="21">
        <f t="shared" si="11"/>
        <v>6.9382098673400003</v>
      </c>
      <c r="H198" s="22">
        <v>2119</v>
      </c>
      <c r="I198" s="21">
        <v>0.26710712600283204</v>
      </c>
      <c r="J198" s="22">
        <v>21445.200000000001</v>
      </c>
      <c r="K198" s="21">
        <v>9.6449175573088599</v>
      </c>
      <c r="L198" s="22">
        <v>65231.5</v>
      </c>
      <c r="M198" s="21">
        <v>9.4628224094187594</v>
      </c>
      <c r="N198" s="22">
        <v>361556.3</v>
      </c>
      <c r="O198" s="21">
        <v>13.3184739693376</v>
      </c>
      <c r="P198" s="22">
        <v>7375.9</v>
      </c>
      <c r="Q198" s="21">
        <v>16.690489296221497</v>
      </c>
      <c r="R198" s="22">
        <v>1480000</v>
      </c>
      <c r="S198" s="21">
        <v>5.19</v>
      </c>
    </row>
    <row r="199" spans="1:19" ht="14.25" customHeight="1" x14ac:dyDescent="0.2">
      <c r="A199" s="19" t="s">
        <v>20</v>
      </c>
      <c r="B199" s="20">
        <f t="shared" si="8"/>
        <v>3580707.4</v>
      </c>
      <c r="C199" s="21">
        <f t="shared" si="9"/>
        <v>2.4466188315191557</v>
      </c>
      <c r="D199" s="22">
        <v>3141624.3</v>
      </c>
      <c r="E199" s="21">
        <v>1.5820887679026399</v>
      </c>
      <c r="F199" s="22">
        <f t="shared" si="10"/>
        <v>439083.1</v>
      </c>
      <c r="G199" s="21">
        <f t="shared" si="11"/>
        <v>8.6323013502455481</v>
      </c>
      <c r="H199" s="22">
        <v>10738.4</v>
      </c>
      <c r="I199" s="21">
        <v>7.9308509647619791</v>
      </c>
      <c r="J199" s="22">
        <v>15382.4</v>
      </c>
      <c r="K199" s="21">
        <v>8.9693578375285998</v>
      </c>
      <c r="L199" s="22">
        <v>25530.2</v>
      </c>
      <c r="M199" s="21">
        <v>9.2047761474645693</v>
      </c>
      <c r="N199" s="22">
        <v>169744.7</v>
      </c>
      <c r="O199" s="21">
        <v>10.1618535777553</v>
      </c>
      <c r="P199" s="22">
        <v>17687.400000000001</v>
      </c>
      <c r="Q199" s="21">
        <v>12.8476867148366</v>
      </c>
      <c r="R199" s="23">
        <v>200000</v>
      </c>
      <c r="S199" s="24">
        <v>6.9</v>
      </c>
    </row>
    <row r="200" spans="1:19" ht="14.25" customHeight="1" thickBot="1" x14ac:dyDescent="0.25">
      <c r="A200" s="25" t="s">
        <v>21</v>
      </c>
      <c r="B200" s="26">
        <f t="shared" si="8"/>
        <v>3872102.9</v>
      </c>
      <c r="C200" s="27">
        <f t="shared" si="9"/>
        <v>2.0659474682348966</v>
      </c>
      <c r="D200" s="28">
        <v>3729122.3</v>
      </c>
      <c r="E200" s="27">
        <v>1.7650755921842523</v>
      </c>
      <c r="F200" s="28">
        <f t="shared" si="10"/>
        <v>142980.59999999998</v>
      </c>
      <c r="G200" s="27">
        <f t="shared" si="11"/>
        <v>9.9130821314220263</v>
      </c>
      <c r="H200" s="28">
        <v>11214</v>
      </c>
      <c r="I200" s="27">
        <v>8.5233772070625999</v>
      </c>
      <c r="J200" s="28">
        <v>14134.8</v>
      </c>
      <c r="K200" s="27">
        <v>6.7494057220477126</v>
      </c>
      <c r="L200" s="28">
        <v>26745.399999999998</v>
      </c>
      <c r="M200" s="27">
        <v>9.4840843659096521</v>
      </c>
      <c r="N200" s="28">
        <v>37880.199999999997</v>
      </c>
      <c r="O200" s="27">
        <v>11.10892099302538</v>
      </c>
      <c r="P200" s="28">
        <v>53006.2</v>
      </c>
      <c r="Q200" s="27">
        <v>10.412593243809216</v>
      </c>
      <c r="R200" s="28"/>
      <c r="S200" s="27"/>
    </row>
    <row r="201" spans="1:19" ht="14.25" customHeight="1" x14ac:dyDescent="0.2">
      <c r="A201" s="19" t="s">
        <v>38</v>
      </c>
      <c r="B201" s="20">
        <f t="shared" si="8"/>
        <v>2995106.5</v>
      </c>
      <c r="C201" s="21">
        <f t="shared" si="9"/>
        <v>2.001606901457428</v>
      </c>
      <c r="D201" s="22">
        <v>2867672.3</v>
      </c>
      <c r="E201" s="21">
        <v>1.6970819054185518</v>
      </c>
      <c r="F201" s="22">
        <f t="shared" si="10"/>
        <v>127434.2</v>
      </c>
      <c r="G201" s="21">
        <f t="shared" si="11"/>
        <v>8.8543818692313376</v>
      </c>
      <c r="H201" s="22">
        <v>8269.2999999999993</v>
      </c>
      <c r="I201" s="21">
        <v>3.0620729686914254</v>
      </c>
      <c r="J201" s="22">
        <v>10787.9</v>
      </c>
      <c r="K201" s="21">
        <v>6.4512652138043558</v>
      </c>
      <c r="L201" s="22">
        <v>54552.2</v>
      </c>
      <c r="M201" s="21">
        <v>7.7205772452806674</v>
      </c>
      <c r="N201" s="22">
        <v>50796.1</v>
      </c>
      <c r="O201" s="21">
        <v>11.278879087174015</v>
      </c>
      <c r="P201" s="22">
        <v>3028.7</v>
      </c>
      <c r="Q201" s="21">
        <v>12.987988906131346</v>
      </c>
      <c r="R201" s="23"/>
      <c r="S201" s="24"/>
    </row>
    <row r="202" spans="1:19" ht="14.25" customHeight="1" x14ac:dyDescent="0.2">
      <c r="A202" s="19" t="s">
        <v>11</v>
      </c>
      <c r="B202" s="20">
        <f t="shared" ref="B202:B258" si="12">D202+H202+J202+L202+N202+P202+R202</f>
        <v>3226507.5999999996</v>
      </c>
      <c r="C202" s="21">
        <f t="shared" ref="C202:C258" si="13">(D202*E202+H202*I202+J202*K202+L202*M202+N202*O202+P202*Q202+R202*S202)/(D202+H202+J202+L202+N202+P202+R202)</f>
        <v>2.2745076710806442</v>
      </c>
      <c r="D202" s="22">
        <v>2949687</v>
      </c>
      <c r="E202" s="21">
        <v>1.6157041011470001</v>
      </c>
      <c r="F202" s="22">
        <f t="shared" ref="F202:F257" si="14">H202+J202+L202+N202+P202+R202</f>
        <v>276820.59999999998</v>
      </c>
      <c r="G202" s="21">
        <f t="shared" ref="G202:G257" si="15">(H202*I202+J202*K202+L202*M202+N202*O202+P202*Q202+R202*S202)/(H202+J202+L202+N202+P202+R202)</f>
        <v>9.2944488379839001</v>
      </c>
      <c r="H202" s="22">
        <v>972.4</v>
      </c>
      <c r="I202" s="21">
        <v>7.005553270259151</v>
      </c>
      <c r="J202" s="22">
        <v>87866.3</v>
      </c>
      <c r="K202" s="21">
        <v>5.3388807768165982</v>
      </c>
      <c r="L202" s="22">
        <v>48429</v>
      </c>
      <c r="M202" s="21">
        <v>5.4716723450824896</v>
      </c>
      <c r="N202" s="22">
        <v>131784.4</v>
      </c>
      <c r="O202" s="21">
        <v>13.2135797863784</v>
      </c>
      <c r="P202" s="22">
        <v>7768.5</v>
      </c>
      <c r="Q202" s="21">
        <v>11.668108386432401</v>
      </c>
      <c r="R202" s="23"/>
      <c r="S202" s="24"/>
    </row>
    <row r="203" spans="1:19" ht="14.25" customHeight="1" x14ac:dyDescent="0.2">
      <c r="A203" s="19" t="s">
        <v>12</v>
      </c>
      <c r="B203" s="20">
        <f t="shared" si="12"/>
        <v>3399872.4</v>
      </c>
      <c r="C203" s="21">
        <f t="shared" si="13"/>
        <v>1.9628990011507492</v>
      </c>
      <c r="D203" s="22">
        <v>3153988.6</v>
      </c>
      <c r="E203" s="21">
        <v>1.4927628581155936</v>
      </c>
      <c r="F203" s="22">
        <f t="shared" si="14"/>
        <v>245883.8</v>
      </c>
      <c r="G203" s="21">
        <f t="shared" si="15"/>
        <v>7.9934062390446226</v>
      </c>
      <c r="H203" s="22">
        <v>2380.9</v>
      </c>
      <c r="I203" s="21">
        <v>6.4136250997521946</v>
      </c>
      <c r="J203" s="22">
        <v>88732.4</v>
      </c>
      <c r="K203" s="21">
        <v>4.3815607376786829</v>
      </c>
      <c r="L203" s="22">
        <v>62024.7</v>
      </c>
      <c r="M203" s="21">
        <v>8.2267567114391529</v>
      </c>
      <c r="N203" s="22">
        <v>90071.8</v>
      </c>
      <c r="O203" s="21">
        <v>11.23193256935023</v>
      </c>
      <c r="P203" s="22">
        <v>1594</v>
      </c>
      <c r="Q203" s="21">
        <v>14.585947302383939</v>
      </c>
      <c r="R203" s="22">
        <v>1080</v>
      </c>
      <c r="S203" s="21">
        <v>15</v>
      </c>
    </row>
    <row r="204" spans="1:19" ht="14.25" customHeight="1" x14ac:dyDescent="0.2">
      <c r="A204" s="19" t="s">
        <v>13</v>
      </c>
      <c r="B204" s="20">
        <f t="shared" si="12"/>
        <v>3281669.6999999997</v>
      </c>
      <c r="C204" s="21">
        <f t="shared" si="13"/>
        <v>2.663707182352935</v>
      </c>
      <c r="D204" s="22">
        <v>2746259.9</v>
      </c>
      <c r="E204" s="21">
        <v>1.3454301262600821</v>
      </c>
      <c r="F204" s="22">
        <f t="shared" si="14"/>
        <v>535409.79999999993</v>
      </c>
      <c r="G204" s="21">
        <f t="shared" si="15"/>
        <v>9.4255023834079985</v>
      </c>
      <c r="H204" s="22">
        <v>124376</v>
      </c>
      <c r="I204" s="21">
        <v>6.5841813131150708</v>
      </c>
      <c r="J204" s="22">
        <v>41170.399999999994</v>
      </c>
      <c r="K204" s="21">
        <v>4.9335918523988118</v>
      </c>
      <c r="L204" s="22">
        <v>121352.8</v>
      </c>
      <c r="M204" s="21">
        <v>9.5260357651409766</v>
      </c>
      <c r="N204" s="22">
        <v>152774.39999999999</v>
      </c>
      <c r="O204" s="21">
        <v>10.931412985421641</v>
      </c>
      <c r="P204" s="22">
        <v>95736.2</v>
      </c>
      <c r="Q204" s="21">
        <v>12.517972177713341</v>
      </c>
      <c r="R204" s="23"/>
      <c r="S204" s="24"/>
    </row>
    <row r="205" spans="1:19" ht="14.25" customHeight="1" x14ac:dyDescent="0.2">
      <c r="A205" s="19" t="s">
        <v>14</v>
      </c>
      <c r="B205" s="20">
        <f t="shared" si="12"/>
        <v>4877136.0000000009</v>
      </c>
      <c r="C205" s="21">
        <f t="shared" si="13"/>
        <v>2.0708320157567881</v>
      </c>
      <c r="D205" s="22">
        <v>3909956.1</v>
      </c>
      <c r="E205" s="21">
        <v>0.93513464179303707</v>
      </c>
      <c r="F205" s="22">
        <f t="shared" si="14"/>
        <v>967179.9</v>
      </c>
      <c r="G205" s="21">
        <f t="shared" si="15"/>
        <v>6.6620428908830709</v>
      </c>
      <c r="H205" s="22">
        <v>554827.30000000005</v>
      </c>
      <c r="I205" s="21">
        <v>6.8008312676755498</v>
      </c>
      <c r="J205" s="22">
        <v>221125.2</v>
      </c>
      <c r="K205" s="21">
        <v>5.1116544111661595</v>
      </c>
      <c r="L205" s="22">
        <v>97861</v>
      </c>
      <c r="M205" s="21">
        <v>4.50518582479231</v>
      </c>
      <c r="N205" s="22">
        <v>74561.400000000009</v>
      </c>
      <c r="O205" s="21">
        <v>11.832503587647199</v>
      </c>
      <c r="P205" s="22">
        <v>14977.5</v>
      </c>
      <c r="Q205" s="21">
        <v>13.372044733767298</v>
      </c>
      <c r="R205" s="23">
        <v>3827.5</v>
      </c>
      <c r="S205" s="24">
        <v>4.28</v>
      </c>
    </row>
    <row r="206" spans="1:19" ht="14.25" customHeight="1" x14ac:dyDescent="0.2">
      <c r="A206" s="19" t="s">
        <v>15</v>
      </c>
      <c r="B206" s="20">
        <f t="shared" si="12"/>
        <v>4387733.7000000011</v>
      </c>
      <c r="C206" s="21">
        <f t="shared" si="13"/>
        <v>2.0780167743543791</v>
      </c>
      <c r="D206" s="22">
        <v>3746645.8</v>
      </c>
      <c r="E206" s="21">
        <v>1.2899247260042599</v>
      </c>
      <c r="F206" s="22">
        <f t="shared" si="14"/>
        <v>641087.9</v>
      </c>
      <c r="G206" s="21">
        <f t="shared" si="15"/>
        <v>6.683784194023934</v>
      </c>
      <c r="H206" s="22">
        <v>463209</v>
      </c>
      <c r="I206" s="21">
        <v>5.3508817833850388</v>
      </c>
      <c r="J206" s="22">
        <v>44840.9</v>
      </c>
      <c r="K206" s="21">
        <v>8.8034551046031595</v>
      </c>
      <c r="L206" s="22">
        <v>3715.7</v>
      </c>
      <c r="M206" s="21">
        <v>7.1429878623139693</v>
      </c>
      <c r="N206" s="22">
        <v>124802.4</v>
      </c>
      <c r="O206" s="21">
        <v>10.721094738562696</v>
      </c>
      <c r="P206" s="22">
        <v>4519.9000000000005</v>
      </c>
      <c r="Q206" s="21">
        <v>10.3989400207969</v>
      </c>
      <c r="R206" s="23"/>
      <c r="S206" s="24"/>
    </row>
    <row r="207" spans="1:19" ht="14.25" customHeight="1" x14ac:dyDescent="0.2">
      <c r="A207" s="19" t="s">
        <v>16</v>
      </c>
      <c r="B207" s="20">
        <f t="shared" si="12"/>
        <v>5219648.5999999996</v>
      </c>
      <c r="C207" s="21">
        <f t="shared" si="13"/>
        <v>2.4518667421404579</v>
      </c>
      <c r="D207" s="22">
        <v>4236043.2</v>
      </c>
      <c r="E207" s="21">
        <v>1.215021895905122</v>
      </c>
      <c r="F207" s="22">
        <f t="shared" si="14"/>
        <v>983605.4</v>
      </c>
      <c r="G207" s="21">
        <f t="shared" si="15"/>
        <v>7.778523346862471</v>
      </c>
      <c r="H207" s="22">
        <v>498000.7</v>
      </c>
      <c r="I207" s="21">
        <v>4.5000077309128281</v>
      </c>
      <c r="J207" s="22">
        <v>117914.1</v>
      </c>
      <c r="K207" s="21">
        <v>9.4465575278953064</v>
      </c>
      <c r="L207" s="22">
        <v>43743.3</v>
      </c>
      <c r="M207" s="21">
        <v>6.9243279542238465</v>
      </c>
      <c r="N207" s="22">
        <v>301328.7</v>
      </c>
      <c r="O207" s="21">
        <v>12.355114773335563</v>
      </c>
      <c r="P207" s="22">
        <v>22618.6</v>
      </c>
      <c r="Q207" s="21">
        <v>11.948777156853211</v>
      </c>
      <c r="R207" s="23"/>
      <c r="S207" s="24"/>
    </row>
    <row r="208" spans="1:19" ht="14.25" customHeight="1" x14ac:dyDescent="0.2">
      <c r="A208" s="19" t="s">
        <v>17</v>
      </c>
      <c r="B208" s="20">
        <f t="shared" si="12"/>
        <v>4431447.4999999991</v>
      </c>
      <c r="C208" s="21">
        <f t="shared" si="13"/>
        <v>1.8690900808370174</v>
      </c>
      <c r="D208" s="22">
        <v>4061297.5</v>
      </c>
      <c r="E208" s="21">
        <v>1.2550104554024899</v>
      </c>
      <c r="F208" s="22">
        <f t="shared" si="14"/>
        <v>370150</v>
      </c>
      <c r="G208" s="21">
        <f t="shared" si="15"/>
        <v>8.6067911414291594</v>
      </c>
      <c r="H208" s="22">
        <v>2097</v>
      </c>
      <c r="I208" s="21">
        <v>14.110777300906101</v>
      </c>
      <c r="J208" s="22">
        <v>132667.1</v>
      </c>
      <c r="K208" s="21">
        <v>4.6573133806346894</v>
      </c>
      <c r="L208" s="22">
        <v>67795.3</v>
      </c>
      <c r="M208" s="21">
        <v>7.50493618289173</v>
      </c>
      <c r="N208" s="22">
        <v>126779.5</v>
      </c>
      <c r="O208" s="21">
        <v>11.789519425459201</v>
      </c>
      <c r="P208" s="22">
        <v>40811.1</v>
      </c>
      <c r="Q208" s="21">
        <v>13.1060521034718</v>
      </c>
      <c r="R208" s="23"/>
      <c r="S208" s="24"/>
    </row>
    <row r="209" spans="1:19" ht="14.25" customHeight="1" x14ac:dyDescent="0.2">
      <c r="A209" s="19" t="s">
        <v>18</v>
      </c>
      <c r="B209" s="20">
        <f t="shared" si="12"/>
        <v>4351585.2</v>
      </c>
      <c r="C209" s="21">
        <f t="shared" si="13"/>
        <v>2.7073041571149785</v>
      </c>
      <c r="D209" s="22">
        <v>3393937.9</v>
      </c>
      <c r="E209" s="21">
        <v>1.31837618419595</v>
      </c>
      <c r="F209" s="22">
        <f t="shared" si="14"/>
        <v>957647.3</v>
      </c>
      <c r="G209" s="21">
        <f t="shared" si="15"/>
        <v>7.6297169156118327</v>
      </c>
      <c r="H209" s="22">
        <v>30203.3</v>
      </c>
      <c r="I209" s="21">
        <v>2.5942347359394495</v>
      </c>
      <c r="J209" s="22">
        <v>96044.2</v>
      </c>
      <c r="K209" s="21">
        <v>4.1730453270473395</v>
      </c>
      <c r="L209" s="22">
        <v>524958.80000000005</v>
      </c>
      <c r="M209" s="21">
        <v>6.1046120571747693</v>
      </c>
      <c r="N209" s="22">
        <v>234998.6</v>
      </c>
      <c r="O209" s="21">
        <v>11.162411818623598</v>
      </c>
      <c r="P209" s="22">
        <v>71442.400000000009</v>
      </c>
      <c r="Q209" s="21">
        <v>13.9917693694501</v>
      </c>
      <c r="R209" s="23"/>
      <c r="S209" s="24"/>
    </row>
    <row r="210" spans="1:19" ht="14.25" customHeight="1" x14ac:dyDescent="0.2">
      <c r="A210" s="19" t="s">
        <v>19</v>
      </c>
      <c r="B210" s="20">
        <f t="shared" si="12"/>
        <v>3908411.0000000005</v>
      </c>
      <c r="C210" s="21">
        <f t="shared" si="13"/>
        <v>1.8641547662208502</v>
      </c>
      <c r="D210" s="22">
        <v>3615294.9000000004</v>
      </c>
      <c r="E210" s="21">
        <v>1.2229928747997845</v>
      </c>
      <c r="F210" s="22">
        <f t="shared" si="14"/>
        <v>293116.10000000003</v>
      </c>
      <c r="G210" s="21">
        <f t="shared" si="15"/>
        <v>9.7722475531026767</v>
      </c>
      <c r="H210" s="22"/>
      <c r="I210" s="21"/>
      <c r="J210" s="22">
        <v>8587.9</v>
      </c>
      <c r="K210" s="21">
        <v>4.5412790088380168</v>
      </c>
      <c r="L210" s="22">
        <v>79578.8</v>
      </c>
      <c r="M210" s="21">
        <v>6.6671575846833582</v>
      </c>
      <c r="N210" s="22">
        <v>182400.7</v>
      </c>
      <c r="O210" s="21">
        <v>11.214176486164801</v>
      </c>
      <c r="P210" s="22">
        <v>22548.7</v>
      </c>
      <c r="Q210" s="21">
        <v>11.058952400803594</v>
      </c>
      <c r="R210" s="22"/>
      <c r="S210" s="21"/>
    </row>
    <row r="211" spans="1:19" ht="14.25" customHeight="1" x14ac:dyDescent="0.2">
      <c r="A211" s="19" t="s">
        <v>20</v>
      </c>
      <c r="B211" s="20">
        <f t="shared" si="12"/>
        <v>3738547</v>
      </c>
      <c r="C211" s="21">
        <f t="shared" si="13"/>
        <v>1.8793421216852415</v>
      </c>
      <c r="D211" s="22">
        <v>3562976.5</v>
      </c>
      <c r="E211" s="21">
        <v>1.4211838119055797</v>
      </c>
      <c r="F211" s="22">
        <f t="shared" si="14"/>
        <v>175570.5</v>
      </c>
      <c r="G211" s="21">
        <f t="shared" si="15"/>
        <v>11.177073181428506</v>
      </c>
      <c r="H211" s="22"/>
      <c r="I211" s="21"/>
      <c r="J211" s="22">
        <v>926.9</v>
      </c>
      <c r="K211" s="21">
        <v>3.9383665983385496</v>
      </c>
      <c r="L211" s="22">
        <v>16770.2</v>
      </c>
      <c r="M211" s="21">
        <v>7.2268500077518505</v>
      </c>
      <c r="N211" s="22">
        <v>87554.5</v>
      </c>
      <c r="O211" s="21">
        <v>11.333964387895501</v>
      </c>
      <c r="P211" s="22">
        <v>70318.900000000009</v>
      </c>
      <c r="Q211" s="21">
        <v>12.019223139155999</v>
      </c>
      <c r="R211" s="23"/>
      <c r="S211" s="24"/>
    </row>
    <row r="212" spans="1:19" ht="14.25" customHeight="1" thickBot="1" x14ac:dyDescent="0.25">
      <c r="A212" s="25" t="s">
        <v>21</v>
      </c>
      <c r="B212" s="26">
        <f t="shared" si="12"/>
        <v>4177726.6</v>
      </c>
      <c r="C212" s="27">
        <f t="shared" si="13"/>
        <v>1.9794765097840497</v>
      </c>
      <c r="D212" s="28">
        <v>3830006</v>
      </c>
      <c r="E212" s="27">
        <v>1.37037946729065</v>
      </c>
      <c r="F212" s="28">
        <f t="shared" si="14"/>
        <v>347720.6</v>
      </c>
      <c r="G212" s="27">
        <f t="shared" si="15"/>
        <v>8.6884414872170126</v>
      </c>
      <c r="H212" s="28">
        <v>9987.6</v>
      </c>
      <c r="I212" s="27">
        <v>1.6766890944771502</v>
      </c>
      <c r="J212" s="28">
        <v>56550.2</v>
      </c>
      <c r="K212" s="27">
        <v>4.0910076356935994</v>
      </c>
      <c r="L212" s="28">
        <v>89644.800000000003</v>
      </c>
      <c r="M212" s="27">
        <v>5.8431532001856201</v>
      </c>
      <c r="N212" s="28">
        <v>160850.4</v>
      </c>
      <c r="O212" s="27">
        <v>11.300847041723198</v>
      </c>
      <c r="P212" s="28">
        <v>30687.599999999999</v>
      </c>
      <c r="Q212" s="27">
        <v>14.061139352702702</v>
      </c>
      <c r="R212" s="28"/>
      <c r="S212" s="27"/>
    </row>
    <row r="213" spans="1:19" ht="14.25" customHeight="1" x14ac:dyDescent="0.2">
      <c r="A213" s="19" t="s">
        <v>39</v>
      </c>
      <c r="B213" s="20">
        <f t="shared" si="12"/>
        <v>2832468.0000000005</v>
      </c>
      <c r="C213" s="21">
        <f t="shared" si="13"/>
        <v>1.8233120550699977</v>
      </c>
      <c r="D213" s="22">
        <v>2731151.6</v>
      </c>
      <c r="E213" s="21">
        <v>1.5255100753103599</v>
      </c>
      <c r="F213" s="22">
        <f t="shared" si="14"/>
        <v>101316.4</v>
      </c>
      <c r="G213" s="21">
        <f t="shared" si="15"/>
        <v>9.8510583380380439</v>
      </c>
      <c r="H213" s="22">
        <v>19.100000000000001</v>
      </c>
      <c r="I213" s="21">
        <v>15.5</v>
      </c>
      <c r="J213" s="22">
        <v>20300</v>
      </c>
      <c r="K213" s="21">
        <v>6.45566502463054</v>
      </c>
      <c r="L213" s="22">
        <v>20346.600000000002</v>
      </c>
      <c r="M213" s="21">
        <v>7.1417175351164301</v>
      </c>
      <c r="N213" s="22">
        <v>53705.7</v>
      </c>
      <c r="O213" s="21">
        <v>11.594528085473199</v>
      </c>
      <c r="P213" s="22">
        <v>6945</v>
      </c>
      <c r="Q213" s="21">
        <v>14.2153779697624</v>
      </c>
      <c r="R213" s="23"/>
      <c r="S213" s="24"/>
    </row>
    <row r="214" spans="1:19" ht="14.25" customHeight="1" x14ac:dyDescent="0.2">
      <c r="A214" s="19" t="s">
        <v>11</v>
      </c>
      <c r="B214" s="20">
        <f t="shared" si="12"/>
        <v>2911725.8</v>
      </c>
      <c r="C214" s="21">
        <f t="shared" si="13"/>
        <v>1.8841662549406282</v>
      </c>
      <c r="D214" s="22">
        <v>2683169.9</v>
      </c>
      <c r="E214" s="21">
        <v>1.4204457164639499</v>
      </c>
      <c r="F214" s="22">
        <f t="shared" si="14"/>
        <v>228555.9</v>
      </c>
      <c r="G214" s="21">
        <f t="shared" si="15"/>
        <v>7.3280904365190258</v>
      </c>
      <c r="H214" s="22">
        <v>631</v>
      </c>
      <c r="I214" s="21">
        <v>2.5</v>
      </c>
      <c r="J214" s="22">
        <v>18552.5</v>
      </c>
      <c r="K214" s="21">
        <v>4.3845646139334304</v>
      </c>
      <c r="L214" s="22">
        <v>164671.5</v>
      </c>
      <c r="M214" s="21">
        <v>6.3556478200538598</v>
      </c>
      <c r="N214" s="22">
        <v>21339.4</v>
      </c>
      <c r="O214" s="21">
        <v>12.5192231271732</v>
      </c>
      <c r="P214" s="22">
        <v>23361.5</v>
      </c>
      <c r="Q214" s="21">
        <v>11.908884275410399</v>
      </c>
      <c r="R214" s="23"/>
      <c r="S214" s="24"/>
    </row>
    <row r="215" spans="1:19" ht="14.25" customHeight="1" x14ac:dyDescent="0.2">
      <c r="A215" s="19" t="s">
        <v>12</v>
      </c>
      <c r="B215" s="20">
        <f t="shared" si="12"/>
        <v>3224312.7</v>
      </c>
      <c r="C215" s="21">
        <f t="shared" si="13"/>
        <v>1.513882936974444</v>
      </c>
      <c r="D215" s="22">
        <v>3041386.9</v>
      </c>
      <c r="E215" s="21">
        <v>1.0825092430693379</v>
      </c>
      <c r="F215" s="22">
        <f t="shared" si="14"/>
        <v>182925.8</v>
      </c>
      <c r="G215" s="21">
        <f t="shared" si="15"/>
        <v>8.6860494747050456</v>
      </c>
      <c r="H215" s="22">
        <v>3000</v>
      </c>
      <c r="I215" s="21">
        <v>1</v>
      </c>
      <c r="J215" s="22">
        <v>40227.699999999997</v>
      </c>
      <c r="K215" s="21">
        <v>4.946510638192092</v>
      </c>
      <c r="L215" s="22">
        <v>38160</v>
      </c>
      <c r="M215" s="21">
        <v>6.5379472484276731</v>
      </c>
      <c r="N215" s="22">
        <v>96077.7</v>
      </c>
      <c r="O215" s="21">
        <v>11.246401204441822</v>
      </c>
      <c r="P215" s="22">
        <v>4240.3999999999996</v>
      </c>
      <c r="Q215" s="21">
        <v>13.418398028487879</v>
      </c>
      <c r="R215" s="22">
        <v>1220</v>
      </c>
      <c r="S215" s="21">
        <v>0</v>
      </c>
    </row>
    <row r="216" spans="1:19" ht="14.25" customHeight="1" x14ac:dyDescent="0.2">
      <c r="A216" s="19" t="s">
        <v>13</v>
      </c>
      <c r="B216" s="20">
        <f t="shared" si="12"/>
        <v>4050148.9999999995</v>
      </c>
      <c r="C216" s="21">
        <f t="shared" si="13"/>
        <v>1.4286135418721673</v>
      </c>
      <c r="D216" s="22">
        <v>3807545.6</v>
      </c>
      <c r="E216" s="21">
        <v>1.0419467280969701</v>
      </c>
      <c r="F216" s="22">
        <f t="shared" si="14"/>
        <v>242603.39999999997</v>
      </c>
      <c r="G216" s="21">
        <f t="shared" si="15"/>
        <v>7.4971662721956882</v>
      </c>
      <c r="H216" s="22">
        <v>59125.5</v>
      </c>
      <c r="I216" s="21">
        <v>1.9061014283177298</v>
      </c>
      <c r="J216" s="22">
        <v>79597.3</v>
      </c>
      <c r="K216" s="21">
        <v>5.8970268212615293</v>
      </c>
      <c r="L216" s="22">
        <v>28146.3</v>
      </c>
      <c r="M216" s="21">
        <v>7.9938912752297799</v>
      </c>
      <c r="N216" s="22">
        <v>74970.3</v>
      </c>
      <c r="O216" s="21">
        <v>13.354069985047399</v>
      </c>
      <c r="P216" s="22">
        <v>764</v>
      </c>
      <c r="Q216" s="21">
        <v>13.866910994764401</v>
      </c>
      <c r="R216" s="23"/>
      <c r="S216" s="24"/>
    </row>
    <row r="217" spans="1:19" ht="14.25" customHeight="1" x14ac:dyDescent="0.2">
      <c r="A217" s="19" t="s">
        <v>14</v>
      </c>
      <c r="B217" s="20">
        <f t="shared" si="12"/>
        <v>3883725.5</v>
      </c>
      <c r="C217" s="21">
        <f t="shared" si="13"/>
        <v>1.6348288428211508</v>
      </c>
      <c r="D217" s="22">
        <v>3379720.3</v>
      </c>
      <c r="E217" s="21">
        <v>0.95577550367111697</v>
      </c>
      <c r="F217" s="22">
        <f t="shared" si="14"/>
        <v>504005.1999999999</v>
      </c>
      <c r="G217" s="21">
        <f t="shared" si="15"/>
        <v>6.1883738362223202</v>
      </c>
      <c r="H217" s="22">
        <v>1193.6000000000001</v>
      </c>
      <c r="I217" s="21">
        <v>4.0564879356568397</v>
      </c>
      <c r="J217" s="22">
        <v>336095.1</v>
      </c>
      <c r="K217" s="21">
        <v>4.9721070018575091</v>
      </c>
      <c r="L217" s="22">
        <v>66705.5</v>
      </c>
      <c r="M217" s="21">
        <v>5.5672972243668095</v>
      </c>
      <c r="N217" s="22">
        <v>93372.800000000003</v>
      </c>
      <c r="O217" s="21">
        <v>10.564615434044999</v>
      </c>
      <c r="P217" s="22">
        <v>6141.6</v>
      </c>
      <c r="Q217" s="21">
        <v>12.944835222092001</v>
      </c>
      <c r="R217" s="23">
        <v>496.6</v>
      </c>
      <c r="S217" s="24">
        <v>11.5</v>
      </c>
    </row>
    <row r="218" spans="1:19" ht="14.25" customHeight="1" x14ac:dyDescent="0.2">
      <c r="A218" s="19" t="s">
        <v>15</v>
      </c>
      <c r="B218" s="20">
        <f t="shared" si="12"/>
        <v>5002260.8999999994</v>
      </c>
      <c r="C218" s="21">
        <f t="shared" si="13"/>
        <v>2.5761238453196262</v>
      </c>
      <c r="D218" s="22">
        <v>3211533.1</v>
      </c>
      <c r="E218" s="21">
        <v>0.87251506515688704</v>
      </c>
      <c r="F218" s="22">
        <f t="shared" si="14"/>
        <v>1790727.8</v>
      </c>
      <c r="G218" s="21">
        <f t="shared" si="15"/>
        <v>5.6314156584825534</v>
      </c>
      <c r="H218" s="22">
        <v>3.8</v>
      </c>
      <c r="I218" s="21">
        <v>10</v>
      </c>
      <c r="J218" s="22">
        <v>1057385.8999999999</v>
      </c>
      <c r="K218" s="21">
        <v>3.0144877664814698</v>
      </c>
      <c r="L218" s="22">
        <v>389767.3</v>
      </c>
      <c r="M218" s="21">
        <v>5.85407629629269</v>
      </c>
      <c r="N218" s="22">
        <v>337982.1</v>
      </c>
      <c r="O218" s="21">
        <v>13.480198924735998</v>
      </c>
      <c r="P218" s="22">
        <v>5588.7</v>
      </c>
      <c r="Q218" s="21">
        <v>10.5613577397248</v>
      </c>
      <c r="R218" s="23"/>
      <c r="S218" s="24"/>
    </row>
    <row r="219" spans="1:19" ht="14.25" customHeight="1" x14ac:dyDescent="0.2">
      <c r="A219" s="19" t="s">
        <v>16</v>
      </c>
      <c r="B219" s="20">
        <f t="shared" si="12"/>
        <v>4545334.4999999991</v>
      </c>
      <c r="C219" s="21">
        <f t="shared" si="13"/>
        <v>1.8837090445158686</v>
      </c>
      <c r="D219" s="22">
        <v>4036836.3</v>
      </c>
      <c r="E219" s="21">
        <v>1.0252849656053697</v>
      </c>
      <c r="F219" s="22">
        <f t="shared" si="14"/>
        <v>508498.19999999995</v>
      </c>
      <c r="G219" s="21">
        <f t="shared" si="15"/>
        <v>8.6985168108756419</v>
      </c>
      <c r="H219" s="22">
        <v>150019.5</v>
      </c>
      <c r="I219" s="21">
        <v>1.0011353524041899</v>
      </c>
      <c r="J219" s="22">
        <v>22374.2</v>
      </c>
      <c r="K219" s="21">
        <v>6.0441584503580001</v>
      </c>
      <c r="L219" s="22">
        <v>71238.100000000006</v>
      </c>
      <c r="M219" s="21">
        <v>9.7585595348556513</v>
      </c>
      <c r="N219" s="22">
        <v>239631.8</v>
      </c>
      <c r="O219" s="21">
        <v>12.959007702650499</v>
      </c>
      <c r="P219" s="22">
        <v>25234.6</v>
      </c>
      <c r="Q219" s="21">
        <v>13.362031654949899</v>
      </c>
      <c r="R219" s="23"/>
      <c r="S219" s="24"/>
    </row>
    <row r="220" spans="1:19" ht="14.25" customHeight="1" x14ac:dyDescent="0.2">
      <c r="A220" s="19" t="s">
        <v>17</v>
      </c>
      <c r="B220" s="20">
        <f t="shared" si="12"/>
        <v>4394357.8</v>
      </c>
      <c r="C220" s="21">
        <f t="shared" si="13"/>
        <v>2.6083520019694344</v>
      </c>
      <c r="D220" s="22">
        <v>3310729.1</v>
      </c>
      <c r="E220" s="21">
        <v>0.99960969866124105</v>
      </c>
      <c r="F220" s="22">
        <f t="shared" si="14"/>
        <v>1083628.7</v>
      </c>
      <c r="G220" s="21">
        <f t="shared" si="15"/>
        <v>7.5234211192449933</v>
      </c>
      <c r="H220" s="22">
        <v>10000</v>
      </c>
      <c r="I220" s="21">
        <v>3</v>
      </c>
      <c r="J220" s="22">
        <v>85386.4</v>
      </c>
      <c r="K220" s="21">
        <v>8.9289348186596502</v>
      </c>
      <c r="L220" s="22">
        <v>474807.1</v>
      </c>
      <c r="M220" s="21">
        <v>5.9082147360475403</v>
      </c>
      <c r="N220" s="22">
        <v>459791.7</v>
      </c>
      <c r="O220" s="21">
        <v>8.4665487480526487</v>
      </c>
      <c r="P220" s="22">
        <v>53643.5</v>
      </c>
      <c r="Q220" s="21">
        <v>12.342116006599099</v>
      </c>
      <c r="R220" s="23"/>
      <c r="S220" s="24"/>
    </row>
    <row r="221" spans="1:19" ht="14.25" customHeight="1" x14ac:dyDescent="0.2">
      <c r="A221" s="19" t="s">
        <v>18</v>
      </c>
      <c r="B221" s="20">
        <f t="shared" si="12"/>
        <v>3890474.8000000003</v>
      </c>
      <c r="C221" s="21">
        <f t="shared" si="13"/>
        <v>2.6162084039202553</v>
      </c>
      <c r="D221" s="22">
        <v>3319632.6</v>
      </c>
      <c r="E221" s="21">
        <v>1.0136708652638198</v>
      </c>
      <c r="F221" s="22">
        <f t="shared" si="14"/>
        <v>570842.20000000007</v>
      </c>
      <c r="G221" s="21">
        <f t="shared" si="15"/>
        <v>11.935484126786687</v>
      </c>
      <c r="H221" s="22">
        <v>35006.800000000003</v>
      </c>
      <c r="I221" s="21">
        <v>1.4595792817395499</v>
      </c>
      <c r="J221" s="22">
        <v>7930</v>
      </c>
      <c r="K221" s="21">
        <v>10.1525851197982</v>
      </c>
      <c r="L221" s="22">
        <v>88659.1</v>
      </c>
      <c r="M221" s="21">
        <v>8.8726893234873803</v>
      </c>
      <c r="N221" s="22">
        <v>354295.2</v>
      </c>
      <c r="O221" s="21">
        <v>13.871008692751099</v>
      </c>
      <c r="P221" s="22">
        <v>84951.1</v>
      </c>
      <c r="Q221" s="21">
        <v>11.5430685182417</v>
      </c>
      <c r="R221" s="23"/>
      <c r="S221" s="24"/>
    </row>
    <row r="222" spans="1:19" ht="14.25" customHeight="1" x14ac:dyDescent="0.2">
      <c r="A222" s="19" t="s">
        <v>19</v>
      </c>
      <c r="B222" s="20">
        <f t="shared" si="12"/>
        <v>4349071</v>
      </c>
      <c r="C222" s="21">
        <f t="shared" si="13"/>
        <v>1.7044672000066208</v>
      </c>
      <c r="D222" s="22">
        <v>3833195.2</v>
      </c>
      <c r="E222" s="21">
        <v>0.94078437826490002</v>
      </c>
      <c r="F222" s="22">
        <f t="shared" si="14"/>
        <v>515875.8</v>
      </c>
      <c r="G222" s="21">
        <f t="shared" si="15"/>
        <v>7.3789829005353518</v>
      </c>
      <c r="H222" s="22">
        <v>6250</v>
      </c>
      <c r="I222" s="21">
        <v>2.5</v>
      </c>
      <c r="J222" s="22">
        <v>23903.4</v>
      </c>
      <c r="K222" s="21">
        <v>3.5489449199695402</v>
      </c>
      <c r="L222" s="22">
        <v>408571.6</v>
      </c>
      <c r="M222" s="21">
        <v>6.80553556830675</v>
      </c>
      <c r="N222" s="22">
        <v>66464</v>
      </c>
      <c r="O222" s="21">
        <v>11.921942796100099</v>
      </c>
      <c r="P222" s="22">
        <v>10686.8</v>
      </c>
      <c r="Q222" s="21">
        <v>12.4689612419059</v>
      </c>
      <c r="R222" s="22"/>
      <c r="S222" s="21"/>
    </row>
    <row r="223" spans="1:19" ht="14.25" customHeight="1" x14ac:dyDescent="0.2">
      <c r="A223" s="19" t="s">
        <v>20</v>
      </c>
      <c r="B223" s="20">
        <f t="shared" si="12"/>
        <v>4441941</v>
      </c>
      <c r="C223" s="21">
        <f t="shared" si="13"/>
        <v>2.2611012798233956</v>
      </c>
      <c r="D223" s="22">
        <v>3882582.4</v>
      </c>
      <c r="E223" s="21">
        <v>1.0606393963460998</v>
      </c>
      <c r="F223" s="22">
        <f t="shared" si="14"/>
        <v>559358.6</v>
      </c>
      <c r="G223" s="21">
        <f t="shared" si="15"/>
        <v>10.593666794432089</v>
      </c>
      <c r="H223" s="22">
        <v>4550</v>
      </c>
      <c r="I223" s="21">
        <v>2.5</v>
      </c>
      <c r="J223" s="22">
        <v>12017.2</v>
      </c>
      <c r="K223" s="21">
        <v>6.0045228505808295</v>
      </c>
      <c r="L223" s="22">
        <v>83093.8</v>
      </c>
      <c r="M223" s="21">
        <v>7.5441398756585896</v>
      </c>
      <c r="N223" s="22">
        <v>401966.6</v>
      </c>
      <c r="O223" s="21">
        <v>11.273843607901799</v>
      </c>
      <c r="P223" s="22">
        <v>57731</v>
      </c>
      <c r="Q223" s="21">
        <v>11.840194020543601</v>
      </c>
      <c r="R223" s="23"/>
      <c r="S223" s="24"/>
    </row>
    <row r="224" spans="1:19" ht="14.25" customHeight="1" thickBot="1" x14ac:dyDescent="0.25">
      <c r="A224" s="25" t="s">
        <v>21</v>
      </c>
      <c r="B224" s="26">
        <f t="shared" si="12"/>
        <v>5723721.2000000002</v>
      </c>
      <c r="C224" s="27">
        <f t="shared" si="13"/>
        <v>2.3519443782481919</v>
      </c>
      <c r="D224" s="28">
        <v>4855560.5</v>
      </c>
      <c r="E224" s="27">
        <v>1.04272913518429</v>
      </c>
      <c r="F224" s="28">
        <f t="shared" si="14"/>
        <v>868160.7</v>
      </c>
      <c r="G224" s="27">
        <f t="shared" si="15"/>
        <v>9.6742912896195321</v>
      </c>
      <c r="H224" s="28">
        <v>311</v>
      </c>
      <c r="I224" s="27">
        <v>2.7122186495176801</v>
      </c>
      <c r="J224" s="28">
        <v>11838</v>
      </c>
      <c r="K224" s="27">
        <v>5.74525325223855</v>
      </c>
      <c r="L224" s="28">
        <v>68129.7</v>
      </c>
      <c r="M224" s="27">
        <v>6.7323876371098095</v>
      </c>
      <c r="N224" s="28">
        <v>766230.5</v>
      </c>
      <c r="O224" s="27">
        <v>9.9205227095501893</v>
      </c>
      <c r="P224" s="28">
        <v>21651.5</v>
      </c>
      <c r="Q224" s="27">
        <v>12.465698173336699</v>
      </c>
      <c r="R224" s="28"/>
      <c r="S224" s="27"/>
    </row>
    <row r="225" spans="1:19" ht="14.25" customHeight="1" x14ac:dyDescent="0.2">
      <c r="A225" s="19" t="s">
        <v>40</v>
      </c>
      <c r="B225" s="20">
        <f t="shared" si="12"/>
        <v>3477707.7</v>
      </c>
      <c r="C225" s="21">
        <f t="shared" si="13"/>
        <v>1.8717592930538729</v>
      </c>
      <c r="D225" s="22">
        <v>3040313</v>
      </c>
      <c r="E225" s="21">
        <v>1.04673049320909</v>
      </c>
      <c r="F225" s="22">
        <f t="shared" si="14"/>
        <v>437394.7</v>
      </c>
      <c r="G225" s="21">
        <f t="shared" si="15"/>
        <v>7.6065013590699717</v>
      </c>
      <c r="H225" s="22">
        <v>932.4</v>
      </c>
      <c r="I225" s="21">
        <v>0</v>
      </c>
      <c r="J225" s="22">
        <v>64365.9</v>
      </c>
      <c r="K225" s="21">
        <v>6.0887271055015182</v>
      </c>
      <c r="L225" s="22">
        <v>230622.2</v>
      </c>
      <c r="M225" s="21">
        <v>5.4207355146208798</v>
      </c>
      <c r="N225" s="22">
        <v>106273.2</v>
      </c>
      <c r="O225" s="21">
        <v>11.929071346303699</v>
      </c>
      <c r="P225" s="22">
        <v>35201</v>
      </c>
      <c r="Q225" s="21">
        <v>11.853482713559298</v>
      </c>
      <c r="R225" s="23"/>
      <c r="S225" s="24"/>
    </row>
    <row r="226" spans="1:19" ht="14.25" customHeight="1" x14ac:dyDescent="0.2">
      <c r="A226" s="19" t="s">
        <v>11</v>
      </c>
      <c r="B226" s="20">
        <f t="shared" si="12"/>
        <v>4054395.6</v>
      </c>
      <c r="C226" s="21">
        <f t="shared" si="13"/>
        <v>2.5174931375714835</v>
      </c>
      <c r="D226" s="22">
        <v>3076620.6</v>
      </c>
      <c r="E226" s="21">
        <v>1.1015087398166699</v>
      </c>
      <c r="F226" s="22">
        <f t="shared" si="14"/>
        <v>977774.99999999988</v>
      </c>
      <c r="G226" s="21">
        <f t="shared" si="15"/>
        <v>6.9729627163713648</v>
      </c>
      <c r="H226" s="22">
        <v>2034</v>
      </c>
      <c r="I226" s="21">
        <v>2.89380530973451</v>
      </c>
      <c r="J226" s="22">
        <v>630007</v>
      </c>
      <c r="K226" s="21">
        <v>4.9681987660454601</v>
      </c>
      <c r="L226" s="22">
        <v>94685.1</v>
      </c>
      <c r="M226" s="21">
        <v>5.0331044694466192</v>
      </c>
      <c r="N226" s="22">
        <v>241784.8</v>
      </c>
      <c r="O226" s="21">
        <v>12.744861720008901</v>
      </c>
      <c r="P226" s="22">
        <v>9264.1</v>
      </c>
      <c r="Q226" s="21">
        <v>13.388108720760799</v>
      </c>
      <c r="R226" s="23"/>
      <c r="S226" s="24"/>
    </row>
    <row r="227" spans="1:19" ht="14.25" customHeight="1" x14ac:dyDescent="0.2">
      <c r="A227" s="19" t="s">
        <v>12</v>
      </c>
      <c r="B227" s="20">
        <f t="shared" si="12"/>
        <v>4285092</v>
      </c>
      <c r="C227" s="21">
        <f t="shared" si="13"/>
        <v>2.5582126290404079</v>
      </c>
      <c r="D227" s="22">
        <v>3308896</v>
      </c>
      <c r="E227" s="21">
        <v>1.0799363002040601</v>
      </c>
      <c r="F227" s="22">
        <f t="shared" si="14"/>
        <v>976195.99999999988</v>
      </c>
      <c r="G227" s="21">
        <f t="shared" si="15"/>
        <v>7.568950873595063</v>
      </c>
      <c r="H227" s="22">
        <v>301075.8</v>
      </c>
      <c r="I227" s="21">
        <v>6.9859960979925999</v>
      </c>
      <c r="J227" s="22">
        <v>50457</v>
      </c>
      <c r="K227" s="21">
        <v>9.9614374616009709</v>
      </c>
      <c r="L227" s="22">
        <v>478291.6</v>
      </c>
      <c r="M227" s="21">
        <v>6.64280409691494</v>
      </c>
      <c r="N227" s="22">
        <v>123922.6</v>
      </c>
      <c r="O227" s="21">
        <v>10.574258246679801</v>
      </c>
      <c r="P227" s="22">
        <v>22449</v>
      </c>
      <c r="Q227" s="21">
        <v>13.152210699808499</v>
      </c>
      <c r="R227" s="22"/>
      <c r="S227" s="21"/>
    </row>
    <row r="228" spans="1:19" ht="14.25" customHeight="1" x14ac:dyDescent="0.2">
      <c r="A228" s="19" t="s">
        <v>13</v>
      </c>
      <c r="B228" s="20">
        <f t="shared" si="12"/>
        <v>5066891.5999999996</v>
      </c>
      <c r="C228" s="21">
        <f t="shared" si="13"/>
        <v>2.3564859234407147</v>
      </c>
      <c r="D228" s="22">
        <v>3791177.0999999996</v>
      </c>
      <c r="E228" s="21">
        <v>0.61185890973017321</v>
      </c>
      <c r="F228" s="22">
        <f t="shared" si="14"/>
        <v>1275714.5</v>
      </c>
      <c r="G228" s="21">
        <f t="shared" si="15"/>
        <v>7.5411804475060844</v>
      </c>
      <c r="H228" s="22">
        <v>211401.2</v>
      </c>
      <c r="I228" s="21">
        <v>6.5604395812322727</v>
      </c>
      <c r="J228" s="22">
        <v>745541.6</v>
      </c>
      <c r="K228" s="21">
        <v>7.4471632434729331</v>
      </c>
      <c r="L228" s="22">
        <v>214735</v>
      </c>
      <c r="M228" s="21">
        <v>6.5370146925280004</v>
      </c>
      <c r="N228" s="22">
        <v>77987</v>
      </c>
      <c r="O228" s="21">
        <v>12.715663431084666</v>
      </c>
      <c r="P228" s="22">
        <v>26049.699999999997</v>
      </c>
      <c r="Q228" s="21">
        <v>10.977329873280693</v>
      </c>
      <c r="R228" s="23"/>
      <c r="S228" s="24"/>
    </row>
    <row r="229" spans="1:19" ht="14.25" customHeight="1" x14ac:dyDescent="0.2">
      <c r="A229" s="19" t="s">
        <v>14</v>
      </c>
      <c r="B229" s="20">
        <f t="shared" si="12"/>
        <v>3778436.3999999994</v>
      </c>
      <c r="C229" s="21">
        <f t="shared" si="13"/>
        <v>1.4846502839110911</v>
      </c>
      <c r="D229" s="22">
        <v>3508409.9999999995</v>
      </c>
      <c r="E229" s="21">
        <v>0.71018042019034289</v>
      </c>
      <c r="F229" s="22">
        <f t="shared" si="14"/>
        <v>270026.40000000002</v>
      </c>
      <c r="G229" s="21">
        <f t="shared" si="15"/>
        <v>11.547213850201313</v>
      </c>
      <c r="H229" s="22">
        <v>1877.1</v>
      </c>
      <c r="I229" s="21">
        <v>1.2492674870811358</v>
      </c>
      <c r="J229" s="22">
        <v>8564.7000000000007</v>
      </c>
      <c r="K229" s="21">
        <v>4.7779665370649296</v>
      </c>
      <c r="L229" s="22">
        <v>23456.000000000004</v>
      </c>
      <c r="M229" s="21">
        <v>9.4557754945429728</v>
      </c>
      <c r="N229" s="22">
        <v>98382.8</v>
      </c>
      <c r="O229" s="21">
        <v>12.275894099375094</v>
      </c>
      <c r="P229" s="22">
        <v>137745.80000000002</v>
      </c>
      <c r="Q229" s="21">
        <v>11.944133556159244</v>
      </c>
      <c r="R229" s="23"/>
      <c r="S229" s="24"/>
    </row>
    <row r="230" spans="1:19" ht="14.25" customHeight="1" x14ac:dyDescent="0.2">
      <c r="A230" s="19" t="s">
        <v>15</v>
      </c>
      <c r="B230" s="20">
        <f t="shared" si="12"/>
        <v>4297029.5999999996</v>
      </c>
      <c r="C230" s="21">
        <f t="shared" si="13"/>
        <v>2.3634159564551291</v>
      </c>
      <c r="D230" s="22">
        <v>3491669.1999999997</v>
      </c>
      <c r="E230" s="21">
        <v>0.77850215879556983</v>
      </c>
      <c r="F230" s="22">
        <f t="shared" si="14"/>
        <v>805360.39999999991</v>
      </c>
      <c r="G230" s="21">
        <f t="shared" si="15"/>
        <v>9.234867162577153</v>
      </c>
      <c r="H230" s="22">
        <v>452100</v>
      </c>
      <c r="I230" s="21">
        <v>7.8595443485954437</v>
      </c>
      <c r="J230" s="22">
        <v>25108</v>
      </c>
      <c r="K230" s="21">
        <v>5.1615341723753385</v>
      </c>
      <c r="L230" s="22">
        <v>123487.7</v>
      </c>
      <c r="M230" s="21">
        <v>9.9140343532189839</v>
      </c>
      <c r="N230" s="22">
        <v>123093.7</v>
      </c>
      <c r="O230" s="21">
        <v>12.686583163882476</v>
      </c>
      <c r="P230" s="22">
        <v>81571</v>
      </c>
      <c r="Q230" s="21">
        <v>11.874327273173064</v>
      </c>
      <c r="R230" s="23"/>
      <c r="S230" s="24"/>
    </row>
    <row r="231" spans="1:19" ht="14.25" customHeight="1" x14ac:dyDescent="0.2">
      <c r="A231" s="19" t="s">
        <v>16</v>
      </c>
      <c r="B231" s="20">
        <f t="shared" si="12"/>
        <v>5010587.5</v>
      </c>
      <c r="C231" s="21">
        <f t="shared" si="13"/>
        <v>3.2805751507183585</v>
      </c>
      <c r="D231" s="22">
        <v>3714692.9</v>
      </c>
      <c r="E231" s="21">
        <v>0.67935177521673507</v>
      </c>
      <c r="F231" s="22">
        <f t="shared" si="14"/>
        <v>1295894.5999999999</v>
      </c>
      <c r="G231" s="21">
        <f t="shared" si="15"/>
        <v>10.737004095086148</v>
      </c>
      <c r="H231" s="22">
        <v>0.7</v>
      </c>
      <c r="I231" s="21">
        <v>2.29</v>
      </c>
      <c r="J231" s="22">
        <v>803186.5</v>
      </c>
      <c r="K231" s="21">
        <v>8.3777203675609613</v>
      </c>
      <c r="L231" s="22">
        <v>18969.7</v>
      </c>
      <c r="M231" s="21">
        <v>6.1555375150898497</v>
      </c>
      <c r="N231" s="22">
        <v>408145.7</v>
      </c>
      <c r="O231" s="21">
        <v>15.295666540159599</v>
      </c>
      <c r="P231" s="22">
        <v>65592</v>
      </c>
      <c r="Q231" s="21">
        <v>12.5857253476034</v>
      </c>
      <c r="R231" s="23"/>
      <c r="S231" s="24"/>
    </row>
    <row r="232" spans="1:19" ht="14.25" customHeight="1" x14ac:dyDescent="0.2">
      <c r="A232" s="19" t="s">
        <v>17</v>
      </c>
      <c r="B232" s="20">
        <f t="shared" si="12"/>
        <v>4428106.8000000007</v>
      </c>
      <c r="C232" s="21">
        <f t="shared" si="13"/>
        <v>2.3545347291533214</v>
      </c>
      <c r="D232" s="22">
        <v>3918051.3</v>
      </c>
      <c r="E232" s="21">
        <v>0.72816534535931199</v>
      </c>
      <c r="F232" s="22">
        <f t="shared" si="14"/>
        <v>510055.50000000006</v>
      </c>
      <c r="G232" s="21">
        <f t="shared" si="15"/>
        <v>14.847682393386563</v>
      </c>
      <c r="H232" s="22">
        <v>672.7</v>
      </c>
      <c r="I232" s="21">
        <v>11.641816560130797</v>
      </c>
      <c r="J232" s="22">
        <v>16107.5</v>
      </c>
      <c r="K232" s="21">
        <v>5.5792022349836996</v>
      </c>
      <c r="L232" s="22">
        <v>16602.7</v>
      </c>
      <c r="M232" s="21">
        <v>4.4858085733043396</v>
      </c>
      <c r="N232" s="22">
        <v>438820.7</v>
      </c>
      <c r="O232" s="21">
        <v>15.820469927694798</v>
      </c>
      <c r="P232" s="22">
        <v>37851.9</v>
      </c>
      <c r="Q232" s="21">
        <v>12.116099720225399</v>
      </c>
      <c r="R232" s="23"/>
      <c r="S232" s="24"/>
    </row>
    <row r="233" spans="1:19" ht="14.25" customHeight="1" x14ac:dyDescent="0.2">
      <c r="A233" s="19" t="s">
        <v>18</v>
      </c>
      <c r="B233" s="20">
        <f t="shared" si="12"/>
        <v>4509101.1999999993</v>
      </c>
      <c r="C233" s="21">
        <f t="shared" si="13"/>
        <v>2.388919887848163</v>
      </c>
      <c r="D233" s="22">
        <v>3911678.8</v>
      </c>
      <c r="E233" s="21">
        <v>0.73228379078568495</v>
      </c>
      <c r="F233" s="22">
        <f t="shared" si="14"/>
        <v>597422.4</v>
      </c>
      <c r="G233" s="21">
        <f t="shared" si="15"/>
        <v>13.235899010482392</v>
      </c>
      <c r="H233" s="22">
        <v>34421.4</v>
      </c>
      <c r="I233" s="21">
        <v>0.50341938445269496</v>
      </c>
      <c r="J233" s="22">
        <v>21806.3</v>
      </c>
      <c r="K233" s="21">
        <v>4.8369920619270594</v>
      </c>
      <c r="L233" s="22">
        <v>84630.3</v>
      </c>
      <c r="M233" s="21">
        <v>7.9301110004336488</v>
      </c>
      <c r="N233" s="22">
        <v>418812.4</v>
      </c>
      <c r="O233" s="21">
        <v>15.973490589103898</v>
      </c>
      <c r="P233" s="22">
        <v>37752</v>
      </c>
      <c r="Q233" s="21">
        <v>11.220429381224799</v>
      </c>
      <c r="R233" s="23"/>
      <c r="S233" s="24"/>
    </row>
    <row r="234" spans="1:19" ht="14.25" customHeight="1" x14ac:dyDescent="0.2">
      <c r="A234" s="19" t="s">
        <v>19</v>
      </c>
      <c r="B234" s="20">
        <f t="shared" si="12"/>
        <v>5139906.9000000004</v>
      </c>
      <c r="C234" s="21">
        <f t="shared" si="13"/>
        <v>1.2205234421658493</v>
      </c>
      <c r="D234" s="22">
        <v>4884406.8</v>
      </c>
      <c r="E234" s="21">
        <v>0.69781205365613697</v>
      </c>
      <c r="F234" s="22">
        <f t="shared" si="14"/>
        <v>255500.09999999998</v>
      </c>
      <c r="G234" s="21">
        <f t="shared" si="15"/>
        <v>11.213220354903973</v>
      </c>
      <c r="H234" s="22">
        <v>3812.4</v>
      </c>
      <c r="I234" s="21">
        <v>5.5083412023921907</v>
      </c>
      <c r="J234" s="22">
        <v>16104.8</v>
      </c>
      <c r="K234" s="21">
        <v>5.6123103670955201</v>
      </c>
      <c r="L234" s="22">
        <v>20024.7</v>
      </c>
      <c r="M234" s="21">
        <v>7.7820217031965493</v>
      </c>
      <c r="N234" s="22">
        <v>118298</v>
      </c>
      <c r="O234" s="21">
        <v>9.81371514311315</v>
      </c>
      <c r="P234" s="22">
        <v>97260.2</v>
      </c>
      <c r="Q234" s="21">
        <v>14.7729313943422</v>
      </c>
      <c r="R234" s="22"/>
      <c r="S234" s="21"/>
    </row>
    <row r="235" spans="1:19" ht="14.25" customHeight="1" x14ac:dyDescent="0.2">
      <c r="A235" s="19" t="s">
        <v>20</v>
      </c>
      <c r="B235" s="20">
        <f t="shared" si="12"/>
        <v>7298984.7000000002</v>
      </c>
      <c r="C235" s="21">
        <f t="shared" si="13"/>
        <v>4.9064179908474124</v>
      </c>
      <c r="D235" s="22">
        <v>4647975.3999999994</v>
      </c>
      <c r="E235" s="21">
        <v>0.69989064572071535</v>
      </c>
      <c r="F235" s="22">
        <f t="shared" si="14"/>
        <v>2651009.2999999998</v>
      </c>
      <c r="G235" s="21">
        <f t="shared" si="15"/>
        <v>12.281660174862457</v>
      </c>
      <c r="H235" s="22">
        <v>1984.9</v>
      </c>
      <c r="I235" s="21">
        <v>4.7231598569197439</v>
      </c>
      <c r="J235" s="22">
        <v>1817988.5</v>
      </c>
      <c r="K235" s="21">
        <v>12.024652594337093</v>
      </c>
      <c r="L235" s="22">
        <v>620123.4</v>
      </c>
      <c r="M235" s="21">
        <v>11.922494706698698</v>
      </c>
      <c r="N235" s="22">
        <v>195600.9</v>
      </c>
      <c r="O235" s="21">
        <v>15.821367376121479</v>
      </c>
      <c r="P235" s="22">
        <v>15311.600000000002</v>
      </c>
      <c r="Q235" s="21">
        <v>13.104349512787691</v>
      </c>
      <c r="R235" s="23"/>
      <c r="S235" s="24"/>
    </row>
    <row r="236" spans="1:19" ht="14.25" customHeight="1" thickBot="1" x14ac:dyDescent="0.25">
      <c r="A236" s="25" t="s">
        <v>21</v>
      </c>
      <c r="B236" s="26">
        <f t="shared" si="12"/>
        <v>7373171.4999999991</v>
      </c>
      <c r="C236" s="27">
        <f t="shared" si="13"/>
        <v>3.1275692515764759</v>
      </c>
      <c r="D236" s="28">
        <v>6219462.9999999991</v>
      </c>
      <c r="E236" s="27">
        <v>0.60135169274260503</v>
      </c>
      <c r="F236" s="28">
        <f t="shared" si="14"/>
        <v>1153708.5</v>
      </c>
      <c r="G236" s="27">
        <f t="shared" si="15"/>
        <v>16.746015017658273</v>
      </c>
      <c r="H236" s="28">
        <v>615.6</v>
      </c>
      <c r="I236" s="27">
        <v>0.32943469785575047</v>
      </c>
      <c r="J236" s="28">
        <v>158419.29999999999</v>
      </c>
      <c r="K236" s="27">
        <v>11.67587850722734</v>
      </c>
      <c r="L236" s="28">
        <v>12559.4</v>
      </c>
      <c r="M236" s="27">
        <v>8.8308637355287676</v>
      </c>
      <c r="N236" s="28">
        <v>975613.70000000007</v>
      </c>
      <c r="O236" s="27">
        <v>17.702541721175091</v>
      </c>
      <c r="P236" s="28">
        <v>6500.5</v>
      </c>
      <c r="Q236" s="27">
        <v>13.595875548034767</v>
      </c>
      <c r="R236" s="28"/>
      <c r="S236" s="27"/>
    </row>
    <row r="237" spans="1:19" ht="14.25" customHeight="1" x14ac:dyDescent="0.2">
      <c r="A237" s="19" t="s">
        <v>41</v>
      </c>
      <c r="B237" s="20">
        <f t="shared" si="12"/>
        <v>3548719.5</v>
      </c>
      <c r="C237" s="21">
        <f t="shared" si="13"/>
        <v>0.8724912501537524</v>
      </c>
      <c r="D237" s="22">
        <v>3479986.6</v>
      </c>
      <c r="E237" s="21">
        <v>0.65270186040371503</v>
      </c>
      <c r="F237" s="22">
        <f t="shared" si="14"/>
        <v>68732.899999999994</v>
      </c>
      <c r="G237" s="21">
        <f t="shared" si="15"/>
        <v>12.000555556363841</v>
      </c>
      <c r="H237" s="22">
        <v>2.4</v>
      </c>
      <c r="I237" s="21">
        <v>13</v>
      </c>
      <c r="J237" s="22">
        <v>17230</v>
      </c>
      <c r="K237" s="21">
        <v>3.61329657573999</v>
      </c>
      <c r="L237" s="22">
        <v>2816</v>
      </c>
      <c r="M237" s="21">
        <v>9.3840553977272698</v>
      </c>
      <c r="N237" s="22">
        <v>44961.1</v>
      </c>
      <c r="O237" s="21">
        <v>15.208605905994297</v>
      </c>
      <c r="P237" s="22">
        <v>3723.4</v>
      </c>
      <c r="Q237" s="21">
        <v>14.0526223344255</v>
      </c>
      <c r="R237" s="23"/>
      <c r="S237" s="24"/>
    </row>
    <row r="238" spans="1:19" ht="14.25" customHeight="1" x14ac:dyDescent="0.2">
      <c r="A238" s="19" t="s">
        <v>11</v>
      </c>
      <c r="B238" s="20">
        <f t="shared" si="12"/>
        <v>7203172.5</v>
      </c>
      <c r="C238" s="21">
        <f t="shared" si="13"/>
        <v>3.146635604797742</v>
      </c>
      <c r="D238" s="22">
        <v>5510024</v>
      </c>
      <c r="E238" s="21">
        <v>0.47618480972133703</v>
      </c>
      <c r="F238" s="22">
        <f t="shared" si="14"/>
        <v>1693148.5</v>
      </c>
      <c r="G238" s="21">
        <f t="shared" si="15"/>
        <v>11.837100718572508</v>
      </c>
      <c r="H238" s="22">
        <v>2275</v>
      </c>
      <c r="I238" s="21">
        <v>12.3282637362637</v>
      </c>
      <c r="J238" s="22">
        <v>1510859</v>
      </c>
      <c r="K238" s="21">
        <v>11.660961843560498</v>
      </c>
      <c r="L238" s="22">
        <v>1434.6</v>
      </c>
      <c r="M238" s="21">
        <v>9.4270179841070707</v>
      </c>
      <c r="N238" s="22">
        <v>38039.9</v>
      </c>
      <c r="O238" s="21">
        <v>12.168443555319501</v>
      </c>
      <c r="P238" s="22">
        <v>139090</v>
      </c>
      <c r="Q238" s="21">
        <v>13.633208713782398</v>
      </c>
      <c r="R238" s="23">
        <v>1450</v>
      </c>
      <c r="S238" s="24">
        <v>16</v>
      </c>
    </row>
    <row r="239" spans="1:19" ht="14.25" customHeight="1" x14ac:dyDescent="0.2">
      <c r="A239" s="19" t="s">
        <v>12</v>
      </c>
      <c r="B239" s="20">
        <f t="shared" si="12"/>
        <v>4541065.9000000004</v>
      </c>
      <c r="C239" s="21">
        <f t="shared" si="13"/>
        <v>1.213262112756391</v>
      </c>
      <c r="D239" s="22">
        <v>4304441.9000000004</v>
      </c>
      <c r="E239" s="21">
        <v>0.68857907688334696</v>
      </c>
      <c r="F239" s="22">
        <f t="shared" si="14"/>
        <v>236624</v>
      </c>
      <c r="G239" s="21">
        <f t="shared" si="15"/>
        <v>10.757803849144643</v>
      </c>
      <c r="H239" s="22">
        <v>1500</v>
      </c>
      <c r="I239" s="21">
        <v>0</v>
      </c>
      <c r="J239" s="22">
        <v>56251.5</v>
      </c>
      <c r="K239" s="21">
        <v>4.6335301991946896</v>
      </c>
      <c r="L239" s="22">
        <v>76104.5</v>
      </c>
      <c r="M239" s="21">
        <v>10.356292991873</v>
      </c>
      <c r="N239" s="22">
        <v>30985.200000000001</v>
      </c>
      <c r="O239" s="21">
        <v>13.536858048358599</v>
      </c>
      <c r="P239" s="22">
        <v>71782.8</v>
      </c>
      <c r="Q239" s="21">
        <v>15.007896041948801</v>
      </c>
      <c r="R239" s="22"/>
      <c r="S239" s="21"/>
    </row>
    <row r="240" spans="1:19" ht="14.25" customHeight="1" x14ac:dyDescent="0.2">
      <c r="A240" s="19" t="s">
        <v>13</v>
      </c>
      <c r="B240" s="20">
        <f t="shared" si="12"/>
        <v>4363210.0999999996</v>
      </c>
      <c r="C240" s="21">
        <f t="shared" si="13"/>
        <v>0.92883779353187668</v>
      </c>
      <c r="D240" s="22">
        <v>4244487.4000000004</v>
      </c>
      <c r="E240" s="21">
        <v>0.70613831837502905</v>
      </c>
      <c r="F240" s="22">
        <f t="shared" si="14"/>
        <v>118722.70000000001</v>
      </c>
      <c r="G240" s="21">
        <f t="shared" si="15"/>
        <v>8.8906270409955237</v>
      </c>
      <c r="H240" s="22">
        <v>451.3</v>
      </c>
      <c r="I240" s="21">
        <v>0</v>
      </c>
      <c r="J240" s="22">
        <v>59664.3</v>
      </c>
      <c r="K240" s="21">
        <v>4.858392707196769</v>
      </c>
      <c r="L240" s="22">
        <v>16241.6</v>
      </c>
      <c r="M240" s="21">
        <v>10.0490877746035</v>
      </c>
      <c r="N240" s="22">
        <v>32580.9</v>
      </c>
      <c r="O240" s="21">
        <v>14.131495293254597</v>
      </c>
      <c r="P240" s="22">
        <v>9784.6</v>
      </c>
      <c r="Q240" s="21">
        <v>14.5142926639822</v>
      </c>
      <c r="R240" s="23"/>
      <c r="S240" s="24"/>
    </row>
    <row r="241" spans="1:19" ht="14.25" customHeight="1" x14ac:dyDescent="0.2">
      <c r="A241" s="19" t="s">
        <v>14</v>
      </c>
      <c r="B241" s="20">
        <f t="shared" si="12"/>
        <v>4793227.6000000006</v>
      </c>
      <c r="C241" s="21">
        <f t="shared" si="13"/>
        <v>3.6283472756436601</v>
      </c>
      <c r="D241" s="22">
        <v>3579075.9999999995</v>
      </c>
      <c r="E241" s="21">
        <v>0.83851557021979983</v>
      </c>
      <c r="F241" s="22">
        <f t="shared" si="14"/>
        <v>1214151.5999999999</v>
      </c>
      <c r="G241" s="21">
        <f t="shared" si="15"/>
        <v>11.85221297818164</v>
      </c>
      <c r="H241" s="22">
        <v>520</v>
      </c>
      <c r="I241" s="21">
        <v>5.384615384615385</v>
      </c>
      <c r="J241" s="22">
        <v>802860.5</v>
      </c>
      <c r="K241" s="21">
        <v>11.389636929454122</v>
      </c>
      <c r="L241" s="22">
        <v>314445.7</v>
      </c>
      <c r="M241" s="21">
        <v>12.891135099001195</v>
      </c>
      <c r="N241" s="22">
        <v>58987.000000000007</v>
      </c>
      <c r="O241" s="21">
        <v>14.598258107718648</v>
      </c>
      <c r="P241" s="22">
        <v>37338.400000000001</v>
      </c>
      <c r="Q241" s="21">
        <v>8.8012421528506835</v>
      </c>
      <c r="R241" s="23"/>
      <c r="S241" s="24"/>
    </row>
    <row r="242" spans="1:19" ht="14.25" customHeight="1" x14ac:dyDescent="0.2">
      <c r="A242" s="19" t="s">
        <v>15</v>
      </c>
      <c r="B242" s="20">
        <f t="shared" si="12"/>
        <v>4342342.3</v>
      </c>
      <c r="C242" s="21">
        <f t="shared" si="13"/>
        <v>2.3877643890487432</v>
      </c>
      <c r="D242" s="22">
        <v>3896061.4</v>
      </c>
      <c r="E242" s="21">
        <v>0.75358051775056689</v>
      </c>
      <c r="F242" s="22">
        <f t="shared" si="14"/>
        <v>446280.9</v>
      </c>
      <c r="G242" s="21">
        <f t="shared" si="15"/>
        <v>16.654296300827603</v>
      </c>
      <c r="H242" s="22">
        <v>560.9</v>
      </c>
      <c r="I242" s="21">
        <v>9.52</v>
      </c>
      <c r="J242" s="22">
        <v>3737.2</v>
      </c>
      <c r="K242" s="21">
        <v>7.8221128117307099</v>
      </c>
      <c r="L242" s="22">
        <v>53297.599999999999</v>
      </c>
      <c r="M242" s="21">
        <v>13.200200384257501</v>
      </c>
      <c r="N242" s="22">
        <v>376459.5</v>
      </c>
      <c r="O242" s="21">
        <v>17.276476274340297</v>
      </c>
      <c r="P242" s="22">
        <v>12225.7</v>
      </c>
      <c r="Q242" s="21">
        <v>15.5810427214802</v>
      </c>
      <c r="R242" s="23"/>
      <c r="S242" s="24"/>
    </row>
    <row r="243" spans="1:19" ht="14.25" customHeight="1" x14ac:dyDescent="0.2">
      <c r="A243" s="19" t="s">
        <v>16</v>
      </c>
      <c r="B243" s="20">
        <f t="shared" si="12"/>
        <v>5541295.0999999996</v>
      </c>
      <c r="C243" s="21">
        <f t="shared" si="13"/>
        <v>1.5422087049650173</v>
      </c>
      <c r="D243" s="22">
        <v>5205311.0999999996</v>
      </c>
      <c r="E243" s="21">
        <v>0.92931617785534504</v>
      </c>
      <c r="F243" s="22">
        <f t="shared" si="14"/>
        <v>335984</v>
      </c>
      <c r="G243" s="21">
        <f t="shared" si="15"/>
        <v>11.037590254297807</v>
      </c>
      <c r="H243" s="22">
        <v>23516.799999999999</v>
      </c>
      <c r="I243" s="21">
        <v>7.0146979180840905</v>
      </c>
      <c r="J243" s="22">
        <v>134032.20000000001</v>
      </c>
      <c r="K243" s="21">
        <v>4.5561767993064395</v>
      </c>
      <c r="L243" s="22">
        <v>17313.5</v>
      </c>
      <c r="M243" s="21">
        <v>9.1607127386143805</v>
      </c>
      <c r="N243" s="22">
        <v>128988.4</v>
      </c>
      <c r="O243" s="21">
        <v>17.8118489724657</v>
      </c>
      <c r="P243" s="22">
        <v>32133.1</v>
      </c>
      <c r="Q243" s="21">
        <v>14.834864236566</v>
      </c>
      <c r="R243" s="23"/>
      <c r="S243" s="24"/>
    </row>
    <row r="244" spans="1:19" ht="14.25" customHeight="1" x14ac:dyDescent="0.2">
      <c r="A244" s="19" t="s">
        <v>17</v>
      </c>
      <c r="B244" s="20">
        <f t="shared" si="12"/>
        <v>5753661.6999999993</v>
      </c>
      <c r="C244" s="21">
        <f t="shared" si="13"/>
        <v>4.1970743226005132</v>
      </c>
      <c r="D244" s="22">
        <v>4348202.5999999996</v>
      </c>
      <c r="E244" s="21">
        <v>0.81587777142675011</v>
      </c>
      <c r="F244" s="22">
        <f t="shared" si="14"/>
        <v>1405459.1</v>
      </c>
      <c r="G244" s="21">
        <f t="shared" si="15"/>
        <v>14.657803941075203</v>
      </c>
      <c r="H244" s="22">
        <v>552.4</v>
      </c>
      <c r="I244" s="21">
        <v>13.4869659666908</v>
      </c>
      <c r="J244" s="22">
        <v>543269</v>
      </c>
      <c r="K244" s="21">
        <v>12.023094452287898</v>
      </c>
      <c r="L244" s="22">
        <v>350350</v>
      </c>
      <c r="M244" s="21">
        <v>13.452690166975898</v>
      </c>
      <c r="N244" s="22">
        <v>441745.6</v>
      </c>
      <c r="O244" s="21">
        <v>18.433929302295297</v>
      </c>
      <c r="P244" s="22">
        <v>58505.5</v>
      </c>
      <c r="Q244" s="21">
        <v>18.246225995846501</v>
      </c>
      <c r="R244" s="23">
        <v>11036.6</v>
      </c>
      <c r="S244" s="24">
        <v>12.5</v>
      </c>
    </row>
    <row r="245" spans="1:19" ht="14.25" customHeight="1" x14ac:dyDescent="0.2">
      <c r="A245" s="19" t="s">
        <v>18</v>
      </c>
      <c r="B245" s="20">
        <f t="shared" si="12"/>
        <v>4631360.2</v>
      </c>
      <c r="C245" s="21">
        <f t="shared" si="13"/>
        <v>1.6168201609540118</v>
      </c>
      <c r="D245" s="22">
        <v>4371774.4000000004</v>
      </c>
      <c r="E245" s="21">
        <v>0.78974423954721895</v>
      </c>
      <c r="F245" s="22">
        <f t="shared" si="14"/>
        <v>259585.8</v>
      </c>
      <c r="G245" s="21">
        <f t="shared" si="15"/>
        <v>15.54589232153687</v>
      </c>
      <c r="H245" s="22">
        <v>303.60000000000002</v>
      </c>
      <c r="I245" s="21">
        <v>13</v>
      </c>
      <c r="J245" s="22">
        <v>1260.7</v>
      </c>
      <c r="K245" s="21">
        <v>5.4589513762195603</v>
      </c>
      <c r="L245" s="22">
        <v>55465.599999999999</v>
      </c>
      <c r="M245" s="21">
        <v>10.248803582761198</v>
      </c>
      <c r="N245" s="22">
        <v>171115.5</v>
      </c>
      <c r="O245" s="21">
        <v>17.412247604688101</v>
      </c>
      <c r="P245" s="22">
        <v>31440.400000000001</v>
      </c>
      <c r="Q245" s="21">
        <v>15.162100354957296</v>
      </c>
      <c r="R245" s="23"/>
      <c r="S245" s="24"/>
    </row>
    <row r="246" spans="1:19" ht="14.25" customHeight="1" x14ac:dyDescent="0.2">
      <c r="A246" s="19" t="s">
        <v>19</v>
      </c>
      <c r="B246" s="20">
        <f t="shared" si="12"/>
        <v>4768275.5</v>
      </c>
      <c r="C246" s="21">
        <f t="shared" si="13"/>
        <v>1.2633985360116027</v>
      </c>
      <c r="D246" s="22">
        <v>4507415.5</v>
      </c>
      <c r="E246" s="21">
        <v>0.61358762288499902</v>
      </c>
      <c r="F246" s="22">
        <f t="shared" si="14"/>
        <v>260860</v>
      </c>
      <c r="G246" s="21">
        <f t="shared" si="15"/>
        <v>12.491520064402335</v>
      </c>
      <c r="H246" s="22">
        <v>1075</v>
      </c>
      <c r="I246" s="21">
        <v>4.0165116279069792</v>
      </c>
      <c r="J246" s="22">
        <v>73287.100000000006</v>
      </c>
      <c r="K246" s="21">
        <v>3.9342189826040301</v>
      </c>
      <c r="L246" s="22">
        <v>28962.2</v>
      </c>
      <c r="M246" s="21">
        <v>9.4190617425471785</v>
      </c>
      <c r="N246" s="22">
        <v>137432.20000000001</v>
      </c>
      <c r="O246" s="21">
        <v>17.392435862919999</v>
      </c>
      <c r="P246" s="22">
        <v>20103.5</v>
      </c>
      <c r="Q246" s="21">
        <v>15.062809958464898</v>
      </c>
      <c r="R246" s="22"/>
      <c r="S246" s="21"/>
    </row>
    <row r="247" spans="1:19" ht="14.25" customHeight="1" x14ac:dyDescent="0.2">
      <c r="A247" s="19" t="s">
        <v>20</v>
      </c>
      <c r="B247" s="20">
        <f t="shared" si="12"/>
        <v>6674012.6000000006</v>
      </c>
      <c r="C247" s="21">
        <f t="shared" si="13"/>
        <v>5.6108699301826226</v>
      </c>
      <c r="D247" s="22">
        <v>4154281.8</v>
      </c>
      <c r="E247" s="21">
        <v>0.6519642345880341</v>
      </c>
      <c r="F247" s="22">
        <f t="shared" si="14"/>
        <v>2519730.8000000003</v>
      </c>
      <c r="G247" s="21">
        <f t="shared" si="15"/>
        <v>13.786620958476972</v>
      </c>
      <c r="H247" s="22">
        <v>841</v>
      </c>
      <c r="I247" s="21">
        <v>10.146254458977399</v>
      </c>
      <c r="J247" s="22">
        <v>57479.9</v>
      </c>
      <c r="K247" s="21">
        <v>9.3497884825826105</v>
      </c>
      <c r="L247" s="22">
        <v>2050931.2</v>
      </c>
      <c r="M247" s="21">
        <v>13.012287137666998</v>
      </c>
      <c r="N247" s="22">
        <v>350612.7</v>
      </c>
      <c r="O247" s="21">
        <v>18.493013048300895</v>
      </c>
      <c r="P247" s="22">
        <v>59866</v>
      </c>
      <c r="Q247" s="21">
        <v>17.061848795643598</v>
      </c>
      <c r="R247" s="23"/>
      <c r="S247" s="24"/>
    </row>
    <row r="248" spans="1:19" ht="14.25" customHeight="1" thickBot="1" x14ac:dyDescent="0.25">
      <c r="A248" s="25" t="s">
        <v>21</v>
      </c>
      <c r="B248" s="26">
        <f t="shared" si="12"/>
        <v>8171975.3000000007</v>
      </c>
      <c r="C248" s="27">
        <f t="shared" si="13"/>
        <v>3.250414217600484</v>
      </c>
      <c r="D248" s="28">
        <v>6869838.7000000002</v>
      </c>
      <c r="E248" s="27">
        <v>0.58908391124234105</v>
      </c>
      <c r="F248" s="28">
        <f t="shared" si="14"/>
        <v>1302136.6000000001</v>
      </c>
      <c r="G248" s="27">
        <f t="shared" si="15"/>
        <v>17.291114657248691</v>
      </c>
      <c r="H248" s="28">
        <v>5140.9000000000005</v>
      </c>
      <c r="I248" s="27">
        <v>4.2466688712093195</v>
      </c>
      <c r="J248" s="28">
        <v>63732.800000000003</v>
      </c>
      <c r="K248" s="27">
        <v>12.516204528908201</v>
      </c>
      <c r="L248" s="28">
        <v>209794</v>
      </c>
      <c r="M248" s="27">
        <v>12.640147192007397</v>
      </c>
      <c r="N248" s="28">
        <v>564168.20000000007</v>
      </c>
      <c r="O248" s="27">
        <v>18.2436830895467</v>
      </c>
      <c r="P248" s="28">
        <v>459300.7</v>
      </c>
      <c r="Q248" s="27">
        <v>19.054044333047997</v>
      </c>
      <c r="R248" s="28"/>
      <c r="S248" s="27"/>
    </row>
    <row r="249" spans="1:19" ht="14.25" customHeight="1" x14ac:dyDescent="0.2">
      <c r="A249" s="19" t="s">
        <v>42</v>
      </c>
      <c r="B249" s="20">
        <f t="shared" si="12"/>
        <v>3248163.3999999994</v>
      </c>
      <c r="C249" s="21">
        <f t="shared" si="13"/>
        <v>2.2134584975004654</v>
      </c>
      <c r="D249" s="22">
        <v>2997608.9</v>
      </c>
      <c r="E249" s="21">
        <v>1.2929391566057868</v>
      </c>
      <c r="F249" s="22">
        <f t="shared" si="14"/>
        <v>250554.5</v>
      </c>
      <c r="G249" s="21">
        <f t="shared" si="15"/>
        <v>13.226459536747495</v>
      </c>
      <c r="H249" s="22">
        <v>13</v>
      </c>
      <c r="I249" s="21">
        <v>13</v>
      </c>
      <c r="J249" s="22">
        <v>59630.400000000001</v>
      </c>
      <c r="K249" s="21">
        <v>7.757304998792562</v>
      </c>
      <c r="L249" s="22">
        <v>53044.9</v>
      </c>
      <c r="M249" s="21">
        <v>12.818499045148544</v>
      </c>
      <c r="N249" s="22">
        <v>107895.8</v>
      </c>
      <c r="O249" s="21">
        <v>15.79131028269868</v>
      </c>
      <c r="P249" s="22">
        <v>27970.400000000001</v>
      </c>
      <c r="Q249" s="21">
        <v>15.496263907559419</v>
      </c>
      <c r="R249" s="23">
        <v>2000</v>
      </c>
      <c r="S249" s="24">
        <v>17</v>
      </c>
    </row>
    <row r="250" spans="1:19" ht="14.25" customHeight="1" x14ac:dyDescent="0.2">
      <c r="A250" s="19" t="s">
        <v>11</v>
      </c>
      <c r="B250" s="20">
        <f t="shared" si="12"/>
        <v>4613038.5000000009</v>
      </c>
      <c r="C250" s="21">
        <f t="shared" si="13"/>
        <v>2.6740084274172</v>
      </c>
      <c r="D250" s="22">
        <v>3951046.4</v>
      </c>
      <c r="E250" s="21">
        <v>0.91255491810979494</v>
      </c>
      <c r="F250" s="22">
        <f t="shared" si="14"/>
        <v>661992.1</v>
      </c>
      <c r="G250" s="21">
        <f t="shared" si="15"/>
        <v>13.187101479005566</v>
      </c>
      <c r="H250" s="22">
        <v>457.7</v>
      </c>
      <c r="I250" s="21">
        <v>2.9989075813851866</v>
      </c>
      <c r="J250" s="22">
        <v>478544.9</v>
      </c>
      <c r="K250" s="21">
        <v>13.240708447629469</v>
      </c>
      <c r="L250" s="22">
        <v>115613.4</v>
      </c>
      <c r="M250" s="21">
        <v>12.397299966958848</v>
      </c>
      <c r="N250" s="22">
        <v>44040.9</v>
      </c>
      <c r="O250" s="21">
        <v>13.756029077516581</v>
      </c>
      <c r="P250" s="22">
        <v>23335.200000000001</v>
      </c>
      <c r="Q250" s="21">
        <v>15.126889848812095</v>
      </c>
      <c r="R250" s="23"/>
      <c r="S250" s="24"/>
    </row>
    <row r="251" spans="1:19" ht="14.25" customHeight="1" x14ac:dyDescent="0.2">
      <c r="A251" s="19" t="s">
        <v>12</v>
      </c>
      <c r="B251" s="20">
        <f t="shared" si="12"/>
        <v>4413021.4999999991</v>
      </c>
      <c r="C251" s="21">
        <f t="shared" si="13"/>
        <v>0.97750931193061286</v>
      </c>
      <c r="D251" s="22">
        <v>4313982.9000000004</v>
      </c>
      <c r="E251" s="21">
        <v>0.70712550019611808</v>
      </c>
      <c r="F251" s="22">
        <f t="shared" si="14"/>
        <v>99038.599999999991</v>
      </c>
      <c r="G251" s="21">
        <f t="shared" si="15"/>
        <v>12.755049990609724</v>
      </c>
      <c r="H251" s="22">
        <v>36.6</v>
      </c>
      <c r="I251" s="21">
        <v>12.927868852459017</v>
      </c>
      <c r="J251" s="22">
        <v>18703.099999999999</v>
      </c>
      <c r="K251" s="21">
        <v>6.2572835519245471</v>
      </c>
      <c r="L251" s="22">
        <v>31744</v>
      </c>
      <c r="M251" s="21">
        <v>12.123613911290322</v>
      </c>
      <c r="N251" s="22">
        <v>31425.599999999999</v>
      </c>
      <c r="O251" s="21">
        <v>15.696399591415917</v>
      </c>
      <c r="P251" s="22">
        <v>17079.3</v>
      </c>
      <c r="Q251" s="21">
        <v>15.633998992932966</v>
      </c>
      <c r="R251" s="22">
        <v>50</v>
      </c>
      <c r="S251" s="21">
        <v>12</v>
      </c>
    </row>
    <row r="252" spans="1:19" ht="14.25" customHeight="1" x14ac:dyDescent="0.2">
      <c r="A252" s="19" t="s">
        <v>13</v>
      </c>
      <c r="B252" s="20">
        <f t="shared" si="12"/>
        <v>5380969.5999999996</v>
      </c>
      <c r="C252" s="21">
        <f t="shared" si="13"/>
        <v>1.6052650572491622</v>
      </c>
      <c r="D252" s="22">
        <v>4946294</v>
      </c>
      <c r="E252" s="21">
        <v>0.77296898263629299</v>
      </c>
      <c r="F252" s="22">
        <f t="shared" si="14"/>
        <v>434675.60000000003</v>
      </c>
      <c r="G252" s="21">
        <f t="shared" si="15"/>
        <v>11.076192526104524</v>
      </c>
      <c r="H252" s="22">
        <v>4561.6000000000004</v>
      </c>
      <c r="I252" s="21">
        <v>3.6829401964223081</v>
      </c>
      <c r="J252" s="22">
        <v>25066.5</v>
      </c>
      <c r="K252" s="21">
        <v>4.6439630582650153</v>
      </c>
      <c r="L252" s="22">
        <v>228154.5</v>
      </c>
      <c r="M252" s="21">
        <v>9.8107776528624235</v>
      </c>
      <c r="N252" s="22">
        <v>163370.20000000001</v>
      </c>
      <c r="O252" s="21">
        <v>13.556975274560477</v>
      </c>
      <c r="P252" s="22">
        <v>13422.8</v>
      </c>
      <c r="Q252" s="21">
        <v>16.886476741067437</v>
      </c>
      <c r="R252" s="23">
        <v>100</v>
      </c>
      <c r="S252" s="24">
        <v>15</v>
      </c>
    </row>
    <row r="253" spans="1:19" ht="14.25" customHeight="1" x14ac:dyDescent="0.2">
      <c r="A253" s="19" t="s">
        <v>14</v>
      </c>
      <c r="B253" s="20">
        <f t="shared" si="12"/>
        <v>5010618.2</v>
      </c>
      <c r="C253" s="21">
        <f t="shared" si="13"/>
        <v>3.7682026533173096</v>
      </c>
      <c r="D253" s="22">
        <v>3730165.8</v>
      </c>
      <c r="E253" s="21">
        <v>0.53143722351430067</v>
      </c>
      <c r="F253" s="22">
        <f t="shared" si="14"/>
        <v>1280452.3999999999</v>
      </c>
      <c r="G253" s="21">
        <f t="shared" si="15"/>
        <v>13.197426034735852</v>
      </c>
      <c r="H253" s="22">
        <v>241</v>
      </c>
      <c r="I253" s="21">
        <v>13</v>
      </c>
      <c r="J253" s="22">
        <v>53455.5</v>
      </c>
      <c r="K253" s="21">
        <v>5.2269326823245503</v>
      </c>
      <c r="L253" s="22">
        <v>333962.09999999998</v>
      </c>
      <c r="M253" s="21">
        <v>13.594885467542575</v>
      </c>
      <c r="N253" s="22">
        <v>870476.3</v>
      </c>
      <c r="O253" s="21">
        <v>13.450642412665342</v>
      </c>
      <c r="P253" s="22">
        <v>22317.5</v>
      </c>
      <c r="Q253" s="21">
        <v>16.466566595720845</v>
      </c>
      <c r="R253" s="23"/>
      <c r="S253" s="24"/>
    </row>
    <row r="254" spans="1:19" ht="14.25" customHeight="1" x14ac:dyDescent="0.2">
      <c r="A254" s="19" t="s">
        <v>15</v>
      </c>
      <c r="B254" s="20">
        <f t="shared" si="12"/>
        <v>6120476.4000000004</v>
      </c>
      <c r="C254" s="21">
        <f t="shared" si="13"/>
        <v>1.4168244865710127</v>
      </c>
      <c r="D254" s="22">
        <v>5558653.4000000004</v>
      </c>
      <c r="E254" s="21">
        <v>0.31681505650271341</v>
      </c>
      <c r="F254" s="22">
        <f t="shared" si="14"/>
        <v>561823</v>
      </c>
      <c r="G254" s="21">
        <f t="shared" si="15"/>
        <v>12.30027204653423</v>
      </c>
      <c r="H254" s="22">
        <v>27600</v>
      </c>
      <c r="I254" s="21">
        <v>1.115</v>
      </c>
      <c r="J254" s="22">
        <v>9839.2000000000007</v>
      </c>
      <c r="K254" s="21">
        <v>5.559395072770144</v>
      </c>
      <c r="L254" s="22">
        <v>70285.8</v>
      </c>
      <c r="M254" s="21">
        <v>9.700729535695686</v>
      </c>
      <c r="N254" s="22">
        <v>414412.7</v>
      </c>
      <c r="O254" s="21">
        <v>13.380895894358451</v>
      </c>
      <c r="P254" s="22">
        <v>39685.300000000003</v>
      </c>
      <c r="Q254" s="21">
        <v>15.070189969585716</v>
      </c>
      <c r="R254" s="23"/>
      <c r="S254" s="24"/>
    </row>
    <row r="255" spans="1:19" ht="14.25" customHeight="1" x14ac:dyDescent="0.2">
      <c r="A255" s="19" t="s">
        <v>16</v>
      </c>
      <c r="B255" s="20">
        <f t="shared" si="12"/>
        <v>4827102.3999999994</v>
      </c>
      <c r="C255" s="21">
        <f t="shared" si="13"/>
        <v>1.6604505634684694</v>
      </c>
      <c r="D255" s="22">
        <v>4420562.3</v>
      </c>
      <c r="E255" s="21">
        <v>0.51670801472473304</v>
      </c>
      <c r="F255" s="22">
        <f t="shared" si="14"/>
        <v>406540.1</v>
      </c>
      <c r="G255" s="21">
        <f t="shared" si="15"/>
        <v>14.097071678783966</v>
      </c>
      <c r="H255" s="22">
        <v>153.80000000000001</v>
      </c>
      <c r="I255" s="21">
        <v>13</v>
      </c>
      <c r="J255" s="22">
        <v>500</v>
      </c>
      <c r="K255" s="21">
        <v>7</v>
      </c>
      <c r="L255" s="22">
        <v>51003</v>
      </c>
      <c r="M255" s="21">
        <v>9.627766994098387</v>
      </c>
      <c r="N255" s="22">
        <v>329315.5</v>
      </c>
      <c r="O255" s="21">
        <v>14.824214329419661</v>
      </c>
      <c r="P255" s="22">
        <v>25567.8</v>
      </c>
      <c r="Q255" s="21">
        <v>13.79222991418894</v>
      </c>
      <c r="R255" s="23"/>
      <c r="S255" s="24"/>
    </row>
    <row r="256" spans="1:19" ht="14.25" customHeight="1" x14ac:dyDescent="0.2">
      <c r="A256" s="19" t="s">
        <v>17</v>
      </c>
      <c r="B256" s="20">
        <f t="shared" si="12"/>
        <v>5260704.0999999996</v>
      </c>
      <c r="C256" s="21">
        <f t="shared" si="13"/>
        <v>1.7061601689401236</v>
      </c>
      <c r="D256" s="22">
        <v>4696881.7</v>
      </c>
      <c r="E256" s="21">
        <v>0.55329797618705201</v>
      </c>
      <c r="F256" s="22">
        <f t="shared" si="14"/>
        <v>563822.4</v>
      </c>
      <c r="G256" s="21">
        <f t="shared" si="15"/>
        <v>11.309995234314918</v>
      </c>
      <c r="H256" s="22"/>
      <c r="I256" s="21"/>
      <c r="J256" s="22">
        <v>16892.599999999999</v>
      </c>
      <c r="K256" s="21">
        <v>6.4393047843434408</v>
      </c>
      <c r="L256" s="22">
        <v>89909.3</v>
      </c>
      <c r="M256" s="21">
        <v>8.7159126808906304</v>
      </c>
      <c r="N256" s="22">
        <v>378214.2</v>
      </c>
      <c r="O256" s="21">
        <v>11.671166265042402</v>
      </c>
      <c r="P256" s="22">
        <v>66806.3</v>
      </c>
      <c r="Q256" s="21">
        <v>15.12147263057526</v>
      </c>
      <c r="R256" s="23">
        <v>12000</v>
      </c>
      <c r="S256" s="24">
        <v>5</v>
      </c>
    </row>
    <row r="257" spans="1:19" ht="14.25" customHeight="1" x14ac:dyDescent="0.2">
      <c r="A257" s="19" t="s">
        <v>18</v>
      </c>
      <c r="B257" s="20">
        <f t="shared" si="12"/>
        <v>4503761.4000000004</v>
      </c>
      <c r="C257" s="21">
        <f t="shared" si="13"/>
        <v>2.6649020185660812</v>
      </c>
      <c r="D257" s="22">
        <v>3633284.3</v>
      </c>
      <c r="E257" s="21">
        <v>0.794758514493347</v>
      </c>
      <c r="F257" s="22">
        <f t="shared" si="14"/>
        <v>870477.10000000009</v>
      </c>
      <c r="G257" s="21">
        <f t="shared" si="15"/>
        <v>10.470693844789254</v>
      </c>
      <c r="H257" s="22">
        <v>17800</v>
      </c>
      <c r="I257" s="21">
        <v>1.3146067415730338</v>
      </c>
      <c r="J257" s="22">
        <v>32048.400000000001</v>
      </c>
      <c r="K257" s="21">
        <v>7.5405948502889384</v>
      </c>
      <c r="L257" s="22">
        <v>309752.80000000005</v>
      </c>
      <c r="M257" s="21">
        <v>9.9715789494073999</v>
      </c>
      <c r="N257" s="22">
        <v>239667.5</v>
      </c>
      <c r="O257" s="21">
        <v>13.273215788540375</v>
      </c>
      <c r="P257" s="22">
        <v>261208.4</v>
      </c>
      <c r="Q257" s="21">
        <v>9.6840387521993936</v>
      </c>
      <c r="R257" s="23">
        <v>10000</v>
      </c>
      <c r="S257" s="24">
        <v>5</v>
      </c>
    </row>
    <row r="258" spans="1:19" ht="14.25" customHeight="1" x14ac:dyDescent="0.2">
      <c r="A258" s="19" t="s">
        <v>19</v>
      </c>
      <c r="B258" s="20">
        <f t="shared" si="12"/>
        <v>3926701.5</v>
      </c>
      <c r="C258" s="21">
        <f t="shared" si="13"/>
        <v>1.4602480185977977</v>
      </c>
      <c r="D258" s="22">
        <v>3586030.5</v>
      </c>
      <c r="E258" s="21">
        <v>0.71146378314406422</v>
      </c>
      <c r="F258" s="22">
        <f t="shared" ref="F258:F275" si="16">H258+J258+L258+N258+P258+R258</f>
        <v>340671</v>
      </c>
      <c r="G258" s="21">
        <f t="shared" ref="G258:G275" si="17">(H258*I258+J258*K258+L258*M258+N258*O258+P258*Q258+R258*S258)/(H258+J258+L258+N258+P258+R258)</f>
        <v>9.3422312406985046</v>
      </c>
      <c r="H258" s="22">
        <v>55000</v>
      </c>
      <c r="I258" s="21">
        <v>0.54545454545454541</v>
      </c>
      <c r="J258" s="22">
        <v>31250</v>
      </c>
      <c r="K258" s="21">
        <v>4.7488640000000002</v>
      </c>
      <c r="L258" s="22">
        <v>67171.100000000006</v>
      </c>
      <c r="M258" s="21">
        <v>8.2928429041656315</v>
      </c>
      <c r="N258" s="22">
        <v>158855.6</v>
      </c>
      <c r="O258" s="21">
        <v>12.869750635168039</v>
      </c>
      <c r="P258" s="22">
        <v>28394.3</v>
      </c>
      <c r="Q258" s="21">
        <v>14.1843229098798</v>
      </c>
      <c r="R258" s="22"/>
      <c r="S258" s="21"/>
    </row>
    <row r="259" spans="1:19" ht="14.25" customHeight="1" x14ac:dyDescent="0.2">
      <c r="A259" s="19" t="s">
        <v>20</v>
      </c>
      <c r="B259" s="20">
        <f t="shared" ref="B259:B284" si="18">D259+H259+J259+L259+N259+P259+R259</f>
        <v>5162073.3999999994</v>
      </c>
      <c r="C259" s="21">
        <f t="shared" ref="C259:C284" si="19">(D259*E259+H259*I259+J259*K259+L259*M259+N259*O259+P259*Q259+R259*S259)/(D259+H259+J259+L259+N259+P259+R259)</f>
        <v>3.5446296650876761</v>
      </c>
      <c r="D259" s="22">
        <v>3818798.6</v>
      </c>
      <c r="E259" s="21">
        <v>0.67538524629185726</v>
      </c>
      <c r="F259" s="22">
        <f t="shared" si="16"/>
        <v>1343274.8</v>
      </c>
      <c r="G259" s="21">
        <f t="shared" si="17"/>
        <v>11.70161032872797</v>
      </c>
      <c r="H259" s="22"/>
      <c r="I259" s="21"/>
      <c r="J259" s="22">
        <v>8499.5</v>
      </c>
      <c r="K259" s="21">
        <v>5.2928914642037759</v>
      </c>
      <c r="L259" s="22">
        <v>239653.5</v>
      </c>
      <c r="M259" s="21">
        <v>11.098693663977366</v>
      </c>
      <c r="N259" s="22">
        <v>957070.7</v>
      </c>
      <c r="O259" s="21">
        <v>11.622719054088689</v>
      </c>
      <c r="P259" s="22">
        <v>138051.1</v>
      </c>
      <c r="Q259" s="21">
        <v>13.689761979440945</v>
      </c>
      <c r="R259" s="23"/>
      <c r="S259" s="24"/>
    </row>
    <row r="260" spans="1:19" ht="14.25" customHeight="1" thickBot="1" x14ac:dyDescent="0.25">
      <c r="A260" s="25" t="s">
        <v>21</v>
      </c>
      <c r="B260" s="26">
        <f t="shared" si="18"/>
        <v>6053190.9000000004</v>
      </c>
      <c r="C260" s="27">
        <f t="shared" si="19"/>
        <v>2.0664000727285834</v>
      </c>
      <c r="D260" s="28">
        <v>5150904.7</v>
      </c>
      <c r="E260" s="27">
        <v>0.59883657991187444</v>
      </c>
      <c r="F260" s="28">
        <f t="shared" si="16"/>
        <v>902286.20000000007</v>
      </c>
      <c r="G260" s="27">
        <f t="shared" si="17"/>
        <v>10.444317958093562</v>
      </c>
      <c r="H260" s="28">
        <v>9000</v>
      </c>
      <c r="I260" s="27">
        <v>1</v>
      </c>
      <c r="J260" s="28">
        <v>16689.400000000001</v>
      </c>
      <c r="K260" s="27">
        <v>5.3856586815583531</v>
      </c>
      <c r="L260" s="28">
        <v>117542.8</v>
      </c>
      <c r="M260" s="27">
        <v>6.5345241052620837</v>
      </c>
      <c r="N260" s="28">
        <v>730188.1</v>
      </c>
      <c r="O260" s="27">
        <v>11.162883766525365</v>
      </c>
      <c r="P260" s="28">
        <v>28865.9</v>
      </c>
      <c r="Q260" s="27">
        <v>14.05774294236452</v>
      </c>
      <c r="R260" s="28"/>
      <c r="S260" s="27"/>
    </row>
    <row r="261" spans="1:19" ht="14.25" customHeight="1" x14ac:dyDescent="0.2">
      <c r="A261" s="19" t="s">
        <v>43</v>
      </c>
      <c r="B261" s="20">
        <f t="shared" si="18"/>
        <v>3433312.0000000005</v>
      </c>
      <c r="C261" s="21">
        <f t="shared" si="19"/>
        <v>2.699971919242993</v>
      </c>
      <c r="D261" s="22">
        <v>2766592.2</v>
      </c>
      <c r="E261" s="21">
        <v>0.79979193608656884</v>
      </c>
      <c r="F261" s="22">
        <f t="shared" si="16"/>
        <v>666719.80000000005</v>
      </c>
      <c r="G261" s="21">
        <f t="shared" si="17"/>
        <v>10.584878172209676</v>
      </c>
      <c r="H261" s="22">
        <v>13082.1</v>
      </c>
      <c r="I261" s="21">
        <v>1.0796584646195948</v>
      </c>
      <c r="J261" s="22">
        <v>55299</v>
      </c>
      <c r="K261" s="21">
        <v>0.82299282084667003</v>
      </c>
      <c r="L261" s="22">
        <v>31434.6</v>
      </c>
      <c r="M261" s="21">
        <v>7.9987911409720507</v>
      </c>
      <c r="N261" s="22">
        <v>350638.9</v>
      </c>
      <c r="O261" s="21">
        <v>11.043428661223841</v>
      </c>
      <c r="P261" s="22">
        <v>216265.2</v>
      </c>
      <c r="Q261" s="21">
        <v>13.288400075462903</v>
      </c>
      <c r="R261" s="23"/>
      <c r="S261" s="24"/>
    </row>
    <row r="262" spans="1:19" ht="14.25" customHeight="1" x14ac:dyDescent="0.2">
      <c r="A262" s="19" t="s">
        <v>11</v>
      </c>
      <c r="B262" s="20">
        <f t="shared" si="18"/>
        <v>4233295.4999999991</v>
      </c>
      <c r="C262" s="21">
        <f t="shared" si="19"/>
        <v>3.1693929507165284</v>
      </c>
      <c r="D262" s="22">
        <v>3101976</v>
      </c>
      <c r="E262" s="21">
        <v>0.72180676381764397</v>
      </c>
      <c r="F262" s="22">
        <f t="shared" si="16"/>
        <v>1131319.5</v>
      </c>
      <c r="G262" s="21">
        <f t="shared" si="17"/>
        <v>9.8804534510365993</v>
      </c>
      <c r="H262" s="22">
        <v>132.30000000000001</v>
      </c>
      <c r="I262" s="21">
        <v>13.46761148904006</v>
      </c>
      <c r="J262" s="22">
        <v>11954.3</v>
      </c>
      <c r="K262" s="21">
        <v>2.9964465506135864</v>
      </c>
      <c r="L262" s="22">
        <v>938708.9</v>
      </c>
      <c r="M262" s="21">
        <v>9.8554789573210613</v>
      </c>
      <c r="N262" s="22">
        <v>122328.9</v>
      </c>
      <c r="O262" s="21">
        <v>9.4681240491821637</v>
      </c>
      <c r="P262" s="22">
        <v>58195.1</v>
      </c>
      <c r="Q262" s="21">
        <v>12.555979128826998</v>
      </c>
      <c r="R262" s="23"/>
      <c r="S262" s="24"/>
    </row>
    <row r="263" spans="1:19" ht="14.25" customHeight="1" x14ac:dyDescent="0.2">
      <c r="A263" s="19" t="s">
        <v>12</v>
      </c>
      <c r="B263" s="20">
        <f t="shared" si="18"/>
        <v>4617189.6000000006</v>
      </c>
      <c r="C263" s="21">
        <f t="shared" si="19"/>
        <v>2.0816733950020159</v>
      </c>
      <c r="D263" s="22">
        <v>3814260.9</v>
      </c>
      <c r="E263" s="21">
        <v>0.3232671433147114</v>
      </c>
      <c r="F263" s="22">
        <f t="shared" si="16"/>
        <v>802928.7</v>
      </c>
      <c r="G263" s="21">
        <f t="shared" si="17"/>
        <v>10.434868656457294</v>
      </c>
      <c r="H263" s="22">
        <v>12386.2</v>
      </c>
      <c r="I263" s="21">
        <v>0.37226372898871324</v>
      </c>
      <c r="J263" s="22">
        <v>224748.7</v>
      </c>
      <c r="K263" s="21">
        <v>11.495631476400085</v>
      </c>
      <c r="L263" s="22">
        <v>309395</v>
      </c>
      <c r="M263" s="21">
        <v>9.8590798170623319</v>
      </c>
      <c r="N263" s="22">
        <v>201953.6</v>
      </c>
      <c r="O263" s="21">
        <v>10.015736793005919</v>
      </c>
      <c r="P263" s="22">
        <v>54445.2</v>
      </c>
      <c r="Q263" s="21">
        <v>13.172001572223079</v>
      </c>
      <c r="R263" s="22"/>
      <c r="S263" s="21"/>
    </row>
    <row r="264" spans="1:19" ht="14.25" customHeight="1" x14ac:dyDescent="0.2">
      <c r="A264" s="19" t="s">
        <v>13</v>
      </c>
      <c r="B264" s="20">
        <f t="shared" si="18"/>
        <v>4233763.4000000004</v>
      </c>
      <c r="C264" s="21">
        <f t="shared" si="19"/>
        <v>1.523060106287468</v>
      </c>
      <c r="D264" s="22">
        <v>3753354.1</v>
      </c>
      <c r="E264" s="21">
        <v>0.40647377368418303</v>
      </c>
      <c r="F264" s="22">
        <f t="shared" si="16"/>
        <v>480409.3</v>
      </c>
      <c r="G264" s="21">
        <f t="shared" si="17"/>
        <v>10.246754442513899</v>
      </c>
      <c r="H264" s="22">
        <v>10021.6</v>
      </c>
      <c r="I264" s="21">
        <v>13.489505468188698</v>
      </c>
      <c r="J264" s="22">
        <v>62280.800000000003</v>
      </c>
      <c r="K264" s="21">
        <v>3.23658334510796</v>
      </c>
      <c r="L264" s="22">
        <v>69274.399999999994</v>
      </c>
      <c r="M264" s="21">
        <v>7.1961253507789298</v>
      </c>
      <c r="N264" s="22">
        <v>155595.20000000001</v>
      </c>
      <c r="O264" s="21">
        <v>10.360304122492199</v>
      </c>
      <c r="P264" s="22">
        <v>183237.3</v>
      </c>
      <c r="Q264" s="21">
        <v>13.5089954010455</v>
      </c>
      <c r="R264" s="23"/>
      <c r="S264" s="24"/>
    </row>
    <row r="265" spans="1:19" ht="14.25" customHeight="1" x14ac:dyDescent="0.2">
      <c r="A265" s="19" t="s">
        <v>14</v>
      </c>
      <c r="B265" s="20">
        <f t="shared" si="18"/>
        <v>2650917.7000000002</v>
      </c>
      <c r="C265" s="21">
        <f t="shared" si="19"/>
        <v>1.8462778542691087</v>
      </c>
      <c r="D265" s="22">
        <v>2210595.7000000002</v>
      </c>
      <c r="E265" s="21">
        <v>0.45824750722169605</v>
      </c>
      <c r="F265" s="22">
        <f t="shared" si="16"/>
        <v>440322</v>
      </c>
      <c r="G265" s="21">
        <f t="shared" si="17"/>
        <v>8.814755279091214</v>
      </c>
      <c r="H265" s="22">
        <v>76.5</v>
      </c>
      <c r="I265" s="21">
        <v>15</v>
      </c>
      <c r="J265" s="22">
        <v>46444</v>
      </c>
      <c r="K265" s="21">
        <v>3.6373266729825202</v>
      </c>
      <c r="L265" s="22">
        <v>214424.9</v>
      </c>
      <c r="M265" s="21">
        <v>7.7862972024237891</v>
      </c>
      <c r="N265" s="22">
        <v>100331.5</v>
      </c>
      <c r="O265" s="21">
        <v>9.8480801443215693</v>
      </c>
      <c r="P265" s="22">
        <v>79045.100000000006</v>
      </c>
      <c r="Q265" s="21">
        <v>13.3291313693069</v>
      </c>
      <c r="R265" s="23"/>
      <c r="S265" s="24"/>
    </row>
    <row r="266" spans="1:19" ht="14.25" customHeight="1" x14ac:dyDescent="0.2">
      <c r="A266" s="19" t="s">
        <v>15</v>
      </c>
      <c r="B266" s="20">
        <f t="shared" si="18"/>
        <v>3878719.3000000003</v>
      </c>
      <c r="C266" s="21">
        <f t="shared" si="19"/>
        <v>3.6217754184996069</v>
      </c>
      <c r="D266" s="22">
        <v>2349017.5</v>
      </c>
      <c r="E266" s="21">
        <v>0.48130343771385303</v>
      </c>
      <c r="F266" s="22">
        <f t="shared" si="16"/>
        <v>1529701.8</v>
      </c>
      <c r="G266" s="21">
        <f t="shared" si="17"/>
        <v>8.444299417049784</v>
      </c>
      <c r="H266" s="22">
        <v>2797.7</v>
      </c>
      <c r="I266" s="21">
        <v>0</v>
      </c>
      <c r="J266" s="22">
        <v>686521.5</v>
      </c>
      <c r="K266" s="21">
        <v>7.9172531377385891</v>
      </c>
      <c r="L266" s="22">
        <v>98282.1</v>
      </c>
      <c r="M266" s="21">
        <v>6.9126843748759894</v>
      </c>
      <c r="N266" s="22">
        <v>637459.9</v>
      </c>
      <c r="O266" s="21">
        <v>8.4068870543857006</v>
      </c>
      <c r="P266" s="22">
        <v>104640.6</v>
      </c>
      <c r="Q266" s="21">
        <v>13.7943494207793</v>
      </c>
      <c r="R266" s="23"/>
      <c r="S266" s="24"/>
    </row>
    <row r="267" spans="1:19" ht="14.25" customHeight="1" x14ac:dyDescent="0.2">
      <c r="A267" s="19" t="s">
        <v>16</v>
      </c>
      <c r="B267" s="20">
        <f t="shared" si="18"/>
        <v>3418795.2</v>
      </c>
      <c r="C267" s="21">
        <f t="shared" si="19"/>
        <v>2.2726966806903186</v>
      </c>
      <c r="D267" s="22">
        <v>2467208.7999999998</v>
      </c>
      <c r="E267" s="21">
        <v>0.60782131694731301</v>
      </c>
      <c r="F267" s="22">
        <f t="shared" si="16"/>
        <v>951586.39999999991</v>
      </c>
      <c r="G267" s="21">
        <f t="shared" si="17"/>
        <v>6.5892728195779124</v>
      </c>
      <c r="H267" s="22">
        <v>6.9</v>
      </c>
      <c r="I267" s="21">
        <v>0</v>
      </c>
      <c r="J267" s="22">
        <v>601175.1</v>
      </c>
      <c r="K267" s="21">
        <v>4.5069008896077003</v>
      </c>
      <c r="L267" s="22">
        <v>27942.5</v>
      </c>
      <c r="M267" s="21">
        <v>8.221651605976561</v>
      </c>
      <c r="N267" s="22">
        <v>198517.2</v>
      </c>
      <c r="O267" s="21">
        <v>8.8964871557729008</v>
      </c>
      <c r="P267" s="22">
        <v>123944.7</v>
      </c>
      <c r="Q267" s="21">
        <v>12.626490588141301</v>
      </c>
      <c r="R267" s="23"/>
      <c r="S267" s="24"/>
    </row>
    <row r="268" spans="1:19" ht="14.25" customHeight="1" x14ac:dyDescent="0.2">
      <c r="A268" s="19" t="s">
        <v>17</v>
      </c>
      <c r="B268" s="20">
        <f t="shared" si="18"/>
        <v>3445142.3</v>
      </c>
      <c r="C268" s="21">
        <f t="shared" si="19"/>
        <v>2.8576335360661336</v>
      </c>
      <c r="D268" s="22">
        <v>2659542.1</v>
      </c>
      <c r="E268" s="21">
        <v>0.736084231943536</v>
      </c>
      <c r="F268" s="22">
        <f t="shared" si="16"/>
        <v>785600.20000000007</v>
      </c>
      <c r="G268" s="21">
        <f t="shared" si="17"/>
        <v>10.039848728399015</v>
      </c>
      <c r="H268" s="22">
        <v>0.7</v>
      </c>
      <c r="I268" s="21">
        <v>3</v>
      </c>
      <c r="J268" s="22">
        <v>10435.9</v>
      </c>
      <c r="K268" s="21">
        <v>3.3747758219223996</v>
      </c>
      <c r="L268" s="22">
        <v>74669.400000000009</v>
      </c>
      <c r="M268" s="21">
        <v>7.3482955266816097</v>
      </c>
      <c r="N268" s="22">
        <v>647039.4</v>
      </c>
      <c r="O268" s="21">
        <v>10.281483748903099</v>
      </c>
      <c r="P268" s="22">
        <v>53454.8</v>
      </c>
      <c r="Q268" s="21">
        <v>12.176050644656801</v>
      </c>
      <c r="R268" s="23"/>
      <c r="S268" s="24"/>
    </row>
    <row r="269" spans="1:19" ht="14.25" customHeight="1" x14ac:dyDescent="0.2">
      <c r="A269" s="19" t="s">
        <v>18</v>
      </c>
      <c r="B269" s="20">
        <f t="shared" si="18"/>
        <v>3252193.4999999995</v>
      </c>
      <c r="C269" s="21">
        <f t="shared" si="19"/>
        <v>2.963464247745407</v>
      </c>
      <c r="D269" s="22">
        <v>2294171</v>
      </c>
      <c r="E269" s="21">
        <v>0.62604916111309894</v>
      </c>
      <c r="F269" s="22">
        <f t="shared" si="16"/>
        <v>958022.5</v>
      </c>
      <c r="G269" s="21">
        <f t="shared" si="17"/>
        <v>8.5608587835880687</v>
      </c>
      <c r="H269" s="22">
        <v>188.7</v>
      </c>
      <c r="I269" s="21">
        <v>15.97</v>
      </c>
      <c r="J269" s="22">
        <v>539203.4</v>
      </c>
      <c r="K269" s="21">
        <v>7.9335369547002097</v>
      </c>
      <c r="L269" s="22">
        <v>66658.3</v>
      </c>
      <c r="M269" s="21">
        <v>7.4029921555155189</v>
      </c>
      <c r="N269" s="22">
        <v>72744.3</v>
      </c>
      <c r="O269" s="21">
        <v>9.8834537963799196</v>
      </c>
      <c r="P269" s="22">
        <v>279227.8</v>
      </c>
      <c r="Q269" s="21">
        <v>9.6990911900605905</v>
      </c>
      <c r="R269" s="23"/>
      <c r="S269" s="24"/>
    </row>
    <row r="270" spans="1:19" ht="14.25" customHeight="1" x14ac:dyDescent="0.2">
      <c r="A270" s="19" t="s">
        <v>19</v>
      </c>
      <c r="B270" s="20">
        <f t="shared" si="18"/>
        <v>3115905.5</v>
      </c>
      <c r="C270" s="21">
        <f t="shared" si="19"/>
        <v>1.674719443834223</v>
      </c>
      <c r="D270" s="22">
        <v>2887342.2</v>
      </c>
      <c r="E270" s="21">
        <v>1.03796203962246</v>
      </c>
      <c r="F270" s="22">
        <f t="shared" si="16"/>
        <v>228563.3</v>
      </c>
      <c r="G270" s="21">
        <f t="shared" si="17"/>
        <v>9.7186027984370007</v>
      </c>
      <c r="H270" s="22">
        <v>363.8</v>
      </c>
      <c r="I270" s="21">
        <v>14.917537108301298</v>
      </c>
      <c r="J270" s="22">
        <v>37359.5</v>
      </c>
      <c r="K270" s="21">
        <v>9.4420500809700307</v>
      </c>
      <c r="L270" s="22">
        <v>48051.199999999997</v>
      </c>
      <c r="M270" s="21">
        <v>5.2494813448987694</v>
      </c>
      <c r="N270" s="22">
        <v>98693</v>
      </c>
      <c r="O270" s="21">
        <v>10.997827698012999</v>
      </c>
      <c r="P270" s="22">
        <v>44095.8</v>
      </c>
      <c r="Q270" s="21">
        <v>11.916921112668298</v>
      </c>
      <c r="R270" s="22"/>
      <c r="S270" s="21"/>
    </row>
    <row r="271" spans="1:19" ht="14.25" customHeight="1" x14ac:dyDescent="0.2">
      <c r="A271" s="19" t="s">
        <v>20</v>
      </c>
      <c r="B271" s="20">
        <f t="shared" si="18"/>
        <v>2805769.3000000003</v>
      </c>
      <c r="C271" s="21">
        <f t="shared" si="19"/>
        <v>1.1711586954066393</v>
      </c>
      <c r="D271" s="22">
        <v>2653978.7999999998</v>
      </c>
      <c r="E271" s="21">
        <v>0.73202747700923598</v>
      </c>
      <c r="F271" s="22">
        <f t="shared" si="16"/>
        <v>151790.5</v>
      </c>
      <c r="G271" s="21">
        <f t="shared" si="17"/>
        <v>8.8491421268129464</v>
      </c>
      <c r="H271" s="22"/>
      <c r="I271" s="21"/>
      <c r="J271" s="22">
        <v>52047.199999999997</v>
      </c>
      <c r="K271" s="21">
        <v>6.2842804223858302</v>
      </c>
      <c r="L271" s="22">
        <v>12266.7</v>
      </c>
      <c r="M271" s="21">
        <v>5.0412764639226495</v>
      </c>
      <c r="N271" s="22">
        <v>45960.2</v>
      </c>
      <c r="O271" s="21">
        <v>10.164360620711001</v>
      </c>
      <c r="P271" s="22">
        <v>41516.400000000001</v>
      </c>
      <c r="Q271" s="21">
        <v>11.733691625478102</v>
      </c>
      <c r="R271" s="23"/>
      <c r="S271" s="24"/>
    </row>
    <row r="272" spans="1:19" ht="14.25" customHeight="1" thickBot="1" x14ac:dyDescent="0.25">
      <c r="A272" s="25" t="s">
        <v>21</v>
      </c>
      <c r="B272" s="26">
        <f t="shared" si="18"/>
        <v>4006636.5000000005</v>
      </c>
      <c r="C272" s="27">
        <f t="shared" si="19"/>
        <v>1.6032380062428915</v>
      </c>
      <c r="D272" s="28">
        <v>3429963.1</v>
      </c>
      <c r="E272" s="27">
        <v>0.54137894515541596</v>
      </c>
      <c r="F272" s="28">
        <f t="shared" si="16"/>
        <v>576673.4</v>
      </c>
      <c r="G272" s="27">
        <f t="shared" si="17"/>
        <v>7.9190094583866664</v>
      </c>
      <c r="H272" s="28">
        <v>37853.599999999999</v>
      </c>
      <c r="I272" s="27">
        <v>10.7347643553057</v>
      </c>
      <c r="J272" s="28">
        <v>84251.199999999997</v>
      </c>
      <c r="K272" s="27">
        <v>6.093429292401769</v>
      </c>
      <c r="L272" s="28">
        <v>278111.3</v>
      </c>
      <c r="M272" s="27">
        <v>6.5686532693925095</v>
      </c>
      <c r="N272" s="28">
        <v>84441.2</v>
      </c>
      <c r="O272" s="27">
        <v>8.0588430884449807</v>
      </c>
      <c r="P272" s="28">
        <v>92015.1</v>
      </c>
      <c r="Q272" s="27">
        <v>12.385204406668002</v>
      </c>
      <c r="R272" s="28">
        <v>1</v>
      </c>
      <c r="S272" s="27">
        <v>13</v>
      </c>
    </row>
    <row r="273" spans="1:19" ht="14.25" customHeight="1" x14ac:dyDescent="0.2">
      <c r="A273" s="19" t="s">
        <v>70</v>
      </c>
      <c r="B273" s="20">
        <f t="shared" si="18"/>
        <v>2326947</v>
      </c>
      <c r="C273" s="21">
        <f t="shared" si="19"/>
        <v>1.4844972631521016</v>
      </c>
      <c r="D273" s="22">
        <v>2185097.1</v>
      </c>
      <c r="E273" s="21">
        <v>0.94014402014445897</v>
      </c>
      <c r="F273" s="22">
        <f t="shared" si="16"/>
        <v>141849.9</v>
      </c>
      <c r="G273" s="21">
        <f t="shared" si="17"/>
        <v>9.8698728797129505</v>
      </c>
      <c r="H273" s="22">
        <v>70</v>
      </c>
      <c r="I273" s="21">
        <v>12.5</v>
      </c>
      <c r="J273" s="22">
        <v>19249.400000000001</v>
      </c>
      <c r="K273" s="21">
        <v>3.7321942502104002</v>
      </c>
      <c r="L273" s="22">
        <v>2742</v>
      </c>
      <c r="M273" s="21">
        <v>6.6862560175054693</v>
      </c>
      <c r="N273" s="22">
        <v>52132.5</v>
      </c>
      <c r="O273" s="21">
        <v>10.356815805879199</v>
      </c>
      <c r="P273" s="22">
        <v>67656</v>
      </c>
      <c r="Q273" s="21">
        <v>11.367248536715099</v>
      </c>
      <c r="R273" s="23"/>
      <c r="S273" s="24"/>
    </row>
    <row r="274" spans="1:19" ht="14.25" customHeight="1" x14ac:dyDescent="0.2">
      <c r="A274" s="19" t="s">
        <v>11</v>
      </c>
      <c r="B274" s="20">
        <f t="shared" si="18"/>
        <v>2194161.6</v>
      </c>
      <c r="C274" s="21">
        <f t="shared" si="19"/>
        <v>1.4651737880199907</v>
      </c>
      <c r="D274" s="22">
        <v>1968385.6</v>
      </c>
      <c r="E274" s="21">
        <v>0.69107608133284504</v>
      </c>
      <c r="F274" s="22">
        <f t="shared" si="16"/>
        <v>225776</v>
      </c>
      <c r="G274" s="21">
        <f t="shared" si="17"/>
        <v>8.2139990787329165</v>
      </c>
      <c r="H274" s="22">
        <v>1351.3</v>
      </c>
      <c r="I274" s="21">
        <v>3.0283430770369302</v>
      </c>
      <c r="J274" s="22">
        <v>15448.9</v>
      </c>
      <c r="K274" s="21">
        <v>3.1041627559243699</v>
      </c>
      <c r="L274" s="22">
        <v>90316.2</v>
      </c>
      <c r="M274" s="21">
        <v>5.0760459917489893</v>
      </c>
      <c r="N274" s="22">
        <v>23107.4</v>
      </c>
      <c r="O274" s="21">
        <v>9.5397220803725187</v>
      </c>
      <c r="P274" s="22">
        <v>95552.2</v>
      </c>
      <c r="Q274" s="21">
        <v>11.758896153097501</v>
      </c>
      <c r="R274" s="23"/>
      <c r="S274" s="24"/>
    </row>
    <row r="275" spans="1:19" ht="14.25" customHeight="1" x14ac:dyDescent="0.2">
      <c r="A275" s="19" t="s">
        <v>12</v>
      </c>
      <c r="B275" s="20">
        <f t="shared" si="18"/>
        <v>3105208.8</v>
      </c>
      <c r="C275" s="21">
        <f t="shared" si="19"/>
        <v>1.7788737936076973</v>
      </c>
      <c r="D275" s="22">
        <v>2638235.4</v>
      </c>
      <c r="E275" s="21">
        <v>0.53401615147761305</v>
      </c>
      <c r="F275" s="22">
        <f t="shared" si="16"/>
        <v>466973.4</v>
      </c>
      <c r="G275" s="21">
        <f t="shared" si="17"/>
        <v>8.8118814540614174</v>
      </c>
      <c r="H275" s="22">
        <v>12713.8</v>
      </c>
      <c r="I275" s="21">
        <v>4.38</v>
      </c>
      <c r="J275" s="22">
        <v>13365.2</v>
      </c>
      <c r="K275" s="21">
        <v>3.7221620327417502</v>
      </c>
      <c r="L275" s="22">
        <v>100898.1</v>
      </c>
      <c r="M275" s="21">
        <v>5.1820879679597498</v>
      </c>
      <c r="N275" s="22">
        <v>36341</v>
      </c>
      <c r="O275" s="21">
        <v>10.9732482320244</v>
      </c>
      <c r="P275" s="22">
        <v>303655.3</v>
      </c>
      <c r="Q275" s="21">
        <v>10.1688945162492</v>
      </c>
      <c r="R275" s="22"/>
      <c r="S275" s="21"/>
    </row>
    <row r="276" spans="1:19" ht="14.25" customHeight="1" x14ac:dyDescent="0.2">
      <c r="A276" s="19" t="s">
        <v>13</v>
      </c>
      <c r="B276" s="20">
        <f t="shared" si="18"/>
        <v>2918366.2000000007</v>
      </c>
      <c r="C276" s="21">
        <f t="shared" si="19"/>
        <v>1.8594868488402851</v>
      </c>
      <c r="D276" s="22">
        <v>2518537.1</v>
      </c>
      <c r="E276" s="21">
        <v>0.70837858890385197</v>
      </c>
      <c r="F276" s="22">
        <f t="shared" ref="F276" si="20">H276+J276+L276+N276+P276+R276</f>
        <v>399829.10000000003</v>
      </c>
      <c r="G276" s="21">
        <f t="shared" ref="G276" si="21">(H276*I276+J276*K276+L276*M276+N276*O276+P276*Q276+R276*S276)/(H276+J276+L276+N276+P276+R276)</f>
        <v>9.1103569299983391</v>
      </c>
      <c r="H276" s="22">
        <v>2006.7</v>
      </c>
      <c r="I276" s="21">
        <v>1.0070762944137099</v>
      </c>
      <c r="J276" s="22">
        <v>14617</v>
      </c>
      <c r="K276" s="21">
        <v>3.3772729014161604</v>
      </c>
      <c r="L276" s="22">
        <v>10324.200000000001</v>
      </c>
      <c r="M276" s="21">
        <v>4.9518320063539996</v>
      </c>
      <c r="N276" s="22">
        <v>330889</v>
      </c>
      <c r="O276" s="21">
        <v>9.4444712698215998</v>
      </c>
      <c r="P276" s="22">
        <v>41992.2</v>
      </c>
      <c r="Q276" s="21">
        <v>9.8828819637932792</v>
      </c>
      <c r="R276" s="23"/>
      <c r="S276" s="24"/>
    </row>
    <row r="277" spans="1:19" ht="14.25" customHeight="1" x14ac:dyDescent="0.2">
      <c r="A277" s="19" t="s">
        <v>14</v>
      </c>
      <c r="B277" s="20">
        <f t="shared" ref="B277" si="22">D277+H277+J277+L277+N277+P277+R277</f>
        <v>3258034.2</v>
      </c>
      <c r="C277" s="21">
        <f t="shared" ref="C277" si="23">(D277*E277+H277*I277+J277*K277+L277*M277+N277*O277+P277*Q277+R277*S277)/(D277+H277+J277+L277+N277+P277+R277)</f>
        <v>1.8675489348761285</v>
      </c>
      <c r="D277" s="22">
        <v>2792354.3</v>
      </c>
      <c r="E277" s="21">
        <v>0.56768290399251997</v>
      </c>
      <c r="F277" s="22">
        <f t="shared" ref="F277:F284" si="24">H277+J277+L277+N277+P277+R277</f>
        <v>465679.9</v>
      </c>
      <c r="G277" s="21">
        <f t="shared" ref="G277:G284" si="25">(H277*I277+J277*K277+L277*M277+N277*O277+P277*Q277+R277*S277)/(H277+J277+L277+N277+P277+R277)</f>
        <v>9.6619297977000951</v>
      </c>
      <c r="H277" s="22">
        <v>699.6</v>
      </c>
      <c r="I277" s="21">
        <v>8.0300171526586599</v>
      </c>
      <c r="J277" s="22">
        <v>37321.200000000004</v>
      </c>
      <c r="K277" s="21">
        <v>4.3343837014886999</v>
      </c>
      <c r="L277" s="22">
        <v>79232.600000000006</v>
      </c>
      <c r="M277" s="21">
        <v>6.2381895204751592</v>
      </c>
      <c r="N277" s="22">
        <v>323800.7</v>
      </c>
      <c r="O277" s="21">
        <v>11.0622857516985</v>
      </c>
      <c r="P277" s="22">
        <v>24625.8</v>
      </c>
      <c r="Q277" s="21">
        <v>10.385061845706501</v>
      </c>
      <c r="R277" s="23"/>
      <c r="S277" s="24"/>
    </row>
    <row r="278" spans="1:19" ht="14.25" customHeight="1" x14ac:dyDescent="0.2">
      <c r="A278" s="19" t="s">
        <v>15</v>
      </c>
      <c r="B278" s="20">
        <f t="shared" si="18"/>
        <v>3328435.5</v>
      </c>
      <c r="C278" s="21">
        <f t="shared" si="19"/>
        <v>1.8031602399986424</v>
      </c>
      <c r="D278" s="22">
        <v>2851429</v>
      </c>
      <c r="E278" s="21">
        <v>0.58264617284877196</v>
      </c>
      <c r="F278" s="22">
        <f t="shared" si="24"/>
        <v>477006.5</v>
      </c>
      <c r="G278" s="21">
        <f t="shared" si="25"/>
        <v>9.0990968907132306</v>
      </c>
      <c r="H278" s="22"/>
      <c r="I278" s="21"/>
      <c r="J278" s="22">
        <v>30708.799999999999</v>
      </c>
      <c r="K278" s="21">
        <v>9.437884254676181</v>
      </c>
      <c r="L278" s="22">
        <v>25561.200000000001</v>
      </c>
      <c r="M278" s="21">
        <v>4.8580714520444994</v>
      </c>
      <c r="N278" s="22">
        <v>377022.3</v>
      </c>
      <c r="O278" s="21">
        <v>9.2873746857944504</v>
      </c>
      <c r="P278" s="22">
        <v>43714.2</v>
      </c>
      <c r="Q278" s="21">
        <v>9.7171344780414604</v>
      </c>
      <c r="R278" s="23"/>
      <c r="S278" s="24"/>
    </row>
    <row r="279" spans="1:19" ht="14.25" customHeight="1" x14ac:dyDescent="0.2">
      <c r="A279" s="19" t="s">
        <v>16</v>
      </c>
      <c r="B279" s="20">
        <f t="shared" si="18"/>
        <v>3304412.5999999996</v>
      </c>
      <c r="C279" s="21">
        <f t="shared" si="19"/>
        <v>1.9996367805279489</v>
      </c>
      <c r="D279" s="22">
        <v>2842194.7</v>
      </c>
      <c r="E279" s="21">
        <v>0.64478586917356506</v>
      </c>
      <c r="F279" s="22">
        <f t="shared" si="24"/>
        <v>462217.9</v>
      </c>
      <c r="G279" s="21">
        <f t="shared" si="25"/>
        <v>10.33066437496252</v>
      </c>
      <c r="H279" s="22">
        <v>16156.8</v>
      </c>
      <c r="I279" s="21">
        <v>12.411929094870299</v>
      </c>
      <c r="J279" s="22">
        <v>1624.9</v>
      </c>
      <c r="K279" s="21">
        <v>2.5861899193796503</v>
      </c>
      <c r="L279" s="22">
        <v>9323</v>
      </c>
      <c r="M279" s="21">
        <v>2.2441810575994898</v>
      </c>
      <c r="N279" s="22">
        <v>77169.400000000009</v>
      </c>
      <c r="O279" s="21">
        <v>9.128820905695779</v>
      </c>
      <c r="P279" s="22">
        <v>357943.8</v>
      </c>
      <c r="Q279" s="21">
        <v>10.7416038635115</v>
      </c>
      <c r="R279" s="23"/>
      <c r="S279" s="24"/>
    </row>
    <row r="280" spans="1:19" ht="14.25" customHeight="1" x14ac:dyDescent="0.2">
      <c r="A280" s="19" t="s">
        <v>17</v>
      </c>
      <c r="B280" s="20">
        <f t="shared" si="18"/>
        <v>3347160.0000000005</v>
      </c>
      <c r="C280" s="21">
        <f t="shared" si="19"/>
        <v>2.9007999082804523</v>
      </c>
      <c r="D280" s="22">
        <v>2604782.5</v>
      </c>
      <c r="E280" s="21">
        <v>0.62376940953803195</v>
      </c>
      <c r="F280" s="22">
        <f t="shared" si="24"/>
        <v>742377.49999999988</v>
      </c>
      <c r="G280" s="21">
        <f t="shared" si="25"/>
        <v>10.890224688921744</v>
      </c>
      <c r="H280" s="22">
        <v>1.2</v>
      </c>
      <c r="I280" s="21">
        <v>4</v>
      </c>
      <c r="J280" s="22"/>
      <c r="K280" s="21"/>
      <c r="L280" s="22">
        <v>18835</v>
      </c>
      <c r="M280" s="21">
        <v>3.39681444119989</v>
      </c>
      <c r="N280" s="22">
        <v>527918.19999999995</v>
      </c>
      <c r="O280" s="21">
        <v>11.150194113406199</v>
      </c>
      <c r="P280" s="22">
        <v>195623.1</v>
      </c>
      <c r="Q280" s="21">
        <v>10.910181737228402</v>
      </c>
      <c r="R280" s="23"/>
      <c r="S280" s="24"/>
    </row>
    <row r="281" spans="1:19" ht="14.25" customHeight="1" x14ac:dyDescent="0.2">
      <c r="A281" s="19" t="s">
        <v>18</v>
      </c>
      <c r="B281" s="20">
        <f t="shared" si="18"/>
        <v>2837203.4000000004</v>
      </c>
      <c r="C281" s="21">
        <f t="shared" si="19"/>
        <v>1.2895390372787512</v>
      </c>
      <c r="D281" s="22">
        <v>2635763.6</v>
      </c>
      <c r="E281" s="21">
        <v>0.71772428756509099</v>
      </c>
      <c r="F281" s="22">
        <f t="shared" si="24"/>
        <v>201439.8</v>
      </c>
      <c r="G281" s="21">
        <f t="shared" si="25"/>
        <v>8.771518781293473</v>
      </c>
      <c r="H281" s="22">
        <v>1011.3</v>
      </c>
      <c r="I281" s="21">
        <v>2.8026302778601799</v>
      </c>
      <c r="J281" s="22">
        <v>18466.7</v>
      </c>
      <c r="K281" s="21">
        <v>3.84208109732654</v>
      </c>
      <c r="L281" s="22">
        <v>33868.6</v>
      </c>
      <c r="M281" s="21">
        <v>5.5051680907979694</v>
      </c>
      <c r="N281" s="22">
        <v>120955.7</v>
      </c>
      <c r="O281" s="21">
        <v>10.413062377382801</v>
      </c>
      <c r="P281" s="22">
        <v>27137.5</v>
      </c>
      <c r="Q281" s="21">
        <v>9.1083019806540797</v>
      </c>
      <c r="R281" s="23"/>
      <c r="S281" s="24"/>
    </row>
    <row r="282" spans="1:19" ht="14.25" customHeight="1" x14ac:dyDescent="0.2">
      <c r="A282" s="19" t="s">
        <v>19</v>
      </c>
      <c r="B282" s="20">
        <f t="shared" si="18"/>
        <v>3305808.4999999995</v>
      </c>
      <c r="C282" s="21">
        <f t="shared" si="19"/>
        <v>1.4087852968494705</v>
      </c>
      <c r="D282" s="22">
        <v>3055660.4</v>
      </c>
      <c r="E282" s="21">
        <v>0.77362082121429498</v>
      </c>
      <c r="F282" s="22">
        <f t="shared" si="24"/>
        <v>250148.1</v>
      </c>
      <c r="G282" s="21">
        <f t="shared" si="25"/>
        <v>9.1675767315442389</v>
      </c>
      <c r="H282" s="22"/>
      <c r="I282" s="21"/>
      <c r="J282" s="22">
        <v>8895.8000000000011</v>
      </c>
      <c r="K282" s="21">
        <v>3.0042379549900007</v>
      </c>
      <c r="L282" s="22">
        <v>47602.5</v>
      </c>
      <c r="M282" s="21">
        <v>6.2080430019431798</v>
      </c>
      <c r="N282" s="22">
        <v>137240.4</v>
      </c>
      <c r="O282" s="21">
        <v>9.8673704608847004</v>
      </c>
      <c r="P282" s="22">
        <v>53859.4</v>
      </c>
      <c r="Q282" s="21">
        <v>11.0260523696885</v>
      </c>
      <c r="R282" s="22">
        <v>2550</v>
      </c>
      <c r="S282" s="21">
        <v>9</v>
      </c>
    </row>
    <row r="283" spans="1:19" ht="14.25" customHeight="1" x14ac:dyDescent="0.2">
      <c r="A283" s="19" t="s">
        <v>20</v>
      </c>
      <c r="B283" s="20">
        <f t="shared" si="18"/>
        <v>3940026.2</v>
      </c>
      <c r="C283" s="21">
        <f t="shared" si="19"/>
        <v>1.98947580145533</v>
      </c>
      <c r="D283" s="22">
        <v>3299966.4</v>
      </c>
      <c r="E283" s="21">
        <v>0.57353604812461101</v>
      </c>
      <c r="F283" s="22">
        <f t="shared" si="24"/>
        <v>640059.80000000005</v>
      </c>
      <c r="G283" s="21">
        <f t="shared" si="25"/>
        <v>9.2896587068895737</v>
      </c>
      <c r="H283" s="22"/>
      <c r="I283" s="21"/>
      <c r="J283" s="22">
        <v>490.6</v>
      </c>
      <c r="K283" s="21">
        <v>4.5727680391357497</v>
      </c>
      <c r="L283" s="22">
        <v>101562.6</v>
      </c>
      <c r="M283" s="21">
        <v>5.9350012307680196</v>
      </c>
      <c r="N283" s="22">
        <v>302418.60000000003</v>
      </c>
      <c r="O283" s="21">
        <v>8.8368451808188997</v>
      </c>
      <c r="P283" s="22">
        <v>231528</v>
      </c>
      <c r="Q283" s="21">
        <v>11.367753317093399</v>
      </c>
      <c r="R283" s="23">
        <v>4060</v>
      </c>
      <c r="S283" s="24">
        <v>9</v>
      </c>
    </row>
    <row r="284" spans="1:19" ht="14.25" customHeight="1" thickBot="1" x14ac:dyDescent="0.25">
      <c r="A284" s="25" t="s">
        <v>21</v>
      </c>
      <c r="B284" s="26">
        <f t="shared" si="18"/>
        <v>4062901</v>
      </c>
      <c r="C284" s="27">
        <f t="shared" si="19"/>
        <v>1.0416569301097895</v>
      </c>
      <c r="D284" s="28">
        <v>3698706.7</v>
      </c>
      <c r="E284" s="27">
        <v>0.33862399362458201</v>
      </c>
      <c r="F284" s="28">
        <f t="shared" si="24"/>
        <v>364194.3</v>
      </c>
      <c r="G284" s="27">
        <f t="shared" si="25"/>
        <v>8.1815617350408729</v>
      </c>
      <c r="H284" s="28">
        <v>0.7</v>
      </c>
      <c r="I284" s="27">
        <v>4</v>
      </c>
      <c r="J284" s="28">
        <v>10085</v>
      </c>
      <c r="K284" s="27">
        <v>3.3356470004957894</v>
      </c>
      <c r="L284" s="28">
        <v>197313</v>
      </c>
      <c r="M284" s="27">
        <v>6.8114371987654101</v>
      </c>
      <c r="N284" s="28">
        <v>102641.3</v>
      </c>
      <c r="O284" s="27">
        <v>10.194128318717699</v>
      </c>
      <c r="P284" s="28">
        <v>54154.3</v>
      </c>
      <c r="Q284" s="27">
        <v>10.261634957888798</v>
      </c>
      <c r="R284" s="28"/>
      <c r="S284" s="27"/>
    </row>
    <row r="285" spans="1:19" ht="14.25" customHeight="1" x14ac:dyDescent="0.2">
      <c r="A285" s="19" t="s">
        <v>71</v>
      </c>
      <c r="B285" s="20">
        <f t="shared" ref="B285:B296" si="26">D285+H285+J285+L285+N285+P285+R285</f>
        <v>2756928.3999999994</v>
      </c>
      <c r="C285" s="21">
        <f t="shared" ref="C285:C296" si="27">(D285*E285+H285*I285+J285*K285+L285*M285+N285*O285+P285*Q285+R285*S285)/(D285+H285+J285+L285+N285+P285+R285)</f>
        <v>2.2159345908294199</v>
      </c>
      <c r="D285" s="22">
        <v>2184685.4</v>
      </c>
      <c r="E285" s="21">
        <v>0.49018526008367203</v>
      </c>
      <c r="F285" s="22">
        <f t="shared" ref="F285:F287" si="28">H285+J285+L285+N285+P285+R285</f>
        <v>572243</v>
      </c>
      <c r="G285" s="21">
        <f t="shared" ref="G285:G287" si="29">(H285*I285+J285*K285+L285*M285+N285*O285+P285*Q285+R285*S285)/(H285+J285+L285+N285+P285+R285)</f>
        <v>8.8044282324117642</v>
      </c>
      <c r="H285" s="22"/>
      <c r="I285" s="21"/>
      <c r="J285" s="22">
        <v>38419.4</v>
      </c>
      <c r="K285" s="21">
        <v>3.5836823063348202</v>
      </c>
      <c r="L285" s="22">
        <v>107752</v>
      </c>
      <c r="M285" s="21">
        <v>5.628572806073211</v>
      </c>
      <c r="N285" s="22">
        <v>192140.3</v>
      </c>
      <c r="O285" s="21">
        <v>7.9025754305577696</v>
      </c>
      <c r="P285" s="22">
        <v>227431.3</v>
      </c>
      <c r="Q285" s="21">
        <v>11.947327874395501</v>
      </c>
      <c r="R285" s="23">
        <v>6500</v>
      </c>
      <c r="S285" s="24">
        <v>9</v>
      </c>
    </row>
    <row r="286" spans="1:19" ht="14.25" customHeight="1" x14ac:dyDescent="0.2">
      <c r="A286" s="19" t="s">
        <v>11</v>
      </c>
      <c r="B286" s="20">
        <f t="shared" si="26"/>
        <v>2408269.6999999997</v>
      </c>
      <c r="C286" s="21">
        <f t="shared" si="27"/>
        <v>2.5439655840872</v>
      </c>
      <c r="D286" s="22">
        <v>1910170.9</v>
      </c>
      <c r="E286" s="21">
        <v>0.69051843895224196</v>
      </c>
      <c r="F286" s="22">
        <f t="shared" si="28"/>
        <v>498098.80000000005</v>
      </c>
      <c r="G286" s="21">
        <f t="shared" si="29"/>
        <v>9.6517939934808243</v>
      </c>
      <c r="H286" s="22"/>
      <c r="I286" s="21"/>
      <c r="J286" s="22">
        <v>18719</v>
      </c>
      <c r="K286" s="21">
        <v>11.267054864041899</v>
      </c>
      <c r="L286" s="22">
        <v>123110.2</v>
      </c>
      <c r="M286" s="21">
        <v>7.1482863320829599</v>
      </c>
      <c r="N286" s="22">
        <v>255492</v>
      </c>
      <c r="O286" s="21">
        <v>10.608777754293699</v>
      </c>
      <c r="P286" s="22">
        <v>100777.60000000001</v>
      </c>
      <c r="Q286" s="21">
        <v>9.9839071380941817</v>
      </c>
      <c r="R286" s="23"/>
      <c r="S286" s="24"/>
    </row>
    <row r="287" spans="1:19" ht="14.25" customHeight="1" x14ac:dyDescent="0.2">
      <c r="A287" s="19" t="s">
        <v>12</v>
      </c>
      <c r="B287" s="20">
        <f t="shared" si="26"/>
        <v>2719667</v>
      </c>
      <c r="C287" s="21">
        <f t="shared" si="27"/>
        <v>1.0067961908571905</v>
      </c>
      <c r="D287" s="22">
        <v>2574923.5</v>
      </c>
      <c r="E287" s="21">
        <v>0.47326743532380694</v>
      </c>
      <c r="F287" s="22">
        <f t="shared" si="28"/>
        <v>144743.5</v>
      </c>
      <c r="G287" s="21">
        <f t="shared" si="29"/>
        <v>10.498039186561069</v>
      </c>
      <c r="H287" s="22">
        <v>5.5</v>
      </c>
      <c r="I287" s="21">
        <v>6.21</v>
      </c>
      <c r="J287" s="22">
        <v>810.6</v>
      </c>
      <c r="K287" s="21">
        <v>12.923839131507499</v>
      </c>
      <c r="L287" s="22">
        <v>8795.2000000000007</v>
      </c>
      <c r="M287" s="21">
        <v>7.6904679825359299</v>
      </c>
      <c r="N287" s="22">
        <v>66638.399999999994</v>
      </c>
      <c r="O287" s="21">
        <v>10.210465167230899</v>
      </c>
      <c r="P287" s="22">
        <v>68493.8</v>
      </c>
      <c r="Q287" s="21">
        <v>11.109975647430902</v>
      </c>
      <c r="R287" s="23"/>
      <c r="S287" s="24"/>
    </row>
    <row r="288" spans="1:19" ht="14.25" customHeight="1" x14ac:dyDescent="0.2">
      <c r="A288" s="19" t="s">
        <v>13</v>
      </c>
      <c r="B288" s="20">
        <f t="shared" si="26"/>
        <v>3736084.6999999997</v>
      </c>
      <c r="C288" s="21">
        <f t="shared" si="27"/>
        <v>2.0064570854081567</v>
      </c>
      <c r="D288" s="22">
        <v>3034953.6</v>
      </c>
      <c r="E288" s="21">
        <v>0.40398272118558898</v>
      </c>
      <c r="F288" s="22">
        <f t="shared" ref="F288" si="30">H288+J288+L288+N288+P288+R288</f>
        <v>701131.1</v>
      </c>
      <c r="G288" s="21">
        <f t="shared" ref="G288" si="31">(H288*I288+J288*K288+L288*M288+N288*O288+P288*Q288+R288*S288)/(H288+J288+L288+N288+P288+R288)</f>
        <v>8.9430133736757753</v>
      </c>
      <c r="H288" s="22">
        <v>6.3</v>
      </c>
      <c r="I288" s="21">
        <v>2.71</v>
      </c>
      <c r="J288" s="22">
        <v>56286.3</v>
      </c>
      <c r="K288" s="21">
        <v>3.5214134522965601</v>
      </c>
      <c r="L288" s="22">
        <v>11793.4</v>
      </c>
      <c r="M288" s="21">
        <v>6.609811419946749</v>
      </c>
      <c r="N288" s="22">
        <v>421851.5</v>
      </c>
      <c r="O288" s="21">
        <v>8.6329261789990106</v>
      </c>
      <c r="P288" s="22">
        <v>196193.6</v>
      </c>
      <c r="Q288" s="21">
        <v>11.224807480978003</v>
      </c>
      <c r="R288" s="23">
        <v>15000</v>
      </c>
      <c r="S288" s="24">
        <v>10</v>
      </c>
    </row>
    <row r="289" spans="1:19" ht="14.25" customHeight="1" x14ac:dyDescent="0.2">
      <c r="A289" s="19" t="s">
        <v>14</v>
      </c>
      <c r="B289" s="20">
        <f t="shared" si="26"/>
        <v>3496972.6999999997</v>
      </c>
      <c r="C289" s="21">
        <f t="shared" si="27"/>
        <v>2.8328576442704287</v>
      </c>
      <c r="D289" s="22">
        <v>2662271.5</v>
      </c>
      <c r="E289" s="21">
        <v>0.39886997513213801</v>
      </c>
      <c r="F289" s="22">
        <f t="shared" ref="F289" si="32">H289+J289+L289+N289+P289+R289</f>
        <v>834701.20000000007</v>
      </c>
      <c r="G289" s="21">
        <f t="shared" ref="G289" si="33">(H289*I289+J289*K289+L289*M289+N289*O289+P289*Q289+R289*S289)/(H289+J289+L289+N289+P289+R289)</f>
        <v>10.59603805289845</v>
      </c>
      <c r="H289" s="22">
        <v>130.80000000000001</v>
      </c>
      <c r="I289" s="21">
        <v>10.073073394495399</v>
      </c>
      <c r="J289" s="22">
        <v>20092.600000000002</v>
      </c>
      <c r="K289" s="21">
        <v>6.2703043906711891</v>
      </c>
      <c r="L289" s="22">
        <v>10223.9</v>
      </c>
      <c r="M289" s="21">
        <v>7.07682195639629</v>
      </c>
      <c r="N289" s="22">
        <v>552173.30000000005</v>
      </c>
      <c r="O289" s="21">
        <v>10.5809293604019</v>
      </c>
      <c r="P289" s="22">
        <v>252080.6</v>
      </c>
      <c r="Q289" s="21">
        <v>11.1169284744641</v>
      </c>
      <c r="R289" s="23"/>
      <c r="S289" s="24"/>
    </row>
    <row r="290" spans="1:19" ht="14.25" customHeight="1" x14ac:dyDescent="0.2">
      <c r="A290" s="19" t="s">
        <v>15</v>
      </c>
      <c r="B290" s="20">
        <f t="shared" si="26"/>
        <v>3245170.2</v>
      </c>
      <c r="C290" s="21">
        <f t="shared" si="27"/>
        <v>2.6466893887414575</v>
      </c>
      <c r="D290" s="22">
        <v>2346363.1</v>
      </c>
      <c r="E290" s="21">
        <v>0.65819561473669608</v>
      </c>
      <c r="F290" s="22">
        <f t="shared" ref="F290" si="34">H290+J290+L290+N290+P290+R290</f>
        <v>898807.1</v>
      </c>
      <c r="G290" s="21">
        <f t="shared" ref="G290" si="35">(H290*I290+J290*K290+L290*M290+N290*O290+P290*Q290+R290*S290)/(H290+J290+L290+N290+P290+R290)</f>
        <v>7.8377124858047891</v>
      </c>
      <c r="H290" s="22">
        <v>77.7</v>
      </c>
      <c r="I290" s="21">
        <v>2.1196911196911201</v>
      </c>
      <c r="J290" s="22">
        <v>5561.6</v>
      </c>
      <c r="K290" s="21">
        <v>4.2463550057537391</v>
      </c>
      <c r="L290" s="22">
        <v>201603.8</v>
      </c>
      <c r="M290" s="21">
        <v>6.0783978675005095</v>
      </c>
      <c r="N290" s="22">
        <v>620756</v>
      </c>
      <c r="O290" s="21">
        <v>7.9360643054597908</v>
      </c>
      <c r="P290" s="22">
        <v>70808</v>
      </c>
      <c r="Q290" s="21">
        <v>12.272945994802798</v>
      </c>
      <c r="R290" s="23"/>
      <c r="S290" s="24"/>
    </row>
    <row r="291" spans="1:19" ht="14.25" customHeight="1" x14ac:dyDescent="0.2">
      <c r="A291" s="19" t="s">
        <v>16</v>
      </c>
      <c r="B291" s="20">
        <f t="shared" si="26"/>
        <v>4046094.1</v>
      </c>
      <c r="C291" s="21">
        <f t="shared" si="27"/>
        <v>2.6616646565387678</v>
      </c>
      <c r="D291" s="22">
        <v>3130241.5</v>
      </c>
      <c r="E291" s="21">
        <v>0.33441527275131994</v>
      </c>
      <c r="F291" s="22">
        <f t="shared" ref="F291" si="36">H291+J291+L291+N291+P291+R291</f>
        <v>915852.6</v>
      </c>
      <c r="G291" s="21">
        <f t="shared" ref="G291" si="37">(H291*I291+J291*K291+L291*M291+N291*O291+P291*Q291+R291*S291)/(H291+J291+L291+N291+P291+R291)</f>
        <v>10.615840472582635</v>
      </c>
      <c r="H291" s="22">
        <v>576</v>
      </c>
      <c r="I291" s="21">
        <v>6.6652951388888892</v>
      </c>
      <c r="J291" s="22">
        <v>11134.9</v>
      </c>
      <c r="K291" s="21">
        <v>3.64859585627172</v>
      </c>
      <c r="L291" s="22">
        <v>9848.9</v>
      </c>
      <c r="M291" s="21">
        <v>6.7421699885266397</v>
      </c>
      <c r="N291" s="22">
        <v>77943.7</v>
      </c>
      <c r="O291" s="21">
        <v>8.7295863552795208</v>
      </c>
      <c r="P291" s="22">
        <v>816349.1</v>
      </c>
      <c r="Q291" s="21">
        <v>10.940490924777201</v>
      </c>
      <c r="R291" s="23"/>
      <c r="S291" s="24"/>
    </row>
    <row r="292" spans="1:19" ht="14.25" customHeight="1" x14ac:dyDescent="0.2">
      <c r="A292" s="19" t="s">
        <v>17</v>
      </c>
      <c r="B292" s="20">
        <f t="shared" si="26"/>
        <v>4079853.8999999994</v>
      </c>
      <c r="C292" s="21">
        <f t="shared" si="27"/>
        <v>3.4604375222848081</v>
      </c>
      <c r="D292" s="22">
        <v>2740827</v>
      </c>
      <c r="E292" s="21">
        <v>0.36328824548211197</v>
      </c>
      <c r="F292" s="22">
        <f t="shared" ref="F292" si="38">H292+J292+L292+N292+P292+R292</f>
        <v>1339026.8999999999</v>
      </c>
      <c r="G292" s="21">
        <f t="shared" ref="G292" si="39">(H292*I292+J292*K292+L292*M292+N292*O292+P292*Q292+R292*S292)/(H292+J292+L292+N292+P292+R292)</f>
        <v>9.7999295525728485</v>
      </c>
      <c r="H292" s="22">
        <v>9573.8000000000011</v>
      </c>
      <c r="I292" s="21">
        <v>1.85107021245482</v>
      </c>
      <c r="J292" s="22">
        <v>113962.8</v>
      </c>
      <c r="K292" s="21">
        <v>4.0249025120477899</v>
      </c>
      <c r="L292" s="22">
        <v>44548.3</v>
      </c>
      <c r="M292" s="21">
        <v>6.8024954038650201</v>
      </c>
      <c r="N292" s="22">
        <v>796637</v>
      </c>
      <c r="O292" s="21">
        <v>9.9021847428628114</v>
      </c>
      <c r="P292" s="22">
        <v>374305</v>
      </c>
      <c r="Q292" s="21">
        <v>11.900647867380899</v>
      </c>
      <c r="R292" s="23"/>
      <c r="S292" s="24"/>
    </row>
    <row r="293" spans="1:19" ht="14.25" customHeight="1" x14ac:dyDescent="0.2">
      <c r="A293" s="19" t="s">
        <v>18</v>
      </c>
      <c r="B293" s="20">
        <f t="shared" si="26"/>
        <v>2727078.3</v>
      </c>
      <c r="C293" s="21">
        <f t="shared" si="27"/>
        <v>2.3543990827106067</v>
      </c>
      <c r="D293" s="22">
        <v>2121346.1</v>
      </c>
      <c r="E293" s="21">
        <v>0.49388160941771808</v>
      </c>
      <c r="F293" s="22">
        <f t="shared" ref="F293" si="40">H293+J293+L293+N293+P293+R293</f>
        <v>605732.19999999995</v>
      </c>
      <c r="G293" s="21">
        <f t="shared" ref="G293" si="41">(H293*I293+J293*K293+L293*M293+N293*O293+P293*Q293+R293*S293)/(H293+J293+L293+N293+P293+R293)</f>
        <v>8.8701522256865353</v>
      </c>
      <c r="H293" s="22">
        <v>2014.9</v>
      </c>
      <c r="I293" s="21">
        <v>1.0665541714229001</v>
      </c>
      <c r="J293" s="22">
        <v>84385.3</v>
      </c>
      <c r="K293" s="21">
        <v>4.0869192146025402</v>
      </c>
      <c r="L293" s="22">
        <v>95891.6</v>
      </c>
      <c r="M293" s="21">
        <v>6.40379118713214</v>
      </c>
      <c r="N293" s="22">
        <v>266017.5</v>
      </c>
      <c r="O293" s="21">
        <v>10.0903510032235</v>
      </c>
      <c r="P293" s="22">
        <v>157422.9</v>
      </c>
      <c r="Q293" s="21">
        <v>10.974465512959</v>
      </c>
      <c r="R293" s="23"/>
      <c r="S293" s="24"/>
    </row>
    <row r="294" spans="1:19" ht="14.25" customHeight="1" x14ac:dyDescent="0.2">
      <c r="A294" s="19" t="s">
        <v>19</v>
      </c>
      <c r="B294" s="20">
        <f t="shared" si="26"/>
        <v>3854727.1000000006</v>
      </c>
      <c r="C294" s="21">
        <f t="shared" si="27"/>
        <v>2.2205558385702586</v>
      </c>
      <c r="D294" s="22">
        <v>3080803.2</v>
      </c>
      <c r="E294" s="21">
        <v>0.4129345214261011</v>
      </c>
      <c r="F294" s="22">
        <f t="shared" ref="F294" si="42">H294+J294+L294+N294+P294+R294</f>
        <v>773923.9</v>
      </c>
      <c r="G294" s="21">
        <f t="shared" ref="G294" si="43">(H294*I294+J294*K294+L294*M294+N294*O294+P294*Q294+R294*S294)/(H294+J294+L294+N294+P294+R294)</f>
        <v>9.4162575583981845</v>
      </c>
      <c r="H294" s="22">
        <v>1883.4</v>
      </c>
      <c r="I294" s="21">
        <v>7.1390384411171279</v>
      </c>
      <c r="J294" s="22">
        <v>29259.3</v>
      </c>
      <c r="K294" s="21">
        <v>3.9057598097015296</v>
      </c>
      <c r="L294" s="22">
        <v>25627.7</v>
      </c>
      <c r="M294" s="21">
        <v>5.5649735637610895</v>
      </c>
      <c r="N294" s="22">
        <v>625736.30000000005</v>
      </c>
      <c r="O294" s="21">
        <v>9.7983743423547605</v>
      </c>
      <c r="P294" s="22">
        <v>91417.2</v>
      </c>
      <c r="Q294" s="21">
        <v>9.6910136166935814</v>
      </c>
      <c r="R294" s="23"/>
      <c r="S294" s="24"/>
    </row>
    <row r="295" spans="1:19" ht="14.25" customHeight="1" x14ac:dyDescent="0.2">
      <c r="A295" s="19" t="s">
        <v>20</v>
      </c>
      <c r="B295" s="20">
        <f t="shared" si="26"/>
        <v>3686631.1999999997</v>
      </c>
      <c r="C295" s="21">
        <f t="shared" si="27"/>
        <v>2.0060364022851056</v>
      </c>
      <c r="D295" s="22">
        <v>3070454.8</v>
      </c>
      <c r="E295" s="21">
        <v>0.36793372564872101</v>
      </c>
      <c r="F295" s="22">
        <f t="shared" ref="F295" si="44">H295+J295+L295+N295+P295+R295</f>
        <v>616176.4</v>
      </c>
      <c r="G295" s="21">
        <f t="shared" ref="G295" si="45">(H295*I295+J295*K295+L295*M295+N295*O295+P295*Q295+R295*S295)/(H295+J295+L295+N295+P295+R295)</f>
        <v>10.168829112896926</v>
      </c>
      <c r="H295" s="22">
        <v>3242.1</v>
      </c>
      <c r="I295" s="21">
        <v>8.9966641991301888</v>
      </c>
      <c r="J295" s="22">
        <v>20073.8</v>
      </c>
      <c r="K295" s="21">
        <v>5.3030700714363999</v>
      </c>
      <c r="L295" s="22">
        <v>22078.9</v>
      </c>
      <c r="M295" s="21">
        <v>6.3100206532028293</v>
      </c>
      <c r="N295" s="22">
        <v>497164.4</v>
      </c>
      <c r="O295" s="21">
        <v>10.314532866794201</v>
      </c>
      <c r="P295" s="22">
        <v>73617.2</v>
      </c>
      <c r="Q295" s="21">
        <v>11.720559909912399</v>
      </c>
      <c r="R295" s="23"/>
      <c r="S295" s="24"/>
    </row>
    <row r="296" spans="1:19" ht="14.25" customHeight="1" thickBot="1" x14ac:dyDescent="0.25">
      <c r="A296" s="25" t="s">
        <v>21</v>
      </c>
      <c r="B296" s="26">
        <f t="shared" si="26"/>
        <v>4313042.9000000004</v>
      </c>
      <c r="C296" s="27">
        <f t="shared" si="27"/>
        <v>1.6996973329432903</v>
      </c>
      <c r="D296" s="28">
        <v>3704096.5</v>
      </c>
      <c r="E296" s="27">
        <v>0.62165936551598999</v>
      </c>
      <c r="F296" s="28">
        <f t="shared" ref="F296" si="46">H296+J296+L296+N296+P296+R296</f>
        <v>608946.4</v>
      </c>
      <c r="G296" s="27">
        <f t="shared" ref="G296" si="47">(H296*I296+J296*K296+L296*M296+N296*O296+P296*Q296+R296*S296)/(H296+J296+L296+N296+P296+R296)</f>
        <v>8.257181968724991</v>
      </c>
      <c r="H296" s="28">
        <v>895.3</v>
      </c>
      <c r="I296" s="27">
        <v>2.3223679213671402</v>
      </c>
      <c r="J296" s="28">
        <v>47736.2</v>
      </c>
      <c r="K296" s="27">
        <v>2.4325721360309402</v>
      </c>
      <c r="L296" s="28">
        <v>186188.7</v>
      </c>
      <c r="M296" s="27">
        <v>5.8833925743076794</v>
      </c>
      <c r="N296" s="28">
        <v>275284.2</v>
      </c>
      <c r="O296" s="27">
        <v>9.76579637334798</v>
      </c>
      <c r="P296" s="28">
        <v>98842</v>
      </c>
      <c r="Q296" s="27">
        <v>11.393836739442699</v>
      </c>
      <c r="R296" s="28"/>
      <c r="S296" s="27"/>
    </row>
    <row r="297" spans="1:19" ht="14.25" customHeight="1" x14ac:dyDescent="0.2">
      <c r="A297" s="19" t="s">
        <v>72</v>
      </c>
      <c r="B297" s="20">
        <f t="shared" ref="B297:B308" si="48">D297+H297+J297+L297+N297+P297+R297</f>
        <v>3507854.1</v>
      </c>
      <c r="C297" s="21">
        <f t="shared" ref="C297:C308" si="49">(D297*E297+H297*I297+J297*K297+L297*M297+N297*O297+P297*Q297+R297*S297)/(D297+H297+J297+L297+N297+P297+R297)</f>
        <v>3.1437591954009676</v>
      </c>
      <c r="D297" s="22">
        <v>2510273.9</v>
      </c>
      <c r="E297" s="21">
        <v>0.93342075858734008</v>
      </c>
      <c r="F297" s="22">
        <f t="shared" ref="F297" si="50">H297+J297+L297+N297+P297+R297</f>
        <v>997580.2</v>
      </c>
      <c r="G297" s="21">
        <f t="shared" ref="G297" si="51">(H297*I297+J297*K297+L297*M297+N297*O297+P297*Q297+R297*S297)/(H297+J297+L297+N297+P297+R297)</f>
        <v>8.705773044613343</v>
      </c>
      <c r="H297" s="22">
        <v>78.7</v>
      </c>
      <c r="I297" s="21">
        <v>6.3961372299872892</v>
      </c>
      <c r="J297" s="22">
        <v>103633.5</v>
      </c>
      <c r="K297" s="21">
        <v>4.1161059309972199</v>
      </c>
      <c r="L297" s="22">
        <v>267154.2</v>
      </c>
      <c r="M297" s="21">
        <v>5.365526980298271</v>
      </c>
      <c r="N297" s="22">
        <v>435958.5</v>
      </c>
      <c r="O297" s="21">
        <v>10.287115025856799</v>
      </c>
      <c r="P297" s="22">
        <v>190755.3</v>
      </c>
      <c r="Q297" s="21">
        <v>12.2641870029299</v>
      </c>
      <c r="R297" s="23"/>
      <c r="S297" s="24"/>
    </row>
    <row r="298" spans="1:19" ht="14.25" customHeight="1" x14ac:dyDescent="0.2">
      <c r="A298" s="19" t="s">
        <v>11</v>
      </c>
      <c r="B298" s="20">
        <f t="shared" si="48"/>
        <v>3899292</v>
      </c>
      <c r="C298" s="21">
        <f t="shared" si="49"/>
        <v>3.0333979868652974</v>
      </c>
      <c r="D298" s="22">
        <v>2821007.8</v>
      </c>
      <c r="E298" s="21">
        <v>0.64363488183194706</v>
      </c>
      <c r="F298" s="22">
        <f t="shared" ref="F298" si="52">H298+J298+L298+N298+P298+R298</f>
        <v>1078284.2</v>
      </c>
      <c r="G298" s="21">
        <f t="shared" ref="G298" si="53">(H298*I298+J298*K298+L298*M298+N298*O298+P298*Q298+R298*S298)/(H298+J298+L298+N298+P298+R298)</f>
        <v>9.2854977203597695</v>
      </c>
      <c r="H298" s="22">
        <v>5254.8</v>
      </c>
      <c r="I298" s="21">
        <v>0.64579451168455504</v>
      </c>
      <c r="J298" s="22">
        <v>115047</v>
      </c>
      <c r="K298" s="21">
        <v>3.5243817917894398</v>
      </c>
      <c r="L298" s="22">
        <v>67537.600000000006</v>
      </c>
      <c r="M298" s="21">
        <v>6.5754911930539386</v>
      </c>
      <c r="N298" s="22">
        <v>570224.6</v>
      </c>
      <c r="O298" s="21">
        <v>10.145217165306398</v>
      </c>
      <c r="P298" s="22">
        <v>320220.2</v>
      </c>
      <c r="Q298" s="21">
        <v>10.537739699119497</v>
      </c>
      <c r="R298" s="23"/>
      <c r="S298" s="24"/>
    </row>
    <row r="299" spans="1:19" ht="14.25" customHeight="1" x14ac:dyDescent="0.2">
      <c r="A299" s="19" t="s">
        <v>12</v>
      </c>
      <c r="B299" s="20">
        <f t="shared" si="48"/>
        <v>3661047.6</v>
      </c>
      <c r="C299" s="21">
        <f t="shared" si="49"/>
        <v>1.4178565282789555</v>
      </c>
      <c r="D299" s="22">
        <v>3106237.5</v>
      </c>
      <c r="E299" s="21">
        <v>0.65153475708151698</v>
      </c>
      <c r="F299" s="22">
        <f t="shared" ref="F299" si="54">H299+J299+L299+N299+P299+R299</f>
        <v>554810.1</v>
      </c>
      <c r="G299" s="21">
        <f t="shared" ref="G299" si="55">(H299*I299+J299*K299+L299*M299+N299*O299+P299*Q299+R299*S299)/(H299+J299+L299+N299+P299+R299)</f>
        <v>5.7082928825556767</v>
      </c>
      <c r="H299" s="22">
        <v>2202.6</v>
      </c>
      <c r="I299" s="21">
        <v>1.3576001089621399</v>
      </c>
      <c r="J299" s="22">
        <v>286900.90000000002</v>
      </c>
      <c r="K299" s="21">
        <v>3.2410062673208802</v>
      </c>
      <c r="L299" s="22">
        <v>130543.4</v>
      </c>
      <c r="M299" s="21">
        <v>6.4986254303166593</v>
      </c>
      <c r="N299" s="22">
        <v>62305</v>
      </c>
      <c r="O299" s="21">
        <v>9.5890820800898791</v>
      </c>
      <c r="P299" s="22">
        <v>62858.2</v>
      </c>
      <c r="Q299" s="21">
        <v>10.792231753375098</v>
      </c>
      <c r="R299" s="23">
        <v>10000</v>
      </c>
      <c r="S299" s="24">
        <v>11</v>
      </c>
    </row>
    <row r="300" spans="1:19" ht="14.25" customHeight="1" x14ac:dyDescent="0.2">
      <c r="A300" s="19" t="s">
        <v>13</v>
      </c>
      <c r="B300" s="20">
        <f t="shared" si="48"/>
        <v>2619222.2999999998</v>
      </c>
      <c r="C300" s="21">
        <f t="shared" si="49"/>
        <v>2.0347051790907558</v>
      </c>
      <c r="D300" s="22">
        <v>2314784.5</v>
      </c>
      <c r="E300" s="21">
        <v>0.90271837356781992</v>
      </c>
      <c r="F300" s="22">
        <f t="shared" ref="F300" si="56">H300+J300+L300+N300+P300+R300</f>
        <v>304437.8</v>
      </c>
      <c r="G300" s="21">
        <f t="shared" ref="G300" si="57">(H300*I300+J300*K300+L300*M300+N300*O300+P300*Q300+R300*S300)/(H300+J300+L300+N300+P300+R300)</f>
        <v>10.641735947375794</v>
      </c>
      <c r="H300" s="22">
        <v>3845.8</v>
      </c>
      <c r="I300" s="21">
        <v>4.0353502522231999</v>
      </c>
      <c r="J300" s="22">
        <v>5019.5</v>
      </c>
      <c r="K300" s="21">
        <v>7.9791552943520294</v>
      </c>
      <c r="L300" s="22">
        <v>7087.3</v>
      </c>
      <c r="M300" s="21">
        <v>7.9885016861145992</v>
      </c>
      <c r="N300" s="22">
        <v>248085.2</v>
      </c>
      <c r="O300" s="21">
        <v>10.946078524635901</v>
      </c>
      <c r="P300" s="22">
        <v>40400</v>
      </c>
      <c r="Q300" s="21">
        <v>10.197999306930701</v>
      </c>
      <c r="R300" s="23"/>
      <c r="S300" s="24"/>
    </row>
    <row r="301" spans="1:19" ht="14.25" customHeight="1" x14ac:dyDescent="0.2">
      <c r="A301" s="19" t="s">
        <v>14</v>
      </c>
      <c r="B301" s="20">
        <f t="shared" si="48"/>
        <v>3292139.9000000004</v>
      </c>
      <c r="C301" s="21">
        <f t="shared" si="49"/>
        <v>3.7117945640766963</v>
      </c>
      <c r="D301" s="22">
        <v>2239859.4</v>
      </c>
      <c r="E301" s="21">
        <v>0.78568019358715102</v>
      </c>
      <c r="F301" s="22">
        <f t="shared" ref="F301" si="58">H301+J301+L301+N301+P301+R301</f>
        <v>1052280.5</v>
      </c>
      <c r="G301" s="21">
        <f t="shared" ref="G301" si="59">(H301*I301+J301*K301+L301*M301+N301*O301+P301*Q301+R301*S301)/(H301+J301+L301+N301+P301+R301)</f>
        <v>9.9402524497983187</v>
      </c>
      <c r="H301" s="22">
        <v>6278.9</v>
      </c>
      <c r="I301" s="21">
        <v>8.8795163165522588</v>
      </c>
      <c r="J301" s="22">
        <v>23699.200000000001</v>
      </c>
      <c r="K301" s="21">
        <v>4.0624316010667005</v>
      </c>
      <c r="L301" s="22">
        <v>26564.6</v>
      </c>
      <c r="M301" s="21">
        <v>5.0134284724784095</v>
      </c>
      <c r="N301" s="22">
        <v>694312.6</v>
      </c>
      <c r="O301" s="21">
        <v>9.8137235043696496</v>
      </c>
      <c r="P301" s="22">
        <v>301425.2</v>
      </c>
      <c r="Q301" s="21">
        <v>11.150136883047599</v>
      </c>
      <c r="R301" s="23"/>
      <c r="S301" s="24"/>
    </row>
    <row r="302" spans="1:19" ht="14.25" customHeight="1" x14ac:dyDescent="0.2">
      <c r="A302" s="19" t="s">
        <v>15</v>
      </c>
      <c r="B302" s="20">
        <f t="shared" si="48"/>
        <v>4475294.2</v>
      </c>
      <c r="C302" s="21">
        <f t="shared" si="49"/>
        <v>2.6678783540085425</v>
      </c>
      <c r="D302" s="22">
        <v>3338106.9</v>
      </c>
      <c r="E302" s="21">
        <v>0.56481592036492301</v>
      </c>
      <c r="F302" s="22">
        <f t="shared" ref="F302" si="60">H302+J302+L302+N302+P302+R302</f>
        <v>1137187.3</v>
      </c>
      <c r="G302" s="21">
        <f t="shared" ref="G302" si="61">(H302*I302+J302*K302+L302*M302+N302*O302+P302*Q302+R302*S302)/(H302+J302+L302+N302+P302+R302)</f>
        <v>8.8412213212370361</v>
      </c>
      <c r="H302" s="22">
        <v>11572.9</v>
      </c>
      <c r="I302" s="21">
        <v>1.7535943454103999</v>
      </c>
      <c r="J302" s="22">
        <v>5067.9000000000005</v>
      </c>
      <c r="K302" s="21">
        <v>2.4214368870735399</v>
      </c>
      <c r="L302" s="22">
        <v>30460.1</v>
      </c>
      <c r="M302" s="21">
        <v>6.7674277497447495</v>
      </c>
      <c r="N302" s="22">
        <v>519486.5</v>
      </c>
      <c r="O302" s="21">
        <v>11.756989407809396</v>
      </c>
      <c r="P302" s="22">
        <v>569099.9</v>
      </c>
      <c r="Q302" s="21">
        <v>6.4862514068268187</v>
      </c>
      <c r="R302" s="23">
        <v>1500</v>
      </c>
      <c r="S302" s="24">
        <v>11</v>
      </c>
    </row>
    <row r="303" spans="1:19" ht="14.25" customHeight="1" x14ac:dyDescent="0.2">
      <c r="A303" s="19" t="s">
        <v>16</v>
      </c>
      <c r="B303" s="20">
        <f t="shared" si="48"/>
        <v>4368055.8999999994</v>
      </c>
      <c r="C303" s="21">
        <f t="shared" si="49"/>
        <v>2.0453977271673653</v>
      </c>
      <c r="D303" s="22">
        <v>3545131.1</v>
      </c>
      <c r="E303" s="21">
        <v>0.88406222128146406</v>
      </c>
      <c r="F303" s="22">
        <f t="shared" ref="F303:F305" si="62">H303+J303+L303+N303+P303+R303</f>
        <v>822924.80000000005</v>
      </c>
      <c r="G303" s="21">
        <f t="shared" ref="G303:G305" si="63">(H303*I303+J303*K303+L303*M303+N303*O303+P303*Q303+R303*S303)/(H303+J303+L303+N303+P303+R303)</f>
        <v>7.0483902478087881</v>
      </c>
      <c r="H303" s="22">
        <v>21995.3</v>
      </c>
      <c r="I303" s="21">
        <v>5.9481698362832098</v>
      </c>
      <c r="J303" s="22">
        <v>12735.8</v>
      </c>
      <c r="K303" s="21">
        <v>3.8557844815402302</v>
      </c>
      <c r="L303" s="22">
        <v>156.5</v>
      </c>
      <c r="M303" s="21">
        <v>6.0991054313098996</v>
      </c>
      <c r="N303" s="22">
        <v>243022</v>
      </c>
      <c r="O303" s="21">
        <v>6.9138975730592289</v>
      </c>
      <c r="P303" s="22">
        <v>385015.2</v>
      </c>
      <c r="Q303" s="21">
        <v>9.4000785657293484</v>
      </c>
      <c r="R303" s="23">
        <v>160000</v>
      </c>
      <c r="S303" s="24">
        <v>2</v>
      </c>
    </row>
    <row r="304" spans="1:19" ht="14.25" customHeight="1" x14ac:dyDescent="0.2">
      <c r="A304" s="19" t="s">
        <v>17</v>
      </c>
      <c r="B304" s="20">
        <f t="shared" si="48"/>
        <v>5446083.8000000007</v>
      </c>
      <c r="C304" s="21">
        <f t="shared" si="49"/>
        <v>3.8249837613589341</v>
      </c>
      <c r="D304" s="22">
        <v>3616463.5</v>
      </c>
      <c r="E304" s="21">
        <v>0.46551183995082501</v>
      </c>
      <c r="F304" s="22">
        <f t="shared" si="62"/>
        <v>1829620.3</v>
      </c>
      <c r="G304" s="21">
        <f t="shared" si="63"/>
        <v>10.46538209048072</v>
      </c>
      <c r="H304" s="22">
        <v>28100</v>
      </c>
      <c r="I304" s="21">
        <v>0.81743772241992896</v>
      </c>
      <c r="J304" s="22">
        <v>2484.7000000000003</v>
      </c>
      <c r="K304" s="21">
        <v>3.9068499215196999</v>
      </c>
      <c r="L304" s="22">
        <v>43293.5</v>
      </c>
      <c r="M304" s="21">
        <v>6.68122835991546</v>
      </c>
      <c r="N304" s="22">
        <v>1381628.1</v>
      </c>
      <c r="O304" s="21">
        <v>12.038116087100398</v>
      </c>
      <c r="P304" s="22">
        <v>274114</v>
      </c>
      <c r="Q304" s="21">
        <v>7.2726856453884201</v>
      </c>
      <c r="R304" s="23">
        <v>100000</v>
      </c>
      <c r="S304" s="24">
        <v>2</v>
      </c>
    </row>
    <row r="305" spans="1:19" ht="14.25" customHeight="1" x14ac:dyDescent="0.2">
      <c r="A305" s="19" t="s">
        <v>18</v>
      </c>
      <c r="B305" s="20">
        <f t="shared" si="48"/>
        <v>4674204.7</v>
      </c>
      <c r="C305" s="21">
        <f t="shared" si="49"/>
        <v>1.7959320776002781</v>
      </c>
      <c r="D305" s="22">
        <v>3698279.5</v>
      </c>
      <c r="E305" s="21">
        <v>0.53280744438055605</v>
      </c>
      <c r="F305" s="22">
        <f t="shared" si="62"/>
        <v>975925.2</v>
      </c>
      <c r="G305" s="21">
        <f t="shared" si="63"/>
        <v>6.5825570535528604</v>
      </c>
      <c r="H305" s="22">
        <v>3852</v>
      </c>
      <c r="I305" s="21">
        <v>0.34470404984423697</v>
      </c>
      <c r="J305" s="22">
        <v>663.7</v>
      </c>
      <c r="K305" s="21">
        <v>4.0278740394756696</v>
      </c>
      <c r="L305" s="22">
        <v>7546.5</v>
      </c>
      <c r="M305" s="21">
        <v>4.4710461803485089</v>
      </c>
      <c r="N305" s="22">
        <v>383748.5</v>
      </c>
      <c r="O305" s="21">
        <v>10.421619344440398</v>
      </c>
      <c r="P305" s="22">
        <v>180114.5</v>
      </c>
      <c r="Q305" s="21">
        <v>8.8113986825047395</v>
      </c>
      <c r="R305" s="23">
        <v>400000</v>
      </c>
      <c r="S305" s="24">
        <v>2</v>
      </c>
    </row>
    <row r="306" spans="1:19" ht="14.25" customHeight="1" x14ac:dyDescent="0.2">
      <c r="A306" s="19" t="s">
        <v>19</v>
      </c>
      <c r="B306" s="20">
        <f t="shared" si="48"/>
        <v>4079098.7</v>
      </c>
      <c r="C306" s="21">
        <f t="shared" si="49"/>
        <v>2.1518615438258513</v>
      </c>
      <c r="D306" s="22">
        <v>3280650.1</v>
      </c>
      <c r="E306" s="21">
        <v>0.68043737550676298</v>
      </c>
      <c r="F306" s="22">
        <f t="shared" ref="F306" si="64">H306+J306+L306+N306+P306+R306</f>
        <v>798448.6</v>
      </c>
      <c r="G306" s="21">
        <f t="shared" ref="G306" si="65">(H306*I306+J306*K306+L306*M306+N306*O306+P306*Q306+R306*S306)/(H306+J306+L306+N306+P306+R306)</f>
        <v>8.197620588225746</v>
      </c>
      <c r="H306" s="22">
        <v>500</v>
      </c>
      <c r="I306" s="21">
        <v>1</v>
      </c>
      <c r="J306" s="22">
        <v>5118</v>
      </c>
      <c r="K306" s="21">
        <v>4.1095974990230602</v>
      </c>
      <c r="L306" s="22">
        <v>37411.700000000004</v>
      </c>
      <c r="M306" s="21">
        <v>6.5240339252159094</v>
      </c>
      <c r="N306" s="22">
        <v>490802.3</v>
      </c>
      <c r="O306" s="21">
        <v>10.704935692029199</v>
      </c>
      <c r="P306" s="22">
        <v>104616.6</v>
      </c>
      <c r="Q306" s="21">
        <v>6.7461904038173692</v>
      </c>
      <c r="R306" s="23">
        <v>160000</v>
      </c>
      <c r="S306" s="24">
        <v>2</v>
      </c>
    </row>
    <row r="307" spans="1:19" ht="14.25" customHeight="1" x14ac:dyDescent="0.2">
      <c r="A307" s="19" t="s">
        <v>20</v>
      </c>
      <c r="B307" s="20">
        <f t="shared" si="48"/>
        <v>4946916.5999999996</v>
      </c>
      <c r="C307" s="21">
        <f t="shared" si="49"/>
        <v>1.5815468107952322</v>
      </c>
      <c r="D307" s="22">
        <v>4313837.9000000004</v>
      </c>
      <c r="E307" s="21">
        <v>0.41600623194487701</v>
      </c>
      <c r="F307" s="22">
        <f t="shared" ref="F307" si="66">H307+J307+L307+N307+P307+R307</f>
        <v>633078.69999999995</v>
      </c>
      <c r="G307" s="21">
        <f t="shared" ref="G307" si="67">(H307*I307+J307*K307+L307*M307+N307*O307+P307*Q307+R307*S307)/(H307+J307+L307+N307+P307+R307)</f>
        <v>9.5236132916807854</v>
      </c>
      <c r="H307" s="22">
        <v>64.599999999999994</v>
      </c>
      <c r="I307" s="21">
        <v>9</v>
      </c>
      <c r="J307" s="22">
        <v>1194.5</v>
      </c>
      <c r="K307" s="21">
        <v>3.13871912934282</v>
      </c>
      <c r="L307" s="22">
        <v>28756.2</v>
      </c>
      <c r="M307" s="21">
        <v>6.4135006711596096</v>
      </c>
      <c r="N307" s="22">
        <v>375997.8</v>
      </c>
      <c r="O307" s="21">
        <v>10.2106368574497</v>
      </c>
      <c r="P307" s="22">
        <v>177065.60000000001</v>
      </c>
      <c r="Q307" s="21">
        <v>10.737609219407897</v>
      </c>
      <c r="R307" s="23">
        <v>50000</v>
      </c>
      <c r="S307" s="24">
        <v>2</v>
      </c>
    </row>
    <row r="308" spans="1:19" ht="14.25" customHeight="1" thickBot="1" x14ac:dyDescent="0.25">
      <c r="A308" s="25" t="s">
        <v>21</v>
      </c>
      <c r="B308" s="26">
        <f t="shared" si="48"/>
        <v>5194240.3999999994</v>
      </c>
      <c r="C308" s="27">
        <f t="shared" si="49"/>
        <v>1.4837075232405486</v>
      </c>
      <c r="D308" s="28">
        <v>4193476.9</v>
      </c>
      <c r="E308" s="27">
        <v>0.65110835092474195</v>
      </c>
      <c r="F308" s="28">
        <f t="shared" ref="F308" si="68">H308+J308+L308+N308+P308+R308</f>
        <v>1000763.5</v>
      </c>
      <c r="G308" s="27">
        <f t="shared" ref="G308" si="69">(H308*I308+J308*K308+L308*M308+N308*O308+P308*Q308+R308*S308)/(H308+J308+L308+N308+P308+R308)</f>
        <v>4.9725292039527789</v>
      </c>
      <c r="H308" s="28">
        <v>128063.9</v>
      </c>
      <c r="I308" s="27">
        <v>0.16820665308490501</v>
      </c>
      <c r="J308" s="28">
        <v>9519</v>
      </c>
      <c r="K308" s="27">
        <v>3.0388258220401299</v>
      </c>
      <c r="L308" s="28">
        <v>24868.6</v>
      </c>
      <c r="M308" s="27">
        <v>6.5392632074181902</v>
      </c>
      <c r="N308" s="28">
        <v>315178.5</v>
      </c>
      <c r="O308" s="27">
        <v>9.2280200204011393</v>
      </c>
      <c r="P308" s="28">
        <v>98633.5</v>
      </c>
      <c r="Q308" s="27">
        <v>10.196962674953198</v>
      </c>
      <c r="R308" s="28">
        <v>424500</v>
      </c>
      <c r="S308" s="27">
        <v>2</v>
      </c>
    </row>
    <row r="309" spans="1:19" ht="14.25" customHeight="1" x14ac:dyDescent="0.2">
      <c r="A309" s="19" t="s">
        <v>73</v>
      </c>
      <c r="B309" s="20">
        <f t="shared" ref="B309:B320" si="70">D309+H309+J309+L309+N309+P309+R309</f>
        <v>3231205.8</v>
      </c>
      <c r="C309" s="21">
        <f t="shared" ref="C309:C320" si="71">(D309*E309+H309*I309+J309*K309+L309*M309+N309*O309+P309*Q309+R309*S309)/(D309+H309+J309+L309+N309+P309+R309)</f>
        <v>0.92005870904291986</v>
      </c>
      <c r="D309" s="22">
        <v>3053410.6</v>
      </c>
      <c r="E309" s="21">
        <v>0.47083872833872997</v>
      </c>
      <c r="F309" s="22">
        <f t="shared" ref="F309:F311" si="72">H309+J309+L309+N309+P309+R309</f>
        <v>177795.20000000001</v>
      </c>
      <c r="G309" s="21">
        <f t="shared" ref="G309:G311" si="73">(H309*I309+J309*K309+L309*M309+N309*O309+P309*Q309+R309*S309)/(H309+J309+L309+N309+P309+R309)</f>
        <v>8.6348510702200976</v>
      </c>
      <c r="H309" s="22">
        <v>20009.900000000001</v>
      </c>
      <c r="I309" s="21">
        <v>1.0039580407698199</v>
      </c>
      <c r="J309" s="22">
        <v>5497.9</v>
      </c>
      <c r="K309" s="21">
        <v>4.4804185234362199</v>
      </c>
      <c r="L309" s="22">
        <v>17280.5</v>
      </c>
      <c r="M309" s="21">
        <v>6.1652976476375105</v>
      </c>
      <c r="N309" s="22">
        <v>31920.1</v>
      </c>
      <c r="O309" s="21">
        <v>10.0805179495052</v>
      </c>
      <c r="P309" s="22">
        <v>103086.8</v>
      </c>
      <c r="Q309" s="21">
        <v>10.303962418078699</v>
      </c>
      <c r="R309" s="23"/>
      <c r="S309" s="24"/>
    </row>
    <row r="310" spans="1:19" ht="14.25" customHeight="1" x14ac:dyDescent="0.2">
      <c r="A310" s="19" t="s">
        <v>11</v>
      </c>
      <c r="B310" s="20">
        <f t="shared" si="70"/>
        <v>4144152.8999999994</v>
      </c>
      <c r="C310" s="21">
        <f t="shared" si="71"/>
        <v>1.6527002365187866</v>
      </c>
      <c r="D310" s="22">
        <v>3617504.3</v>
      </c>
      <c r="E310" s="21">
        <v>0.53000342750110896</v>
      </c>
      <c r="F310" s="22">
        <f t="shared" si="72"/>
        <v>526648.6</v>
      </c>
      <c r="G310" s="21">
        <f t="shared" si="73"/>
        <v>9.3644088297206416</v>
      </c>
      <c r="H310" s="22">
        <v>15184.4</v>
      </c>
      <c r="I310" s="21">
        <v>1.0930533969073501</v>
      </c>
      <c r="J310" s="22">
        <v>5484.3</v>
      </c>
      <c r="K310" s="21">
        <v>2.4655139215579003</v>
      </c>
      <c r="L310" s="22">
        <v>43236.3</v>
      </c>
      <c r="M310" s="21">
        <v>6.9003487116150088</v>
      </c>
      <c r="N310" s="22">
        <v>171886.4</v>
      </c>
      <c r="O310" s="21">
        <v>9.8386335160897005</v>
      </c>
      <c r="P310" s="22">
        <v>290857.2</v>
      </c>
      <c r="Q310" s="21">
        <v>10.0123393163381</v>
      </c>
      <c r="R310" s="23"/>
      <c r="S310" s="24"/>
    </row>
    <row r="311" spans="1:19" ht="14.25" customHeight="1" x14ac:dyDescent="0.2">
      <c r="A311" s="19" t="s">
        <v>12</v>
      </c>
      <c r="B311" s="20">
        <f t="shared" si="70"/>
        <v>4953990.6000000006</v>
      </c>
      <c r="C311" s="21">
        <f t="shared" si="71"/>
        <v>0.92446417581010287</v>
      </c>
      <c r="D311" s="22">
        <v>4643217</v>
      </c>
      <c r="E311" s="21">
        <v>0.37461591026221702</v>
      </c>
      <c r="F311" s="22">
        <f t="shared" si="72"/>
        <v>310773.59999999998</v>
      </c>
      <c r="G311" s="21">
        <f t="shared" si="73"/>
        <v>9.1396562449319934</v>
      </c>
      <c r="H311" s="22">
        <v>13295.7</v>
      </c>
      <c r="I311" s="21">
        <v>1.2799629955549501</v>
      </c>
      <c r="J311" s="22">
        <v>9248.9</v>
      </c>
      <c r="K311" s="21">
        <v>4.6314480640941094</v>
      </c>
      <c r="L311" s="22">
        <v>127345.7</v>
      </c>
      <c r="M311" s="21">
        <v>9.0457208841759105</v>
      </c>
      <c r="N311" s="22">
        <v>50950</v>
      </c>
      <c r="O311" s="21">
        <v>8.9619823552502496</v>
      </c>
      <c r="P311" s="22">
        <v>109933.3</v>
      </c>
      <c r="Q311" s="21">
        <v>10.660677074189499</v>
      </c>
      <c r="R311" s="23"/>
      <c r="S311" s="24"/>
    </row>
    <row r="312" spans="1:19" ht="14.25" customHeight="1" x14ac:dyDescent="0.2">
      <c r="A312" s="19" t="s">
        <v>13</v>
      </c>
      <c r="B312" s="20">
        <f t="shared" si="70"/>
        <v>5722305.2000000002</v>
      </c>
      <c r="C312" s="21">
        <f t="shared" si="71"/>
        <v>1.9666227392065718</v>
      </c>
      <c r="D312" s="22">
        <v>4858146.4000000004</v>
      </c>
      <c r="E312" s="21">
        <v>0.42756442436563896</v>
      </c>
      <c r="F312" s="22">
        <f t="shared" ref="F312" si="74">H312+J312+L312+N312+P312+R312</f>
        <v>864158.79999999993</v>
      </c>
      <c r="G312" s="21">
        <f t="shared" ref="G312" si="75">(H312*I312+J312*K312+L312*M312+N312*O312+P312*Q312+R312*S312)/(H312+J312+L312+N312+P312+R312)</f>
        <v>10.618933647380562</v>
      </c>
      <c r="H312" s="22">
        <v>8191.9</v>
      </c>
      <c r="I312" s="21">
        <v>1.76215529974731</v>
      </c>
      <c r="J312" s="22">
        <v>22620</v>
      </c>
      <c r="K312" s="21">
        <v>3.7347480106100801</v>
      </c>
      <c r="L312" s="22">
        <v>44345.8</v>
      </c>
      <c r="M312" s="21">
        <v>7.010530873273229</v>
      </c>
      <c r="N312" s="22">
        <v>720030.5</v>
      </c>
      <c r="O312" s="21">
        <v>11.258393066682602</v>
      </c>
      <c r="P312" s="22">
        <v>68970.600000000006</v>
      </c>
      <c r="Q312" s="21">
        <v>9.5730002203837614</v>
      </c>
      <c r="R312" s="23"/>
      <c r="S312" s="24"/>
    </row>
    <row r="313" spans="1:19" ht="14.25" customHeight="1" x14ac:dyDescent="0.2">
      <c r="A313" s="19" t="s">
        <v>14</v>
      </c>
      <c r="B313" s="20">
        <f t="shared" si="70"/>
        <v>5571454.8999999994</v>
      </c>
      <c r="C313" s="21">
        <f t="shared" si="71"/>
        <v>2.4793034393942546</v>
      </c>
      <c r="D313" s="22">
        <v>4558070.2</v>
      </c>
      <c r="E313" s="21">
        <v>0.246007053599131</v>
      </c>
      <c r="F313" s="22">
        <f t="shared" ref="F313" si="76">H313+J313+L313+N313+P313+R313</f>
        <v>1013384.7</v>
      </c>
      <c r="G313" s="21">
        <f t="shared" ref="G313" si="77">(H313*I313+J313*K313+L313*M313+N313*O313+P313*Q313+R313*S313)/(H313+J313+L313+N313+P313+R313)</f>
        <v>12.524374875602494</v>
      </c>
      <c r="H313" s="22">
        <v>4834.1000000000004</v>
      </c>
      <c r="I313" s="21">
        <v>2.86135785358185</v>
      </c>
      <c r="J313" s="22">
        <v>10497.5</v>
      </c>
      <c r="K313" s="21">
        <v>3.3133793760419099</v>
      </c>
      <c r="L313" s="22">
        <v>11542.6</v>
      </c>
      <c r="M313" s="21">
        <v>5.2114514927312685</v>
      </c>
      <c r="N313" s="22">
        <v>872683.4</v>
      </c>
      <c r="O313" s="21">
        <v>12.894714413039098</v>
      </c>
      <c r="P313" s="22">
        <v>113827.1</v>
      </c>
      <c r="Q313" s="21">
        <v>11.686484765051597</v>
      </c>
      <c r="R313" s="23"/>
      <c r="S313" s="24"/>
    </row>
    <row r="314" spans="1:19" ht="14.25" customHeight="1" x14ac:dyDescent="0.2">
      <c r="A314" s="19" t="s">
        <v>15</v>
      </c>
      <c r="B314" s="20">
        <f t="shared" si="70"/>
        <v>6682974.5999999996</v>
      </c>
      <c r="C314" s="21">
        <f t="shared" si="71"/>
        <v>4.2068940374245862</v>
      </c>
      <c r="D314" s="22">
        <v>4679767.8</v>
      </c>
      <c r="E314" s="21">
        <v>0.32819796080480701</v>
      </c>
      <c r="F314" s="22">
        <f t="shared" ref="F314" si="78">H314+J314+L314+N314+P314+R314</f>
        <v>2003206.8</v>
      </c>
      <c r="G314" s="21">
        <f t="shared" ref="G314" si="79">(H314*I314+J314*K314+L314*M314+N314*O314+P314*Q314+R314*S314)/(H314+J314+L314+N314+P314+R314)</f>
        <v>13.268063860406206</v>
      </c>
      <c r="H314" s="22">
        <v>7079.9</v>
      </c>
      <c r="I314" s="21">
        <v>7.0747750674444596</v>
      </c>
      <c r="J314" s="22">
        <v>56028.800000000003</v>
      </c>
      <c r="K314" s="21">
        <v>6.3160080173053901</v>
      </c>
      <c r="L314" s="22">
        <v>74632.100000000006</v>
      </c>
      <c r="M314" s="21">
        <v>6.0552094876065397</v>
      </c>
      <c r="N314" s="22">
        <v>1560258.8</v>
      </c>
      <c r="O314" s="21">
        <v>13.834053330127</v>
      </c>
      <c r="P314" s="22">
        <v>305207.2</v>
      </c>
      <c r="Q314" s="21">
        <v>13.558304817186499</v>
      </c>
      <c r="R314" s="23"/>
      <c r="S314" s="24"/>
    </row>
    <row r="315" spans="1:19" ht="14.25" customHeight="1" x14ac:dyDescent="0.2">
      <c r="A315" s="19" t="s">
        <v>16</v>
      </c>
      <c r="B315" s="20">
        <f t="shared" si="70"/>
        <v>5571755.2999999998</v>
      </c>
      <c r="C315" s="21">
        <f t="shared" si="71"/>
        <v>1.8787887468783893</v>
      </c>
      <c r="D315" s="22">
        <v>4824498.7</v>
      </c>
      <c r="E315" s="21">
        <v>0.23950387094103701</v>
      </c>
      <c r="F315" s="22">
        <f t="shared" ref="F315" si="80">H315+J315+L315+N315+P315+R315</f>
        <v>747256.60000000009</v>
      </c>
      <c r="G315" s="21">
        <f t="shared" ref="G315" si="81">(H315*I315+J315*K315+L315*M315+N315*O315+P315*Q315+R315*S315)/(H315+J315+L315+N315+P315+R315)</f>
        <v>12.462472789132971</v>
      </c>
      <c r="H315" s="22">
        <v>2487.8000000000002</v>
      </c>
      <c r="I315" s="21">
        <v>4.20029745156363</v>
      </c>
      <c r="J315" s="22">
        <v>43542.6</v>
      </c>
      <c r="K315" s="21">
        <v>3.4489442522954499</v>
      </c>
      <c r="L315" s="22">
        <v>18988.2</v>
      </c>
      <c r="M315" s="21">
        <v>6.3652162922235895</v>
      </c>
      <c r="N315" s="22">
        <v>550338.30000000005</v>
      </c>
      <c r="O315" s="21">
        <v>13.331141770434696</v>
      </c>
      <c r="P315" s="22">
        <v>131899.70000000001</v>
      </c>
      <c r="Q315" s="21">
        <v>12.8471683028847</v>
      </c>
      <c r="R315" s="23"/>
      <c r="S315" s="24"/>
    </row>
    <row r="316" spans="1:19" ht="14.25" customHeight="1" x14ac:dyDescent="0.2">
      <c r="A316" s="19" t="s">
        <v>17</v>
      </c>
      <c r="B316" s="20">
        <f t="shared" si="70"/>
        <v>5932772.2999999998</v>
      </c>
      <c r="C316" s="21">
        <f t="shared" si="71"/>
        <v>3.2272164510679153</v>
      </c>
      <c r="D316" s="22">
        <v>4543939.3</v>
      </c>
      <c r="E316" s="21">
        <v>0.26317889941883704</v>
      </c>
      <c r="F316" s="22">
        <f t="shared" ref="F316:F317" si="82">H316+J316+L316+N316+P316+R316</f>
        <v>1388833</v>
      </c>
      <c r="G316" s="21">
        <f t="shared" ref="G316:G317" si="83">(H316*I316+J316*K316+L316*M316+N316*O316+P316*Q316+R316*S316)/(H316+J316+L316+N316+P316+R316)</f>
        <v>12.924859520907143</v>
      </c>
      <c r="H316" s="22">
        <v>920.9</v>
      </c>
      <c r="I316" s="21">
        <v>9.7702019763275114</v>
      </c>
      <c r="J316" s="22">
        <v>8420</v>
      </c>
      <c r="K316" s="21">
        <v>2.18646080760095</v>
      </c>
      <c r="L316" s="22">
        <v>46048.3</v>
      </c>
      <c r="M316" s="21">
        <v>3.8866778578145098</v>
      </c>
      <c r="N316" s="22">
        <v>1042121.1</v>
      </c>
      <c r="O316" s="21">
        <v>13.405906313575301</v>
      </c>
      <c r="P316" s="22">
        <v>290322.7</v>
      </c>
      <c r="Q316" s="21">
        <v>12.963200266462097</v>
      </c>
      <c r="R316" s="23">
        <v>1000</v>
      </c>
      <c r="S316" s="24">
        <v>10</v>
      </c>
    </row>
    <row r="317" spans="1:19" ht="14.25" customHeight="1" x14ac:dyDescent="0.2">
      <c r="A317" s="19" t="s">
        <v>18</v>
      </c>
      <c r="B317" s="20">
        <f t="shared" si="70"/>
        <v>5384070.4000000004</v>
      </c>
      <c r="C317" s="21">
        <f t="shared" si="71"/>
        <v>2.7543156749956395</v>
      </c>
      <c r="D317" s="22">
        <v>4230165.8</v>
      </c>
      <c r="E317" s="21">
        <v>0.24662853120319803</v>
      </c>
      <c r="F317" s="22">
        <f t="shared" si="82"/>
        <v>1153904.6000000001</v>
      </c>
      <c r="G317" s="21">
        <f t="shared" si="83"/>
        <v>11.947391422133199</v>
      </c>
      <c r="H317" s="22">
        <v>12754.9</v>
      </c>
      <c r="I317" s="21">
        <v>2.4277563916612399</v>
      </c>
      <c r="J317" s="22">
        <v>1500</v>
      </c>
      <c r="K317" s="21">
        <v>3.8333333333333299</v>
      </c>
      <c r="L317" s="22">
        <v>17080.099999999999</v>
      </c>
      <c r="M317" s="21">
        <v>6.5377272966785895</v>
      </c>
      <c r="N317" s="22">
        <v>899037.9</v>
      </c>
      <c r="O317" s="21">
        <v>12.112639622867999</v>
      </c>
      <c r="P317" s="22">
        <v>223531.7</v>
      </c>
      <c r="Q317" s="21">
        <v>12.2937686422105</v>
      </c>
      <c r="R317" s="23"/>
      <c r="S317" s="24"/>
    </row>
    <row r="318" spans="1:19" ht="14.25" customHeight="1" x14ac:dyDescent="0.2">
      <c r="A318" s="19" t="s">
        <v>19</v>
      </c>
      <c r="B318" s="20">
        <f t="shared" si="70"/>
        <v>6004709.8000000007</v>
      </c>
      <c r="C318" s="21">
        <f t="shared" si="71"/>
        <v>2.3311156404261211</v>
      </c>
      <c r="D318" s="22">
        <v>4326965.9000000004</v>
      </c>
      <c r="E318" s="21">
        <v>0.36473250921621497</v>
      </c>
      <c r="F318" s="22">
        <f t="shared" ref="F318" si="84">H318+J318+L318+N318+P318+R318</f>
        <v>1677743.9</v>
      </c>
      <c r="G318" s="21">
        <f t="shared" ref="G318" si="85">(H318*I318+J318*K318+L318*M318+N318*O318+P318*Q318+R318*S318)/(H318+J318+L318+N318+P318+R318)</f>
        <v>7.4024931939850953</v>
      </c>
      <c r="H318" s="22">
        <v>5562.7</v>
      </c>
      <c r="I318" s="21">
        <v>0.73780160713322696</v>
      </c>
      <c r="J318" s="22">
        <v>4000</v>
      </c>
      <c r="K318" s="21">
        <v>2.5</v>
      </c>
      <c r="L318" s="22">
        <v>58471.3</v>
      </c>
      <c r="M318" s="21">
        <v>7.0392545744664492</v>
      </c>
      <c r="N318" s="22">
        <v>713088.2</v>
      </c>
      <c r="O318" s="21">
        <v>12.461455017766401</v>
      </c>
      <c r="P318" s="22">
        <v>46621.7</v>
      </c>
      <c r="Q318" s="21">
        <v>11.9616560099696</v>
      </c>
      <c r="R318" s="23">
        <v>850000</v>
      </c>
      <c r="S318" s="24">
        <v>3</v>
      </c>
    </row>
    <row r="319" spans="1:19" ht="14.25" customHeight="1" x14ac:dyDescent="0.2">
      <c r="A319" s="19" t="s">
        <v>20</v>
      </c>
      <c r="B319" s="20">
        <f t="shared" si="70"/>
        <v>5285691.3</v>
      </c>
      <c r="C319" s="21">
        <f t="shared" si="71"/>
        <v>2.3182658200262343</v>
      </c>
      <c r="D319" s="22">
        <v>4373272.4000000004</v>
      </c>
      <c r="E319" s="21">
        <v>0.33870043288407997</v>
      </c>
      <c r="F319" s="22">
        <f t="shared" ref="F319" si="86">H319+J319+L319+N319+P319+R319</f>
        <v>912418.89999999991</v>
      </c>
      <c r="G319" s="21">
        <f t="shared" ref="G319" si="87">(H319*I319+J319*K319+L319*M319+N319*O319+P319*Q319+R319*S319)/(H319+J319+L319+N319+P319+R319)</f>
        <v>11.806428188850575</v>
      </c>
      <c r="H319" s="22">
        <v>2429.5</v>
      </c>
      <c r="I319" s="21">
        <v>4.6069150030870496</v>
      </c>
      <c r="J319" s="22">
        <v>12495.8</v>
      </c>
      <c r="K319" s="21">
        <v>2.8079088173626299</v>
      </c>
      <c r="L319" s="22">
        <v>26660.3</v>
      </c>
      <c r="M319" s="21">
        <v>6.8956895833880303</v>
      </c>
      <c r="N319" s="22">
        <v>844182.7</v>
      </c>
      <c r="O319" s="21">
        <v>12.121094139929701</v>
      </c>
      <c r="P319" s="22">
        <v>26650.6</v>
      </c>
      <c r="Q319" s="21">
        <v>11.627112447749802</v>
      </c>
      <c r="R319" s="23"/>
      <c r="S319" s="24"/>
    </row>
    <row r="320" spans="1:19" ht="14.25" customHeight="1" thickBot="1" x14ac:dyDescent="0.25">
      <c r="A320" s="25" t="s">
        <v>21</v>
      </c>
      <c r="B320" s="26">
        <f t="shared" si="70"/>
        <v>8509973.1999999993</v>
      </c>
      <c r="C320" s="27">
        <f t="shared" si="71"/>
        <v>2.3478873938169436</v>
      </c>
      <c r="D320" s="28">
        <v>7006638.0999999996</v>
      </c>
      <c r="E320" s="27">
        <v>0.44626888393165304</v>
      </c>
      <c r="F320" s="28">
        <f t="shared" ref="F320" si="88">H320+J320+L320+N320+P320+R320</f>
        <v>1503335.1</v>
      </c>
      <c r="G320" s="27">
        <f t="shared" ref="G320" si="89">(H320*I320+J320*K320+L320*M320+N320*O320+P320*Q320+R320*S320)/(H320+J320+L320+N320+P320+R320)</f>
        <v>11.210816692166659</v>
      </c>
      <c r="H320" s="28">
        <v>21092.2</v>
      </c>
      <c r="I320" s="27">
        <v>1.03951640890945</v>
      </c>
      <c r="J320" s="28">
        <v>6244.5</v>
      </c>
      <c r="K320" s="27">
        <v>3.2030598126351197</v>
      </c>
      <c r="L320" s="28">
        <v>50198.6</v>
      </c>
      <c r="M320" s="27">
        <v>7.4378360551887912</v>
      </c>
      <c r="N320" s="28">
        <v>867558.9</v>
      </c>
      <c r="O320" s="27">
        <v>12.032064912249801</v>
      </c>
      <c r="P320" s="28">
        <v>558240.9</v>
      </c>
      <c r="Q320" s="27">
        <v>10.7476773575709</v>
      </c>
      <c r="R320" s="28"/>
      <c r="S320" s="27"/>
    </row>
    <row r="321" spans="1:19" ht="14.25" customHeight="1" x14ac:dyDescent="0.2">
      <c r="A321" s="19" t="s">
        <v>74</v>
      </c>
      <c r="B321" s="20">
        <f t="shared" ref="B321:B332" si="90">D321+H321+J321+L321+N321+P321+R321</f>
        <v>4164088.1999999997</v>
      </c>
      <c r="C321" s="21">
        <f t="shared" ref="C321:C332" si="91">(D321*E321+H321*I321+J321*K321+L321*M321+N321*O321+P321*Q321+R321*S321)/(D321+H321+J321+L321+N321+P321+R321)</f>
        <v>2.1862400328119893</v>
      </c>
      <c r="D321" s="22">
        <v>3824649.6</v>
      </c>
      <c r="E321" s="21">
        <v>1.4358943925216099</v>
      </c>
      <c r="F321" s="22">
        <f t="shared" ref="F321:F323" si="92">H321+J321+L321+N321+P321+R321</f>
        <v>339438.6</v>
      </c>
      <c r="G321" s="21">
        <f t="shared" ref="G321:G323" si="93">(H321*I321+J321*K321+L321*M321+N321*O321+P321*Q321+R321*S321)/(H321+J321+L321+N321+P321+R321)</f>
        <v>10.640815184248339</v>
      </c>
      <c r="H321" s="22">
        <v>11029.6</v>
      </c>
      <c r="I321" s="21">
        <v>1.0241956190614299</v>
      </c>
      <c r="J321" s="22">
        <v>10390</v>
      </c>
      <c r="K321" s="21">
        <v>3.0844947064485102</v>
      </c>
      <c r="L321" s="22">
        <v>51233.4</v>
      </c>
      <c r="M321" s="21">
        <v>7.7446602802078299</v>
      </c>
      <c r="N321" s="22">
        <v>76553.3</v>
      </c>
      <c r="O321" s="21">
        <v>11.824979746137698</v>
      </c>
      <c r="P321" s="22">
        <v>175232.3</v>
      </c>
      <c r="Q321" s="21">
        <v>12.677642997324099</v>
      </c>
      <c r="R321" s="23">
        <v>15000</v>
      </c>
      <c r="S321" s="24">
        <v>3</v>
      </c>
    </row>
    <row r="322" spans="1:19" ht="14.25" customHeight="1" x14ac:dyDescent="0.2">
      <c r="A322" s="19" t="s">
        <v>11</v>
      </c>
      <c r="B322" s="20">
        <f t="shared" si="90"/>
        <v>6269841.870000001</v>
      </c>
      <c r="C322" s="21">
        <f t="shared" si="91"/>
        <v>3.4567444398721343</v>
      </c>
      <c r="D322" s="22">
        <v>4848283.8600000003</v>
      </c>
      <c r="E322" s="21">
        <v>1.1289848968537899</v>
      </c>
      <c r="F322" s="22">
        <f t="shared" si="92"/>
        <v>1421558.01</v>
      </c>
      <c r="G322" s="21">
        <f t="shared" si="93"/>
        <v>11.395667046608963</v>
      </c>
      <c r="H322" s="22">
        <v>38.9</v>
      </c>
      <c r="I322" s="21">
        <v>8.2163881748072001</v>
      </c>
      <c r="J322" s="22">
        <v>145522.74</v>
      </c>
      <c r="K322" s="21">
        <v>5.5427986663802491</v>
      </c>
      <c r="L322" s="22">
        <v>18373.09</v>
      </c>
      <c r="M322" s="21">
        <v>7.0290672390980493</v>
      </c>
      <c r="N322" s="22">
        <v>1101007.6200000001</v>
      </c>
      <c r="O322" s="21">
        <v>12.162432730665397</v>
      </c>
      <c r="P322" s="22">
        <v>156615.66</v>
      </c>
      <c r="Q322" s="21">
        <v>11.956672171224801</v>
      </c>
      <c r="R322" s="23"/>
      <c r="S322" s="24"/>
    </row>
    <row r="323" spans="1:19" ht="14.25" customHeight="1" x14ac:dyDescent="0.2">
      <c r="A323" s="19" t="s">
        <v>12</v>
      </c>
      <c r="B323" s="20">
        <f t="shared" si="90"/>
        <v>6882984.5500000007</v>
      </c>
      <c r="C323" s="21">
        <f t="shared" si="91"/>
        <v>3.7569455192660519</v>
      </c>
      <c r="D323" s="22">
        <v>5410637.6600000001</v>
      </c>
      <c r="E323" s="21">
        <v>1.16193919649759</v>
      </c>
      <c r="F323" s="22">
        <f t="shared" si="92"/>
        <v>1472346.89</v>
      </c>
      <c r="G323" s="21">
        <f t="shared" si="93"/>
        <v>13.293175760435073</v>
      </c>
      <c r="H323" s="22">
        <v>8</v>
      </c>
      <c r="I323" s="21">
        <v>9.5</v>
      </c>
      <c r="J323" s="22">
        <v>40678.79</v>
      </c>
      <c r="K323" s="21">
        <v>6.9759573723800496</v>
      </c>
      <c r="L323" s="22">
        <v>8994.44</v>
      </c>
      <c r="M323" s="21">
        <v>9.5623178096690804</v>
      </c>
      <c r="N323" s="22">
        <v>1159378.18</v>
      </c>
      <c r="O323" s="21">
        <v>13.869320931242601</v>
      </c>
      <c r="P323" s="22">
        <v>263287.48</v>
      </c>
      <c r="Q323" s="21">
        <v>11.859738758561599</v>
      </c>
      <c r="R323" s="23"/>
      <c r="S323" s="24"/>
    </row>
    <row r="324" spans="1:19" ht="14.25" customHeight="1" x14ac:dyDescent="0.2">
      <c r="A324" s="19" t="s">
        <v>13</v>
      </c>
      <c r="B324" s="20">
        <f t="shared" si="90"/>
        <v>10908251.570000002</v>
      </c>
      <c r="C324" s="21">
        <f t="shared" si="91"/>
        <v>3.8890056011515317</v>
      </c>
      <c r="D324" s="22">
        <v>8143718.9900000002</v>
      </c>
      <c r="E324" s="21">
        <v>1.1517173268769698</v>
      </c>
      <c r="F324" s="22">
        <f t="shared" ref="F324" si="94">H324+J324+L324+N324+P324+R324</f>
        <v>2764532.58</v>
      </c>
      <c r="G324" s="21">
        <f t="shared" ref="G324" si="95">(H324*I324+J324*K324+L324*M324+N324*O324+P324*Q324+R324*S324)/(H324+J324+L324+N324+P324+R324)</f>
        <v>11.952468720227554</v>
      </c>
      <c r="H324" s="22">
        <v>47886.7</v>
      </c>
      <c r="I324" s="21">
        <v>6.619390039405511</v>
      </c>
      <c r="J324" s="22">
        <v>1015239.35</v>
      </c>
      <c r="K324" s="21">
        <v>7.4907084826843997</v>
      </c>
      <c r="L324" s="22">
        <v>179304.98</v>
      </c>
      <c r="M324" s="21">
        <v>5.9709508904883695</v>
      </c>
      <c r="N324" s="22">
        <v>1278854.5900000001</v>
      </c>
      <c r="O324" s="21">
        <v>15.9854513962373</v>
      </c>
      <c r="P324" s="22">
        <v>243246.96</v>
      </c>
      <c r="Q324" s="21">
        <v>14.830431225944199</v>
      </c>
      <c r="R324" s="23"/>
      <c r="S324" s="24"/>
    </row>
    <row r="325" spans="1:19" ht="14.25" customHeight="1" x14ac:dyDescent="0.2">
      <c r="A325" s="19" t="s">
        <v>14</v>
      </c>
      <c r="B325" s="20">
        <f t="shared" si="90"/>
        <v>7036259.5800000001</v>
      </c>
      <c r="C325" s="21">
        <f t="shared" si="91"/>
        <v>3.9775400381405435</v>
      </c>
      <c r="D325" s="22">
        <v>5607197.1100000003</v>
      </c>
      <c r="E325" s="21">
        <v>1.2531340985799599</v>
      </c>
      <c r="F325" s="22">
        <f t="shared" ref="F325" si="96">H325+J325+L325+N325+P325+R325</f>
        <v>1429062.4699999997</v>
      </c>
      <c r="G325" s="21">
        <f t="shared" ref="G325" si="97">(H325*I325+J325*K325+L325*M325+N325*O325+P325*Q325+R325*S325)/(H325+J325+L325+N325+P325+R325)</f>
        <v>14.667262448085957</v>
      </c>
      <c r="H325" s="22">
        <v>93989.27</v>
      </c>
      <c r="I325" s="21">
        <v>12.334877417390299</v>
      </c>
      <c r="J325" s="22">
        <v>14788.65</v>
      </c>
      <c r="K325" s="21">
        <v>4.2902787272671894</v>
      </c>
      <c r="L325" s="22">
        <v>42721</v>
      </c>
      <c r="M325" s="21">
        <v>6.1918631586339306</v>
      </c>
      <c r="N325" s="22">
        <v>1093057.6599999999</v>
      </c>
      <c r="O325" s="21">
        <v>15.5057042409821</v>
      </c>
      <c r="P325" s="22">
        <v>184505.89</v>
      </c>
      <c r="Q325" s="21">
        <v>13.682432400396499</v>
      </c>
      <c r="R325" s="23"/>
      <c r="S325" s="24"/>
    </row>
    <row r="326" spans="1:19" ht="14.25" customHeight="1" x14ac:dyDescent="0.2">
      <c r="A326" s="19" t="s">
        <v>15</v>
      </c>
      <c r="B326" s="20">
        <f t="shared" si="90"/>
        <v>10402714.460000001</v>
      </c>
      <c r="C326" s="21">
        <f t="shared" si="91"/>
        <v>4.5924957799620243</v>
      </c>
      <c r="D326" s="22">
        <v>7873587.2300000004</v>
      </c>
      <c r="E326" s="21">
        <v>1.16146457727122</v>
      </c>
      <c r="F326" s="22">
        <f t="shared" ref="F326" si="98">H326+J326+L326+N326+P326+R326</f>
        <v>2529127.2299999995</v>
      </c>
      <c r="G326" s="21">
        <f t="shared" ref="G326" si="99">(H326*I326+J326*K326+L326*M326+N326*O326+P326*Q326+R326*S326)/(H326+J326+L326+N326+P326+R326)</f>
        <v>15.273857770294903</v>
      </c>
      <c r="H326" s="22">
        <v>8784.08</v>
      </c>
      <c r="I326" s="21">
        <v>2.2373294528283001</v>
      </c>
      <c r="J326" s="22">
        <v>3959.3</v>
      </c>
      <c r="K326" s="21">
        <v>10.2277927916551</v>
      </c>
      <c r="L326" s="22">
        <v>20820.23</v>
      </c>
      <c r="M326" s="21">
        <v>13.9310175728126</v>
      </c>
      <c r="N326" s="22">
        <v>2153896.61</v>
      </c>
      <c r="O326" s="21">
        <v>15.374201096356199</v>
      </c>
      <c r="P326" s="22">
        <v>341667.01</v>
      </c>
      <c r="Q326" s="21">
        <v>15.1167512491183</v>
      </c>
      <c r="R326" s="23"/>
      <c r="S326" s="24"/>
    </row>
    <row r="327" spans="1:19" ht="14.25" customHeight="1" x14ac:dyDescent="0.2">
      <c r="A327" s="19" t="s">
        <v>16</v>
      </c>
      <c r="B327" s="20">
        <f t="shared" si="90"/>
        <v>13026990.84</v>
      </c>
      <c r="C327" s="21">
        <f t="shared" si="91"/>
        <v>4.565276057690089</v>
      </c>
      <c r="D327" s="22">
        <v>10751709.300000001</v>
      </c>
      <c r="E327" s="21">
        <v>2.7004374558471396</v>
      </c>
      <c r="F327" s="22">
        <f t="shared" ref="F327" si="100">H327+J327+L327+N327+P327+R327</f>
        <v>2275281.5399999996</v>
      </c>
      <c r="G327" s="21">
        <f t="shared" ref="G327" si="101">(H327*I327+J327*K327+L327*M327+N327*O327+P327*Q327+R327*S327)/(H327+J327+L327+N327+P327+R327)</f>
        <v>13.377461356936108</v>
      </c>
      <c r="H327" s="22">
        <v>3939.1</v>
      </c>
      <c r="I327" s="21">
        <v>10.792896854611499</v>
      </c>
      <c r="J327" s="22">
        <v>33323.5</v>
      </c>
      <c r="K327" s="21">
        <v>0.93769760079223408</v>
      </c>
      <c r="L327" s="22">
        <v>673288.1</v>
      </c>
      <c r="M327" s="21">
        <v>11.667709974377999</v>
      </c>
      <c r="N327" s="22">
        <v>1462512.73</v>
      </c>
      <c r="O327" s="21">
        <v>14.395711608951299</v>
      </c>
      <c r="P327" s="22">
        <v>102218.11</v>
      </c>
      <c r="Q327" s="21">
        <v>14.225340754197099</v>
      </c>
      <c r="R327" s="23"/>
      <c r="S327" s="24"/>
    </row>
    <row r="328" spans="1:19" ht="14.25" customHeight="1" x14ac:dyDescent="0.2">
      <c r="A328" s="19" t="s">
        <v>17</v>
      </c>
      <c r="B328" s="20">
        <f t="shared" si="90"/>
        <v>8809774.2400000002</v>
      </c>
      <c r="C328" s="21">
        <f t="shared" si="91"/>
        <v>2.6717410962167851</v>
      </c>
      <c r="D328" s="22">
        <v>7810230.3600000003</v>
      </c>
      <c r="E328" s="21">
        <v>1.2186151391698501</v>
      </c>
      <c r="F328" s="22">
        <f t="shared" ref="F328" si="102">H328+J328+L328+N328+P328+R328</f>
        <v>999543.88</v>
      </c>
      <c r="G328" s="21">
        <f t="shared" ref="G328" si="103">(H328*I328+J328*K328+L328*M328+N328*O328+P328*Q328+R328*S328)/(H328+J328+L328+N328+P328+R328)</f>
        <v>14.026168544296432</v>
      </c>
      <c r="H328" s="22">
        <v>938.19</v>
      </c>
      <c r="I328" s="21">
        <v>8.3523615685522099</v>
      </c>
      <c r="J328" s="22">
        <v>6075</v>
      </c>
      <c r="K328" s="21">
        <v>1.05761316872428</v>
      </c>
      <c r="L328" s="22">
        <v>7059.99</v>
      </c>
      <c r="M328" s="21">
        <v>11.2154449793838</v>
      </c>
      <c r="N328" s="22">
        <v>964188.58</v>
      </c>
      <c r="O328" s="21">
        <v>14.129547936359097</v>
      </c>
      <c r="P328" s="22">
        <v>21282.12</v>
      </c>
      <c r="Q328" s="21">
        <v>14.226972500859899</v>
      </c>
      <c r="R328" s="23"/>
      <c r="S328" s="24"/>
    </row>
    <row r="329" spans="1:19" ht="14.25" customHeight="1" x14ac:dyDescent="0.2">
      <c r="A329" s="19" t="s">
        <v>18</v>
      </c>
      <c r="B329" s="20">
        <f t="shared" si="90"/>
        <v>8454460.6500000004</v>
      </c>
      <c r="C329" s="21">
        <f t="shared" si="91"/>
        <v>2.6379940205292671</v>
      </c>
      <c r="D329" s="22">
        <v>7467257.8200000003</v>
      </c>
      <c r="E329" s="21">
        <v>1.4039782527557099</v>
      </c>
      <c r="F329" s="22">
        <f t="shared" ref="F329" si="104">H329+J329+L329+N329+P329+R329</f>
        <v>987202.83000000007</v>
      </c>
      <c r="G329" s="21">
        <f t="shared" ref="G329" si="105">(H329*I329+J329*K329+L329*M329+N329*O329+P329*Q329+R329*S329)/(H329+J329+L329+N329+P329+R329)</f>
        <v>11.972158806007448</v>
      </c>
      <c r="H329" s="22">
        <v>46757.1</v>
      </c>
      <c r="I329" s="21">
        <v>0</v>
      </c>
      <c r="J329" s="22">
        <v>3740</v>
      </c>
      <c r="K329" s="21">
        <v>9</v>
      </c>
      <c r="L329" s="22">
        <v>63321.58</v>
      </c>
      <c r="M329" s="21">
        <v>8.6070436618921988</v>
      </c>
      <c r="N329" s="22">
        <v>652674.9</v>
      </c>
      <c r="O329" s="21">
        <v>13.887438808662601</v>
      </c>
      <c r="P329" s="22">
        <v>216018.55</v>
      </c>
      <c r="Q329" s="21">
        <v>10.074573294747099</v>
      </c>
      <c r="R329" s="23">
        <v>4690.7</v>
      </c>
      <c r="S329" s="24">
        <v>0</v>
      </c>
    </row>
    <row r="330" spans="1:19" ht="14.25" customHeight="1" x14ac:dyDescent="0.2">
      <c r="A330" s="19" t="s">
        <v>19</v>
      </c>
      <c r="B330" s="20">
        <f t="shared" si="90"/>
        <v>7944444.3299999991</v>
      </c>
      <c r="C330" s="21">
        <f t="shared" si="91"/>
        <v>1.9160870262401335</v>
      </c>
      <c r="D330" s="22">
        <v>7324140.4900000002</v>
      </c>
      <c r="E330" s="21">
        <v>1.2569410268780898</v>
      </c>
      <c r="F330" s="22">
        <f t="shared" ref="F330" si="106">H330+J330+L330+N330+P330+R330</f>
        <v>620303.84</v>
      </c>
      <c r="G330" s="21">
        <f t="shared" ref="G330" si="107">(H330*I330+J330*K330+L330*M330+N330*O330+P330*Q330+R330*S330)/(H330+J330+L330+N330+P330+R330)</f>
        <v>9.6988502326537116</v>
      </c>
      <c r="H330" s="22">
        <v>3000</v>
      </c>
      <c r="I330" s="21">
        <v>2</v>
      </c>
      <c r="J330" s="22">
        <v>28622.560000000001</v>
      </c>
      <c r="K330" s="21">
        <v>7.0988416130492888</v>
      </c>
      <c r="L330" s="22">
        <v>248179.77</v>
      </c>
      <c r="M330" s="21">
        <v>6.7724874678544502</v>
      </c>
      <c r="N330" s="22">
        <v>186860.91</v>
      </c>
      <c r="O330" s="21">
        <v>13.0891763279971</v>
      </c>
      <c r="P330" s="22">
        <v>153640.6</v>
      </c>
      <c r="Q330" s="21">
        <v>10.937195253077597</v>
      </c>
      <c r="R330" s="23"/>
      <c r="S330" s="24"/>
    </row>
    <row r="331" spans="1:19" ht="14.25" customHeight="1" x14ac:dyDescent="0.2">
      <c r="A331" s="19" t="s">
        <v>20</v>
      </c>
      <c r="B331" s="20">
        <f t="shared" si="90"/>
        <v>8489090.7699999996</v>
      </c>
      <c r="C331" s="21">
        <f t="shared" si="91"/>
        <v>2.7676068198055073</v>
      </c>
      <c r="D331" s="22">
        <v>7361913.8099999996</v>
      </c>
      <c r="E331" s="21">
        <v>1.34205522488995</v>
      </c>
      <c r="F331" s="22">
        <f t="shared" ref="F331:F334" si="108">H331+J331+L331+N331+P331+R331</f>
        <v>1127176.96</v>
      </c>
      <c r="G331" s="21">
        <f t="shared" ref="G331:G334" si="109">(H331*I331+J331*K331+L331*M331+N331*O331+P331*Q331+R331*S331)/(H331+J331+L331+N331+P331+R331)</f>
        <v>12.078290364540461</v>
      </c>
      <c r="H331" s="22">
        <v>3021.75</v>
      </c>
      <c r="I331" s="21">
        <v>2.0755770662695503</v>
      </c>
      <c r="J331" s="22">
        <v>10616.81</v>
      </c>
      <c r="K331" s="21">
        <v>2.7600802971890799</v>
      </c>
      <c r="L331" s="22">
        <v>89374.24</v>
      </c>
      <c r="M331" s="21">
        <v>9.2666095734072798</v>
      </c>
      <c r="N331" s="22">
        <v>333245.46000000002</v>
      </c>
      <c r="O331" s="21">
        <v>13.612643311029702</v>
      </c>
      <c r="P331" s="22">
        <v>690918.7</v>
      </c>
      <c r="Q331" s="21">
        <v>11.888877406270799</v>
      </c>
      <c r="R331" s="23"/>
      <c r="S331" s="24"/>
    </row>
    <row r="332" spans="1:19" ht="14.25" customHeight="1" thickBot="1" x14ac:dyDescent="0.25">
      <c r="A332" s="25" t="s">
        <v>21</v>
      </c>
      <c r="B332" s="26">
        <f t="shared" si="90"/>
        <v>13655304.74</v>
      </c>
      <c r="C332" s="27">
        <f t="shared" si="91"/>
        <v>3.6551192915523356</v>
      </c>
      <c r="D332" s="28">
        <v>11119945.960000001</v>
      </c>
      <c r="E332" s="27">
        <v>1.4982372518652101</v>
      </c>
      <c r="F332" s="28">
        <f t="shared" si="108"/>
        <v>2535358.7800000003</v>
      </c>
      <c r="G332" s="27">
        <f t="shared" si="109"/>
        <v>13.115086816706865</v>
      </c>
      <c r="H332" s="28">
        <v>1110026.8</v>
      </c>
      <c r="I332" s="27">
        <v>13.920613988779399</v>
      </c>
      <c r="J332" s="28">
        <v>157852.99</v>
      </c>
      <c r="K332" s="27">
        <v>8.9440396086257206</v>
      </c>
      <c r="L332" s="28">
        <v>112547.35</v>
      </c>
      <c r="M332" s="27">
        <v>9.9878514865076795</v>
      </c>
      <c r="N332" s="28">
        <v>636638.77</v>
      </c>
      <c r="O332" s="27">
        <v>13.640921398173697</v>
      </c>
      <c r="P332" s="28">
        <v>518292.87</v>
      </c>
      <c r="Q332" s="27">
        <v>12.6934157490918</v>
      </c>
      <c r="R332" s="28"/>
      <c r="S332" s="27"/>
    </row>
    <row r="333" spans="1:19" ht="14.25" customHeight="1" x14ac:dyDescent="0.2">
      <c r="A333" s="32" t="s">
        <v>75</v>
      </c>
      <c r="B333" s="20">
        <f t="shared" ref="B333:B334" si="110">D333+H333+J333+L333+N333+P333+R333</f>
        <v>8815603.0099999979</v>
      </c>
      <c r="C333" s="21">
        <f t="shared" ref="C333:C334" si="111">(D333*E333+H333*I333+J333*K333+L333*M333+N333*O333+P333*Q333+R333*S333)/(D333+H333+J333+L333+N333+P333+R333)</f>
        <v>3.1646726521093629</v>
      </c>
      <c r="D333" s="22">
        <v>6872077.8099999996</v>
      </c>
      <c r="E333" s="21">
        <v>1.1930859030538199</v>
      </c>
      <c r="F333" s="22">
        <f t="shared" si="108"/>
        <v>1943525.2</v>
      </c>
      <c r="G333" s="21">
        <f t="shared" si="109"/>
        <v>10.135972817743765</v>
      </c>
      <c r="H333" s="22">
        <v>13619.22</v>
      </c>
      <c r="I333" s="21">
        <v>5.7406445009332394</v>
      </c>
      <c r="J333" s="22">
        <v>53366.77</v>
      </c>
      <c r="K333" s="21">
        <v>8.6723435763490997</v>
      </c>
      <c r="L333" s="22">
        <v>91724.68</v>
      </c>
      <c r="M333" s="21">
        <v>9.9559312760753205</v>
      </c>
      <c r="N333" s="22">
        <v>1627579.83</v>
      </c>
      <c r="O333" s="21">
        <v>9.9051157810182513</v>
      </c>
      <c r="P333" s="22">
        <v>157234.70000000001</v>
      </c>
      <c r="Q333" s="21">
        <v>13.508145867292699</v>
      </c>
      <c r="R333" s="23"/>
      <c r="S333" s="24"/>
    </row>
    <row r="334" spans="1:19" ht="14.25" customHeight="1" x14ac:dyDescent="0.2">
      <c r="A334" s="19" t="s">
        <v>11</v>
      </c>
      <c r="B334" s="20">
        <f t="shared" si="110"/>
        <v>10311160.639999999</v>
      </c>
      <c r="C334" s="21">
        <f t="shared" si="111"/>
        <v>3.5618853872787755</v>
      </c>
      <c r="D334" s="22">
        <v>7507578.75</v>
      </c>
      <c r="E334" s="21">
        <v>1.0021553655231399</v>
      </c>
      <c r="F334" s="22">
        <f t="shared" si="108"/>
        <v>2803581.89</v>
      </c>
      <c r="G334" s="21">
        <f t="shared" si="109"/>
        <v>10.416464804279375</v>
      </c>
      <c r="H334" s="22">
        <v>8030.55</v>
      </c>
      <c r="I334" s="21">
        <v>2.5698146453231696</v>
      </c>
      <c r="J334" s="22">
        <v>55400.27</v>
      </c>
      <c r="K334" s="21">
        <v>5.3223861652659794</v>
      </c>
      <c r="L334" s="22">
        <v>41235.26</v>
      </c>
      <c r="M334" s="21">
        <v>9.6945231920448709</v>
      </c>
      <c r="N334" s="22">
        <v>2276236.13</v>
      </c>
      <c r="O334" s="21">
        <v>10.4150785763602</v>
      </c>
      <c r="P334" s="22">
        <v>422679.68</v>
      </c>
      <c r="Q334" s="21">
        <v>11.311116471934502</v>
      </c>
      <c r="R334" s="23"/>
      <c r="S334" s="24"/>
    </row>
    <row r="335" spans="1:19" ht="14.25" customHeight="1" x14ac:dyDescent="0.2">
      <c r="A335" s="19" t="s">
        <v>12</v>
      </c>
      <c r="B335" s="20">
        <f t="shared" ref="B335" si="112">D335+H335+J335+L335+N335+P335+R335</f>
        <v>10575817.43</v>
      </c>
      <c r="C335" s="21">
        <f t="shared" ref="C335" si="113">(D335*E335+H335*I335+J335*K335+L335*M335+N335*O335+P335*Q335+R335*S335)/(D335+H335+J335+L335+N335+P335+R335)</f>
        <v>3.3317740756706709</v>
      </c>
      <c r="D335" s="22">
        <v>8085863.8600000003</v>
      </c>
      <c r="E335" s="21">
        <v>1.3407728595742099</v>
      </c>
      <c r="F335" s="22">
        <f t="shared" ref="F335" si="114">H335+J335+L335+N335+P335+R335</f>
        <v>2489953.5699999998</v>
      </c>
      <c r="G335" s="21">
        <f t="shared" ref="G335" si="115">(H335*I335+J335*K335+L335*M335+N335*O335+P335*Q335+R335*S335)/(H335+J335+L335+N335+P335+R335)</f>
        <v>9.7973423386364846</v>
      </c>
      <c r="H335" s="22">
        <v>572013.36</v>
      </c>
      <c r="I335" s="21">
        <v>7.8447153751793508E-2</v>
      </c>
      <c r="J335" s="22">
        <v>10385.17</v>
      </c>
      <c r="K335" s="21">
        <v>15.393885608035299</v>
      </c>
      <c r="L335" s="22">
        <v>37377.03</v>
      </c>
      <c r="M335" s="21">
        <v>8.273350640754499</v>
      </c>
      <c r="N335" s="22">
        <v>1523643.71</v>
      </c>
      <c r="O335" s="21">
        <v>13.146441051169399</v>
      </c>
      <c r="P335" s="22">
        <v>346534.3</v>
      </c>
      <c r="Q335" s="21">
        <v>11.111341942197399</v>
      </c>
      <c r="R335" s="23"/>
      <c r="S335" s="24"/>
    </row>
    <row r="336" spans="1:19" ht="14.25" customHeight="1" x14ac:dyDescent="0.2">
      <c r="A336" s="19" t="s">
        <v>13</v>
      </c>
      <c r="B336" s="20">
        <f t="shared" ref="B336" si="116">D336+H336+J336+L336+N336+P336+R336</f>
        <v>11768199.849999998</v>
      </c>
      <c r="C336" s="21">
        <f t="shared" ref="C336" si="117">(D336*E336+H336*I336+J336*K336+L336*M336+N336*O336+P336*Q336+R336*S336)/(D336+H336+J336+L336+N336+P336+R336)</f>
        <v>4.3193341775547864</v>
      </c>
      <c r="D336" s="22">
        <v>8546382.1400000006</v>
      </c>
      <c r="E336" s="21">
        <v>1.1670563082263499</v>
      </c>
      <c r="F336" s="22">
        <f t="shared" ref="F336" si="118">H336+J336+L336+N336+P336+R336</f>
        <v>3221817.71</v>
      </c>
      <c r="G336" s="21">
        <f t="shared" ref="G336" si="119">(H336*I336+J336*K336+L336*M336+N336*O336+P336*Q336+R336*S336)/(H336+J336+L336+N336+P336+R336)</f>
        <v>12.681250867976663</v>
      </c>
      <c r="H336" s="22">
        <v>13378.12</v>
      </c>
      <c r="I336" s="21">
        <v>10.515090685387799</v>
      </c>
      <c r="J336" s="22">
        <v>51844.42</v>
      </c>
      <c r="K336" s="21">
        <v>10.0672929044244</v>
      </c>
      <c r="L336" s="22">
        <v>207090.61</v>
      </c>
      <c r="M336" s="21">
        <v>7.1772469249088591</v>
      </c>
      <c r="N336" s="22">
        <v>2654062.11</v>
      </c>
      <c r="O336" s="21">
        <v>13.382275823228602</v>
      </c>
      <c r="P336" s="22">
        <v>295442.45</v>
      </c>
      <c r="Q336" s="21">
        <v>10.798522260426701</v>
      </c>
      <c r="R336" s="23"/>
      <c r="S336" s="24"/>
    </row>
    <row r="337" spans="1:19" ht="14.25" customHeight="1" x14ac:dyDescent="0.2">
      <c r="A337" s="19" t="s">
        <v>14</v>
      </c>
      <c r="B337" s="20">
        <f t="shared" ref="B337" si="120">D337+H337+J337+L337+N337+P337+R337</f>
        <v>11752285.309999997</v>
      </c>
      <c r="C337" s="21">
        <f t="shared" ref="C337" si="121">(D337*E337+H337*I337+J337*K337+L337*M337+N337*O337+P337*Q337+R337*S337)/(D337+H337+J337+L337+N337+P337+R337)</f>
        <v>2.7992345535729628</v>
      </c>
      <c r="D337" s="22">
        <v>10009076.02</v>
      </c>
      <c r="E337" s="21">
        <v>1.0260814213498199</v>
      </c>
      <c r="F337" s="22">
        <f t="shared" ref="F337" si="122">H337+J337+L337+N337+P337+R337</f>
        <v>1743209.29</v>
      </c>
      <c r="G337" s="21">
        <f t="shared" ref="G337" si="123">(H337*I337+J337*K337+L337*M337+N337*O337+P337*Q337+R337*S337)/(H337+J337+L337+N337+P337+R337)</f>
        <v>12.980240699726842</v>
      </c>
      <c r="H337" s="22">
        <v>6815.85</v>
      </c>
      <c r="I337" s="21">
        <v>5.4449224968272496</v>
      </c>
      <c r="J337" s="22">
        <v>37984.86</v>
      </c>
      <c r="K337" s="21">
        <v>8.0419261911193001</v>
      </c>
      <c r="L337" s="22">
        <v>172973.2</v>
      </c>
      <c r="M337" s="21">
        <v>7.562624793898709</v>
      </c>
      <c r="N337" s="22">
        <v>838140.7</v>
      </c>
      <c r="O337" s="21">
        <v>13.493349099620099</v>
      </c>
      <c r="P337" s="22">
        <v>687294.68</v>
      </c>
      <c r="Q337" s="21">
        <v>14.065635555334099</v>
      </c>
      <c r="R337" s="23"/>
      <c r="S337" s="24"/>
    </row>
    <row r="338" spans="1:19" ht="14.25" customHeight="1" x14ac:dyDescent="0.2">
      <c r="A338" s="19" t="s">
        <v>15</v>
      </c>
      <c r="B338" s="20">
        <f t="shared" ref="B338" si="124">D338+H338+J338+L338+N338+P338+R338</f>
        <v>12522714.660000002</v>
      </c>
      <c r="C338" s="21">
        <f t="shared" ref="C338" si="125">(D338*E338+H338*I338+J338*K338+L338*M338+N338*O338+P338*Q338+R338*S338)/(D338+H338+J338+L338+N338+P338+R338)</f>
        <v>2.9323109720364733</v>
      </c>
      <c r="D338" s="22">
        <v>10995153.560000001</v>
      </c>
      <c r="E338" s="21">
        <v>1.8706451139914799</v>
      </c>
      <c r="F338" s="22">
        <f t="shared" ref="F338" si="126">H338+J338+L338+N338+P338+R338</f>
        <v>1527561.1</v>
      </c>
      <c r="G338" s="21">
        <f t="shared" ref="G338" si="127">(H338*I338+J338*K338+L338*M338+N338*O338+P338*Q338+R338*S338)/(H338+J338+L338+N338+P338+R338)</f>
        <v>10.574021106324302</v>
      </c>
      <c r="H338" s="22">
        <v>268723.81</v>
      </c>
      <c r="I338" s="21">
        <v>0.51936971606646998</v>
      </c>
      <c r="J338" s="22">
        <v>2055</v>
      </c>
      <c r="K338" s="21">
        <v>16.173965936739698</v>
      </c>
      <c r="L338" s="22">
        <v>121442.8</v>
      </c>
      <c r="M338" s="21">
        <v>11.576199050087801</v>
      </c>
      <c r="N338" s="22">
        <v>760740.09</v>
      </c>
      <c r="O338" s="21">
        <v>12.649767317639299</v>
      </c>
      <c r="P338" s="22">
        <v>374599.4</v>
      </c>
      <c r="Q338" s="21">
        <v>13.215791723104699</v>
      </c>
      <c r="R338" s="23"/>
      <c r="S338" s="24"/>
    </row>
    <row r="339" spans="1:19" ht="14.25" customHeight="1" x14ac:dyDescent="0.2">
      <c r="A339" s="19" t="s">
        <v>16</v>
      </c>
      <c r="B339" s="20">
        <f t="shared" ref="B339" si="128">D339+H339+J339+L339+N339+P339+R339</f>
        <v>14185859.65</v>
      </c>
      <c r="C339" s="21">
        <f t="shared" ref="C339" si="129">(D339*E339+H339*I339+J339*K339+L339*M339+N339*O339+P339*Q339+R339*S339)/(D339+H339+J339+L339+N339+P339+R339)</f>
        <v>4.0539156364979236</v>
      </c>
      <c r="D339" s="22">
        <v>12322096.85</v>
      </c>
      <c r="E339" s="21">
        <v>2.6794443185941996</v>
      </c>
      <c r="F339" s="22">
        <f t="shared" ref="F339" si="130">H339+J339+L339+N339+P339+R339</f>
        <v>1863762.7999999998</v>
      </c>
      <c r="G339" s="21">
        <f t="shared" ref="G339" si="131">(H339*I339+J339*K339+L339*M339+N339*O339+P339*Q339+R339*S339)/(H339+J339+L339+N339+P339+R339)</f>
        <v>13.141106719374367</v>
      </c>
      <c r="H339" s="22">
        <v>9531.6</v>
      </c>
      <c r="I339" s="21">
        <v>7.3754668681018893</v>
      </c>
      <c r="J339" s="22">
        <v>35769.9</v>
      </c>
      <c r="K339" s="21">
        <v>2.84623943595034</v>
      </c>
      <c r="L339" s="22">
        <v>26886.65</v>
      </c>
      <c r="M339" s="21">
        <v>6.8562827648665792</v>
      </c>
      <c r="N339" s="22">
        <v>1357085.74</v>
      </c>
      <c r="O339" s="21">
        <v>13.9721681727346</v>
      </c>
      <c r="P339" s="22">
        <v>434488.91</v>
      </c>
      <c r="Q339" s="21">
        <v>11.9082981779673</v>
      </c>
      <c r="R339" s="23"/>
      <c r="S339" s="24"/>
    </row>
    <row r="340" spans="1:19" ht="14.25" customHeight="1" x14ac:dyDescent="0.2">
      <c r="A340" s="19" t="s">
        <v>17</v>
      </c>
      <c r="B340" s="20">
        <f t="shared" ref="B340" si="132">D340+H340+J340+L340+N340+P340+R340</f>
        <v>11897391.219999999</v>
      </c>
      <c r="C340" s="21">
        <f t="shared" ref="C340" si="133">(D340*E340+H340*I340+J340*K340+L340*M340+N340*O340+P340*Q340+R340*S340)/(D340+H340+J340+L340+N340+P340+R340)</f>
        <v>3.300588549293753</v>
      </c>
      <c r="D340" s="22">
        <v>10065494.16</v>
      </c>
      <c r="E340" s="21">
        <v>1.6384294456835697</v>
      </c>
      <c r="F340" s="22">
        <f t="shared" ref="F340" si="134">H340+J340+L340+N340+P340+R340</f>
        <v>1831897.06</v>
      </c>
      <c r="G340" s="21">
        <f t="shared" ref="G340" si="135">(H340*I340+J340*K340+L340*M340+N340*O340+P340*Q340+R340*S340)/(H340+J340+L340+N340+P340+R340)</f>
        <v>12.433444928450305</v>
      </c>
      <c r="H340" s="22">
        <v>72651.78</v>
      </c>
      <c r="I340" s="21">
        <v>1.61293391572787E-2</v>
      </c>
      <c r="J340" s="22">
        <v>14400.82</v>
      </c>
      <c r="K340" s="21">
        <v>4.1900868700532303</v>
      </c>
      <c r="L340" s="22">
        <v>15486.37</v>
      </c>
      <c r="M340" s="21">
        <v>6.6437564128972788</v>
      </c>
      <c r="N340" s="22">
        <v>1201736.68</v>
      </c>
      <c r="O340" s="21">
        <v>13.237793014190101</v>
      </c>
      <c r="P340" s="22">
        <v>527621.41</v>
      </c>
      <c r="Q340" s="21">
        <v>12.706174301569799</v>
      </c>
      <c r="R340" s="23"/>
      <c r="S340" s="24"/>
    </row>
    <row r="341" spans="1:19" ht="14.25" customHeight="1" x14ac:dyDescent="0.2">
      <c r="A341" s="19" t="s">
        <v>18</v>
      </c>
      <c r="B341" s="20">
        <f t="shared" ref="B341" si="136">D341+H341+J341+L341+N341+P341+R341</f>
        <v>9094315.1600000001</v>
      </c>
      <c r="C341" s="21">
        <f t="shared" ref="C341" si="137">(D341*E341+H341*I341+J341*K341+L341*M341+N341*O341+P341*Q341+R341*S341)/(D341+H341+J341+L341+N341+P341+R341)</f>
        <v>1.9006132244486666</v>
      </c>
      <c r="D341" s="22">
        <v>8465715.1500000004</v>
      </c>
      <c r="E341" s="21">
        <v>1.1129833291756801</v>
      </c>
      <c r="F341" s="22">
        <f t="shared" ref="F341" si="138">H341+J341+L341+N341+P341+R341</f>
        <v>628600.01</v>
      </c>
      <c r="G341" s="21">
        <f t="shared" ref="G341" si="139">(H341*I341+J341*K341+L341*M341+N341*O341+P341*Q341+R341*S341)/(H341+J341+L341+N341+P341+R341)</f>
        <v>12.508074616320799</v>
      </c>
      <c r="H341" s="22">
        <v>20398.47</v>
      </c>
      <c r="I341" s="21">
        <v>3.27917207516054</v>
      </c>
      <c r="J341" s="22">
        <v>15058.5</v>
      </c>
      <c r="K341" s="21">
        <v>2.3650596008898601</v>
      </c>
      <c r="L341" s="22">
        <v>11766.9</v>
      </c>
      <c r="M341" s="21">
        <v>8.377890013512479</v>
      </c>
      <c r="N341" s="22">
        <v>296715.58</v>
      </c>
      <c r="O341" s="21">
        <v>13.589065681350498</v>
      </c>
      <c r="P341" s="22">
        <v>284606.36</v>
      </c>
      <c r="Q341" s="21">
        <v>12.749691842445099</v>
      </c>
      <c r="R341" s="23">
        <v>54.2</v>
      </c>
      <c r="S341" s="24">
        <v>14</v>
      </c>
    </row>
    <row r="342" spans="1:19" ht="14.25" customHeight="1" x14ac:dyDescent="0.2">
      <c r="A342" s="19" t="s">
        <v>19</v>
      </c>
      <c r="B342" s="20">
        <f t="shared" ref="B342" si="140">D342+H342+J342+L342+N342+P342+R342</f>
        <v>10010393.810000001</v>
      </c>
      <c r="C342" s="21">
        <f t="shared" ref="C342" si="141">(D342*E342+H342*I342+J342*K342+L342*M342+N342*O342+P342*Q342+R342*S342)/(D342+H342+J342+L342+N342+P342+R342)</f>
        <v>1.9884768037812104</v>
      </c>
      <c r="D342" s="22">
        <v>9123980.8300000001</v>
      </c>
      <c r="E342" s="21">
        <v>0.99367139070370003</v>
      </c>
      <c r="F342" s="22">
        <f t="shared" ref="F342" si="142">H342+J342+L342+N342+P342+R342</f>
        <v>886412.9800000001</v>
      </c>
      <c r="G342" s="21">
        <f t="shared" ref="G342" si="143">(H342*I342+J342*K342+L342*M342+N342*O342+P342*Q342+R342*S342)/(H342+J342+L342+N342+P342+R342)</f>
        <v>12.228157091968592</v>
      </c>
      <c r="H342" s="22">
        <v>6064.47</v>
      </c>
      <c r="I342" s="21">
        <v>0.49053223117601397</v>
      </c>
      <c r="J342" s="22">
        <v>20470</v>
      </c>
      <c r="K342" s="21">
        <v>3.6695798729848601</v>
      </c>
      <c r="L342" s="22">
        <v>51513.7</v>
      </c>
      <c r="M342" s="21">
        <v>7.8810793245291997</v>
      </c>
      <c r="N342" s="22">
        <v>582589.57000000007</v>
      </c>
      <c r="O342" s="21">
        <v>12.8054141995711</v>
      </c>
      <c r="P342" s="22">
        <v>225775.24</v>
      </c>
      <c r="Q342" s="21">
        <v>12.821697107264699</v>
      </c>
      <c r="R342" s="23"/>
      <c r="S342" s="24"/>
    </row>
    <row r="343" spans="1:19" ht="14.25" customHeight="1" x14ac:dyDescent="0.2">
      <c r="A343" s="19" t="s">
        <v>20</v>
      </c>
      <c r="B343" s="20">
        <f t="shared" ref="B343" si="144">D343+H343+J343+L343+N343+P343+R343</f>
        <v>8476545.5100000016</v>
      </c>
      <c r="C343" s="21">
        <f t="shared" ref="C343" si="145">(D343*E343+H343*I343+J343*K343+L343*M343+N343*O343+P343*Q343+R343*S343)/(D343+H343+J343+L343+N343+P343+R343)</f>
        <v>2.3520509231832127</v>
      </c>
      <c r="D343" s="22">
        <v>7605681.4500000002</v>
      </c>
      <c r="E343" s="21">
        <v>1.17158719543796</v>
      </c>
      <c r="F343" s="22">
        <f t="shared" ref="F343" si="146">H343+J343+L343+N343+P343+R343</f>
        <v>870864.06</v>
      </c>
      <c r="G343" s="21">
        <f t="shared" ref="G343" si="147">(H343*I343+J343*K343+L343*M343+N343*O343+P343*Q343+R343*S343)/(H343+J343+L343+N343+P343+R343)</f>
        <v>12.661617581049333</v>
      </c>
      <c r="H343" s="22">
        <v>15301.55</v>
      </c>
      <c r="I343" s="21">
        <v>3.3861275491698599</v>
      </c>
      <c r="J343" s="22">
        <v>26161.24</v>
      </c>
      <c r="K343" s="21">
        <v>6.7643934308924205</v>
      </c>
      <c r="L343" s="22">
        <v>105676.9</v>
      </c>
      <c r="M343" s="21">
        <v>9.7894294211885509</v>
      </c>
      <c r="N343" s="22">
        <v>454750.4</v>
      </c>
      <c r="O343" s="21">
        <v>13.7335161449006</v>
      </c>
      <c r="P343" s="22">
        <v>268973.97000000003</v>
      </c>
      <c r="Q343" s="21">
        <v>13.079076977225698</v>
      </c>
      <c r="R343" s="23"/>
      <c r="S343" s="24"/>
    </row>
    <row r="344" spans="1:19" ht="14.25" customHeight="1" thickBot="1" x14ac:dyDescent="0.25">
      <c r="A344" s="25" t="s">
        <v>21</v>
      </c>
      <c r="B344" s="26">
        <f t="shared" ref="B344:B355" si="148">D344+H344+J344+L344+N344+P344+R344</f>
        <v>14092621.73</v>
      </c>
      <c r="C344" s="27">
        <f t="shared" ref="C344:C355" si="149">(D344*E344+H344*I344+J344*K344+L344*M344+N344*O344+P344*Q344+R344*S344)/(D344+H344+J344+L344+N344+P344+R344)</f>
        <v>2.7517967034512854</v>
      </c>
      <c r="D344" s="28">
        <v>12302362.699999999</v>
      </c>
      <c r="E344" s="27">
        <v>1.1874681188110299</v>
      </c>
      <c r="F344" s="28">
        <f t="shared" ref="F344:F355" si="150">H344+J344+L344+N344+P344+R344</f>
        <v>1790259.0299999998</v>
      </c>
      <c r="G344" s="27">
        <f t="shared" ref="G344:G355" si="151">(H344*I344+J344*K344+L344*M344+N344*O344+P344*Q344+R344*S344)/(H344+J344+L344+N344+P344+R344)</f>
        <v>13.501602908993547</v>
      </c>
      <c r="H344" s="28">
        <v>18389.71</v>
      </c>
      <c r="I344" s="27">
        <v>2.3111449500835004</v>
      </c>
      <c r="J344" s="28">
        <v>48393.35</v>
      </c>
      <c r="K344" s="27">
        <v>5.3919781746872211</v>
      </c>
      <c r="L344" s="28">
        <v>104935.23</v>
      </c>
      <c r="M344" s="27">
        <v>10.0386874732156</v>
      </c>
      <c r="N344" s="28">
        <v>1026197.61</v>
      </c>
      <c r="O344" s="27">
        <v>15.343895432673998</v>
      </c>
      <c r="P344" s="28">
        <v>592343.13</v>
      </c>
      <c r="Q344" s="27">
        <v>11.933368003947299</v>
      </c>
      <c r="R344" s="28"/>
      <c r="S344" s="27"/>
    </row>
    <row r="345" spans="1:19" ht="14.25" customHeight="1" x14ac:dyDescent="0.2">
      <c r="A345" s="32" t="s">
        <v>76</v>
      </c>
      <c r="B345" s="20">
        <f t="shared" si="148"/>
        <v>15170161.690000001</v>
      </c>
      <c r="C345" s="21">
        <f t="shared" si="149"/>
        <v>5.5526911070319533</v>
      </c>
      <c r="D345" s="22">
        <v>9389778.1400000006</v>
      </c>
      <c r="E345" s="21">
        <v>1.3357094074429301</v>
      </c>
      <c r="F345" s="22">
        <f t="shared" si="150"/>
        <v>5780383.5500000007</v>
      </c>
      <c r="G345" s="21">
        <f t="shared" si="151"/>
        <v>12.402845986387849</v>
      </c>
      <c r="H345" s="22">
        <v>20023.52</v>
      </c>
      <c r="I345" s="21">
        <v>2.4041302428344302</v>
      </c>
      <c r="J345" s="22">
        <v>26533.08</v>
      </c>
      <c r="K345" s="21">
        <v>6.2375518786360296</v>
      </c>
      <c r="L345" s="22">
        <v>95078.05</v>
      </c>
      <c r="M345" s="21">
        <v>9.5791837758557303</v>
      </c>
      <c r="N345" s="22">
        <v>5446523.0700000003</v>
      </c>
      <c r="O345" s="21">
        <v>12.3977373977964</v>
      </c>
      <c r="P345" s="22">
        <v>192225.83</v>
      </c>
      <c r="Q345" s="21">
        <v>15.8367553049452</v>
      </c>
      <c r="R345" s="23"/>
      <c r="S345" s="24"/>
    </row>
    <row r="346" spans="1:19" ht="14.25" customHeight="1" x14ac:dyDescent="0.2">
      <c r="A346" s="19" t="s">
        <v>11</v>
      </c>
      <c r="B346" s="20">
        <f t="shared" si="148"/>
        <v>15523053.680000002</v>
      </c>
      <c r="C346" s="21">
        <f t="shared" si="149"/>
        <v>4.2578427800489402</v>
      </c>
      <c r="D346" s="22">
        <v>11703252.630000001</v>
      </c>
      <c r="E346" s="21">
        <v>1.77890312491699</v>
      </c>
      <c r="F346" s="22">
        <f t="shared" si="150"/>
        <v>3819801.0500000003</v>
      </c>
      <c r="G346" s="21">
        <f t="shared" si="151"/>
        <v>11.852912957469382</v>
      </c>
      <c r="H346" s="22">
        <v>9605.98</v>
      </c>
      <c r="I346" s="21">
        <v>2.4518762479205702</v>
      </c>
      <c r="J346" s="22">
        <v>34985</v>
      </c>
      <c r="K346" s="21">
        <v>6.3203394597684701</v>
      </c>
      <c r="L346" s="22">
        <v>164692.35</v>
      </c>
      <c r="M346" s="21">
        <v>8.9870999047618199</v>
      </c>
      <c r="N346" s="22">
        <v>3371468.97</v>
      </c>
      <c r="O346" s="21">
        <v>11.843581082877398</v>
      </c>
      <c r="P346" s="22">
        <v>239048.75</v>
      </c>
      <c r="Q346" s="21">
        <v>15.1463954222727</v>
      </c>
      <c r="R346" s="23"/>
      <c r="S346" s="24"/>
    </row>
    <row r="347" spans="1:19" ht="14.25" customHeight="1" x14ac:dyDescent="0.2">
      <c r="A347" s="19" t="s">
        <v>12</v>
      </c>
      <c r="B347" s="20">
        <f t="shared" si="148"/>
        <v>11439579.410000002</v>
      </c>
      <c r="C347" s="21">
        <f t="shared" si="149"/>
        <v>3.4212562692285231</v>
      </c>
      <c r="D347" s="22">
        <v>9310319.7200000007</v>
      </c>
      <c r="E347" s="21">
        <v>0.84552060755653602</v>
      </c>
      <c r="F347" s="22">
        <f t="shared" si="150"/>
        <v>2129259.69</v>
      </c>
      <c r="G347" s="21">
        <f t="shared" si="151"/>
        <v>14.683819796353745</v>
      </c>
      <c r="H347" s="22">
        <v>14178.31</v>
      </c>
      <c r="I347" s="21">
        <v>2.2600930576352201</v>
      </c>
      <c r="J347" s="22">
        <v>13871.38</v>
      </c>
      <c r="K347" s="21">
        <v>6.7929134664323207</v>
      </c>
      <c r="L347" s="22">
        <v>18463.32</v>
      </c>
      <c r="M347" s="21">
        <v>10.704318204959897</v>
      </c>
      <c r="N347" s="22">
        <v>1537049.81</v>
      </c>
      <c r="O347" s="21">
        <v>15.0846259115702</v>
      </c>
      <c r="P347" s="22">
        <v>545696.87</v>
      </c>
      <c r="Q347" s="21">
        <v>14.212900946087499</v>
      </c>
      <c r="R347" s="23"/>
      <c r="S347" s="24"/>
    </row>
    <row r="348" spans="1:19" ht="14.25" customHeight="1" x14ac:dyDescent="0.2">
      <c r="A348" s="19" t="s">
        <v>13</v>
      </c>
      <c r="B348" s="20">
        <f t="shared" si="148"/>
        <v>13122640.459999999</v>
      </c>
      <c r="C348" s="21">
        <f t="shared" si="149"/>
        <v>3.6795905435559</v>
      </c>
      <c r="D348" s="22">
        <v>9604158.5800000001</v>
      </c>
      <c r="E348" s="21">
        <v>1.08971757203118</v>
      </c>
      <c r="F348" s="22">
        <f t="shared" si="150"/>
        <v>3518481.88</v>
      </c>
      <c r="G348" s="21">
        <f t="shared" si="151"/>
        <v>10.748989099213441</v>
      </c>
      <c r="H348" s="22">
        <v>648169.76</v>
      </c>
      <c r="I348" s="21">
        <v>0.51765259150627507</v>
      </c>
      <c r="J348" s="22">
        <v>34879.86</v>
      </c>
      <c r="K348" s="21">
        <v>5.5672936473942283</v>
      </c>
      <c r="L348" s="22">
        <v>2931.01</v>
      </c>
      <c r="M348" s="21">
        <v>6.8960597200282487</v>
      </c>
      <c r="N348" s="22">
        <v>2429341.44</v>
      </c>
      <c r="O348" s="21">
        <v>13.223790806573499</v>
      </c>
      <c r="P348" s="22">
        <v>403159.81</v>
      </c>
      <c r="Q348" s="21">
        <v>12.761923800390697</v>
      </c>
      <c r="R348" s="23"/>
      <c r="S348" s="24"/>
    </row>
    <row r="349" spans="1:19" ht="14.25" customHeight="1" x14ac:dyDescent="0.2">
      <c r="A349" s="19" t="s">
        <v>14</v>
      </c>
      <c r="B349" s="20">
        <f t="shared" si="148"/>
        <v>19885044.010000002</v>
      </c>
      <c r="C349" s="21">
        <f t="shared" si="149"/>
        <v>1.9039625087307033</v>
      </c>
      <c r="D349" s="22">
        <v>17973987.260000002</v>
      </c>
      <c r="E349" s="21">
        <v>0.72243761267693296</v>
      </c>
      <c r="F349" s="22">
        <f t="shared" si="150"/>
        <v>1911056.75</v>
      </c>
      <c r="G349" s="21">
        <f t="shared" si="151"/>
        <v>13.016512373638321</v>
      </c>
      <c r="H349" s="22">
        <v>6631</v>
      </c>
      <c r="I349" s="21">
        <v>3.4040974212034398</v>
      </c>
      <c r="J349" s="22">
        <v>75595.400000000009</v>
      </c>
      <c r="K349" s="21">
        <v>6.7780790894684095</v>
      </c>
      <c r="L349" s="22">
        <v>92500.57</v>
      </c>
      <c r="M349" s="21">
        <v>7.6324761512280395</v>
      </c>
      <c r="N349" s="22">
        <v>967813.28</v>
      </c>
      <c r="O349" s="21">
        <v>13.626979576886999</v>
      </c>
      <c r="P349" s="22">
        <v>768516.5</v>
      </c>
      <c r="Q349" s="21">
        <v>13.5923554898301</v>
      </c>
      <c r="R349" s="23"/>
      <c r="S349" s="24"/>
    </row>
    <row r="350" spans="1:19" ht="14.25" customHeight="1" x14ac:dyDescent="0.2">
      <c r="A350" s="19" t="s">
        <v>15</v>
      </c>
      <c r="B350" s="20">
        <f t="shared" si="148"/>
        <v>11424802.220000001</v>
      </c>
      <c r="C350" s="21">
        <f t="shared" si="149"/>
        <v>2.1159542189781564</v>
      </c>
      <c r="D350" s="22">
        <v>10095904.67</v>
      </c>
      <c r="E350" s="21">
        <v>0.76026982261511411</v>
      </c>
      <c r="F350" s="22">
        <f t="shared" si="150"/>
        <v>1328897.55</v>
      </c>
      <c r="G350" s="21">
        <f t="shared" si="151"/>
        <v>12.415364002890973</v>
      </c>
      <c r="H350" s="22">
        <v>71180.3</v>
      </c>
      <c r="I350" s="21">
        <v>6.8277318302957394E-4</v>
      </c>
      <c r="J350" s="22">
        <v>2549.14</v>
      </c>
      <c r="K350" s="21">
        <v>4.0170331955090699</v>
      </c>
      <c r="L350" s="22">
        <v>31085.279999999999</v>
      </c>
      <c r="M350" s="21">
        <v>6.7728749588229498</v>
      </c>
      <c r="N350" s="22">
        <v>715669.62</v>
      </c>
      <c r="O350" s="21">
        <v>13.243922601046</v>
      </c>
      <c r="P350" s="22">
        <v>472053.21</v>
      </c>
      <c r="Q350" s="21">
        <v>13.976150815921798</v>
      </c>
      <c r="R350" s="23">
        <v>36360</v>
      </c>
      <c r="S350" s="24">
        <v>5.56</v>
      </c>
    </row>
    <row r="351" spans="1:19" ht="14.25" customHeight="1" x14ac:dyDescent="0.2">
      <c r="A351" s="19" t="s">
        <v>16</v>
      </c>
      <c r="B351" s="20">
        <f t="shared" si="148"/>
        <v>15774736.83</v>
      </c>
      <c r="C351" s="21">
        <f t="shared" si="149"/>
        <v>2.2837830117068236</v>
      </c>
      <c r="D351" s="22">
        <v>12665901.17</v>
      </c>
      <c r="E351" s="21">
        <v>0.73453149990116307</v>
      </c>
      <c r="F351" s="22">
        <f t="shared" si="150"/>
        <v>3108835.66</v>
      </c>
      <c r="G351" s="21">
        <f t="shared" si="151"/>
        <v>8.5956851776783694</v>
      </c>
      <c r="H351" s="22">
        <v>609778.30000000005</v>
      </c>
      <c r="I351" s="21">
        <v>0.30869641474614601</v>
      </c>
      <c r="J351" s="22">
        <v>34311.5</v>
      </c>
      <c r="K351" s="21">
        <v>5.265508648703789</v>
      </c>
      <c r="L351" s="22">
        <v>732101.12</v>
      </c>
      <c r="M351" s="21">
        <v>8.8859642540910198</v>
      </c>
      <c r="N351" s="22">
        <v>873954.83</v>
      </c>
      <c r="O351" s="21">
        <v>12.386468882951299</v>
      </c>
      <c r="P351" s="22">
        <v>858689.91</v>
      </c>
      <c r="Q351" s="21">
        <v>10.507902716476499</v>
      </c>
      <c r="R351" s="23"/>
      <c r="S351" s="24"/>
    </row>
    <row r="352" spans="1:19" ht="14.25" customHeight="1" x14ac:dyDescent="0.2">
      <c r="A352" s="19" t="s">
        <v>17</v>
      </c>
      <c r="B352" s="20">
        <f t="shared" si="148"/>
        <v>13383827.099999998</v>
      </c>
      <c r="C352" s="21">
        <f t="shared" si="149"/>
        <v>1.594815007764109</v>
      </c>
      <c r="D352" s="22">
        <v>11665360.050000001</v>
      </c>
      <c r="E352" s="21">
        <v>0.57224804150815689</v>
      </c>
      <c r="F352" s="22">
        <f t="shared" si="150"/>
        <v>1718467.05</v>
      </c>
      <c r="G352" s="21">
        <f t="shared" si="151"/>
        <v>8.5362409935645793</v>
      </c>
      <c r="H352" s="22">
        <v>563300.12</v>
      </c>
      <c r="I352" s="21">
        <v>0.41477340001276802</v>
      </c>
      <c r="J352" s="22">
        <v>13468.69</v>
      </c>
      <c r="K352" s="21">
        <v>3.0075936635263001</v>
      </c>
      <c r="L352" s="22">
        <v>55442.29</v>
      </c>
      <c r="M352" s="21">
        <v>5.4482049298468693</v>
      </c>
      <c r="N352" s="22">
        <v>952322.91</v>
      </c>
      <c r="O352" s="21">
        <v>13.1274795117551</v>
      </c>
      <c r="P352" s="22">
        <v>133933.04</v>
      </c>
      <c r="Q352" s="21">
        <v>11.882341939673701</v>
      </c>
      <c r="R352" s="23"/>
      <c r="S352" s="24"/>
    </row>
    <row r="353" spans="1:19" ht="14.25" customHeight="1" x14ac:dyDescent="0.2">
      <c r="A353" s="19" t="s">
        <v>18</v>
      </c>
      <c r="B353" s="20">
        <f t="shared" si="148"/>
        <v>15403032.539999999</v>
      </c>
      <c r="C353" s="21">
        <f t="shared" si="149"/>
        <v>2.6018923103891596</v>
      </c>
      <c r="D353" s="22">
        <v>12592277.779999999</v>
      </c>
      <c r="E353" s="21">
        <v>0.56798109113028206</v>
      </c>
      <c r="F353" s="22">
        <f t="shared" si="150"/>
        <v>2810754.76</v>
      </c>
      <c r="G353" s="21">
        <f t="shared" si="151"/>
        <v>11.713884369335728</v>
      </c>
      <c r="H353" s="22">
        <v>235699.8</v>
      </c>
      <c r="I353" s="21">
        <v>0.127280549241026</v>
      </c>
      <c r="J353" s="22">
        <v>1499.62</v>
      </c>
      <c r="K353" s="21">
        <v>4.9565095824275494</v>
      </c>
      <c r="L353" s="22">
        <v>37051.83</v>
      </c>
      <c r="M353" s="21">
        <v>7.3443673956185203</v>
      </c>
      <c r="N353" s="22">
        <v>1303478.32</v>
      </c>
      <c r="O353" s="21">
        <v>12.5719354960963</v>
      </c>
      <c r="P353" s="22">
        <v>1228025.19</v>
      </c>
      <c r="Q353" s="21">
        <v>13.157755954908401</v>
      </c>
      <c r="R353" s="23">
        <v>5000</v>
      </c>
      <c r="S353" s="24">
        <v>14</v>
      </c>
    </row>
    <row r="354" spans="1:19" ht="14.25" customHeight="1" x14ac:dyDescent="0.2">
      <c r="A354" s="19" t="s">
        <v>19</v>
      </c>
      <c r="B354" s="20">
        <f t="shared" si="148"/>
        <v>11392364.549999999</v>
      </c>
      <c r="C354" s="21">
        <f t="shared" si="149"/>
        <v>1.8135010189960963</v>
      </c>
      <c r="D354" s="22">
        <v>9980036.5999999996</v>
      </c>
      <c r="E354" s="21">
        <v>0.73766572784913398</v>
      </c>
      <c r="F354" s="22">
        <f t="shared" si="150"/>
        <v>1412327.9500000002</v>
      </c>
      <c r="G354" s="21">
        <f t="shared" si="151"/>
        <v>9.4157548589900859</v>
      </c>
      <c r="H354" s="22">
        <v>22416.15</v>
      </c>
      <c r="I354" s="21">
        <v>9.0281840771051201</v>
      </c>
      <c r="J354" s="22">
        <v>70056.27</v>
      </c>
      <c r="K354" s="21">
        <v>4.3395056573808501</v>
      </c>
      <c r="L354" s="22">
        <v>56684.84</v>
      </c>
      <c r="M354" s="21">
        <v>6.4364114267588999</v>
      </c>
      <c r="N354" s="22">
        <v>1141931.32</v>
      </c>
      <c r="O354" s="21">
        <v>9.5436455022531508</v>
      </c>
      <c r="P354" s="22">
        <v>121239.37</v>
      </c>
      <c r="Q354" s="21">
        <v>12.609042683907099</v>
      </c>
      <c r="R354" s="23"/>
      <c r="S354" s="24"/>
    </row>
    <row r="355" spans="1:19" ht="14.25" customHeight="1" x14ac:dyDescent="0.2">
      <c r="A355" s="19" t="s">
        <v>20</v>
      </c>
      <c r="B355" s="20">
        <f t="shared" si="148"/>
        <v>12824493.68</v>
      </c>
      <c r="C355" s="21">
        <f t="shared" si="149"/>
        <v>2.199924406270982</v>
      </c>
      <c r="D355" s="22">
        <v>11046994.779999999</v>
      </c>
      <c r="E355" s="21">
        <v>0.622967031183842</v>
      </c>
      <c r="F355" s="22">
        <f t="shared" si="150"/>
        <v>1777498.9</v>
      </c>
      <c r="G355" s="21">
        <f t="shared" si="151"/>
        <v>12.000571760185032</v>
      </c>
      <c r="H355" s="22">
        <v>203589.96</v>
      </c>
      <c r="I355" s="21">
        <v>8.8993185548049585</v>
      </c>
      <c r="J355" s="22">
        <v>1305.47</v>
      </c>
      <c r="K355" s="21">
        <v>3.5041909044252306</v>
      </c>
      <c r="L355" s="22">
        <v>98222.29</v>
      </c>
      <c r="M355" s="21">
        <v>6.1324434402822394</v>
      </c>
      <c r="N355" s="22">
        <v>952679.29</v>
      </c>
      <c r="O355" s="21">
        <v>12.8534396858779</v>
      </c>
      <c r="P355" s="22">
        <v>521701.89</v>
      </c>
      <c r="Q355" s="21">
        <v>12.779459446466598</v>
      </c>
      <c r="R355" s="23"/>
      <c r="S355" s="24"/>
    </row>
    <row r="356" spans="1:19" ht="14.25" customHeight="1" thickBot="1" x14ac:dyDescent="0.25">
      <c r="A356" s="25" t="s">
        <v>21</v>
      </c>
      <c r="B356" s="26">
        <f t="shared" ref="B356:B367" si="152">D356+H356+J356+L356+N356+P356+R356</f>
        <v>18821207.589999996</v>
      </c>
      <c r="C356" s="27">
        <f t="shared" ref="C356:C367" si="153">(D356*E356+H356*I356+J356*K356+L356*M356+N356*O356+P356*Q356+R356*S356)/(D356+H356+J356+L356+N356+P356+R356)</f>
        <v>3.4129557642108752</v>
      </c>
      <c r="D356" s="28">
        <v>15196973.17</v>
      </c>
      <c r="E356" s="27">
        <v>1.1714603499494098</v>
      </c>
      <c r="F356" s="28">
        <f t="shared" ref="F356:F367" si="154">H356+J356+L356+N356+P356+R356</f>
        <v>3624234.42</v>
      </c>
      <c r="G356" s="27">
        <f t="shared" ref="G356:G367" si="155">(H356*I356+J356*K356+L356*M356+N356*O356+P356*Q356+R356*S356)/(H356+J356+L356+N356+P356+R356)</f>
        <v>12.811891297528147</v>
      </c>
      <c r="H356" s="28">
        <v>159443.24</v>
      </c>
      <c r="I356" s="27">
        <v>8.7115086196191207</v>
      </c>
      <c r="J356" s="28">
        <v>40429.11</v>
      </c>
      <c r="K356" s="27">
        <v>5.28971990726484</v>
      </c>
      <c r="L356" s="28">
        <v>120577.36</v>
      </c>
      <c r="M356" s="27">
        <v>9.7614621932342907</v>
      </c>
      <c r="N356" s="28">
        <v>2144028.04</v>
      </c>
      <c r="O356" s="27">
        <v>12.946206019674998</v>
      </c>
      <c r="P356" s="28">
        <v>1159756.67</v>
      </c>
      <c r="Q356" s="27">
        <v>13.706674814295299</v>
      </c>
      <c r="R356" s="28"/>
      <c r="S356" s="27"/>
    </row>
    <row r="357" spans="1:19" ht="14.25" customHeight="1" x14ac:dyDescent="0.2">
      <c r="A357" s="32" t="s">
        <v>77</v>
      </c>
      <c r="B357" s="20">
        <f t="shared" si="152"/>
        <v>67219271.480000004</v>
      </c>
      <c r="C357" s="21">
        <f t="shared" si="153"/>
        <v>3.2766262604278915</v>
      </c>
      <c r="D357" s="22">
        <v>56365441.640000001</v>
      </c>
      <c r="E357" s="21">
        <v>1.6656109584063901</v>
      </c>
      <c r="F357" s="22">
        <f t="shared" si="154"/>
        <v>10853829.839999998</v>
      </c>
      <c r="G357" s="21">
        <f t="shared" si="155"/>
        <v>11.642851853221959</v>
      </c>
      <c r="H357" s="22">
        <v>21681.74</v>
      </c>
      <c r="I357" s="21">
        <v>8.3224113516719598</v>
      </c>
      <c r="J357" s="22">
        <v>92368.67</v>
      </c>
      <c r="K357" s="21">
        <v>5.0729934262342393</v>
      </c>
      <c r="L357" s="22">
        <v>462928.04</v>
      </c>
      <c r="M357" s="21">
        <v>10.261275394335598</v>
      </c>
      <c r="N357" s="22">
        <v>10172275.119999999</v>
      </c>
      <c r="O357" s="21">
        <v>11.762126336866102</v>
      </c>
      <c r="P357" s="22">
        <v>104576.27</v>
      </c>
      <c r="Q357" s="21">
        <v>12.648047701452702</v>
      </c>
      <c r="R357" s="23"/>
      <c r="S357" s="24"/>
    </row>
    <row r="358" spans="1:19" ht="14.25" customHeight="1" x14ac:dyDescent="0.2">
      <c r="A358" s="19" t="s">
        <v>11</v>
      </c>
      <c r="B358" s="20">
        <f t="shared" si="152"/>
        <v>20307472.550000001</v>
      </c>
      <c r="C358" s="21">
        <f t="shared" si="153"/>
        <v>3.2141688680849683</v>
      </c>
      <c r="D358" s="22">
        <v>17981912.73</v>
      </c>
      <c r="E358" s="21">
        <v>2.1099877641882001</v>
      </c>
      <c r="F358" s="22">
        <f t="shared" si="154"/>
        <v>2325559.8199999998</v>
      </c>
      <c r="G358" s="21">
        <f t="shared" si="155"/>
        <v>11.752022023970136</v>
      </c>
      <c r="H358" s="22">
        <v>205228.35</v>
      </c>
      <c r="I358" s="21">
        <v>6.9300780345405499</v>
      </c>
      <c r="J358" s="22">
        <v>73124.850000000006</v>
      </c>
      <c r="K358" s="21">
        <v>6.2303871857514892</v>
      </c>
      <c r="L358" s="22">
        <v>181524.16</v>
      </c>
      <c r="M358" s="21">
        <v>8.1437377085232097</v>
      </c>
      <c r="N358" s="22">
        <v>1336455.06</v>
      </c>
      <c r="O358" s="21">
        <v>12.800774400973898</v>
      </c>
      <c r="P358" s="22">
        <v>529227.4</v>
      </c>
      <c r="Q358" s="21">
        <v>12.974084008121999</v>
      </c>
      <c r="R358" s="23"/>
      <c r="S358" s="24"/>
    </row>
    <row r="359" spans="1:19" ht="14.25" customHeight="1" x14ac:dyDescent="0.2">
      <c r="A359" s="19" t="s">
        <v>12</v>
      </c>
      <c r="B359" s="20">
        <f t="shared" si="152"/>
        <v>25415635.050000001</v>
      </c>
      <c r="C359" s="21">
        <f t="shared" si="153"/>
        <v>2.1303904062078538</v>
      </c>
      <c r="D359" s="22">
        <v>21977006.469999999</v>
      </c>
      <c r="E359" s="21">
        <v>0.92748637852587412</v>
      </c>
      <c r="F359" s="22">
        <f t="shared" si="154"/>
        <v>3438628.58</v>
      </c>
      <c r="G359" s="21">
        <f t="shared" si="155"/>
        <v>9.8184058414648714</v>
      </c>
      <c r="H359" s="22">
        <v>474556.3</v>
      </c>
      <c r="I359" s="21">
        <v>2.5850995357136797</v>
      </c>
      <c r="J359" s="22">
        <v>128656.84</v>
      </c>
      <c r="K359" s="21">
        <v>5.1712216505550703</v>
      </c>
      <c r="L359" s="22">
        <v>858492.23</v>
      </c>
      <c r="M359" s="21">
        <v>7.3164930624939997</v>
      </c>
      <c r="N359" s="22">
        <v>1335674.55</v>
      </c>
      <c r="O359" s="21">
        <v>13.253849084868797</v>
      </c>
      <c r="P359" s="22">
        <v>479548.66</v>
      </c>
      <c r="Q359" s="21">
        <v>12.546233101766999</v>
      </c>
      <c r="R359" s="23">
        <v>161700</v>
      </c>
      <c r="S359" s="24">
        <v>11.56</v>
      </c>
    </row>
    <row r="360" spans="1:19" ht="14.25" customHeight="1" x14ac:dyDescent="0.2">
      <c r="A360" s="19" t="s">
        <v>13</v>
      </c>
      <c r="B360" s="20">
        <f t="shared" si="152"/>
        <v>34566961.909999996</v>
      </c>
      <c r="C360" s="21">
        <f t="shared" si="153"/>
        <v>2.3183860791947746</v>
      </c>
      <c r="D360" s="22">
        <v>30513139.050000001</v>
      </c>
      <c r="E360" s="21">
        <v>1.00540738294181</v>
      </c>
      <c r="F360" s="22">
        <f t="shared" si="154"/>
        <v>4053822.86</v>
      </c>
      <c r="G360" s="21">
        <f t="shared" si="155"/>
        <v>12.201181384279819</v>
      </c>
      <c r="H360" s="22">
        <v>175432.97</v>
      </c>
      <c r="I360" s="21">
        <v>7.368303945375831</v>
      </c>
      <c r="J360" s="22">
        <v>137148.15</v>
      </c>
      <c r="K360" s="21">
        <v>4.7727680686906799</v>
      </c>
      <c r="L360" s="22">
        <v>47565.18</v>
      </c>
      <c r="M360" s="21">
        <v>5.9532762369447596</v>
      </c>
      <c r="N360" s="22">
        <v>3631606.95</v>
      </c>
      <c r="O360" s="21">
        <v>12.801361694387101</v>
      </c>
      <c r="P360" s="22">
        <v>62069.61</v>
      </c>
      <c r="Q360" s="21">
        <v>11.9466757403502</v>
      </c>
      <c r="R360" s="23"/>
      <c r="S360" s="24"/>
    </row>
    <row r="361" spans="1:19" ht="14.25" customHeight="1" x14ac:dyDescent="0.2">
      <c r="A361" s="19" t="s">
        <v>14</v>
      </c>
      <c r="B361" s="20">
        <f t="shared" si="152"/>
        <v>24399274.010000005</v>
      </c>
      <c r="C361" s="21">
        <f t="shared" si="153"/>
        <v>1.5770346089940892</v>
      </c>
      <c r="D361" s="22">
        <v>22699882.920000002</v>
      </c>
      <c r="E361" s="21">
        <v>0.88607039195689397</v>
      </c>
      <c r="F361" s="22">
        <f t="shared" si="154"/>
        <v>1699391.09</v>
      </c>
      <c r="G361" s="21">
        <f t="shared" si="155"/>
        <v>10.806697469385929</v>
      </c>
      <c r="H361" s="22">
        <v>74649.19</v>
      </c>
      <c r="I361" s="21">
        <v>5.3034522276798999</v>
      </c>
      <c r="J361" s="22">
        <v>99345.4</v>
      </c>
      <c r="K361" s="21">
        <v>4.8163698369526902</v>
      </c>
      <c r="L361" s="22">
        <v>105695.19</v>
      </c>
      <c r="M361" s="21">
        <v>6.2853393612329898</v>
      </c>
      <c r="N361" s="22">
        <v>907128.76</v>
      </c>
      <c r="O361" s="21">
        <v>12.372751059177098</v>
      </c>
      <c r="P361" s="22">
        <v>313882.55</v>
      </c>
      <c r="Q361" s="21">
        <v>13.417707759478798</v>
      </c>
      <c r="R361" s="23">
        <v>198690</v>
      </c>
      <c r="S361" s="24">
        <v>7</v>
      </c>
    </row>
    <row r="362" spans="1:19" ht="14.25" customHeight="1" x14ac:dyDescent="0.2">
      <c r="A362" s="19" t="s">
        <v>15</v>
      </c>
      <c r="B362" s="20">
        <f t="shared" si="152"/>
        <v>33722103.030000009</v>
      </c>
      <c r="C362" s="21">
        <f t="shared" si="153"/>
        <v>2.0516596604562345</v>
      </c>
      <c r="D362" s="22">
        <v>31200608.920000002</v>
      </c>
      <c r="E362" s="21">
        <v>1.3314969914664101</v>
      </c>
      <c r="F362" s="22">
        <f t="shared" si="154"/>
        <v>2521494.1100000003</v>
      </c>
      <c r="G362" s="21">
        <f t="shared" si="155"/>
        <v>10.962849936421197</v>
      </c>
      <c r="H362" s="22">
        <v>85428.479999999996</v>
      </c>
      <c r="I362" s="21">
        <v>5.3887914896765094</v>
      </c>
      <c r="J362" s="22">
        <v>50885</v>
      </c>
      <c r="K362" s="21">
        <v>5.0977296845828803</v>
      </c>
      <c r="L362" s="22">
        <v>31807.599999999999</v>
      </c>
      <c r="M362" s="21">
        <v>8.9569453306756905</v>
      </c>
      <c r="N362" s="22">
        <v>1959937.1</v>
      </c>
      <c r="O362" s="21">
        <v>10.972758498882399</v>
      </c>
      <c r="P362" s="22">
        <v>393435.93</v>
      </c>
      <c r="Q362" s="21">
        <v>13.044542975269199</v>
      </c>
      <c r="R362" s="23"/>
      <c r="S362" s="24"/>
    </row>
    <row r="363" spans="1:19" ht="14.25" customHeight="1" x14ac:dyDescent="0.2">
      <c r="A363" s="19" t="s">
        <v>16</v>
      </c>
      <c r="B363" s="20">
        <f t="shared" si="152"/>
        <v>27244726.430000007</v>
      </c>
      <c r="C363" s="21">
        <f t="shared" si="153"/>
        <v>2.7312000478178393</v>
      </c>
      <c r="D363" s="22">
        <v>22468290.59</v>
      </c>
      <c r="E363" s="21">
        <v>0.88642397191819511</v>
      </c>
      <c r="F363" s="22">
        <f t="shared" si="154"/>
        <v>4776435.84</v>
      </c>
      <c r="G363" s="21">
        <f t="shared" si="155"/>
        <v>11.409002144452538</v>
      </c>
      <c r="H363" s="22">
        <v>197049.1</v>
      </c>
      <c r="I363" s="21">
        <v>6.5539951666868799</v>
      </c>
      <c r="J363" s="22">
        <v>147179.87</v>
      </c>
      <c r="K363" s="21">
        <v>5.7485452324424502</v>
      </c>
      <c r="L363" s="22">
        <v>137640.26</v>
      </c>
      <c r="M363" s="21">
        <v>6.9239083818934999</v>
      </c>
      <c r="N363" s="22">
        <v>2019125.19</v>
      </c>
      <c r="O363" s="21">
        <v>13.717653706306299</v>
      </c>
      <c r="P363" s="22">
        <v>2273441.42</v>
      </c>
      <c r="Q363" s="21">
        <v>10.416441280637901</v>
      </c>
      <c r="R363" s="23">
        <v>2000</v>
      </c>
      <c r="S363" s="24">
        <v>12.5</v>
      </c>
    </row>
    <row r="364" spans="1:19" ht="14.25" customHeight="1" x14ac:dyDescent="0.2">
      <c r="A364" s="19" t="s">
        <v>17</v>
      </c>
      <c r="B364" s="20">
        <f t="shared" si="152"/>
        <v>17884301.813440003</v>
      </c>
      <c r="C364" s="21">
        <f t="shared" si="153"/>
        <v>5.2838592194880176</v>
      </c>
      <c r="D364" s="22">
        <v>8547722.3451400008</v>
      </c>
      <c r="E364" s="21">
        <v>0.34723887202698084</v>
      </c>
      <c r="F364" s="22">
        <f t="shared" si="154"/>
        <v>9336579.4682999998</v>
      </c>
      <c r="G364" s="21">
        <f t="shared" si="155"/>
        <v>9.8033794781367352</v>
      </c>
      <c r="H364" s="22">
        <v>305000</v>
      </c>
      <c r="I364" s="21">
        <v>13.950819672131148</v>
      </c>
      <c r="J364" s="22">
        <v>121602.48349</v>
      </c>
      <c r="K364" s="21">
        <v>8.1874349016225025</v>
      </c>
      <c r="L364" s="22">
        <v>799841.41666999995</v>
      </c>
      <c r="M364" s="21">
        <v>4.2957666504129071</v>
      </c>
      <c r="N364" s="22">
        <v>829609.06914000015</v>
      </c>
      <c r="O364" s="21">
        <v>11.339064240759319</v>
      </c>
      <c r="P364" s="22">
        <v>7280376.4989999998</v>
      </c>
      <c r="Q364" s="21">
        <v>10.08690917772136</v>
      </c>
      <c r="R364" s="23">
        <v>150</v>
      </c>
      <c r="S364" s="24">
        <v>0</v>
      </c>
    </row>
    <row r="365" spans="1:19" ht="14.25" customHeight="1" x14ac:dyDescent="0.2">
      <c r="A365" s="19" t="s">
        <v>18</v>
      </c>
      <c r="B365" s="20">
        <f t="shared" si="152"/>
        <v>31813659.079890002</v>
      </c>
      <c r="C365" s="21">
        <f t="shared" si="153"/>
        <v>5.0003703146417404</v>
      </c>
      <c r="D365" s="22">
        <v>16766670.459510002</v>
      </c>
      <c r="E365" s="21">
        <v>0.55332309347157937</v>
      </c>
      <c r="F365" s="22">
        <f t="shared" si="154"/>
        <v>15046988.620380001</v>
      </c>
      <c r="G365" s="21">
        <f t="shared" si="155"/>
        <v>9.9556591871441729</v>
      </c>
      <c r="H365" s="22">
        <v>1622223.7034200002</v>
      </c>
      <c r="I365" s="21">
        <v>0.43151414393355347</v>
      </c>
      <c r="J365" s="22">
        <v>76100</v>
      </c>
      <c r="K365" s="21">
        <v>8.561103810775295</v>
      </c>
      <c r="L365" s="22">
        <v>100290.68729999999</v>
      </c>
      <c r="M365" s="21">
        <v>8.7852129271428385</v>
      </c>
      <c r="N365" s="22">
        <v>3986521.4067800003</v>
      </c>
      <c r="O365" s="21">
        <v>11.8265561643833</v>
      </c>
      <c r="P365" s="22">
        <v>9261667.1378799994</v>
      </c>
      <c r="Q365" s="21">
        <v>10.842848695525118</v>
      </c>
      <c r="R365" s="23">
        <v>185.685</v>
      </c>
      <c r="S365" s="24">
        <v>2.3061636642701351</v>
      </c>
    </row>
    <row r="366" spans="1:19" ht="14.25" customHeight="1" x14ac:dyDescent="0.2">
      <c r="A366" s="19" t="s">
        <v>19</v>
      </c>
      <c r="B366" s="20">
        <f t="shared" si="152"/>
        <v>6945214.0678099999</v>
      </c>
      <c r="C366" s="21">
        <f t="shared" si="153"/>
        <v>3.639143701213539</v>
      </c>
      <c r="D366" s="22">
        <v>5379754.8591200002</v>
      </c>
      <c r="E366" s="21">
        <v>1.442258241965807</v>
      </c>
      <c r="F366" s="22">
        <f t="shared" si="154"/>
        <v>1565459.20869</v>
      </c>
      <c r="G366" s="21">
        <f t="shared" si="155"/>
        <v>11.188816767564548</v>
      </c>
      <c r="H366" s="22">
        <v>71872.925640000001</v>
      </c>
      <c r="I366" s="21">
        <v>2.5044201053062904</v>
      </c>
      <c r="J366" s="22">
        <v>153007.04843999998</v>
      </c>
      <c r="K366" s="21">
        <v>9.0267851689303527</v>
      </c>
      <c r="L366" s="22">
        <v>161509.52239</v>
      </c>
      <c r="M366" s="21">
        <v>9.7463956193796779</v>
      </c>
      <c r="N366" s="22">
        <v>1095372.2374500001</v>
      </c>
      <c r="O366" s="21">
        <v>12.235465310149211</v>
      </c>
      <c r="P366" s="22">
        <v>83547.474770000015</v>
      </c>
      <c r="Q366" s="21">
        <v>11.705318152238869</v>
      </c>
      <c r="R366" s="23">
        <v>150</v>
      </c>
      <c r="S366" s="24">
        <v>0</v>
      </c>
    </row>
    <row r="367" spans="1:19" ht="14.25" customHeight="1" x14ac:dyDescent="0.2">
      <c r="A367" s="19" t="s">
        <v>20</v>
      </c>
      <c r="B367" s="20">
        <f t="shared" si="152"/>
        <v>23512832.929669999</v>
      </c>
      <c r="C367" s="21">
        <f t="shared" si="153"/>
        <v>8.3797606550309727</v>
      </c>
      <c r="D367" s="22">
        <v>6282235.1820900002</v>
      </c>
      <c r="E367" s="21">
        <v>2.4150236746221019</v>
      </c>
      <c r="F367" s="22">
        <f t="shared" si="154"/>
        <v>17230597.747579999</v>
      </c>
      <c r="G367" s="21">
        <f t="shared" si="155"/>
        <v>10.554489649299365</v>
      </c>
      <c r="H367" s="22">
        <v>981531.27971000003</v>
      </c>
      <c r="I367" s="21">
        <v>0.51659926095255337</v>
      </c>
      <c r="J367" s="22">
        <v>59180.421840000003</v>
      </c>
      <c r="K367" s="21">
        <v>6.355177903544325</v>
      </c>
      <c r="L367" s="22">
        <v>56598.127850000004</v>
      </c>
      <c r="M367" s="21">
        <v>5.8723326031357415</v>
      </c>
      <c r="N367" s="22">
        <v>1003588.4905200001</v>
      </c>
      <c r="O367" s="21">
        <v>13.802015201512473</v>
      </c>
      <c r="P367" s="22">
        <v>15109549.42766</v>
      </c>
      <c r="Q367" s="21">
        <v>11.021049919374947</v>
      </c>
      <c r="R367" s="23">
        <v>20150</v>
      </c>
      <c r="S367" s="24">
        <v>13.399503722084367</v>
      </c>
    </row>
    <row r="368" spans="1:19" ht="14.25" customHeight="1" thickBot="1" x14ac:dyDescent="0.25">
      <c r="A368" s="25" t="s">
        <v>21</v>
      </c>
      <c r="B368" s="26">
        <f t="shared" ref="B368:B379" si="156">D368+H368+J368+L368+N368+P368+R368</f>
        <v>16368269.326140001</v>
      </c>
      <c r="C368" s="27">
        <f t="shared" ref="C368:C379" si="157">(D368*E368+H368*I368+J368*K368+L368*M368+N368*O368+P368*Q368+R368*S368)/(D368+H368+J368+L368+N368+P368+R368)</f>
        <v>4.5808864079702083</v>
      </c>
      <c r="D368" s="28">
        <v>10926408.713200001</v>
      </c>
      <c r="E368" s="27">
        <v>1.9184753186668329</v>
      </c>
      <c r="F368" s="28">
        <f t="shared" ref="F368:F379" si="158">H368+J368+L368+N368+P368+R368</f>
        <v>5441860.6129400004</v>
      </c>
      <c r="G368" s="27">
        <f t="shared" ref="G368:G379" si="159">(H368*I368+J368*K368+L368*M368+N368*O368+P368*Q368+R368*S368)/(H368+J368+L368+N368+P368+R368)</f>
        <v>9.9265932890158712</v>
      </c>
      <c r="H368" s="28">
        <v>1386596.0177500001</v>
      </c>
      <c r="I368" s="27">
        <v>3.6212252420483339E-4</v>
      </c>
      <c r="J368" s="28">
        <v>88184.24371000001</v>
      </c>
      <c r="K368" s="27">
        <v>4.9967098979614297</v>
      </c>
      <c r="L368" s="28">
        <v>8561.3906400000014</v>
      </c>
      <c r="M368" s="27">
        <v>8.6974448767823045</v>
      </c>
      <c r="N368" s="28">
        <v>3628869.2342099999</v>
      </c>
      <c r="O368" s="27">
        <v>13.392740512108936</v>
      </c>
      <c r="P368" s="28">
        <v>329649.72662999999</v>
      </c>
      <c r="Q368" s="27">
        <v>14.873476947618363</v>
      </c>
      <c r="R368" s="28">
        <v>0</v>
      </c>
      <c r="S368" s="27"/>
    </row>
    <row r="369" spans="1:19" ht="14.25" customHeight="1" x14ac:dyDescent="0.2">
      <c r="A369" s="32" t="s">
        <v>85</v>
      </c>
      <c r="B369" s="20">
        <f t="shared" si="156"/>
        <v>25042029.309870001</v>
      </c>
      <c r="C369" s="21">
        <f t="shared" si="157"/>
        <v>5.9531393783999533</v>
      </c>
      <c r="D369" s="22">
        <v>12387054.747650001</v>
      </c>
      <c r="E369" s="21">
        <v>0.9173234742219506</v>
      </c>
      <c r="F369" s="22">
        <f t="shared" si="158"/>
        <v>12654974.56222</v>
      </c>
      <c r="G369" s="21">
        <f t="shared" si="159"/>
        <v>10.882341487613571</v>
      </c>
      <c r="H369" s="22">
        <v>750017.59487999999</v>
      </c>
      <c r="I369" s="21">
        <v>4.9998827035517557E-2</v>
      </c>
      <c r="J369" s="22">
        <v>165910.2732</v>
      </c>
      <c r="K369" s="21">
        <v>9.8667497724908824</v>
      </c>
      <c r="L369" s="22">
        <v>47362.197670000001</v>
      </c>
      <c r="M369" s="21">
        <v>7.3545043692226111</v>
      </c>
      <c r="N369" s="22">
        <v>11400572.614530001</v>
      </c>
      <c r="O369" s="21">
        <v>11.613210723120174</v>
      </c>
      <c r="P369" s="22">
        <v>290961.88193999999</v>
      </c>
      <c r="Q369" s="21">
        <v>11.326851147466497</v>
      </c>
      <c r="R369" s="23">
        <v>150</v>
      </c>
      <c r="S369" s="24">
        <v>0</v>
      </c>
    </row>
    <row r="370" spans="1:19" ht="14.25" customHeight="1" x14ac:dyDescent="0.2">
      <c r="A370" s="19" t="s">
        <v>11</v>
      </c>
      <c r="B370" s="20">
        <f t="shared" si="156"/>
        <v>14077619.049699999</v>
      </c>
      <c r="C370" s="21">
        <f t="shared" si="157"/>
        <v>5.0408725660950635</v>
      </c>
      <c r="D370" s="22">
        <v>6977375.1375800008</v>
      </c>
      <c r="E370" s="21">
        <v>1.8909839578463854</v>
      </c>
      <c r="F370" s="22">
        <f t="shared" si="158"/>
        <v>7100243.9121199995</v>
      </c>
      <c r="G370" s="21">
        <f t="shared" si="159"/>
        <v>8.1362527718123339</v>
      </c>
      <c r="H370" s="22">
        <v>869183.46813000017</v>
      </c>
      <c r="I370" s="21">
        <v>1.0153367296534983E-4</v>
      </c>
      <c r="J370" s="22">
        <v>43037.36537</v>
      </c>
      <c r="K370" s="21">
        <v>5.1205191536565469</v>
      </c>
      <c r="L370" s="22">
        <v>72368.827109999998</v>
      </c>
      <c r="M370" s="21">
        <v>9.9230355073803533</v>
      </c>
      <c r="N370" s="22">
        <v>947550.83408000006</v>
      </c>
      <c r="O370" s="21">
        <v>10.231437936976672</v>
      </c>
      <c r="P370" s="22">
        <v>5168103.4174299994</v>
      </c>
      <c r="Q370" s="21">
        <v>9.1205588406781217</v>
      </c>
      <c r="R370" s="23">
        <v>0</v>
      </c>
      <c r="S370" s="24"/>
    </row>
    <row r="371" spans="1:19" ht="14.25" customHeight="1" x14ac:dyDescent="0.2">
      <c r="A371" s="19" t="s">
        <v>12</v>
      </c>
      <c r="B371" s="20">
        <f t="shared" si="156"/>
        <v>14196523.598780001</v>
      </c>
      <c r="C371" s="21">
        <f t="shared" si="157"/>
        <v>4.6526802274042893</v>
      </c>
      <c r="D371" s="22">
        <v>10182589.32745</v>
      </c>
      <c r="E371" s="21">
        <v>3.3913910099527746</v>
      </c>
      <c r="F371" s="22">
        <f t="shared" si="158"/>
        <v>4013934.2713299999</v>
      </c>
      <c r="G371" s="21">
        <f t="shared" si="159"/>
        <v>7.8523315560729134</v>
      </c>
      <c r="H371" s="22">
        <v>1460353.9470299997</v>
      </c>
      <c r="I371" s="21">
        <v>0.34868878120992913</v>
      </c>
      <c r="J371" s="22">
        <v>101537.73850000001</v>
      </c>
      <c r="K371" s="21">
        <v>5.4105733800640046</v>
      </c>
      <c r="L371" s="22">
        <v>40350</v>
      </c>
      <c r="M371" s="21">
        <v>10.032837670384138</v>
      </c>
      <c r="N371" s="22">
        <v>1423585.5583599999</v>
      </c>
      <c r="O371" s="21">
        <v>13.135829234302966</v>
      </c>
      <c r="P371" s="22">
        <v>988107.02744000009</v>
      </c>
      <c r="Q371" s="21">
        <v>11.492028909282118</v>
      </c>
      <c r="R371" s="23">
        <v>0</v>
      </c>
      <c r="S371" s="24"/>
    </row>
    <row r="372" spans="1:19" ht="14.25" customHeight="1" x14ac:dyDescent="0.2">
      <c r="A372" s="19" t="s">
        <v>80</v>
      </c>
      <c r="B372" s="20">
        <f t="shared" si="156"/>
        <v>29314433.889960002</v>
      </c>
      <c r="C372" s="21">
        <f t="shared" si="157"/>
        <v>4.3524643613494627</v>
      </c>
      <c r="D372" s="22">
        <v>13390415.011159999</v>
      </c>
      <c r="E372" s="21">
        <v>2.6372307258067438</v>
      </c>
      <c r="F372" s="22">
        <f t="shared" si="158"/>
        <v>15924018.878799999</v>
      </c>
      <c r="G372" s="21">
        <f t="shared" si="159"/>
        <v>5.7947943658431873</v>
      </c>
      <c r="H372" s="22">
        <v>1781389.1786400003</v>
      </c>
      <c r="I372" s="21">
        <v>2.1361351273645567E-4</v>
      </c>
      <c r="J372" s="22">
        <v>4529250</v>
      </c>
      <c r="K372" s="21">
        <v>4.5032290114257325</v>
      </c>
      <c r="L372" s="22">
        <v>4916317.7234799992</v>
      </c>
      <c r="M372" s="21">
        <v>5.1524338816307287</v>
      </c>
      <c r="N372" s="22">
        <v>4637192.9034500001</v>
      </c>
      <c r="O372" s="21">
        <v>9.9831726779112113</v>
      </c>
      <c r="P372" s="22">
        <v>59869.073229999995</v>
      </c>
      <c r="Q372" s="21">
        <v>4.2573708035500184</v>
      </c>
      <c r="R372" s="23">
        <v>0</v>
      </c>
      <c r="S372" s="24"/>
    </row>
    <row r="373" spans="1:19" ht="14.25" customHeight="1" x14ac:dyDescent="0.2">
      <c r="A373" s="19" t="s">
        <v>83</v>
      </c>
      <c r="B373" s="20">
        <f t="shared" si="156"/>
        <v>13452202.373249998</v>
      </c>
      <c r="C373" s="21">
        <f t="shared" si="157"/>
        <v>2.3370552405802512</v>
      </c>
      <c r="D373" s="22">
        <v>11077027.933869999</v>
      </c>
      <c r="E373" s="21">
        <v>1.7574188461831199</v>
      </c>
      <c r="F373" s="22">
        <f t="shared" si="158"/>
        <v>2375174.4393800003</v>
      </c>
      <c r="G373" s="21">
        <f t="shared" si="159"/>
        <v>5.0402876540701484</v>
      </c>
      <c r="H373" s="22">
        <v>1320852.02089</v>
      </c>
      <c r="I373" s="21">
        <v>0</v>
      </c>
      <c r="J373" s="22">
        <v>36854.834000000003</v>
      </c>
      <c r="K373" s="21">
        <v>5.0253542398264495</v>
      </c>
      <c r="L373" s="22">
        <v>315422.72504000005</v>
      </c>
      <c r="M373" s="21">
        <v>12.820543525667588</v>
      </c>
      <c r="N373" s="22">
        <v>610809.72111000004</v>
      </c>
      <c r="O373" s="21">
        <v>10.773993655030354</v>
      </c>
      <c r="P373" s="22">
        <v>88235.138340000005</v>
      </c>
      <c r="Q373" s="21">
        <v>12.841856351760551</v>
      </c>
      <c r="R373" s="23">
        <v>3000</v>
      </c>
      <c r="S373" s="24">
        <v>9.5</v>
      </c>
    </row>
    <row r="374" spans="1:19" ht="14.25" customHeight="1" x14ac:dyDescent="0.2">
      <c r="A374" s="19" t="s">
        <v>86</v>
      </c>
      <c r="B374" s="20">
        <f t="shared" si="156"/>
        <v>0</v>
      </c>
      <c r="C374" s="21" t="e">
        <f t="shared" si="157"/>
        <v>#DIV/0!</v>
      </c>
      <c r="D374" s="22"/>
      <c r="E374" s="21"/>
      <c r="F374" s="22">
        <f t="shared" si="158"/>
        <v>0</v>
      </c>
      <c r="G374" s="21" t="e">
        <f t="shared" si="159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t="14.25" hidden="1" customHeight="1" x14ac:dyDescent="0.2">
      <c r="A375" s="19" t="s">
        <v>16</v>
      </c>
      <c r="B375" s="20">
        <f t="shared" si="156"/>
        <v>0</v>
      </c>
      <c r="C375" s="21" t="e">
        <f t="shared" si="157"/>
        <v>#DIV/0!</v>
      </c>
      <c r="D375" s="22"/>
      <c r="E375" s="21"/>
      <c r="F375" s="22">
        <f t="shared" si="158"/>
        <v>0</v>
      </c>
      <c r="G375" s="21" t="e">
        <f t="shared" si="159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t="14.25" hidden="1" customHeight="1" x14ac:dyDescent="0.2">
      <c r="A376" s="19" t="s">
        <v>17</v>
      </c>
      <c r="B376" s="20">
        <f t="shared" si="156"/>
        <v>0</v>
      </c>
      <c r="C376" s="21" t="e">
        <f t="shared" si="157"/>
        <v>#DIV/0!</v>
      </c>
      <c r="D376" s="22"/>
      <c r="E376" s="21"/>
      <c r="F376" s="22">
        <f t="shared" si="158"/>
        <v>0</v>
      </c>
      <c r="G376" s="21" t="e">
        <f t="shared" si="159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t="14.25" hidden="1" customHeight="1" x14ac:dyDescent="0.2">
      <c r="A377" s="19" t="s">
        <v>18</v>
      </c>
      <c r="B377" s="20">
        <f t="shared" si="156"/>
        <v>0</v>
      </c>
      <c r="C377" s="21" t="e">
        <f t="shared" si="157"/>
        <v>#DIV/0!</v>
      </c>
      <c r="D377" s="22"/>
      <c r="E377" s="21"/>
      <c r="F377" s="22">
        <f t="shared" si="158"/>
        <v>0</v>
      </c>
      <c r="G377" s="21" t="e">
        <f t="shared" si="159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t="14.25" hidden="1" customHeight="1" x14ac:dyDescent="0.2">
      <c r="A378" s="19" t="s">
        <v>19</v>
      </c>
      <c r="B378" s="20">
        <f t="shared" si="156"/>
        <v>0</v>
      </c>
      <c r="C378" s="21" t="e">
        <f t="shared" si="157"/>
        <v>#DIV/0!</v>
      </c>
      <c r="D378" s="22"/>
      <c r="E378" s="21"/>
      <c r="F378" s="22">
        <f t="shared" si="158"/>
        <v>0</v>
      </c>
      <c r="G378" s="21" t="e">
        <f t="shared" si="159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t="14.25" hidden="1" customHeight="1" x14ac:dyDescent="0.2">
      <c r="A379" s="19" t="s">
        <v>20</v>
      </c>
      <c r="B379" s="20">
        <f t="shared" si="156"/>
        <v>0</v>
      </c>
      <c r="C379" s="21" t="e">
        <f t="shared" si="157"/>
        <v>#DIV/0!</v>
      </c>
      <c r="D379" s="22"/>
      <c r="E379" s="21"/>
      <c r="F379" s="22">
        <f t="shared" si="158"/>
        <v>0</v>
      </c>
      <c r="G379" s="21" t="e">
        <f t="shared" si="159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4.25" hidden="1" customHeight="1" thickBot="1" x14ac:dyDescent="0.25">
      <c r="A380" s="25" t="s">
        <v>21</v>
      </c>
      <c r="B380" s="26">
        <f t="shared" ref="B380" si="160">D380+H380+J380+L380+N380+P380+R380</f>
        <v>0</v>
      </c>
      <c r="C380" s="27" t="e">
        <f t="shared" ref="C380" si="161">(D380*E380+H380*I380+J380*K380+L380*M380+N380*O380+P380*Q380+R380*S380)/(D380+H380+J380+L380+N380+P380+R380)</f>
        <v>#DIV/0!</v>
      </c>
      <c r="D380" s="28"/>
      <c r="E380" s="27"/>
      <c r="F380" s="28">
        <f t="shared" ref="F380" si="162">H380+J380+L380+N380+P380+R380</f>
        <v>0</v>
      </c>
      <c r="G380" s="27" t="e">
        <f t="shared" ref="G380" si="163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ht="4.5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54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213" sqref="A21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64</v>
      </c>
    </row>
    <row r="4" spans="1:19" ht="14.25" x14ac:dyDescent="0.2">
      <c r="A4" s="3"/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35</v>
      </c>
      <c r="B9" s="20">
        <f t="shared" ref="B9:B72" si="0">D9+H9+J9+L9+N9+P9+R9</f>
        <v>35074</v>
      </c>
      <c r="C9" s="21">
        <f t="shared" ref="C9:C72" si="1">(D9*E9+H9*I9+J9*K9+L9*M9+N9*O9+P9*Q9+R9*S9)/(D9+H9+J9+L9+N9+P9+R9)</f>
        <v>4.1373544505901823</v>
      </c>
      <c r="D9" s="22">
        <v>22895.3</v>
      </c>
      <c r="E9" s="21">
        <v>3.8277812476796499E-2</v>
      </c>
      <c r="F9" s="22">
        <f t="shared" ref="F9:F72" si="2">H9+J9+L9+N9+P9+R9</f>
        <v>12178.7</v>
      </c>
      <c r="G9" s="21">
        <f t="shared" ref="G9:G72" si="3">(H9*I9+J9*K9+L9*M9+N9*O9+P9*Q9+R9*S9)/(H9+J9+L9+N9+P9+R9)</f>
        <v>11.843397735390482</v>
      </c>
      <c r="H9" s="22">
        <v>3.4</v>
      </c>
      <c r="I9" s="21">
        <v>10.747058823529398</v>
      </c>
      <c r="J9" s="22">
        <v>2125.9</v>
      </c>
      <c r="K9" s="21">
        <v>6.4355120184392502</v>
      </c>
      <c r="L9" s="22">
        <v>1391.3</v>
      </c>
      <c r="M9" s="21">
        <v>10.1826363832387</v>
      </c>
      <c r="N9" s="22">
        <v>7292.5</v>
      </c>
      <c r="O9" s="21">
        <v>13.247709564621198</v>
      </c>
      <c r="P9" s="22">
        <v>1365.6</v>
      </c>
      <c r="Q9" s="21">
        <v>14.457651581722297</v>
      </c>
      <c r="R9" s="23"/>
      <c r="S9" s="24"/>
    </row>
    <row r="10" spans="1:19" ht="14.25" customHeight="1" x14ac:dyDescent="0.2">
      <c r="A10" s="19" t="s">
        <v>11</v>
      </c>
      <c r="B10" s="20">
        <f t="shared" si="0"/>
        <v>27458.400000000001</v>
      </c>
      <c r="C10" s="21">
        <f t="shared" si="1"/>
        <v>3.0270798007167254</v>
      </c>
      <c r="D10" s="22">
        <v>20644.100000000002</v>
      </c>
      <c r="E10" s="21">
        <v>1.8134721300516899E-2</v>
      </c>
      <c r="F10" s="22">
        <f t="shared" si="2"/>
        <v>6814.3</v>
      </c>
      <c r="G10" s="21">
        <f t="shared" si="3"/>
        <v>12.142757583317454</v>
      </c>
      <c r="H10" s="22">
        <v>7.8</v>
      </c>
      <c r="I10" s="21">
        <v>10.5553846153846</v>
      </c>
      <c r="J10" s="22">
        <v>391.9</v>
      </c>
      <c r="K10" s="21">
        <v>5.0402143403929598</v>
      </c>
      <c r="L10" s="22">
        <v>795.5</v>
      </c>
      <c r="M10" s="21">
        <v>10.164544311753598</v>
      </c>
      <c r="N10" s="22">
        <v>3674.8</v>
      </c>
      <c r="O10" s="21">
        <v>12.4803695439208</v>
      </c>
      <c r="P10" s="22">
        <v>1944.3</v>
      </c>
      <c r="Q10" s="21">
        <v>13.752015635447201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45036.100000000006</v>
      </c>
      <c r="C11" s="21">
        <f t="shared" si="1"/>
        <v>4.5561771112507552</v>
      </c>
      <c r="D11" s="22">
        <v>28625.5</v>
      </c>
      <c r="E11" s="21">
        <v>0.14322750694310998</v>
      </c>
      <c r="F11" s="22">
        <f t="shared" si="2"/>
        <v>16410.600000000002</v>
      </c>
      <c r="G11" s="21">
        <f t="shared" si="3"/>
        <v>12.253816984144402</v>
      </c>
      <c r="H11" s="22">
        <v>24.4</v>
      </c>
      <c r="I11" s="21">
        <v>8.6620081967213096</v>
      </c>
      <c r="J11" s="22">
        <v>344.5</v>
      </c>
      <c r="K11" s="21">
        <v>5.2571407837445596</v>
      </c>
      <c r="L11" s="22">
        <v>2300.3000000000002</v>
      </c>
      <c r="M11" s="21">
        <v>8.2033704299439201</v>
      </c>
      <c r="N11" s="22">
        <v>8598.1</v>
      </c>
      <c r="O11" s="21">
        <v>12.5195191961015</v>
      </c>
      <c r="P11" s="22">
        <v>4732.3</v>
      </c>
      <c r="Q11" s="21">
        <v>14.2498784946009</v>
      </c>
      <c r="R11" s="22">
        <v>411</v>
      </c>
      <c r="S11" s="21">
        <v>12.46</v>
      </c>
    </row>
    <row r="12" spans="1:19" ht="14.25" customHeight="1" x14ac:dyDescent="0.2">
      <c r="A12" s="19" t="s">
        <v>13</v>
      </c>
      <c r="B12" s="20">
        <f t="shared" si="0"/>
        <v>37443.5</v>
      </c>
      <c r="C12" s="21">
        <f t="shared" si="1"/>
        <v>1.0095187682775388</v>
      </c>
      <c r="D12" s="22">
        <v>33704.300000000003</v>
      </c>
      <c r="E12" s="21">
        <v>2.5259684966013204E-3</v>
      </c>
      <c r="F12" s="22">
        <f t="shared" si="2"/>
        <v>3739.2000000000007</v>
      </c>
      <c r="G12" s="21">
        <f t="shared" si="3"/>
        <v>10.086323277706466</v>
      </c>
      <c r="H12" s="22">
        <v>479.6</v>
      </c>
      <c r="I12" s="21">
        <v>7.7887823185988303E-2</v>
      </c>
      <c r="J12" s="22">
        <v>352.3</v>
      </c>
      <c r="K12" s="21">
        <v>5.906616520011351</v>
      </c>
      <c r="L12" s="22">
        <v>1005.2</v>
      </c>
      <c r="M12" s="21">
        <v>10.0569826900119</v>
      </c>
      <c r="N12" s="22">
        <v>763.5</v>
      </c>
      <c r="O12" s="21">
        <v>11.229776031434199</v>
      </c>
      <c r="P12" s="22">
        <v>1138.6000000000001</v>
      </c>
      <c r="Q12" s="21">
        <v>14.854480063235599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45951.400000000009</v>
      </c>
      <c r="C13" s="21">
        <f t="shared" si="1"/>
        <v>2.55903189021444</v>
      </c>
      <c r="D13" s="22">
        <v>35421.5</v>
      </c>
      <c r="E13" s="21">
        <v>1.2799373262001902E-2</v>
      </c>
      <c r="F13" s="22">
        <f t="shared" si="2"/>
        <v>10529.9</v>
      </c>
      <c r="G13" s="21">
        <f t="shared" si="3"/>
        <v>11.124296052194213</v>
      </c>
      <c r="H13" s="22">
        <v>32.799999999999997</v>
      </c>
      <c r="I13" s="21">
        <v>1.91463414634146</v>
      </c>
      <c r="J13" s="22">
        <v>756.4</v>
      </c>
      <c r="K13" s="21">
        <v>5.3120941300898998</v>
      </c>
      <c r="L13" s="22">
        <v>1095.3</v>
      </c>
      <c r="M13" s="21">
        <v>10.3532073404547</v>
      </c>
      <c r="N13" s="22">
        <v>7876.6</v>
      </c>
      <c r="O13" s="21">
        <v>11.5996165858365</v>
      </c>
      <c r="P13" s="22">
        <v>768.8</v>
      </c>
      <c r="Q13" s="21">
        <v>13.4644237773153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54094.9</v>
      </c>
      <c r="C14" s="21">
        <f t="shared" si="1"/>
        <v>0.69955751836125124</v>
      </c>
      <c r="D14" s="22">
        <v>50533.3</v>
      </c>
      <c r="E14" s="21">
        <v>5.4802278893323793E-3</v>
      </c>
      <c r="F14" s="22">
        <f t="shared" si="2"/>
        <v>3561.6</v>
      </c>
      <c r="G14" s="21">
        <f t="shared" si="3"/>
        <v>10.547383198562457</v>
      </c>
      <c r="H14" s="22">
        <v>13.8</v>
      </c>
      <c r="I14" s="21">
        <v>10.397826086956503</v>
      </c>
      <c r="J14" s="22">
        <v>441</v>
      </c>
      <c r="K14" s="21">
        <v>6.8151428571428596</v>
      </c>
      <c r="L14" s="22">
        <v>758.7</v>
      </c>
      <c r="M14" s="21">
        <v>9.3941781995518703</v>
      </c>
      <c r="N14" s="22">
        <v>763.5</v>
      </c>
      <c r="O14" s="21">
        <v>10.0879332023576</v>
      </c>
      <c r="P14" s="22">
        <v>1483.6</v>
      </c>
      <c r="Q14" s="21">
        <v>12.453553518468601</v>
      </c>
      <c r="R14" s="23">
        <v>101</v>
      </c>
      <c r="S14" s="24">
        <v>11</v>
      </c>
    </row>
    <row r="15" spans="1:19" ht="14.25" customHeight="1" x14ac:dyDescent="0.2">
      <c r="A15" s="19" t="s">
        <v>16</v>
      </c>
      <c r="B15" s="20">
        <f t="shared" si="0"/>
        <v>54030.900000000009</v>
      </c>
      <c r="C15" s="21">
        <f t="shared" si="1"/>
        <v>1.402159597563613</v>
      </c>
      <c r="D15" s="22">
        <v>46692.3</v>
      </c>
      <c r="E15" s="21">
        <v>4.3999031960301804E-2</v>
      </c>
      <c r="F15" s="22">
        <f t="shared" si="2"/>
        <v>7338.6</v>
      </c>
      <c r="G15" s="21">
        <f t="shared" si="3"/>
        <v>10.043540866105229</v>
      </c>
      <c r="H15" s="22">
        <v>30.4</v>
      </c>
      <c r="I15" s="21">
        <v>1.06578947368421</v>
      </c>
      <c r="J15" s="22">
        <v>1252.5</v>
      </c>
      <c r="K15" s="21">
        <v>5.488526946107779</v>
      </c>
      <c r="L15" s="22">
        <v>1528.8</v>
      </c>
      <c r="M15" s="21">
        <v>6.4054500261643099</v>
      </c>
      <c r="N15" s="22">
        <v>1469.8</v>
      </c>
      <c r="O15" s="21">
        <v>11.8599299224384</v>
      </c>
      <c r="P15" s="22">
        <v>3057.1</v>
      </c>
      <c r="Q15" s="21">
        <v>12.9450695103202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51149.200000000004</v>
      </c>
      <c r="C16" s="21">
        <f t="shared" si="1"/>
        <v>0.97552047734861735</v>
      </c>
      <c r="D16" s="22">
        <v>45658.3</v>
      </c>
      <c r="E16" s="21">
        <v>5.2766966794646313E-3</v>
      </c>
      <c r="F16" s="22">
        <f t="shared" si="2"/>
        <v>5490.9000000000005</v>
      </c>
      <c r="G16" s="21">
        <f t="shared" si="3"/>
        <v>9.0433566446301885</v>
      </c>
      <c r="H16" s="22">
        <v>641.6</v>
      </c>
      <c r="I16" s="21">
        <v>2.0993220074812999</v>
      </c>
      <c r="J16" s="22">
        <v>1252</v>
      </c>
      <c r="K16" s="21">
        <v>4.9902140575079894</v>
      </c>
      <c r="L16" s="22">
        <v>466.9</v>
      </c>
      <c r="M16" s="21">
        <v>8.7985585778539299</v>
      </c>
      <c r="N16" s="22">
        <v>2672.1</v>
      </c>
      <c r="O16" s="21">
        <v>11.5901163878597</v>
      </c>
      <c r="P16" s="22">
        <v>458.3</v>
      </c>
      <c r="Q16" s="21">
        <v>15.237828933013297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66436.5</v>
      </c>
      <c r="C17" s="21">
        <f t="shared" si="1"/>
        <v>2.2086451423539764</v>
      </c>
      <c r="D17" s="22">
        <v>52501.5</v>
      </c>
      <c r="E17" s="21">
        <v>1.5462796301058101E-2</v>
      </c>
      <c r="F17" s="22">
        <f t="shared" si="2"/>
        <v>13935</v>
      </c>
      <c r="G17" s="21">
        <f t="shared" si="3"/>
        <v>10.471678005023319</v>
      </c>
      <c r="H17" s="22">
        <v>41.1</v>
      </c>
      <c r="I17" s="21">
        <v>12.521167883211699</v>
      </c>
      <c r="J17" s="22">
        <v>2473.3000000000002</v>
      </c>
      <c r="K17" s="21">
        <v>3.3269114139004601</v>
      </c>
      <c r="L17" s="22">
        <v>1502.1</v>
      </c>
      <c r="M17" s="21">
        <v>8.6092044471073805</v>
      </c>
      <c r="N17" s="22">
        <v>5406.4</v>
      </c>
      <c r="O17" s="21">
        <v>11.8900569695176</v>
      </c>
      <c r="P17" s="22">
        <v>4512.1000000000004</v>
      </c>
      <c r="Q17" s="21">
        <v>13.289925533565302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75610.200000000012</v>
      </c>
      <c r="C18" s="21">
        <f t="shared" si="1"/>
        <v>1.2202479162864259</v>
      </c>
      <c r="D18" s="22">
        <v>65611.100000000006</v>
      </c>
      <c r="E18" s="21">
        <v>4.6549440567221099E-3</v>
      </c>
      <c r="F18" s="22">
        <f t="shared" si="2"/>
        <v>9999.1</v>
      </c>
      <c r="G18" s="21">
        <f t="shared" si="3"/>
        <v>9.1966049944494941</v>
      </c>
      <c r="H18" s="22">
        <v>285.2</v>
      </c>
      <c r="I18" s="21">
        <v>5.0609817671809294</v>
      </c>
      <c r="J18" s="22">
        <v>13.3</v>
      </c>
      <c r="K18" s="21">
        <v>14.541654135338298</v>
      </c>
      <c r="L18" s="22">
        <v>6347.1</v>
      </c>
      <c r="M18" s="21">
        <v>8.0617390619337996</v>
      </c>
      <c r="N18" s="22">
        <v>2318</v>
      </c>
      <c r="O18" s="21">
        <v>10.590609577221699</v>
      </c>
      <c r="P18" s="22">
        <v>1035.5</v>
      </c>
      <c r="Q18" s="21">
        <v>14.1026364075326</v>
      </c>
      <c r="R18" s="22"/>
      <c r="S18" s="21"/>
    </row>
    <row r="19" spans="1:19" ht="14.25" customHeight="1" x14ac:dyDescent="0.2">
      <c r="A19" s="19" t="s">
        <v>36</v>
      </c>
      <c r="B19" s="20">
        <f t="shared" si="0"/>
        <v>52596.000000000007</v>
      </c>
      <c r="C19" s="21">
        <f t="shared" si="1"/>
        <v>1.1851919917864462</v>
      </c>
      <c r="D19" s="22">
        <v>46679.3</v>
      </c>
      <c r="E19" s="21">
        <v>1.7897869076871301E-3</v>
      </c>
      <c r="F19" s="22">
        <f t="shared" si="2"/>
        <v>5916.7000000000007</v>
      </c>
      <c r="G19" s="21">
        <f t="shared" si="3"/>
        <v>10.521542751871808</v>
      </c>
      <c r="H19" s="22">
        <v>6</v>
      </c>
      <c r="I19" s="21">
        <v>8.2493333333333307</v>
      </c>
      <c r="J19" s="22">
        <v>2430</v>
      </c>
      <c r="K19" s="21">
        <v>5.9577028806584398</v>
      </c>
      <c r="L19" s="22">
        <v>574.9</v>
      </c>
      <c r="M19" s="21">
        <v>8.6221464602539601</v>
      </c>
      <c r="N19" s="22">
        <v>353</v>
      </c>
      <c r="O19" s="21">
        <v>11.5860963172805</v>
      </c>
      <c r="P19" s="22">
        <v>2552.8000000000002</v>
      </c>
      <c r="Q19" s="21">
        <v>15.151729081792501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65548</v>
      </c>
      <c r="C20" s="27">
        <f t="shared" si="1"/>
        <v>1.2330008390797604</v>
      </c>
      <c r="D20" s="28">
        <v>57181.599999999999</v>
      </c>
      <c r="E20" s="27">
        <v>1.6291079647998699E-3</v>
      </c>
      <c r="F20" s="28">
        <f t="shared" si="2"/>
        <v>8366.4</v>
      </c>
      <c r="G20" s="27">
        <f t="shared" si="3"/>
        <v>9.6490227576974732</v>
      </c>
      <c r="H20" s="28">
        <v>1523.6</v>
      </c>
      <c r="I20" s="27">
        <v>1.45121226043581</v>
      </c>
      <c r="J20" s="28">
        <v>585.5</v>
      </c>
      <c r="K20" s="27">
        <v>5.7569239965841197</v>
      </c>
      <c r="L20" s="28">
        <v>834.7</v>
      </c>
      <c r="M20" s="27">
        <v>8.9116041691625689</v>
      </c>
      <c r="N20" s="28">
        <v>2711.5</v>
      </c>
      <c r="O20" s="27">
        <v>11.505848423381901</v>
      </c>
      <c r="P20" s="28">
        <v>2711.1</v>
      </c>
      <c r="Q20" s="27">
        <v>13.466568551510498</v>
      </c>
      <c r="R20" s="28"/>
      <c r="S20" s="27"/>
    </row>
    <row r="21" spans="1:19" ht="14.25" customHeight="1" x14ac:dyDescent="0.2">
      <c r="A21" s="19" t="s">
        <v>37</v>
      </c>
      <c r="B21" s="20">
        <f t="shared" si="0"/>
        <v>43213.5</v>
      </c>
      <c r="C21" s="21">
        <f t="shared" si="1"/>
        <v>0.81271151376306028</v>
      </c>
      <c r="D21" s="22">
        <v>39262.1</v>
      </c>
      <c r="E21" s="21">
        <v>2.4502764752776904E-3</v>
      </c>
      <c r="F21" s="22">
        <f t="shared" si="2"/>
        <v>3951.4000000000005</v>
      </c>
      <c r="G21" s="21">
        <f t="shared" si="3"/>
        <v>8.8636700916130984</v>
      </c>
      <c r="H21" s="22">
        <v>12</v>
      </c>
      <c r="I21" s="21">
        <v>12.6809166666667</v>
      </c>
      <c r="J21" s="22">
        <v>752.4</v>
      </c>
      <c r="K21" s="21">
        <v>5.9816586921850092</v>
      </c>
      <c r="L21" s="22">
        <v>967.5</v>
      </c>
      <c r="M21" s="21">
        <v>8.5851948320413403</v>
      </c>
      <c r="N21" s="22">
        <v>1549.7</v>
      </c>
      <c r="O21" s="21">
        <v>8.8481331870684592</v>
      </c>
      <c r="P21" s="22">
        <v>669.8</v>
      </c>
      <c r="Q21" s="21">
        <v>12.470897282770999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48599.899999999994</v>
      </c>
      <c r="C22" s="21">
        <f t="shared" si="1"/>
        <v>1.6997754110605172</v>
      </c>
      <c r="D22" s="22">
        <v>42067.1</v>
      </c>
      <c r="E22" s="21">
        <v>1.4251517218919301E-2</v>
      </c>
      <c r="F22" s="22">
        <f t="shared" si="2"/>
        <v>6532.8</v>
      </c>
      <c r="G22" s="21">
        <f t="shared" si="3"/>
        <v>12.553483192505514</v>
      </c>
      <c r="H22" s="22">
        <v>95.2</v>
      </c>
      <c r="I22" s="21">
        <v>7.0642436974789895</v>
      </c>
      <c r="J22" s="22">
        <v>327.7</v>
      </c>
      <c r="K22" s="21">
        <v>6.7749954226426601</v>
      </c>
      <c r="L22" s="22">
        <v>884.6</v>
      </c>
      <c r="M22" s="21">
        <v>9.4276746552113888</v>
      </c>
      <c r="N22" s="22">
        <v>1571.9</v>
      </c>
      <c r="O22" s="21">
        <v>11.8096380176856</v>
      </c>
      <c r="P22" s="22">
        <v>3653.4</v>
      </c>
      <c r="Q22" s="21">
        <v>14.291734274922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208979.90000000002</v>
      </c>
      <c r="C23" s="21">
        <f t="shared" si="1"/>
        <v>0.31646224828320807</v>
      </c>
      <c r="D23" s="22">
        <v>202897</v>
      </c>
      <c r="E23" s="21">
        <v>9.8572181944533405E-6</v>
      </c>
      <c r="F23" s="22">
        <f t="shared" si="2"/>
        <v>6082.9000000000005</v>
      </c>
      <c r="G23" s="21">
        <f t="shared" si="3"/>
        <v>10.871829061796181</v>
      </c>
      <c r="H23" s="22">
        <v>62.2</v>
      </c>
      <c r="I23" s="21">
        <v>6.778681672025721</v>
      </c>
      <c r="J23" s="22">
        <v>654.20000000000005</v>
      </c>
      <c r="K23" s="21">
        <v>7.163072454906759</v>
      </c>
      <c r="L23" s="22">
        <v>2032.6</v>
      </c>
      <c r="M23" s="21">
        <v>8.65238315458034</v>
      </c>
      <c r="N23" s="22">
        <v>1159.1000000000001</v>
      </c>
      <c r="O23" s="21">
        <v>11.718750754896</v>
      </c>
      <c r="P23" s="22">
        <v>2164.8000000000002</v>
      </c>
      <c r="Q23" s="21">
        <v>13.726207963784198</v>
      </c>
      <c r="R23" s="22">
        <v>10</v>
      </c>
      <c r="S23" s="21">
        <v>14</v>
      </c>
    </row>
    <row r="24" spans="1:19" ht="14.25" customHeight="1" x14ac:dyDescent="0.2">
      <c r="A24" s="19" t="s">
        <v>13</v>
      </c>
      <c r="B24" s="20">
        <f t="shared" si="0"/>
        <v>72263.5</v>
      </c>
      <c r="C24" s="21">
        <f t="shared" si="1"/>
        <v>1.8744154517840976</v>
      </c>
      <c r="D24" s="22">
        <v>57361.8</v>
      </c>
      <c r="E24" s="21">
        <v>3.4866409352565599E-5</v>
      </c>
      <c r="F24" s="22">
        <f t="shared" si="2"/>
        <v>14901.7</v>
      </c>
      <c r="G24" s="21">
        <f t="shared" si="3"/>
        <v>9.0895549501063719</v>
      </c>
      <c r="H24" s="22">
        <v>177.9</v>
      </c>
      <c r="I24" s="21">
        <v>1.8825407532321499</v>
      </c>
      <c r="J24" s="22">
        <v>6384.5</v>
      </c>
      <c r="K24" s="21">
        <v>4.7431009476074895</v>
      </c>
      <c r="L24" s="22">
        <v>1119.3</v>
      </c>
      <c r="M24" s="21">
        <v>10.419937460913099</v>
      </c>
      <c r="N24" s="22">
        <v>2984</v>
      </c>
      <c r="O24" s="21">
        <v>11.0631457774799</v>
      </c>
      <c r="P24" s="22">
        <v>4186</v>
      </c>
      <c r="Q24" s="21">
        <v>14.147067845198301</v>
      </c>
      <c r="R24" s="23">
        <v>50</v>
      </c>
      <c r="S24" s="24">
        <v>18.75</v>
      </c>
    </row>
    <row r="25" spans="1:19" ht="14.25" customHeight="1" x14ac:dyDescent="0.2">
      <c r="A25" s="19" t="s">
        <v>14</v>
      </c>
      <c r="B25" s="20">
        <f t="shared" si="0"/>
        <v>77535.60000000002</v>
      </c>
      <c r="C25" s="21">
        <f t="shared" si="1"/>
        <v>1.4779904585764478</v>
      </c>
      <c r="D25" s="22">
        <v>66159.8</v>
      </c>
      <c r="E25" s="21">
        <v>3.0229837454164E-5</v>
      </c>
      <c r="F25" s="22">
        <f t="shared" si="2"/>
        <v>11375.800000000001</v>
      </c>
      <c r="G25" s="21">
        <f t="shared" si="3"/>
        <v>10.073566430492804</v>
      </c>
      <c r="H25" s="22">
        <v>18.600000000000001</v>
      </c>
      <c r="I25" s="21">
        <v>10.2806451612903</v>
      </c>
      <c r="J25" s="22">
        <v>2576.3000000000002</v>
      </c>
      <c r="K25" s="21">
        <v>5.2524678802934401</v>
      </c>
      <c r="L25" s="22">
        <v>4047.3</v>
      </c>
      <c r="M25" s="21">
        <v>9.1182111531144194</v>
      </c>
      <c r="N25" s="22">
        <v>1519.3</v>
      </c>
      <c r="O25" s="21">
        <v>10.791215033239</v>
      </c>
      <c r="P25" s="22">
        <v>3214.3</v>
      </c>
      <c r="Q25" s="21">
        <v>14.8002659988178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68868.899999999994</v>
      </c>
      <c r="C26" s="21">
        <f t="shared" si="1"/>
        <v>2.4499121664495886</v>
      </c>
      <c r="D26" s="22">
        <v>55192.7</v>
      </c>
      <c r="E26" s="21">
        <v>0</v>
      </c>
      <c r="F26" s="22">
        <f t="shared" si="2"/>
        <v>13676.2</v>
      </c>
      <c r="G26" s="21">
        <f t="shared" si="3"/>
        <v>12.33696172913529</v>
      </c>
      <c r="H26" s="22">
        <v>22.4</v>
      </c>
      <c r="I26" s="21">
        <v>9.6315178571428586</v>
      </c>
      <c r="J26" s="22">
        <v>1121.9000000000001</v>
      </c>
      <c r="K26" s="21">
        <v>6.608011409216509</v>
      </c>
      <c r="L26" s="22">
        <v>1537.4</v>
      </c>
      <c r="M26" s="21">
        <v>11.404156367893798</v>
      </c>
      <c r="N26" s="22">
        <v>1832.2</v>
      </c>
      <c r="O26" s="21">
        <v>8.3318824364152402</v>
      </c>
      <c r="P26" s="22">
        <v>9162.3000000000011</v>
      </c>
      <c r="Q26" s="21">
        <v>14.002494679283597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83604.2</v>
      </c>
      <c r="C27" s="21">
        <f t="shared" si="1"/>
        <v>1.3909518182100893</v>
      </c>
      <c r="D27" s="22">
        <v>72928.3</v>
      </c>
      <c r="E27" s="21">
        <v>5.8477710299019705E-3</v>
      </c>
      <c r="F27" s="22">
        <f t="shared" si="2"/>
        <v>10675.9</v>
      </c>
      <c r="G27" s="21">
        <f t="shared" si="3"/>
        <v>10.852756769921033</v>
      </c>
      <c r="H27" s="22">
        <v>331.4</v>
      </c>
      <c r="I27" s="21">
        <v>5.298144236572119</v>
      </c>
      <c r="J27" s="22">
        <v>2374.7000000000003</v>
      </c>
      <c r="K27" s="21">
        <v>10.327409778077199</v>
      </c>
      <c r="L27" s="22">
        <v>3965.5</v>
      </c>
      <c r="M27" s="21">
        <v>9.8446309418736604</v>
      </c>
      <c r="N27" s="22">
        <v>2093.5</v>
      </c>
      <c r="O27" s="21">
        <v>11.091487461189399</v>
      </c>
      <c r="P27" s="22">
        <v>1910.8</v>
      </c>
      <c r="Q27" s="21">
        <v>14.299627381201599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79801</v>
      </c>
      <c r="C28" s="21">
        <f t="shared" si="1"/>
        <v>1.8577681357376514</v>
      </c>
      <c r="D28" s="22">
        <v>60648.7</v>
      </c>
      <c r="E28" s="21">
        <v>4.1220998966177296E-6</v>
      </c>
      <c r="F28" s="22">
        <f t="shared" si="2"/>
        <v>19152.300000000003</v>
      </c>
      <c r="G28" s="21">
        <f t="shared" si="3"/>
        <v>7.740663262375814</v>
      </c>
      <c r="H28" s="22">
        <v>8149.8</v>
      </c>
      <c r="I28" s="21">
        <v>1.1680615475226399</v>
      </c>
      <c r="J28" s="22">
        <v>623.9</v>
      </c>
      <c r="K28" s="21">
        <v>5.1382513223272994</v>
      </c>
      <c r="L28" s="22">
        <v>831.7</v>
      </c>
      <c r="M28" s="21">
        <v>10.430931826379698</v>
      </c>
      <c r="N28" s="22">
        <v>5420.8</v>
      </c>
      <c r="O28" s="21">
        <v>11.690740112160602</v>
      </c>
      <c r="P28" s="22">
        <v>4126.1000000000004</v>
      </c>
      <c r="Q28" s="21">
        <v>15.384433726763797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89095.200000000026</v>
      </c>
      <c r="C29" s="21">
        <f t="shared" si="1"/>
        <v>1.5026224083901272</v>
      </c>
      <c r="D29" s="22">
        <v>76683.3</v>
      </c>
      <c r="E29" s="21">
        <v>3.0645525166496501E-5</v>
      </c>
      <c r="F29" s="22">
        <f t="shared" si="2"/>
        <v>12411.900000000001</v>
      </c>
      <c r="G29" s="21">
        <f t="shared" si="3"/>
        <v>10.785946873564892</v>
      </c>
      <c r="H29" s="22">
        <v>821.1</v>
      </c>
      <c r="I29" s="21">
        <v>2.0293033735233199</v>
      </c>
      <c r="J29" s="22">
        <v>229.8</v>
      </c>
      <c r="K29" s="21">
        <v>6.8022280243690192</v>
      </c>
      <c r="L29" s="22">
        <v>3453.1</v>
      </c>
      <c r="M29" s="21">
        <v>8.5586189221279394</v>
      </c>
      <c r="N29" s="22">
        <v>3586.3</v>
      </c>
      <c r="O29" s="21">
        <v>12.861963304798799</v>
      </c>
      <c r="P29" s="22">
        <v>4321.6000000000004</v>
      </c>
      <c r="Q29" s="21">
        <v>12.718450342465799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62759.19999999999</v>
      </c>
      <c r="C30" s="21">
        <f t="shared" si="1"/>
        <v>0.52779114456525844</v>
      </c>
      <c r="D30" s="22">
        <v>59811.5</v>
      </c>
      <c r="E30" s="21">
        <v>2.7845531377745102E-2</v>
      </c>
      <c r="F30" s="22">
        <f t="shared" si="2"/>
        <v>2947.7</v>
      </c>
      <c r="G30" s="21">
        <f t="shared" si="3"/>
        <v>10.672139973538679</v>
      </c>
      <c r="H30" s="22">
        <v>436.4</v>
      </c>
      <c r="I30" s="21">
        <v>3.5627589367552694</v>
      </c>
      <c r="J30" s="22">
        <v>115.2</v>
      </c>
      <c r="K30" s="21">
        <v>8.7105902777777811</v>
      </c>
      <c r="L30" s="22">
        <v>409.7</v>
      </c>
      <c r="M30" s="21">
        <v>7.8483768611178899</v>
      </c>
      <c r="N30" s="22">
        <v>1365.2</v>
      </c>
      <c r="O30" s="21">
        <v>12.299050688543797</v>
      </c>
      <c r="P30" s="22">
        <v>621.20000000000005</v>
      </c>
      <c r="Q30" s="21">
        <v>14.317248873148699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88007.299999999988</v>
      </c>
      <c r="C31" s="21">
        <f t="shared" si="1"/>
        <v>1.9054656829603924</v>
      </c>
      <c r="D31" s="22">
        <v>75024.5</v>
      </c>
      <c r="E31" s="21">
        <v>7.2531772954168303E-3</v>
      </c>
      <c r="F31" s="22">
        <f t="shared" si="2"/>
        <v>12982.8</v>
      </c>
      <c r="G31" s="21">
        <f t="shared" si="3"/>
        <v>12.874782327387017</v>
      </c>
      <c r="H31" s="22">
        <v>31.4</v>
      </c>
      <c r="I31" s="21">
        <v>12.923885350318502</v>
      </c>
      <c r="J31" s="22">
        <v>264.60000000000002</v>
      </c>
      <c r="K31" s="21">
        <v>4.1930461073318197</v>
      </c>
      <c r="L31" s="22">
        <v>4360.7</v>
      </c>
      <c r="M31" s="21">
        <v>8.9159944504322688</v>
      </c>
      <c r="N31" s="22">
        <v>1428.9</v>
      </c>
      <c r="O31" s="21">
        <v>12.919097207642199</v>
      </c>
      <c r="P31" s="22">
        <v>6897.2</v>
      </c>
      <c r="Q31" s="21">
        <v>15.701351127994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84522.71779000001</v>
      </c>
      <c r="C32" s="27">
        <f t="shared" si="1"/>
        <v>1.7884696615598494</v>
      </c>
      <c r="D32" s="28">
        <v>70150.499999999985</v>
      </c>
      <c r="E32" s="27">
        <v>7.4901818233654811E-3</v>
      </c>
      <c r="F32" s="28">
        <f t="shared" si="2"/>
        <v>14372.217790000001</v>
      </c>
      <c r="G32" s="27">
        <f t="shared" si="3"/>
        <v>10.481393942194078</v>
      </c>
      <c r="H32" s="28">
        <v>29.299999999999997</v>
      </c>
      <c r="I32" s="27">
        <v>8.1503754266211601</v>
      </c>
      <c r="J32" s="28">
        <v>2538.6000000000004</v>
      </c>
      <c r="K32" s="27">
        <v>6.0599629717166916</v>
      </c>
      <c r="L32" s="28">
        <v>3256.9177899999995</v>
      </c>
      <c r="M32" s="27">
        <v>8.793852140799661</v>
      </c>
      <c r="N32" s="28">
        <v>6526.7999999999993</v>
      </c>
      <c r="O32" s="27">
        <v>11.626918397989828</v>
      </c>
      <c r="P32" s="28">
        <v>1960.6000000000001</v>
      </c>
      <c r="Q32" s="27">
        <v>14.940030602876668</v>
      </c>
      <c r="R32" s="28">
        <v>60</v>
      </c>
      <c r="S32" s="27">
        <v>19.989999999999998</v>
      </c>
    </row>
    <row r="33" spans="1:19" ht="14.25" customHeight="1" x14ac:dyDescent="0.2">
      <c r="A33" s="19" t="s">
        <v>38</v>
      </c>
      <c r="B33" s="20">
        <f t="shared" si="0"/>
        <v>48842.799999999996</v>
      </c>
      <c r="C33" s="21">
        <f t="shared" si="1"/>
        <v>1.8048127052503133</v>
      </c>
      <c r="D33" s="22">
        <v>38837.100000000006</v>
      </c>
      <c r="E33" s="21">
        <v>2.9075703386710131E-2</v>
      </c>
      <c r="F33" s="22">
        <f t="shared" si="2"/>
        <v>10005.700000000001</v>
      </c>
      <c r="G33" s="21">
        <f t="shared" si="3"/>
        <v>8.6973315210330107</v>
      </c>
      <c r="H33" s="22">
        <v>2159.1</v>
      </c>
      <c r="I33" s="21">
        <v>1.4472974850632208</v>
      </c>
      <c r="J33" s="22">
        <v>801.6</v>
      </c>
      <c r="K33" s="21">
        <v>5.568262225548902</v>
      </c>
      <c r="L33" s="22">
        <v>3405.2</v>
      </c>
      <c r="M33" s="21">
        <v>9.3779998237988966</v>
      </c>
      <c r="N33" s="22">
        <v>881.6</v>
      </c>
      <c r="O33" s="21">
        <v>12.279259301270418</v>
      </c>
      <c r="P33" s="22">
        <v>2678.2000000000003</v>
      </c>
      <c r="Q33" s="21">
        <v>13.09803263385856</v>
      </c>
      <c r="R33" s="23">
        <v>80</v>
      </c>
      <c r="S33" s="24">
        <v>19.95</v>
      </c>
    </row>
    <row r="34" spans="1:19" ht="14.25" customHeight="1" x14ac:dyDescent="0.2">
      <c r="A34" s="19" t="s">
        <v>11</v>
      </c>
      <c r="B34" s="20">
        <f t="shared" si="0"/>
        <v>49056.700000000004</v>
      </c>
      <c r="C34" s="21">
        <f t="shared" si="1"/>
        <v>1.5367809697757915</v>
      </c>
      <c r="D34" s="22">
        <v>42157.4</v>
      </c>
      <c r="E34" s="21">
        <v>8.088639242458031E-3</v>
      </c>
      <c r="F34" s="22">
        <f t="shared" si="2"/>
        <v>6899.2999999999993</v>
      </c>
      <c r="G34" s="21">
        <f t="shared" si="3"/>
        <v>10.877684257823271</v>
      </c>
      <c r="H34" s="22">
        <v>50.6</v>
      </c>
      <c r="I34" s="21">
        <v>7.1818181818181799</v>
      </c>
      <c r="J34" s="22">
        <v>261.89999999999998</v>
      </c>
      <c r="K34" s="21">
        <v>9.312604047346321</v>
      </c>
      <c r="L34" s="22">
        <v>3145.1</v>
      </c>
      <c r="M34" s="21">
        <v>9.0144113064767399</v>
      </c>
      <c r="N34" s="22">
        <v>1294.3</v>
      </c>
      <c r="O34" s="21">
        <v>12.108912925905901</v>
      </c>
      <c r="P34" s="22">
        <v>2147.4</v>
      </c>
      <c r="Q34" s="21">
        <v>13.1425188600168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64114.7</v>
      </c>
      <c r="C35" s="21">
        <f t="shared" si="1"/>
        <v>2.0692587971245286</v>
      </c>
      <c r="D35" s="22">
        <v>49421.3</v>
      </c>
      <c r="E35" s="21">
        <v>8.3954893942490387E-3</v>
      </c>
      <c r="F35" s="22">
        <f t="shared" si="2"/>
        <v>14693.4</v>
      </c>
      <c r="G35" s="21">
        <f t="shared" si="3"/>
        <v>9.000979419331129</v>
      </c>
      <c r="H35" s="22">
        <v>2828.5</v>
      </c>
      <c r="I35" s="21">
        <v>1.6621431854339754</v>
      </c>
      <c r="J35" s="22">
        <v>4441.7000000000007</v>
      </c>
      <c r="K35" s="21">
        <v>8.1111344755386448</v>
      </c>
      <c r="L35" s="22">
        <v>1873.5</v>
      </c>
      <c r="M35" s="21">
        <v>9.7509719775820649</v>
      </c>
      <c r="N35" s="22">
        <v>3303.5999999999995</v>
      </c>
      <c r="O35" s="21">
        <v>12.58832970093232</v>
      </c>
      <c r="P35" s="22">
        <v>2246.1</v>
      </c>
      <c r="Q35" s="21">
        <v>14.100503539468411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71542.600000000006</v>
      </c>
      <c r="C36" s="21">
        <f t="shared" si="1"/>
        <v>1.5512559090667657</v>
      </c>
      <c r="D36" s="22">
        <v>61881.400000000009</v>
      </c>
      <c r="E36" s="21">
        <v>1.5424182387599503E-2</v>
      </c>
      <c r="F36" s="22">
        <f t="shared" si="2"/>
        <v>9661.2000000000007</v>
      </c>
      <c r="G36" s="21">
        <f t="shared" si="3"/>
        <v>11.388482900674862</v>
      </c>
      <c r="H36" s="22">
        <v>113.69999999999999</v>
      </c>
      <c r="I36" s="21">
        <v>5.2866138962181184</v>
      </c>
      <c r="J36" s="22">
        <v>1250.8000000000002</v>
      </c>
      <c r="K36" s="21">
        <v>5.1876463063639271</v>
      </c>
      <c r="L36" s="22">
        <v>2266.8000000000002</v>
      </c>
      <c r="M36" s="21">
        <v>9.2241944591494605</v>
      </c>
      <c r="N36" s="22">
        <v>2665.4</v>
      </c>
      <c r="O36" s="21">
        <v>11.367566969310422</v>
      </c>
      <c r="P36" s="22">
        <v>3364.5</v>
      </c>
      <c r="Q36" s="21">
        <v>15.374676177738147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108643.40000000001</v>
      </c>
      <c r="C37" s="21">
        <f t="shared" si="1"/>
        <v>1.5964367830903679</v>
      </c>
      <c r="D37" s="22">
        <v>90631.6</v>
      </c>
      <c r="E37" s="21">
        <v>0.113179884278773</v>
      </c>
      <c r="F37" s="22">
        <f t="shared" si="2"/>
        <v>18011.8</v>
      </c>
      <c r="G37" s="21">
        <f t="shared" si="3"/>
        <v>9.0598744156608486</v>
      </c>
      <c r="H37" s="22">
        <v>2624</v>
      </c>
      <c r="I37" s="21">
        <v>2.0604744664634098</v>
      </c>
      <c r="J37" s="22">
        <v>2379.8000000000002</v>
      </c>
      <c r="K37" s="21">
        <v>7.7681611900159693</v>
      </c>
      <c r="L37" s="22">
        <v>6931.8</v>
      </c>
      <c r="M37" s="21">
        <v>8.7088577281514201</v>
      </c>
      <c r="N37" s="22">
        <v>3387.9</v>
      </c>
      <c r="O37" s="21">
        <v>11.922945482452301</v>
      </c>
      <c r="P37" s="22">
        <v>2688.3</v>
      </c>
      <c r="Q37" s="21">
        <v>14.332285831194399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71530.600000000006</v>
      </c>
      <c r="C38" s="21">
        <f t="shared" si="1"/>
        <v>1.608243073593677</v>
      </c>
      <c r="D38" s="22">
        <v>61848.6</v>
      </c>
      <c r="E38" s="21">
        <v>0.27819759865219296</v>
      </c>
      <c r="F38" s="22">
        <f t="shared" si="2"/>
        <v>9682</v>
      </c>
      <c r="G38" s="21">
        <f t="shared" si="3"/>
        <v>10.104571369551733</v>
      </c>
      <c r="H38" s="22">
        <v>456.5</v>
      </c>
      <c r="I38" s="21">
        <v>5.63622124863089</v>
      </c>
      <c r="J38" s="22">
        <v>2291.4</v>
      </c>
      <c r="K38" s="21">
        <v>5.7962141049140294</v>
      </c>
      <c r="L38" s="22">
        <v>1653.7</v>
      </c>
      <c r="M38" s="21">
        <v>8.9944397411864294</v>
      </c>
      <c r="N38" s="22">
        <v>2771.6</v>
      </c>
      <c r="O38" s="21">
        <v>12.080573675855099</v>
      </c>
      <c r="P38" s="22">
        <v>2508.8000000000002</v>
      </c>
      <c r="Q38" s="21">
        <v>13.401409837372398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74090.700000000012</v>
      </c>
      <c r="C39" s="21">
        <f t="shared" si="1"/>
        <v>1.4626428418141546</v>
      </c>
      <c r="D39" s="22">
        <v>62513.5</v>
      </c>
      <c r="E39" s="21">
        <v>0.18670356003103328</v>
      </c>
      <c r="F39" s="22">
        <f t="shared" si="2"/>
        <v>11577.2</v>
      </c>
      <c r="G39" s="21">
        <f t="shared" si="3"/>
        <v>8.3523424489513864</v>
      </c>
      <c r="H39" s="22">
        <v>3422.1000000000004</v>
      </c>
      <c r="I39" s="21">
        <v>1.9136103562140205</v>
      </c>
      <c r="J39" s="22">
        <v>988.6</v>
      </c>
      <c r="K39" s="21">
        <v>8.9572971879425438</v>
      </c>
      <c r="L39" s="22">
        <v>2481.2000000000003</v>
      </c>
      <c r="M39" s="21">
        <v>9.3318615992261815</v>
      </c>
      <c r="N39" s="22">
        <v>3206.9999999999995</v>
      </c>
      <c r="O39" s="21">
        <v>11.767535391331464</v>
      </c>
      <c r="P39" s="22">
        <v>1478.3000000000002</v>
      </c>
      <c r="Q39" s="21">
        <v>13.799829533924099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70675.3</v>
      </c>
      <c r="C40" s="21">
        <f t="shared" si="1"/>
        <v>3.2078797401638224</v>
      </c>
      <c r="D40" s="22">
        <v>53260</v>
      </c>
      <c r="E40" s="21">
        <v>0.30480110777318797</v>
      </c>
      <c r="F40" s="22">
        <f t="shared" si="2"/>
        <v>17415.300000000003</v>
      </c>
      <c r="G40" s="21">
        <f t="shared" si="3"/>
        <v>12.086163086481438</v>
      </c>
      <c r="H40" s="22">
        <v>152.80000000000001</v>
      </c>
      <c r="I40" s="21">
        <v>3.30189790575916</v>
      </c>
      <c r="J40" s="22">
        <v>2504.3000000000002</v>
      </c>
      <c r="K40" s="21">
        <v>6.6596258435490991</v>
      </c>
      <c r="L40" s="22">
        <v>688.8</v>
      </c>
      <c r="M40" s="21">
        <v>10.304851916376299</v>
      </c>
      <c r="N40" s="22">
        <v>8318.7000000000007</v>
      </c>
      <c r="O40" s="21">
        <v>13.034061211487399</v>
      </c>
      <c r="P40" s="22">
        <v>5230.7</v>
      </c>
      <c r="Q40" s="21">
        <v>12.8871275355115</v>
      </c>
      <c r="R40" s="23">
        <v>520</v>
      </c>
      <c r="S40" s="24">
        <v>19.940000000000001</v>
      </c>
    </row>
    <row r="41" spans="1:19" ht="14.25" customHeight="1" x14ac:dyDescent="0.2">
      <c r="A41" s="19" t="s">
        <v>18</v>
      </c>
      <c r="B41" s="20">
        <f t="shared" si="0"/>
        <v>63207.799999999996</v>
      </c>
      <c r="C41" s="21">
        <f t="shared" si="1"/>
        <v>1.8006858647192312</v>
      </c>
      <c r="D41" s="22">
        <v>54070.2</v>
      </c>
      <c r="E41" s="21">
        <v>5.5411224667191901E-2</v>
      </c>
      <c r="F41" s="22">
        <f t="shared" si="2"/>
        <v>9137.6</v>
      </c>
      <c r="G41" s="21">
        <f t="shared" si="3"/>
        <v>12.128052880406257</v>
      </c>
      <c r="H41" s="22">
        <v>32.4</v>
      </c>
      <c r="I41" s="21">
        <v>12.03</v>
      </c>
      <c r="J41" s="22">
        <v>556.70000000000005</v>
      </c>
      <c r="K41" s="21">
        <v>4.8129405424824903</v>
      </c>
      <c r="L41" s="22">
        <v>2122.6999999999998</v>
      </c>
      <c r="M41" s="21">
        <v>9.4583374947001513</v>
      </c>
      <c r="N41" s="22">
        <v>4967.4000000000005</v>
      </c>
      <c r="O41" s="21">
        <v>13.379325804243701</v>
      </c>
      <c r="P41" s="22">
        <v>1458.4</v>
      </c>
      <c r="Q41" s="21">
        <v>14.546409764125098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89615.800000000017</v>
      </c>
      <c r="C42" s="21">
        <f t="shared" si="1"/>
        <v>2.0756190872591662</v>
      </c>
      <c r="D42" s="22">
        <v>74462.200000000026</v>
      </c>
      <c r="E42" s="21">
        <v>6.1372172726564603E-2</v>
      </c>
      <c r="F42" s="22">
        <f t="shared" si="2"/>
        <v>15153.599999999999</v>
      </c>
      <c r="G42" s="21">
        <f t="shared" si="3"/>
        <v>11.973284104107277</v>
      </c>
      <c r="H42" s="22">
        <v>316.7</v>
      </c>
      <c r="I42" s="21">
        <v>9.3986548784338488</v>
      </c>
      <c r="J42" s="22">
        <v>253.40000000000003</v>
      </c>
      <c r="K42" s="21">
        <v>9.5033425414364618</v>
      </c>
      <c r="L42" s="22">
        <v>2962.4999999999995</v>
      </c>
      <c r="M42" s="21">
        <v>8.7863203375527448</v>
      </c>
      <c r="N42" s="22">
        <v>5034.7</v>
      </c>
      <c r="O42" s="21">
        <v>11.683863189465113</v>
      </c>
      <c r="P42" s="22">
        <v>6583.8</v>
      </c>
      <c r="Q42" s="21">
        <v>13.844977368692852</v>
      </c>
      <c r="R42" s="22">
        <v>2.5</v>
      </c>
      <c r="S42" s="21">
        <v>18.75</v>
      </c>
    </row>
    <row r="43" spans="1:19" ht="14.25" customHeight="1" x14ac:dyDescent="0.2">
      <c r="A43" s="19" t="s">
        <v>20</v>
      </c>
      <c r="B43" s="20">
        <f t="shared" si="0"/>
        <v>82645.400000000009</v>
      </c>
      <c r="C43" s="21">
        <f t="shared" si="1"/>
        <v>1.672360748450608</v>
      </c>
      <c r="D43" s="22">
        <v>70864.600000000006</v>
      </c>
      <c r="E43" s="21">
        <v>0.14893667642236</v>
      </c>
      <c r="F43" s="22">
        <f t="shared" si="2"/>
        <v>11780.8</v>
      </c>
      <c r="G43" s="21">
        <f t="shared" si="3"/>
        <v>10.836155863778345</v>
      </c>
      <c r="H43" s="22">
        <v>42</v>
      </c>
      <c r="I43" s="21">
        <v>12.0104285714286</v>
      </c>
      <c r="J43" s="22">
        <v>2166.3000000000002</v>
      </c>
      <c r="K43" s="21">
        <v>4.6315616488944293</v>
      </c>
      <c r="L43" s="22">
        <v>2746.2</v>
      </c>
      <c r="M43" s="21">
        <v>9.0811943776855308</v>
      </c>
      <c r="N43" s="22">
        <v>3021.8</v>
      </c>
      <c r="O43" s="21">
        <v>11.533761003375501</v>
      </c>
      <c r="P43" s="22">
        <v>3801</v>
      </c>
      <c r="Q43" s="21">
        <v>15.065432780847097</v>
      </c>
      <c r="R43" s="23">
        <v>3.5</v>
      </c>
      <c r="S43" s="24">
        <v>18.740000000000002</v>
      </c>
    </row>
    <row r="44" spans="1:19" ht="14.25" customHeight="1" thickBot="1" x14ac:dyDescent="0.25">
      <c r="A44" s="25" t="s">
        <v>21</v>
      </c>
      <c r="B44" s="26">
        <f t="shared" si="0"/>
        <v>102298.29999999999</v>
      </c>
      <c r="C44" s="27">
        <f t="shared" si="1"/>
        <v>2.5141904508677024</v>
      </c>
      <c r="D44" s="28">
        <v>78597.7</v>
      </c>
      <c r="E44" s="27">
        <v>6.6111731004851307E-2</v>
      </c>
      <c r="F44" s="28">
        <f t="shared" si="2"/>
        <v>23700.6</v>
      </c>
      <c r="G44" s="27">
        <f t="shared" si="3"/>
        <v>10.632691957165621</v>
      </c>
      <c r="H44" s="28">
        <v>1786.9</v>
      </c>
      <c r="I44" s="27">
        <v>2.8437075381946402</v>
      </c>
      <c r="J44" s="28">
        <v>2652.7</v>
      </c>
      <c r="K44" s="27">
        <v>4.5839129943076893</v>
      </c>
      <c r="L44" s="28">
        <v>8290.2999999999993</v>
      </c>
      <c r="M44" s="27">
        <v>9.7969985404629512</v>
      </c>
      <c r="N44" s="28">
        <v>2384.7000000000003</v>
      </c>
      <c r="O44" s="27">
        <v>11.852201534784198</v>
      </c>
      <c r="P44" s="28">
        <v>8586</v>
      </c>
      <c r="Q44" s="27">
        <v>14.590730258560397</v>
      </c>
      <c r="R44" s="28"/>
      <c r="S44" s="27"/>
    </row>
    <row r="45" spans="1:19" ht="14.25" customHeight="1" x14ac:dyDescent="0.2">
      <c r="A45" s="19" t="s">
        <v>39</v>
      </c>
      <c r="B45" s="20">
        <f t="shared" si="0"/>
        <v>60353.9</v>
      </c>
      <c r="C45" s="21">
        <f t="shared" si="1"/>
        <v>2.7440195082670633</v>
      </c>
      <c r="D45" s="22">
        <v>45459</v>
      </c>
      <c r="E45" s="21">
        <v>0.127343760311489</v>
      </c>
      <c r="F45" s="22">
        <f t="shared" si="2"/>
        <v>14894.9</v>
      </c>
      <c r="G45" s="21">
        <f t="shared" si="3"/>
        <v>10.730072642313781</v>
      </c>
      <c r="H45" s="22">
        <v>62.8</v>
      </c>
      <c r="I45" s="21">
        <v>12.258742038216601</v>
      </c>
      <c r="J45" s="22">
        <v>1932.6</v>
      </c>
      <c r="K45" s="21">
        <v>6.9205474490323899</v>
      </c>
      <c r="L45" s="22">
        <v>3625.3</v>
      </c>
      <c r="M45" s="21">
        <v>8.4545709320607898</v>
      </c>
      <c r="N45" s="22">
        <v>4146.1000000000004</v>
      </c>
      <c r="O45" s="21">
        <v>11.170611417958998</v>
      </c>
      <c r="P45" s="22">
        <v>5126.2</v>
      </c>
      <c r="Q45" s="21">
        <v>13.398786235417999</v>
      </c>
      <c r="R45" s="23">
        <v>1.9</v>
      </c>
      <c r="S45" s="24">
        <v>15.354736842105302</v>
      </c>
    </row>
    <row r="46" spans="1:19" ht="14.25" customHeight="1" x14ac:dyDescent="0.2">
      <c r="A46" s="19" t="s">
        <v>11</v>
      </c>
      <c r="B46" s="20">
        <f t="shared" si="0"/>
        <v>59036.5</v>
      </c>
      <c r="C46" s="21">
        <f t="shared" si="1"/>
        <v>1.9512635064748061</v>
      </c>
      <c r="D46" s="22">
        <v>47720.1</v>
      </c>
      <c r="E46" s="21">
        <v>7.6614675996068693E-2</v>
      </c>
      <c r="F46" s="22">
        <f t="shared" si="2"/>
        <v>11316.400000000001</v>
      </c>
      <c r="G46" s="21">
        <f t="shared" si="3"/>
        <v>9.8564656604573795</v>
      </c>
      <c r="H46" s="22">
        <v>711.8</v>
      </c>
      <c r="I46" s="21">
        <v>1.3967406574880599</v>
      </c>
      <c r="J46" s="22">
        <v>1737.5</v>
      </c>
      <c r="K46" s="21">
        <v>7.1526399999999999</v>
      </c>
      <c r="L46" s="22">
        <v>3045.4</v>
      </c>
      <c r="M46" s="21">
        <v>8.3448374597754</v>
      </c>
      <c r="N46" s="22">
        <v>2334</v>
      </c>
      <c r="O46" s="21">
        <v>10.596146529562997</v>
      </c>
      <c r="P46" s="22">
        <v>3482.7</v>
      </c>
      <c r="Q46" s="21">
        <v>13.7560002297068</v>
      </c>
      <c r="R46" s="23">
        <v>5</v>
      </c>
      <c r="S46" s="24">
        <v>13</v>
      </c>
    </row>
    <row r="47" spans="1:19" ht="14.25" customHeight="1" x14ac:dyDescent="0.2">
      <c r="A47" s="19" t="s">
        <v>12</v>
      </c>
      <c r="B47" s="20">
        <f t="shared" si="0"/>
        <v>103079.5</v>
      </c>
      <c r="C47" s="21">
        <f t="shared" si="1"/>
        <v>1.4810536236594085</v>
      </c>
      <c r="D47" s="22">
        <v>89332.4</v>
      </c>
      <c r="E47" s="21">
        <v>1.3558070755963124E-2</v>
      </c>
      <c r="F47" s="22">
        <f t="shared" si="2"/>
        <v>13747.099999999999</v>
      </c>
      <c r="G47" s="21">
        <f t="shared" si="3"/>
        <v>11.017239417768113</v>
      </c>
      <c r="H47" s="22">
        <v>534</v>
      </c>
      <c r="I47" s="21">
        <v>3.2257116104868913</v>
      </c>
      <c r="J47" s="22">
        <v>927.2</v>
      </c>
      <c r="K47" s="21">
        <v>9.9637025452976715</v>
      </c>
      <c r="L47" s="22">
        <v>1517.1</v>
      </c>
      <c r="M47" s="21">
        <v>9.1465440643332663</v>
      </c>
      <c r="N47" s="22">
        <v>9369.5</v>
      </c>
      <c r="O47" s="21">
        <v>11.606204813490583</v>
      </c>
      <c r="P47" s="22">
        <v>1399.3</v>
      </c>
      <c r="Q47" s="21">
        <v>12.773285928678625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91671.400000000009</v>
      </c>
      <c r="C48" s="21">
        <f t="shared" si="1"/>
        <v>1.8598432553664532</v>
      </c>
      <c r="D48" s="22">
        <v>78082.100000000006</v>
      </c>
      <c r="E48" s="21">
        <v>0.22304307901554898</v>
      </c>
      <c r="F48" s="22">
        <f t="shared" si="2"/>
        <v>13589.3</v>
      </c>
      <c r="G48" s="21">
        <f t="shared" si="3"/>
        <v>11.264654029273052</v>
      </c>
      <c r="H48" s="22">
        <v>328.3</v>
      </c>
      <c r="I48" s="21">
        <v>12.6074078586659</v>
      </c>
      <c r="J48" s="22">
        <v>1183.5</v>
      </c>
      <c r="K48" s="21">
        <v>7.2454152936206189</v>
      </c>
      <c r="L48" s="22">
        <v>2443.8000000000002</v>
      </c>
      <c r="M48" s="21">
        <v>8.2399799492593502</v>
      </c>
      <c r="N48" s="22">
        <v>5004.4000000000005</v>
      </c>
      <c r="O48" s="21">
        <v>12.201053672768001</v>
      </c>
      <c r="P48" s="22">
        <v>4529.3</v>
      </c>
      <c r="Q48" s="21">
        <v>12.677231801823698</v>
      </c>
      <c r="R48" s="23">
        <v>100</v>
      </c>
      <c r="S48" s="24">
        <v>17.5</v>
      </c>
    </row>
    <row r="49" spans="1:19" ht="14.25" customHeight="1" x14ac:dyDescent="0.2">
      <c r="A49" s="19" t="s">
        <v>14</v>
      </c>
      <c r="B49" s="20">
        <f t="shared" si="0"/>
        <v>76866.200000000026</v>
      </c>
      <c r="C49" s="21">
        <f t="shared" si="1"/>
        <v>1.4719701247102113</v>
      </c>
      <c r="D49" s="22">
        <v>65876.800000000003</v>
      </c>
      <c r="E49" s="21">
        <v>1.9347645908726601E-2</v>
      </c>
      <c r="F49" s="22">
        <f t="shared" si="2"/>
        <v>10989.400000000001</v>
      </c>
      <c r="G49" s="21">
        <f t="shared" si="3"/>
        <v>10.179826833130113</v>
      </c>
      <c r="H49" s="22">
        <v>238.8</v>
      </c>
      <c r="I49" s="21">
        <v>16.125343383584603</v>
      </c>
      <c r="J49" s="22">
        <v>795.8</v>
      </c>
      <c r="K49" s="21">
        <v>4.6982784619251099</v>
      </c>
      <c r="L49" s="22">
        <v>4739.1000000000004</v>
      </c>
      <c r="M49" s="21">
        <v>8.4277388111666802</v>
      </c>
      <c r="N49" s="22">
        <v>2834</v>
      </c>
      <c r="O49" s="21">
        <v>11.976707127734699</v>
      </c>
      <c r="P49" s="22">
        <v>2381.6</v>
      </c>
      <c r="Q49" s="21">
        <v>12.763428787369799</v>
      </c>
      <c r="R49" s="23">
        <v>0.1</v>
      </c>
      <c r="S49" s="24">
        <v>13</v>
      </c>
    </row>
    <row r="50" spans="1:19" ht="14.25" customHeight="1" x14ac:dyDescent="0.2">
      <c r="A50" s="19" t="s">
        <v>15</v>
      </c>
      <c r="B50" s="20">
        <f t="shared" si="0"/>
        <v>89765.200000000012</v>
      </c>
      <c r="C50" s="21">
        <f t="shared" si="1"/>
        <v>2.4372010199943865</v>
      </c>
      <c r="D50" s="22">
        <v>71142.600000000006</v>
      </c>
      <c r="E50" s="21">
        <v>0.28205609578508495</v>
      </c>
      <c r="F50" s="22">
        <f t="shared" si="2"/>
        <v>18622.600000000002</v>
      </c>
      <c r="G50" s="21">
        <f t="shared" si="3"/>
        <v>10.670348554981587</v>
      </c>
      <c r="H50" s="22">
        <v>81.8</v>
      </c>
      <c r="I50" s="21">
        <v>6.8767970660146709</v>
      </c>
      <c r="J50" s="22">
        <v>943.8</v>
      </c>
      <c r="K50" s="21">
        <v>7.6533132019495698</v>
      </c>
      <c r="L50" s="22">
        <v>2918</v>
      </c>
      <c r="M50" s="21">
        <v>8.3743077450308405</v>
      </c>
      <c r="N50" s="22">
        <v>7802.6</v>
      </c>
      <c r="O50" s="21">
        <v>9.9736626252787488</v>
      </c>
      <c r="P50" s="22">
        <v>6735.7</v>
      </c>
      <c r="Q50" s="21">
        <v>12.811374467390198</v>
      </c>
      <c r="R50" s="23">
        <v>140.70000000000002</v>
      </c>
      <c r="S50" s="24">
        <v>16.87</v>
      </c>
    </row>
    <row r="51" spans="1:19" ht="14.25" customHeight="1" x14ac:dyDescent="0.2">
      <c r="A51" s="19" t="s">
        <v>16</v>
      </c>
      <c r="B51" s="20">
        <f t="shared" si="0"/>
        <v>108543.9</v>
      </c>
      <c r="C51" s="21">
        <f t="shared" si="1"/>
        <v>1.7663352707982669</v>
      </c>
      <c r="D51" s="22">
        <v>93612.2</v>
      </c>
      <c r="E51" s="21">
        <v>0.31019512413980199</v>
      </c>
      <c r="F51" s="22">
        <f t="shared" si="2"/>
        <v>14931.7</v>
      </c>
      <c r="G51" s="21">
        <f t="shared" si="3"/>
        <v>10.895401796178602</v>
      </c>
      <c r="H51" s="22">
        <v>173.9</v>
      </c>
      <c r="I51" s="21">
        <v>1.8066992524439298</v>
      </c>
      <c r="J51" s="22">
        <v>2129.6999999999998</v>
      </c>
      <c r="K51" s="21">
        <v>5.1325228905479596</v>
      </c>
      <c r="L51" s="22">
        <v>2408</v>
      </c>
      <c r="M51" s="21">
        <v>8.414894102990031</v>
      </c>
      <c r="N51" s="22">
        <v>3436.1</v>
      </c>
      <c r="O51" s="21">
        <v>11.101205436395899</v>
      </c>
      <c r="P51" s="22">
        <v>6784</v>
      </c>
      <c r="Q51" s="21">
        <v>13.713743366745298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96662.7</v>
      </c>
      <c r="C52" s="21">
        <f t="shared" si="1"/>
        <v>3.7883437768653181</v>
      </c>
      <c r="D52" s="22">
        <v>66840.2</v>
      </c>
      <c r="E52" s="21">
        <v>0.26241318847041201</v>
      </c>
      <c r="F52" s="22">
        <f t="shared" si="2"/>
        <v>29822.500000000004</v>
      </c>
      <c r="G52" s="21">
        <f t="shared" si="3"/>
        <v>11.690897409673873</v>
      </c>
      <c r="H52" s="22">
        <v>78.100000000000009</v>
      </c>
      <c r="I52" s="21">
        <v>4.9213828425095993</v>
      </c>
      <c r="J52" s="22">
        <v>2441.3000000000002</v>
      </c>
      <c r="K52" s="21">
        <v>6.0928456150411696</v>
      </c>
      <c r="L52" s="22">
        <v>2315.4</v>
      </c>
      <c r="M52" s="21">
        <v>8.0955316575969594</v>
      </c>
      <c r="N52" s="22">
        <v>5917.3</v>
      </c>
      <c r="O52" s="21">
        <v>12.1963277170331</v>
      </c>
      <c r="P52" s="22">
        <v>18870.2</v>
      </c>
      <c r="Q52" s="21">
        <v>12.706629500482199</v>
      </c>
      <c r="R52" s="23">
        <v>200.2</v>
      </c>
      <c r="S52" s="24">
        <v>13.499500499500501</v>
      </c>
    </row>
    <row r="53" spans="1:19" ht="14.25" customHeight="1" x14ac:dyDescent="0.2">
      <c r="A53" s="19" t="s">
        <v>18</v>
      </c>
      <c r="B53" s="20">
        <f t="shared" si="0"/>
        <v>100453.20000000001</v>
      </c>
      <c r="C53" s="21">
        <f t="shared" si="1"/>
        <v>1.8737126343411667</v>
      </c>
      <c r="D53" s="22">
        <v>83836.100000000006</v>
      </c>
      <c r="E53" s="21">
        <v>0.11743738079419201</v>
      </c>
      <c r="F53" s="22">
        <f t="shared" si="2"/>
        <v>16617.099999999999</v>
      </c>
      <c r="G53" s="21">
        <f t="shared" si="3"/>
        <v>10.734420446407627</v>
      </c>
      <c r="H53" s="22">
        <v>102.3</v>
      </c>
      <c r="I53" s="21">
        <v>2.9727761485826001</v>
      </c>
      <c r="J53" s="22">
        <v>1587.5</v>
      </c>
      <c r="K53" s="21">
        <v>4.9320006299212595</v>
      </c>
      <c r="L53" s="22">
        <v>3203.3</v>
      </c>
      <c r="M53" s="21">
        <v>8.0652049449005698</v>
      </c>
      <c r="N53" s="22">
        <v>6168.5</v>
      </c>
      <c r="O53" s="21">
        <v>12.0336885790711</v>
      </c>
      <c r="P53" s="22">
        <v>5555.5</v>
      </c>
      <c r="Q53" s="21">
        <v>12.631841058410599</v>
      </c>
      <c r="R53" s="23"/>
      <c r="S53" s="24"/>
    </row>
    <row r="54" spans="1:19" ht="14.25" customHeight="1" x14ac:dyDescent="0.2">
      <c r="A54" s="19" t="s">
        <v>19</v>
      </c>
      <c r="B54" s="20">
        <f t="shared" si="0"/>
        <v>114926.7</v>
      </c>
      <c r="C54" s="21">
        <f t="shared" si="1"/>
        <v>1.6515402339056098</v>
      </c>
      <c r="D54" s="22">
        <v>99497.7</v>
      </c>
      <c r="E54" s="21">
        <v>0.32206866088361802</v>
      </c>
      <c r="F54" s="22">
        <f t="shared" si="2"/>
        <v>15429</v>
      </c>
      <c r="G54" s="21">
        <f t="shared" si="3"/>
        <v>10.224964547281086</v>
      </c>
      <c r="H54" s="22">
        <v>1016.4</v>
      </c>
      <c r="I54" s="21">
        <v>2.5035399449035798</v>
      </c>
      <c r="J54" s="22">
        <v>1225.1000000000001</v>
      </c>
      <c r="K54" s="21">
        <v>6.4954754713900904</v>
      </c>
      <c r="L54" s="22">
        <v>3851.5</v>
      </c>
      <c r="M54" s="21">
        <v>8.155415812021289</v>
      </c>
      <c r="N54" s="22">
        <v>5563.8</v>
      </c>
      <c r="O54" s="21">
        <v>11.925140910888196</v>
      </c>
      <c r="P54" s="22">
        <v>3772.2</v>
      </c>
      <c r="Q54" s="21">
        <v>13.122074651397101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136263.1</v>
      </c>
      <c r="C55" s="21">
        <f t="shared" si="1"/>
        <v>2.0909487528171544</v>
      </c>
      <c r="D55" s="22">
        <v>111831.5</v>
      </c>
      <c r="E55" s="21">
        <v>0.16150760742724501</v>
      </c>
      <c r="F55" s="22">
        <f t="shared" si="2"/>
        <v>24431.600000000002</v>
      </c>
      <c r="G55" s="21">
        <f t="shared" si="3"/>
        <v>10.922637936115491</v>
      </c>
      <c r="H55" s="22">
        <v>119.9</v>
      </c>
      <c r="I55" s="21">
        <v>2.21657214345288</v>
      </c>
      <c r="J55" s="22">
        <v>1694.7</v>
      </c>
      <c r="K55" s="21">
        <v>4.3562565645836999</v>
      </c>
      <c r="L55" s="22">
        <v>4427.4000000000005</v>
      </c>
      <c r="M55" s="21">
        <v>8.2099444369155705</v>
      </c>
      <c r="N55" s="22">
        <v>8494.2999999999993</v>
      </c>
      <c r="O55" s="21">
        <v>11.694953674817199</v>
      </c>
      <c r="P55" s="22">
        <v>9695.1</v>
      </c>
      <c r="Q55" s="21">
        <v>12.740193809243799</v>
      </c>
      <c r="R55" s="23">
        <v>0.2</v>
      </c>
      <c r="S55" s="24">
        <v>13</v>
      </c>
    </row>
    <row r="56" spans="1:19" ht="14.25" customHeight="1" thickBot="1" x14ac:dyDescent="0.25">
      <c r="A56" s="25" t="s">
        <v>21</v>
      </c>
      <c r="B56" s="26">
        <f t="shared" si="0"/>
        <v>151075.5</v>
      </c>
      <c r="C56" s="27">
        <f t="shared" si="1"/>
        <v>1.2360902528867999</v>
      </c>
      <c r="D56" s="28">
        <v>134562.6</v>
      </c>
      <c r="E56" s="27">
        <v>0.19197037661281796</v>
      </c>
      <c r="F56" s="28">
        <f t="shared" si="2"/>
        <v>16512.900000000001</v>
      </c>
      <c r="G56" s="27">
        <f t="shared" si="3"/>
        <v>9.7445584966904502</v>
      </c>
      <c r="H56" s="28">
        <v>514.4</v>
      </c>
      <c r="I56" s="27">
        <v>1.1899377916018701</v>
      </c>
      <c r="J56" s="28">
        <v>2712.9</v>
      </c>
      <c r="K56" s="27">
        <v>4.1136967820413597</v>
      </c>
      <c r="L56" s="28">
        <v>5276.7</v>
      </c>
      <c r="M56" s="27">
        <v>9.4868607273485299</v>
      </c>
      <c r="N56" s="28">
        <v>3813</v>
      </c>
      <c r="O56" s="27">
        <v>11.2502111198531</v>
      </c>
      <c r="P56" s="28">
        <v>4095.9</v>
      </c>
      <c r="Q56" s="27">
        <v>13.305841207060698</v>
      </c>
      <c r="R56" s="28">
        <v>100</v>
      </c>
      <c r="S56" s="27">
        <v>16.830000000000002</v>
      </c>
    </row>
    <row r="57" spans="1:19" ht="14.25" customHeight="1" x14ac:dyDescent="0.2">
      <c r="A57" s="19" t="s">
        <v>40</v>
      </c>
      <c r="B57" s="20">
        <f t="shared" si="0"/>
        <v>150916.5</v>
      </c>
      <c r="C57" s="21">
        <f t="shared" si="1"/>
        <v>1.0340063677596532</v>
      </c>
      <c r="D57" s="22">
        <v>138556.29999999999</v>
      </c>
      <c r="E57" s="21">
        <v>0.22647315928615303</v>
      </c>
      <c r="F57" s="22">
        <f t="shared" si="2"/>
        <v>12360.199999999999</v>
      </c>
      <c r="G57" s="21">
        <f t="shared" si="3"/>
        <v>10.086352890729902</v>
      </c>
      <c r="H57" s="22">
        <v>26.8</v>
      </c>
      <c r="I57" s="21">
        <v>7.7708955223880594</v>
      </c>
      <c r="J57" s="22">
        <v>2130.1</v>
      </c>
      <c r="K57" s="21">
        <v>4.9276141965165996</v>
      </c>
      <c r="L57" s="22">
        <v>2289.2000000000003</v>
      </c>
      <c r="M57" s="21">
        <v>8.0348549711689703</v>
      </c>
      <c r="N57" s="22">
        <v>5011.2</v>
      </c>
      <c r="O57" s="21">
        <v>11.724350255427799</v>
      </c>
      <c r="P57" s="22">
        <v>2896.9</v>
      </c>
      <c r="Q57" s="21">
        <v>12.682959025164799</v>
      </c>
      <c r="R57" s="23">
        <v>6</v>
      </c>
      <c r="S57" s="24">
        <v>12.841666666666702</v>
      </c>
    </row>
    <row r="58" spans="1:19" ht="14.25" customHeight="1" x14ac:dyDescent="0.2">
      <c r="A58" s="19" t="s">
        <v>11</v>
      </c>
      <c r="B58" s="20">
        <f t="shared" si="0"/>
        <v>117584.4</v>
      </c>
      <c r="C58" s="21">
        <f t="shared" si="1"/>
        <v>2.1382821360656656</v>
      </c>
      <c r="D58" s="22">
        <v>95576.4</v>
      </c>
      <c r="E58" s="21">
        <v>0.16432873596410802</v>
      </c>
      <c r="F58" s="22">
        <f t="shared" si="2"/>
        <v>22008</v>
      </c>
      <c r="G58" s="21">
        <f t="shared" si="3"/>
        <v>10.710772128316961</v>
      </c>
      <c r="H58" s="22">
        <v>81</v>
      </c>
      <c r="I58" s="21">
        <v>1.6087654320987701</v>
      </c>
      <c r="J58" s="22">
        <v>1658</v>
      </c>
      <c r="K58" s="21">
        <v>8.1775392038600696</v>
      </c>
      <c r="L58" s="22">
        <v>3417.9</v>
      </c>
      <c r="M58" s="21">
        <v>7.9727879692208692</v>
      </c>
      <c r="N58" s="22">
        <v>10932.6</v>
      </c>
      <c r="O58" s="21">
        <v>11.4051940983846</v>
      </c>
      <c r="P58" s="22">
        <v>5909.3</v>
      </c>
      <c r="Q58" s="21">
        <v>11.8431601035656</v>
      </c>
      <c r="R58" s="23">
        <v>9.2000000000000011</v>
      </c>
      <c r="S58" s="24">
        <v>12.021739130434799</v>
      </c>
    </row>
    <row r="59" spans="1:19" ht="14.25" customHeight="1" x14ac:dyDescent="0.2">
      <c r="A59" s="19" t="s">
        <v>12</v>
      </c>
      <c r="B59" s="20">
        <f t="shared" si="0"/>
        <v>250542.79999999996</v>
      </c>
      <c r="C59" s="21">
        <f t="shared" si="1"/>
        <v>0.80307735843935746</v>
      </c>
      <c r="D59" s="22">
        <v>233404.79999999999</v>
      </c>
      <c r="E59" s="21">
        <v>0.14513728937879602</v>
      </c>
      <c r="F59" s="22">
        <f t="shared" si="2"/>
        <v>17138</v>
      </c>
      <c r="G59" s="21">
        <f t="shared" si="3"/>
        <v>9.7636544520947712</v>
      </c>
      <c r="H59" s="22">
        <v>1435.8</v>
      </c>
      <c r="I59" s="21">
        <v>4.3784983981055889</v>
      </c>
      <c r="J59" s="22">
        <v>869.3</v>
      </c>
      <c r="K59" s="21">
        <v>5.2684550787990307</v>
      </c>
      <c r="L59" s="22">
        <v>6102.4</v>
      </c>
      <c r="M59" s="21">
        <v>8.3378447823807011</v>
      </c>
      <c r="N59" s="22">
        <v>5188.2</v>
      </c>
      <c r="O59" s="21">
        <v>11.309909602559699</v>
      </c>
      <c r="P59" s="22">
        <v>3542.3</v>
      </c>
      <c r="Q59" s="21">
        <v>13.2411306213477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254777.1</v>
      </c>
      <c r="C60" s="21">
        <f t="shared" si="1"/>
        <v>1.3625260865281847</v>
      </c>
      <c r="D60" s="22">
        <v>223943.1</v>
      </c>
      <c r="E60" s="21">
        <v>8.8113364510895836E-3</v>
      </c>
      <c r="F60" s="22">
        <f t="shared" si="2"/>
        <v>30834</v>
      </c>
      <c r="G60" s="21">
        <f t="shared" si="3"/>
        <v>11.194370078484791</v>
      </c>
      <c r="H60" s="22">
        <v>302.7</v>
      </c>
      <c r="I60" s="21">
        <v>3.3024710934919064</v>
      </c>
      <c r="J60" s="22">
        <v>3230.8</v>
      </c>
      <c r="K60" s="21">
        <v>4.4383168255540424</v>
      </c>
      <c r="L60" s="22">
        <v>3887</v>
      </c>
      <c r="M60" s="21">
        <v>9.5254638538718801</v>
      </c>
      <c r="N60" s="22">
        <v>7044.6</v>
      </c>
      <c r="O60" s="21">
        <v>11.816096158759903</v>
      </c>
      <c r="P60" s="22">
        <v>16288.9</v>
      </c>
      <c r="Q60" s="21">
        <v>12.804000638471598</v>
      </c>
      <c r="R60" s="23">
        <v>80</v>
      </c>
      <c r="S60" s="24">
        <v>12.5</v>
      </c>
    </row>
    <row r="61" spans="1:19" ht="14.25" customHeight="1" x14ac:dyDescent="0.2">
      <c r="A61" s="19" t="s">
        <v>14</v>
      </c>
      <c r="B61" s="20">
        <f t="shared" si="0"/>
        <v>147508.20000000001</v>
      </c>
      <c r="C61" s="21">
        <f t="shared" si="1"/>
        <v>2.0263389967472993</v>
      </c>
      <c r="D61" s="22">
        <v>120640.80000000002</v>
      </c>
      <c r="E61" s="21">
        <v>2.4038302133274975E-5</v>
      </c>
      <c r="F61" s="22">
        <f t="shared" si="2"/>
        <v>26867.399999999998</v>
      </c>
      <c r="G61" s="21">
        <f t="shared" si="3"/>
        <v>11.124958797650685</v>
      </c>
      <c r="H61" s="22">
        <v>3378.8</v>
      </c>
      <c r="I61" s="21">
        <v>12.95055641055996</v>
      </c>
      <c r="J61" s="22">
        <v>1639.6</v>
      </c>
      <c r="K61" s="21">
        <v>5.8728872895828239</v>
      </c>
      <c r="L61" s="22">
        <v>2134.9</v>
      </c>
      <c r="M61" s="21">
        <v>9.389978453323339</v>
      </c>
      <c r="N61" s="22">
        <v>8608.3000000000011</v>
      </c>
      <c r="O61" s="21">
        <v>12.035098451494486</v>
      </c>
      <c r="P61" s="22">
        <v>11105.5</v>
      </c>
      <c r="Q61" s="21">
        <v>10.972931340326864</v>
      </c>
      <c r="R61" s="23">
        <v>0.3</v>
      </c>
      <c r="S61" s="24">
        <v>13</v>
      </c>
    </row>
    <row r="62" spans="1:19" ht="14.25" customHeight="1" x14ac:dyDescent="0.2">
      <c r="A62" s="19" t="s">
        <v>15</v>
      </c>
      <c r="B62" s="20">
        <f t="shared" si="0"/>
        <v>140569.79999999996</v>
      </c>
      <c r="C62" s="21">
        <f t="shared" si="1"/>
        <v>1.0927244756697387</v>
      </c>
      <c r="D62" s="22">
        <v>127259.09999999996</v>
      </c>
      <c r="E62" s="21">
        <v>2.2788154245943911E-5</v>
      </c>
      <c r="F62" s="22">
        <f t="shared" si="2"/>
        <v>13310.7</v>
      </c>
      <c r="G62" s="21">
        <f t="shared" si="3"/>
        <v>11.53967567445739</v>
      </c>
      <c r="H62" s="22">
        <v>153.10000000000002</v>
      </c>
      <c r="I62" s="21">
        <v>3.4091704768125402</v>
      </c>
      <c r="J62" s="22">
        <v>1869.1999999999998</v>
      </c>
      <c r="K62" s="21">
        <v>6.2225845281403824</v>
      </c>
      <c r="L62" s="22">
        <v>1122.9000000000001</v>
      </c>
      <c r="M62" s="21">
        <v>10.25915575741384</v>
      </c>
      <c r="N62" s="22">
        <v>5011.2</v>
      </c>
      <c r="O62" s="21">
        <v>11.686567488825032</v>
      </c>
      <c r="P62" s="22">
        <v>4954.3</v>
      </c>
      <c r="Q62" s="21">
        <v>13.724285771955673</v>
      </c>
      <c r="R62" s="23">
        <v>200</v>
      </c>
      <c r="S62" s="24">
        <v>16.850000000000001</v>
      </c>
    </row>
    <row r="63" spans="1:19" ht="14.25" customHeight="1" x14ac:dyDescent="0.2">
      <c r="A63" s="19" t="s">
        <v>16</v>
      </c>
      <c r="B63" s="20">
        <f t="shared" si="0"/>
        <v>163684.80000000002</v>
      </c>
      <c r="C63" s="21">
        <f t="shared" si="1"/>
        <v>1.2973681734650984</v>
      </c>
      <c r="D63" s="22">
        <v>143464</v>
      </c>
      <c r="E63" s="21">
        <v>2.0911169352590199E-5</v>
      </c>
      <c r="F63" s="22">
        <f t="shared" si="2"/>
        <v>20220.8</v>
      </c>
      <c r="G63" s="21">
        <f t="shared" si="3"/>
        <v>10.501881725747744</v>
      </c>
      <c r="H63" s="22">
        <v>879.5</v>
      </c>
      <c r="I63" s="21">
        <v>1.2412598067083598</v>
      </c>
      <c r="J63" s="22">
        <v>1912.7</v>
      </c>
      <c r="K63" s="21">
        <v>4.3819443718303992</v>
      </c>
      <c r="L63" s="22">
        <v>3943.8</v>
      </c>
      <c r="M63" s="21">
        <v>7.4194028601856097</v>
      </c>
      <c r="N63" s="22">
        <v>5134.1000000000004</v>
      </c>
      <c r="O63" s="21">
        <v>11.571015562610802</v>
      </c>
      <c r="P63" s="22">
        <v>7950.7</v>
      </c>
      <c r="Q63" s="21">
        <v>13.510260102883999</v>
      </c>
      <c r="R63" s="23">
        <v>400</v>
      </c>
      <c r="S63" s="24">
        <v>17</v>
      </c>
    </row>
    <row r="64" spans="1:19" ht="14.25" customHeight="1" x14ac:dyDescent="0.2">
      <c r="A64" s="19" t="s">
        <v>17</v>
      </c>
      <c r="B64" s="20">
        <f t="shared" si="0"/>
        <v>120926.2</v>
      </c>
      <c r="C64" s="21">
        <f t="shared" si="1"/>
        <v>1.6228505071688375</v>
      </c>
      <c r="D64" s="22">
        <v>102062.7</v>
      </c>
      <c r="E64" s="21">
        <v>0</v>
      </c>
      <c r="F64" s="22">
        <f t="shared" si="2"/>
        <v>18863.5</v>
      </c>
      <c r="G64" s="21">
        <f t="shared" si="3"/>
        <v>10.40343228987199</v>
      </c>
      <c r="H64" s="22">
        <v>59</v>
      </c>
      <c r="I64" s="21">
        <v>5.5238644067796603</v>
      </c>
      <c r="J64" s="22">
        <v>3945.1</v>
      </c>
      <c r="K64" s="21">
        <v>4.6256601860535893</v>
      </c>
      <c r="L64" s="22">
        <v>1234.4000000000001</v>
      </c>
      <c r="M64" s="21">
        <v>8.1037815942968194</v>
      </c>
      <c r="N64" s="22">
        <v>6154</v>
      </c>
      <c r="O64" s="21">
        <v>12.300244556386099</v>
      </c>
      <c r="P64" s="22">
        <v>7389.6</v>
      </c>
      <c r="Q64" s="21">
        <v>12.3073416693732</v>
      </c>
      <c r="R64" s="23">
        <v>81.400000000000006</v>
      </c>
      <c r="S64" s="24">
        <v>12.5945945945946</v>
      </c>
    </row>
    <row r="65" spans="1:19" ht="14.25" customHeight="1" x14ac:dyDescent="0.2">
      <c r="A65" s="19" t="s">
        <v>18</v>
      </c>
      <c r="B65" s="20">
        <f t="shared" si="0"/>
        <v>129850.90000000001</v>
      </c>
      <c r="C65" s="21">
        <f t="shared" si="1"/>
        <v>1.2678569266751314</v>
      </c>
      <c r="D65" s="22">
        <v>115204.4</v>
      </c>
      <c r="E65" s="21">
        <v>5.0345299311484601E-5</v>
      </c>
      <c r="F65" s="22">
        <f t="shared" si="2"/>
        <v>14646.5</v>
      </c>
      <c r="G65" s="21">
        <f t="shared" si="3"/>
        <v>11.239993377257354</v>
      </c>
      <c r="H65" s="22">
        <v>41.6</v>
      </c>
      <c r="I65" s="21">
        <v>11.056538461538501</v>
      </c>
      <c r="J65" s="22">
        <v>1449.8</v>
      </c>
      <c r="K65" s="21">
        <v>7.145011036004969</v>
      </c>
      <c r="L65" s="22">
        <v>1986.8</v>
      </c>
      <c r="M65" s="21">
        <v>8.4707459230924105</v>
      </c>
      <c r="N65" s="22">
        <v>4321.1000000000004</v>
      </c>
      <c r="O65" s="21">
        <v>11.488756103769896</v>
      </c>
      <c r="P65" s="22">
        <v>6747.2</v>
      </c>
      <c r="Q65" s="21">
        <v>12.709276737016799</v>
      </c>
      <c r="R65" s="23">
        <v>100</v>
      </c>
      <c r="S65" s="24">
        <v>15.82</v>
      </c>
    </row>
    <row r="66" spans="1:19" ht="14.25" customHeight="1" x14ac:dyDescent="0.2">
      <c r="A66" s="19" t="s">
        <v>19</v>
      </c>
      <c r="B66" s="20">
        <f t="shared" si="0"/>
        <v>185178.80000000002</v>
      </c>
      <c r="C66" s="21">
        <f t="shared" si="1"/>
        <v>1.4790487518009598</v>
      </c>
      <c r="D66" s="22">
        <v>161068.1</v>
      </c>
      <c r="E66" s="21">
        <v>0</v>
      </c>
      <c r="F66" s="22">
        <f t="shared" si="2"/>
        <v>24110.7</v>
      </c>
      <c r="G66" s="21">
        <f t="shared" si="3"/>
        <v>11.359623445192366</v>
      </c>
      <c r="H66" s="22">
        <v>91.4</v>
      </c>
      <c r="I66" s="21">
        <v>11.927724288840301</v>
      </c>
      <c r="J66" s="22">
        <v>218</v>
      </c>
      <c r="K66" s="21">
        <v>5.8568532110091702</v>
      </c>
      <c r="L66" s="22">
        <v>6868.9</v>
      </c>
      <c r="M66" s="21">
        <v>8.0418674023497196</v>
      </c>
      <c r="N66" s="22">
        <v>10543.7</v>
      </c>
      <c r="O66" s="21">
        <v>12.232345571288999</v>
      </c>
      <c r="P66" s="22">
        <v>6388.7</v>
      </c>
      <c r="Q66" s="21">
        <v>13.666085432091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149746.19999999998</v>
      </c>
      <c r="C67" s="21">
        <f t="shared" si="1"/>
        <v>1.0411187195401286</v>
      </c>
      <c r="D67" s="22">
        <v>136315.9</v>
      </c>
      <c r="E67" s="21">
        <v>2.200770416363755E-5</v>
      </c>
      <c r="F67" s="22">
        <f t="shared" si="2"/>
        <v>13430.3</v>
      </c>
      <c r="G67" s="21">
        <f t="shared" si="3"/>
        <v>11.608122826742514</v>
      </c>
      <c r="H67" s="22">
        <v>84.9</v>
      </c>
      <c r="I67" s="21">
        <v>11.690306242638396</v>
      </c>
      <c r="J67" s="22">
        <v>1264</v>
      </c>
      <c r="K67" s="21">
        <v>5.7460854430379751</v>
      </c>
      <c r="L67" s="22">
        <v>1941.4</v>
      </c>
      <c r="M67" s="21">
        <v>8.1271875965797875</v>
      </c>
      <c r="N67" s="22">
        <v>4099.2</v>
      </c>
      <c r="O67" s="21">
        <v>11.980811133879783</v>
      </c>
      <c r="P67" s="22">
        <v>5609.9</v>
      </c>
      <c r="Q67" s="21">
        <v>13.536934704718444</v>
      </c>
      <c r="R67" s="23">
        <v>430.9</v>
      </c>
      <c r="S67" s="24">
        <v>15.814110002320726</v>
      </c>
    </row>
    <row r="68" spans="1:19" ht="14.25" customHeight="1" thickBot="1" x14ac:dyDescent="0.25">
      <c r="A68" s="25" t="s">
        <v>21</v>
      </c>
      <c r="B68" s="26">
        <f t="shared" si="0"/>
        <v>167803.2</v>
      </c>
      <c r="C68" s="27">
        <f t="shared" si="1"/>
        <v>0.85428094935019105</v>
      </c>
      <c r="D68" s="28">
        <v>155890.80000000002</v>
      </c>
      <c r="E68" s="27">
        <v>0</v>
      </c>
      <c r="F68" s="28">
        <f t="shared" si="2"/>
        <v>11912.400000000001</v>
      </c>
      <c r="G68" s="27">
        <f t="shared" si="3"/>
        <v>12.033769601423725</v>
      </c>
      <c r="H68" s="28">
        <v>256.09999999999997</v>
      </c>
      <c r="I68" s="27">
        <v>9.6663256540413904</v>
      </c>
      <c r="J68" s="28">
        <v>582.6</v>
      </c>
      <c r="K68" s="27">
        <v>6.3380861654651559</v>
      </c>
      <c r="L68" s="28">
        <v>1585.3000000000002</v>
      </c>
      <c r="M68" s="27">
        <v>9.8157143758279179</v>
      </c>
      <c r="N68" s="28">
        <v>4677.4000000000005</v>
      </c>
      <c r="O68" s="27">
        <v>12.039007140719201</v>
      </c>
      <c r="P68" s="28">
        <v>4811</v>
      </c>
      <c r="Q68" s="27">
        <v>13.575318644772395</v>
      </c>
      <c r="R68" s="28"/>
      <c r="S68" s="27"/>
    </row>
    <row r="69" spans="1:19" ht="14.25" customHeight="1" x14ac:dyDescent="0.2">
      <c r="A69" s="19" t="s">
        <v>41</v>
      </c>
      <c r="B69" s="20">
        <f t="shared" si="0"/>
        <v>125201.9</v>
      </c>
      <c r="C69" s="21">
        <f t="shared" si="1"/>
        <v>1.3639177360726944</v>
      </c>
      <c r="D69" s="22">
        <v>110617.4</v>
      </c>
      <c r="E69" s="21">
        <v>1.0215391068674501E-3</v>
      </c>
      <c r="F69" s="22">
        <f t="shared" si="2"/>
        <v>14584.5</v>
      </c>
      <c r="G69" s="21">
        <f t="shared" si="3"/>
        <v>11.700921663409774</v>
      </c>
      <c r="H69" s="22">
        <v>188.2</v>
      </c>
      <c r="I69" s="21">
        <v>2.1877151965993598</v>
      </c>
      <c r="J69" s="22">
        <v>262.10000000000002</v>
      </c>
      <c r="K69" s="21">
        <v>3.8182983594048103</v>
      </c>
      <c r="L69" s="22">
        <v>2768</v>
      </c>
      <c r="M69" s="21">
        <v>8.2362279624277495</v>
      </c>
      <c r="N69" s="22">
        <v>3325.2</v>
      </c>
      <c r="O69" s="21">
        <v>11.1137663899916</v>
      </c>
      <c r="P69" s="22">
        <v>7961</v>
      </c>
      <c r="Q69" s="21">
        <v>13.593846627308102</v>
      </c>
      <c r="R69" s="23">
        <v>80</v>
      </c>
      <c r="S69" s="24">
        <v>15.82</v>
      </c>
    </row>
    <row r="70" spans="1:19" ht="14.25" customHeight="1" x14ac:dyDescent="0.2">
      <c r="A70" s="19" t="s">
        <v>11</v>
      </c>
      <c r="B70" s="20">
        <f t="shared" si="0"/>
        <v>127872.09999999999</v>
      </c>
      <c r="C70" s="21">
        <f t="shared" si="1"/>
        <v>1.8021142766874072</v>
      </c>
      <c r="D70" s="22">
        <v>107851.7</v>
      </c>
      <c r="E70" s="21">
        <v>9.2719910766357894E-6</v>
      </c>
      <c r="F70" s="22">
        <f t="shared" si="2"/>
        <v>20020.400000000001</v>
      </c>
      <c r="G70" s="21">
        <f t="shared" si="3"/>
        <v>11.510216429242162</v>
      </c>
      <c r="H70" s="22">
        <v>31.5</v>
      </c>
      <c r="I70" s="21">
        <v>4.4511111111111097</v>
      </c>
      <c r="J70" s="22">
        <v>642.20000000000005</v>
      </c>
      <c r="K70" s="21">
        <v>8.0401946434132707</v>
      </c>
      <c r="L70" s="22">
        <v>6844.7</v>
      </c>
      <c r="M70" s="21">
        <v>8.1945623621195995</v>
      </c>
      <c r="N70" s="22">
        <v>5300</v>
      </c>
      <c r="O70" s="21">
        <v>11.943704150943399</v>
      </c>
      <c r="P70" s="22">
        <v>7201.1</v>
      </c>
      <c r="Q70" s="21">
        <v>14.682876366110698</v>
      </c>
      <c r="R70" s="23">
        <v>0.9</v>
      </c>
      <c r="S70" s="24">
        <v>13</v>
      </c>
    </row>
    <row r="71" spans="1:19" ht="14.25" customHeight="1" x14ac:dyDescent="0.2">
      <c r="A71" s="19" t="s">
        <v>12</v>
      </c>
      <c r="B71" s="20">
        <f t="shared" si="0"/>
        <v>122822.59999999999</v>
      </c>
      <c r="C71" s="21">
        <f t="shared" si="1"/>
        <v>0.85523805065191649</v>
      </c>
      <c r="D71" s="22">
        <v>112889.4</v>
      </c>
      <c r="E71" s="21">
        <v>1.0275544028048701E-4</v>
      </c>
      <c r="F71" s="22">
        <f t="shared" si="2"/>
        <v>9933.2000000000007</v>
      </c>
      <c r="G71" s="21">
        <f t="shared" si="3"/>
        <v>10.573728607095404</v>
      </c>
      <c r="H71" s="22">
        <v>136.4</v>
      </c>
      <c r="I71" s="21">
        <v>2.0286436950146598</v>
      </c>
      <c r="J71" s="22">
        <v>469.3</v>
      </c>
      <c r="K71" s="21">
        <v>6.8773492435542298</v>
      </c>
      <c r="L71" s="22">
        <v>2812.2</v>
      </c>
      <c r="M71" s="21">
        <v>7.2244196714316198</v>
      </c>
      <c r="N71" s="22">
        <v>3789.1</v>
      </c>
      <c r="O71" s="21">
        <v>11.1120698846692</v>
      </c>
      <c r="P71" s="22">
        <v>2659.2</v>
      </c>
      <c r="Q71" s="21">
        <v>14.378180279783399</v>
      </c>
      <c r="R71" s="22">
        <v>67</v>
      </c>
      <c r="S71" s="21">
        <v>13</v>
      </c>
    </row>
    <row r="72" spans="1:19" ht="14.25" customHeight="1" x14ac:dyDescent="0.2">
      <c r="A72" s="19" t="s">
        <v>13</v>
      </c>
      <c r="B72" s="20">
        <f t="shared" si="0"/>
        <v>208217.60000000003</v>
      </c>
      <c r="C72" s="21">
        <f t="shared" si="1"/>
        <v>1.2383107479867204</v>
      </c>
      <c r="D72" s="22">
        <v>176141.7</v>
      </c>
      <c r="E72" s="21">
        <v>1.32166318367542E-3</v>
      </c>
      <c r="F72" s="22">
        <f t="shared" si="2"/>
        <v>32075.9</v>
      </c>
      <c r="G72" s="21">
        <f t="shared" si="3"/>
        <v>8.0311165703846115</v>
      </c>
      <c r="H72" s="22">
        <v>4625.6000000000004</v>
      </c>
      <c r="I72" s="21">
        <v>4.9993602992044295</v>
      </c>
      <c r="J72" s="22">
        <v>6852.4</v>
      </c>
      <c r="K72" s="21">
        <v>3.04435511645555</v>
      </c>
      <c r="L72" s="22">
        <v>9127.7000000000007</v>
      </c>
      <c r="M72" s="21">
        <v>6.5208927769317597</v>
      </c>
      <c r="N72" s="22">
        <v>4816.6000000000004</v>
      </c>
      <c r="O72" s="21">
        <v>12.179673421085399</v>
      </c>
      <c r="P72" s="22">
        <v>6585.6</v>
      </c>
      <c r="Q72" s="21">
        <v>14.35652696793</v>
      </c>
      <c r="R72" s="23">
        <v>68</v>
      </c>
      <c r="S72" s="24">
        <v>13.05</v>
      </c>
    </row>
    <row r="73" spans="1:19" ht="14.25" customHeight="1" x14ac:dyDescent="0.2">
      <c r="A73" s="19" t="s">
        <v>14</v>
      </c>
      <c r="B73" s="20">
        <f t="shared" ref="B73:B88" si="4">D73+H73+J73+L73+N73+P73+R73</f>
        <v>143839.4</v>
      </c>
      <c r="C73" s="21">
        <f t="shared" ref="C73:C88" si="5">(D73*E73+H73*I73+J73*K73+L73*M73+N73*O73+P73*Q73+R73*S73)/(D73+H73+J73+L73+N73+P73+R73)</f>
        <v>1.7213711194568388</v>
      </c>
      <c r="D73" s="22">
        <v>116909.7</v>
      </c>
      <c r="E73" s="21">
        <v>1.952789203975376E-3</v>
      </c>
      <c r="F73" s="22">
        <f t="shared" ref="F73:F89" si="6">H73+J73+L73+N73+P73+R73</f>
        <v>26929.700000000004</v>
      </c>
      <c r="G73" s="21">
        <f t="shared" ref="G73:G89" si="7">(H73*I73+J73*K73+L73*M73+N73*O73+P73*Q73+R73*S73)/(H73+J73+L73+N73+P73+R73)</f>
        <v>9.1858687248651112</v>
      </c>
      <c r="H73" s="22">
        <v>5009.5</v>
      </c>
      <c r="I73" s="21">
        <v>4.8618085637289159</v>
      </c>
      <c r="J73" s="22">
        <v>6597.7</v>
      </c>
      <c r="K73" s="21">
        <v>2.5466482258969037</v>
      </c>
      <c r="L73" s="22">
        <v>1230.6000000000001</v>
      </c>
      <c r="M73" s="21">
        <v>10.130859743214693</v>
      </c>
      <c r="N73" s="22">
        <v>7581.3</v>
      </c>
      <c r="O73" s="21">
        <v>13.088363868993445</v>
      </c>
      <c r="P73" s="22">
        <v>6508.7</v>
      </c>
      <c r="Q73" s="21">
        <v>14.518028024029377</v>
      </c>
      <c r="R73" s="23">
        <v>1.9</v>
      </c>
      <c r="S73" s="24">
        <v>14.789473684210527</v>
      </c>
    </row>
    <row r="74" spans="1:19" ht="14.25" customHeight="1" x14ac:dyDescent="0.2">
      <c r="A74" s="19" t="s">
        <v>15</v>
      </c>
      <c r="B74" s="20">
        <f t="shared" si="4"/>
        <v>169136.90000000002</v>
      </c>
      <c r="C74" s="21">
        <f t="shared" si="5"/>
        <v>1.4211130155513099</v>
      </c>
      <c r="D74" s="22">
        <v>142470.80000000002</v>
      </c>
      <c r="E74" s="21">
        <v>2.7240669667047603E-3</v>
      </c>
      <c r="F74" s="22">
        <f t="shared" si="6"/>
        <v>26666.100000000002</v>
      </c>
      <c r="G74" s="21">
        <f t="shared" si="7"/>
        <v>8.999236858783263</v>
      </c>
      <c r="H74" s="22">
        <v>4694.9000000000005</v>
      </c>
      <c r="I74" s="21">
        <v>5.117485995441859</v>
      </c>
      <c r="J74" s="22">
        <v>6312.7</v>
      </c>
      <c r="K74" s="21">
        <v>2.2773244412058196</v>
      </c>
      <c r="L74" s="22">
        <v>3129.8</v>
      </c>
      <c r="M74" s="21">
        <v>10.151454725541599</v>
      </c>
      <c r="N74" s="22">
        <v>5517</v>
      </c>
      <c r="O74" s="21">
        <v>12.679260648903401</v>
      </c>
      <c r="P74" s="22">
        <v>6906.7</v>
      </c>
      <c r="Q74" s="21">
        <v>14.245789595610098</v>
      </c>
      <c r="R74" s="23">
        <v>105</v>
      </c>
      <c r="S74" s="24">
        <v>13.880952380952399</v>
      </c>
    </row>
    <row r="75" spans="1:19" ht="14.25" customHeight="1" x14ac:dyDescent="0.2">
      <c r="A75" s="19" t="s">
        <v>16</v>
      </c>
      <c r="B75" s="20">
        <f t="shared" si="4"/>
        <v>162528.90000000002</v>
      </c>
      <c r="C75" s="21">
        <f t="shared" si="5"/>
        <v>2.2802292699944431</v>
      </c>
      <c r="D75" s="22">
        <v>132046.5</v>
      </c>
      <c r="E75" s="21">
        <v>7.3774768736770797E-4</v>
      </c>
      <c r="F75" s="22">
        <f t="shared" si="6"/>
        <v>30482.400000000001</v>
      </c>
      <c r="G75" s="21">
        <f t="shared" si="7"/>
        <v>12.1547429992389</v>
      </c>
      <c r="H75" s="22">
        <v>404.1</v>
      </c>
      <c r="I75" s="21">
        <v>2.0951794110368698</v>
      </c>
      <c r="J75" s="22">
        <v>577.1</v>
      </c>
      <c r="K75" s="21">
        <v>6.4958932594004493</v>
      </c>
      <c r="L75" s="22">
        <v>7652.9</v>
      </c>
      <c r="M75" s="21">
        <v>8.0725370774477607</v>
      </c>
      <c r="N75" s="22">
        <v>8999.2000000000007</v>
      </c>
      <c r="O75" s="21">
        <v>11.1530151569028</v>
      </c>
      <c r="P75" s="22">
        <v>12710.1</v>
      </c>
      <c r="Q75" s="21">
        <v>15.889077426613499</v>
      </c>
      <c r="R75" s="23">
        <v>139</v>
      </c>
      <c r="S75" s="24">
        <v>13.035971223021599</v>
      </c>
    </row>
    <row r="76" spans="1:19" ht="14.25" customHeight="1" x14ac:dyDescent="0.2">
      <c r="A76" s="19" t="s">
        <v>17</v>
      </c>
      <c r="B76" s="20">
        <f t="shared" si="4"/>
        <v>164643.89999999997</v>
      </c>
      <c r="C76" s="21">
        <f t="shared" si="5"/>
        <v>2.0575891666803297</v>
      </c>
      <c r="D76" s="22">
        <v>139088.9</v>
      </c>
      <c r="E76" s="21">
        <v>4.3537766133746108E-3</v>
      </c>
      <c r="F76" s="22">
        <f t="shared" si="6"/>
        <v>25555</v>
      </c>
      <c r="G76" s="21">
        <f t="shared" si="7"/>
        <v>13.232789786734475</v>
      </c>
      <c r="H76" s="22">
        <v>97</v>
      </c>
      <c r="I76" s="21">
        <v>11.7155154639175</v>
      </c>
      <c r="J76" s="22">
        <v>335.3</v>
      </c>
      <c r="K76" s="21">
        <v>8.0835848493886111</v>
      </c>
      <c r="L76" s="22">
        <v>1566.6</v>
      </c>
      <c r="M76" s="21">
        <v>9.8222673305246992</v>
      </c>
      <c r="N76" s="22">
        <v>10150.4</v>
      </c>
      <c r="O76" s="21">
        <v>11.6864842764817</v>
      </c>
      <c r="P76" s="22">
        <v>13337.8</v>
      </c>
      <c r="Q76" s="21">
        <v>14.951817990973</v>
      </c>
      <c r="R76" s="23">
        <v>67.900000000000006</v>
      </c>
      <c r="S76" s="24">
        <v>13</v>
      </c>
    </row>
    <row r="77" spans="1:19" ht="14.25" customHeight="1" x14ac:dyDescent="0.2">
      <c r="A77" s="19" t="s">
        <v>18</v>
      </c>
      <c r="B77" s="20">
        <f t="shared" si="4"/>
        <v>181968.8</v>
      </c>
      <c r="C77" s="21">
        <f t="shared" si="5"/>
        <v>1.1973465945810498</v>
      </c>
      <c r="D77" s="22">
        <v>164539.20000000001</v>
      </c>
      <c r="E77" s="21">
        <v>5.3261593589855796E-3</v>
      </c>
      <c r="F77" s="22">
        <f t="shared" si="6"/>
        <v>17429.599999999999</v>
      </c>
      <c r="G77" s="21">
        <f t="shared" si="7"/>
        <v>12.450277745903527</v>
      </c>
      <c r="H77" s="22">
        <v>107.3</v>
      </c>
      <c r="I77" s="21">
        <v>8.5339608574091308</v>
      </c>
      <c r="J77" s="22">
        <v>196.1</v>
      </c>
      <c r="K77" s="21">
        <v>12.518806731259598</v>
      </c>
      <c r="L77" s="22">
        <v>3781.4</v>
      </c>
      <c r="M77" s="21">
        <v>9.0050119003543703</v>
      </c>
      <c r="N77" s="22">
        <v>5879</v>
      </c>
      <c r="O77" s="21">
        <v>13.3185521347168</v>
      </c>
      <c r="P77" s="22">
        <v>7465.8</v>
      </c>
      <c r="Q77" s="21">
        <v>13.566049050336201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254083.7</v>
      </c>
      <c r="C78" s="21">
        <f t="shared" si="5"/>
        <v>1.17519145462696</v>
      </c>
      <c r="D78" s="22">
        <v>225420.3</v>
      </c>
      <c r="E78" s="21">
        <v>2.6616946211144201E-5</v>
      </c>
      <c r="F78" s="22">
        <f t="shared" si="6"/>
        <v>28663.4</v>
      </c>
      <c r="G78" s="21">
        <f t="shared" si="7"/>
        <v>10.417151942895822</v>
      </c>
      <c r="H78" s="22">
        <v>285.2</v>
      </c>
      <c r="I78" s="21">
        <v>3.7798422159887806</v>
      </c>
      <c r="J78" s="22">
        <v>6637.1</v>
      </c>
      <c r="K78" s="21">
        <v>2.09969715689081</v>
      </c>
      <c r="L78" s="22">
        <v>1641.4</v>
      </c>
      <c r="M78" s="21">
        <v>10.291194102595298</v>
      </c>
      <c r="N78" s="22">
        <v>10911.1</v>
      </c>
      <c r="O78" s="21">
        <v>11.8954179688574</v>
      </c>
      <c r="P78" s="22">
        <v>9188.6</v>
      </c>
      <c r="Q78" s="21">
        <v>14.8981369305444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176614.00000000003</v>
      </c>
      <c r="C79" s="21">
        <f t="shared" si="5"/>
        <v>1.7326370559525286</v>
      </c>
      <c r="D79" s="22">
        <v>155194.30000000002</v>
      </c>
      <c r="E79" s="21">
        <v>9.5622068594014087E-4</v>
      </c>
      <c r="F79" s="22">
        <f t="shared" si="6"/>
        <v>21419.699999999997</v>
      </c>
      <c r="G79" s="21">
        <f t="shared" si="7"/>
        <v>14.279357834143333</v>
      </c>
      <c r="H79" s="22">
        <v>43.1</v>
      </c>
      <c r="I79" s="21">
        <v>6.7703016241299308</v>
      </c>
      <c r="J79" s="22">
        <v>568.6</v>
      </c>
      <c r="K79" s="21">
        <v>7.1300316567006696</v>
      </c>
      <c r="L79" s="22">
        <v>1464.4</v>
      </c>
      <c r="M79" s="21">
        <v>10.594190794864801</v>
      </c>
      <c r="N79" s="22">
        <v>6448.4</v>
      </c>
      <c r="O79" s="21">
        <v>14.703333074871301</v>
      </c>
      <c r="P79" s="22">
        <v>12894.6</v>
      </c>
      <c r="Q79" s="21">
        <v>14.8262620786996</v>
      </c>
      <c r="R79" s="23">
        <v>0.6</v>
      </c>
      <c r="S79" s="24">
        <v>13</v>
      </c>
    </row>
    <row r="80" spans="1:19" ht="14.25" customHeight="1" thickBot="1" x14ac:dyDescent="0.25">
      <c r="A80" s="25" t="s">
        <v>21</v>
      </c>
      <c r="B80" s="26">
        <f t="shared" si="4"/>
        <v>386188.39999999997</v>
      </c>
      <c r="C80" s="27">
        <f t="shared" si="5"/>
        <v>0.7343452496242785</v>
      </c>
      <c r="D80" s="28">
        <v>366588.9</v>
      </c>
      <c r="E80" s="27">
        <v>6.6876492987103492E-2</v>
      </c>
      <c r="F80" s="28">
        <f t="shared" si="6"/>
        <v>19599.5</v>
      </c>
      <c r="G80" s="27">
        <f t="shared" si="7"/>
        <v>13.218675833567218</v>
      </c>
      <c r="H80" s="28">
        <v>36.800000000000004</v>
      </c>
      <c r="I80" s="27">
        <v>7.7589130434782598</v>
      </c>
      <c r="J80" s="28">
        <v>2949.5</v>
      </c>
      <c r="K80" s="27">
        <v>7.1023383624343088</v>
      </c>
      <c r="L80" s="28">
        <v>1454.6</v>
      </c>
      <c r="M80" s="27">
        <v>9.8127753334250016</v>
      </c>
      <c r="N80" s="28">
        <v>6298.1</v>
      </c>
      <c r="O80" s="27">
        <v>13.465652974706698</v>
      </c>
      <c r="P80" s="28">
        <v>8718.5</v>
      </c>
      <c r="Q80" s="27">
        <v>15.6521041463555</v>
      </c>
      <c r="R80" s="28">
        <v>142</v>
      </c>
      <c r="S80" s="27">
        <v>16.204225352112701</v>
      </c>
    </row>
    <row r="81" spans="1:19" ht="14.25" customHeight="1" x14ac:dyDescent="0.2">
      <c r="A81" s="19" t="s">
        <v>42</v>
      </c>
      <c r="B81" s="20">
        <f t="shared" si="4"/>
        <v>127250.90000000001</v>
      </c>
      <c r="C81" s="21">
        <f t="shared" si="5"/>
        <v>1.2128662036967912</v>
      </c>
      <c r="D81" s="22">
        <v>115985.7</v>
      </c>
      <c r="E81" s="21">
        <v>8.7884247799513218E-2</v>
      </c>
      <c r="F81" s="22">
        <f t="shared" si="6"/>
        <v>11265.2</v>
      </c>
      <c r="G81" s="21">
        <f t="shared" si="7"/>
        <v>12.795600610730393</v>
      </c>
      <c r="H81" s="22">
        <v>21.6</v>
      </c>
      <c r="I81" s="21">
        <v>12.394444444444444</v>
      </c>
      <c r="J81" s="22">
        <v>3245.9</v>
      </c>
      <c r="K81" s="21">
        <v>8.4118987029791423</v>
      </c>
      <c r="L81" s="22">
        <v>828.5</v>
      </c>
      <c r="M81" s="21">
        <v>9.702939046469524</v>
      </c>
      <c r="N81" s="22">
        <v>2361.8000000000002</v>
      </c>
      <c r="O81" s="21">
        <v>13.541366330764673</v>
      </c>
      <c r="P81" s="22">
        <v>4803.3</v>
      </c>
      <c r="Q81" s="21">
        <v>15.922556159307144</v>
      </c>
      <c r="R81" s="23">
        <v>4.0999999999999996</v>
      </c>
      <c r="S81" s="24">
        <v>17.414634146341463</v>
      </c>
    </row>
    <row r="82" spans="1:19" ht="14.25" customHeight="1" x14ac:dyDescent="0.2">
      <c r="A82" s="19" t="s">
        <v>11</v>
      </c>
      <c r="B82" s="20">
        <f t="shared" si="4"/>
        <v>169546.5</v>
      </c>
      <c r="C82" s="21">
        <f t="shared" si="5"/>
        <v>2.9912992836773391</v>
      </c>
      <c r="D82" s="22">
        <v>134443.9</v>
      </c>
      <c r="E82" s="21">
        <v>9.2280125762492758E-4</v>
      </c>
      <c r="F82" s="22">
        <f t="shared" si="6"/>
        <v>35102.6</v>
      </c>
      <c r="G82" s="21">
        <f t="shared" si="7"/>
        <v>14.444521459948835</v>
      </c>
      <c r="H82" s="22">
        <v>233.8</v>
      </c>
      <c r="I82" s="21">
        <v>13.942703165098376</v>
      </c>
      <c r="J82" s="22">
        <v>469.3</v>
      </c>
      <c r="K82" s="21">
        <v>7.6719454506712124</v>
      </c>
      <c r="L82" s="22">
        <v>3023.6</v>
      </c>
      <c r="M82" s="21">
        <v>8.9525109141420813</v>
      </c>
      <c r="N82" s="22">
        <v>5443.2</v>
      </c>
      <c r="O82" s="21">
        <v>12.320808531746032</v>
      </c>
      <c r="P82" s="22">
        <v>25932</v>
      </c>
      <c r="Q82" s="21">
        <v>15.657777032238162</v>
      </c>
      <c r="R82" s="23">
        <v>0.7</v>
      </c>
      <c r="S82" s="24">
        <v>13</v>
      </c>
    </row>
    <row r="83" spans="1:19" ht="14.25" customHeight="1" x14ac:dyDescent="0.2">
      <c r="A83" s="19" t="s">
        <v>12</v>
      </c>
      <c r="B83" s="20">
        <f t="shared" si="4"/>
        <v>213644.1</v>
      </c>
      <c r="C83" s="21">
        <f t="shared" si="5"/>
        <v>1.6868592065027772</v>
      </c>
      <c r="D83" s="22">
        <v>186770.1</v>
      </c>
      <c r="E83" s="21">
        <v>9.7302673179486432E-2</v>
      </c>
      <c r="F83" s="22">
        <f t="shared" si="6"/>
        <v>26874.000000000004</v>
      </c>
      <c r="G83" s="21">
        <f t="shared" si="7"/>
        <v>12.734028689439606</v>
      </c>
      <c r="H83" s="22">
        <v>3444.4</v>
      </c>
      <c r="I83" s="21">
        <v>4.1010710138195332</v>
      </c>
      <c r="J83" s="22">
        <v>1406.1</v>
      </c>
      <c r="K83" s="21">
        <v>6.1537116848019346</v>
      </c>
      <c r="L83" s="22">
        <v>2992.3</v>
      </c>
      <c r="M83" s="21">
        <v>9.2925465361093469</v>
      </c>
      <c r="N83" s="22">
        <v>6435.6</v>
      </c>
      <c r="O83" s="21">
        <v>13.48802473739822</v>
      </c>
      <c r="P83" s="22">
        <v>12570.9</v>
      </c>
      <c r="Q83" s="21">
        <v>16.264909831436093</v>
      </c>
      <c r="R83" s="22">
        <v>24.7</v>
      </c>
      <c r="S83" s="21">
        <v>14.6417004048583</v>
      </c>
    </row>
    <row r="84" spans="1:19" ht="14.25" customHeight="1" x14ac:dyDescent="0.2">
      <c r="A84" s="19" t="s">
        <v>13</v>
      </c>
      <c r="B84" s="20">
        <f t="shared" si="4"/>
        <v>236729.3</v>
      </c>
      <c r="C84" s="21">
        <f t="shared" si="5"/>
        <v>2.0971506484410676</v>
      </c>
      <c r="D84" s="22">
        <v>202166.8</v>
      </c>
      <c r="E84" s="21">
        <v>3.5529176897492569E-2</v>
      </c>
      <c r="F84" s="22">
        <f t="shared" si="6"/>
        <v>34562.5</v>
      </c>
      <c r="G84" s="21">
        <f t="shared" si="7"/>
        <v>14.156215117540688</v>
      </c>
      <c r="H84" s="22">
        <v>2076.9</v>
      </c>
      <c r="I84" s="21">
        <v>3.1371804131157011</v>
      </c>
      <c r="J84" s="22">
        <v>716.7</v>
      </c>
      <c r="K84" s="21">
        <v>6.9013534254220739</v>
      </c>
      <c r="L84" s="22">
        <v>2841.5</v>
      </c>
      <c r="M84" s="21">
        <v>9.6811275734647193</v>
      </c>
      <c r="N84" s="22">
        <v>5024.5</v>
      </c>
      <c r="O84" s="21">
        <v>13.612211762364415</v>
      </c>
      <c r="P84" s="22">
        <v>23902.799999999999</v>
      </c>
      <c r="Q84" s="21">
        <v>15.977521169068057</v>
      </c>
      <c r="R84" s="23">
        <v>0.1</v>
      </c>
      <c r="S84" s="24">
        <v>14</v>
      </c>
    </row>
    <row r="85" spans="1:19" ht="14.25" customHeight="1" x14ac:dyDescent="0.2">
      <c r="A85" s="19" t="s">
        <v>14</v>
      </c>
      <c r="B85" s="20">
        <f t="shared" si="4"/>
        <v>464095.10000000003</v>
      </c>
      <c r="C85" s="21">
        <f t="shared" si="5"/>
        <v>1.7173993476768015</v>
      </c>
      <c r="D85" s="22">
        <v>410192.1</v>
      </c>
      <c r="E85" s="21">
        <v>5.5278470745779851E-2</v>
      </c>
      <c r="F85" s="22">
        <f t="shared" si="6"/>
        <v>53903</v>
      </c>
      <c r="G85" s="21">
        <f t="shared" si="7"/>
        <v>14.365839192623787</v>
      </c>
      <c r="H85" s="22">
        <v>2951.4</v>
      </c>
      <c r="I85" s="21">
        <v>3.4941295656298701</v>
      </c>
      <c r="J85" s="22">
        <v>803.1</v>
      </c>
      <c r="K85" s="21">
        <v>7.1121130618851955</v>
      </c>
      <c r="L85" s="22">
        <v>8215.2000000000007</v>
      </c>
      <c r="M85" s="21">
        <v>9.9112783620605711</v>
      </c>
      <c r="N85" s="22">
        <v>6424.2</v>
      </c>
      <c r="O85" s="21">
        <v>12.819085644905204</v>
      </c>
      <c r="P85" s="22">
        <v>35494.699999999997</v>
      </c>
      <c r="Q85" s="21">
        <v>16.745056698605708</v>
      </c>
      <c r="R85" s="23">
        <v>14.4</v>
      </c>
      <c r="S85" s="24">
        <v>13.975694444444443</v>
      </c>
    </row>
    <row r="86" spans="1:19" ht="14.25" customHeight="1" x14ac:dyDescent="0.2">
      <c r="A86" s="19" t="s">
        <v>15</v>
      </c>
      <c r="B86" s="20">
        <f t="shared" si="4"/>
        <v>266311</v>
      </c>
      <c r="C86" s="21">
        <f t="shared" si="5"/>
        <v>3.0168150020089293</v>
      </c>
      <c r="D86" s="22">
        <v>208978.9</v>
      </c>
      <c r="E86" s="21">
        <v>0.17463013251577075</v>
      </c>
      <c r="F86" s="22">
        <f t="shared" si="6"/>
        <v>57332.100000000006</v>
      </c>
      <c r="G86" s="21">
        <f t="shared" si="7"/>
        <v>13.376747180026545</v>
      </c>
      <c r="H86" s="22">
        <v>52.4</v>
      </c>
      <c r="I86" s="21">
        <v>3.2974045801526723</v>
      </c>
      <c r="J86" s="22">
        <v>13951.2</v>
      </c>
      <c r="K86" s="21">
        <v>5.5725307500430077</v>
      </c>
      <c r="L86" s="22">
        <v>1357.5</v>
      </c>
      <c r="M86" s="21">
        <v>10.420211418047881</v>
      </c>
      <c r="N86" s="22">
        <v>7846.8</v>
      </c>
      <c r="O86" s="21">
        <v>12.53353481674058</v>
      </c>
      <c r="P86" s="22">
        <v>33866.800000000003</v>
      </c>
      <c r="Q86" s="21">
        <v>16.893186070133581</v>
      </c>
      <c r="R86" s="23">
        <v>257.39999999999998</v>
      </c>
      <c r="S86" s="24">
        <v>17.051282051282055</v>
      </c>
    </row>
    <row r="87" spans="1:19" ht="14.25" customHeight="1" x14ac:dyDescent="0.2">
      <c r="A87" s="19" t="s">
        <v>16</v>
      </c>
      <c r="B87" s="20">
        <f t="shared" si="4"/>
        <v>234500.2</v>
      </c>
      <c r="C87" s="21">
        <f t="shared" si="5"/>
        <v>1.7329785091867724</v>
      </c>
      <c r="D87" s="22">
        <v>202369.7</v>
      </c>
      <c r="E87" s="21">
        <v>3.8306129820818036E-3</v>
      </c>
      <c r="F87" s="22">
        <f t="shared" si="6"/>
        <v>32130.5</v>
      </c>
      <c r="G87" s="21">
        <f t="shared" si="7"/>
        <v>12.623787585004902</v>
      </c>
      <c r="H87" s="22">
        <v>2632.3</v>
      </c>
      <c r="I87" s="21">
        <v>3.0695270295938917</v>
      </c>
      <c r="J87" s="22">
        <v>550.70000000000005</v>
      </c>
      <c r="K87" s="21">
        <v>8.0828727074632294</v>
      </c>
      <c r="L87" s="22">
        <v>1789.8</v>
      </c>
      <c r="M87" s="21">
        <v>10.27273382500838</v>
      </c>
      <c r="N87" s="22">
        <v>6402.9</v>
      </c>
      <c r="O87" s="21">
        <v>13.834338034328198</v>
      </c>
      <c r="P87" s="22">
        <v>20409.099999999999</v>
      </c>
      <c r="Q87" s="21">
        <v>13.71851923896693</v>
      </c>
      <c r="R87" s="23">
        <v>345.7</v>
      </c>
      <c r="S87" s="24">
        <v>17.728666473821232</v>
      </c>
    </row>
    <row r="88" spans="1:19" ht="14.25" customHeight="1" x14ac:dyDescent="0.2">
      <c r="A88" s="19" t="s">
        <v>17</v>
      </c>
      <c r="B88" s="20">
        <f t="shared" si="4"/>
        <v>258069.60000000003</v>
      </c>
      <c r="C88" s="21">
        <f t="shared" si="5"/>
        <v>2.2557288072674964</v>
      </c>
      <c r="D88" s="22">
        <v>211575.7</v>
      </c>
      <c r="E88" s="21">
        <v>1.9370750043601417E-3</v>
      </c>
      <c r="F88" s="22">
        <f t="shared" si="6"/>
        <v>46493.9</v>
      </c>
      <c r="G88" s="21">
        <f t="shared" si="7"/>
        <v>12.511860545146781</v>
      </c>
      <c r="H88" s="22">
        <v>1341.7</v>
      </c>
      <c r="I88" s="21">
        <v>9.0432048893195205</v>
      </c>
      <c r="J88" s="22">
        <v>832.7</v>
      </c>
      <c r="K88" s="21">
        <v>8.0460550018013688</v>
      </c>
      <c r="L88" s="22">
        <v>3479.1</v>
      </c>
      <c r="M88" s="21">
        <v>10.395702911672556</v>
      </c>
      <c r="N88" s="22">
        <v>11841</v>
      </c>
      <c r="O88" s="21">
        <v>13.01006756186133</v>
      </c>
      <c r="P88" s="22">
        <v>28917.5</v>
      </c>
      <c r="Q88" s="21">
        <v>12.844034892366215</v>
      </c>
      <c r="R88" s="23">
        <v>81.900000000000006</v>
      </c>
      <c r="S88" s="24">
        <v>15.31985347985348</v>
      </c>
    </row>
    <row r="89" spans="1:19" ht="14.25" customHeight="1" x14ac:dyDescent="0.2">
      <c r="A89" s="19" t="s">
        <v>18</v>
      </c>
      <c r="B89" s="20">
        <f t="shared" ref="B89:B116" si="8">D89+H89+J89+L89+N89+P89+R89</f>
        <v>317338.39999999997</v>
      </c>
      <c r="C89" s="21">
        <f t="shared" ref="C89:C116" si="9">(D89*E89+H89*I89+J89*K89+L89*M89+N89*O89+P89*Q89+R89*S89)/(D89+H89+J89+L89+N89+P89+R89)</f>
        <v>2.2419404931770002</v>
      </c>
      <c r="D89" s="22">
        <v>264823.3</v>
      </c>
      <c r="E89" s="21">
        <v>0.22899533009368891</v>
      </c>
      <c r="F89" s="22">
        <f t="shared" si="6"/>
        <v>52515.1</v>
      </c>
      <c r="G89" s="21">
        <f t="shared" si="7"/>
        <v>12.392826253782246</v>
      </c>
      <c r="H89" s="22">
        <v>94</v>
      </c>
      <c r="I89" s="21">
        <v>8.7830212765957434</v>
      </c>
      <c r="J89" s="22">
        <v>3285.6</v>
      </c>
      <c r="K89" s="21">
        <v>6.0508488556123687</v>
      </c>
      <c r="L89" s="22">
        <v>5246.7</v>
      </c>
      <c r="M89" s="21">
        <v>9.2563851563840132</v>
      </c>
      <c r="N89" s="22">
        <v>18882.099999999999</v>
      </c>
      <c r="O89" s="21">
        <v>12.533683753396074</v>
      </c>
      <c r="P89" s="22">
        <v>25004.2</v>
      </c>
      <c r="Q89" s="21">
        <v>13.791092736420286</v>
      </c>
      <c r="R89" s="23">
        <v>2.5</v>
      </c>
      <c r="S89" s="24">
        <v>16.5</v>
      </c>
    </row>
    <row r="90" spans="1:19" ht="14.25" customHeight="1" x14ac:dyDescent="0.2">
      <c r="A90" s="19" t="s">
        <v>19</v>
      </c>
      <c r="B90" s="20">
        <f t="shared" si="8"/>
        <v>295497.2</v>
      </c>
      <c r="C90" s="21">
        <f t="shared" si="9"/>
        <v>2.100871365278588</v>
      </c>
      <c r="D90" s="22">
        <v>250960.4</v>
      </c>
      <c r="E90" s="21">
        <v>0.12323705652365873</v>
      </c>
      <c r="F90" s="22">
        <f t="shared" ref="F90:F107" si="10">H90+J90+L90+N90+P90+R90</f>
        <v>44536.800000000003</v>
      </c>
      <c r="G90" s="21">
        <f t="shared" ref="G90:G107" si="11">(H90*I90+J90*K90+L90*M90+N90*O90+P90*Q90+R90*S90)/(H90+J90+L90+N90+P90+R90)</f>
        <v>13.244642295809307</v>
      </c>
      <c r="H90" s="22">
        <v>63.2</v>
      </c>
      <c r="I90" s="21">
        <v>12.124636075949368</v>
      </c>
      <c r="J90" s="22">
        <v>1057.9000000000001</v>
      </c>
      <c r="K90" s="21">
        <v>8.4981746856980802</v>
      </c>
      <c r="L90" s="22">
        <v>2569.5</v>
      </c>
      <c r="M90" s="21">
        <v>9.9402089900758899</v>
      </c>
      <c r="N90" s="22">
        <v>21790.2</v>
      </c>
      <c r="O90" s="21">
        <v>12.621369881873502</v>
      </c>
      <c r="P90" s="22">
        <v>19007.400000000001</v>
      </c>
      <c r="Q90" s="21">
        <v>14.664593684564956</v>
      </c>
      <c r="R90" s="22">
        <v>48.6</v>
      </c>
      <c r="S90" s="21">
        <v>16.834362139917697</v>
      </c>
    </row>
    <row r="91" spans="1:19" ht="14.25" customHeight="1" x14ac:dyDescent="0.2">
      <c r="A91" s="19" t="s">
        <v>20</v>
      </c>
      <c r="B91" s="20">
        <f t="shared" si="8"/>
        <v>521733.80000000005</v>
      </c>
      <c r="C91" s="21">
        <f t="shared" si="9"/>
        <v>1.191584486188167</v>
      </c>
      <c r="D91" s="22">
        <v>477257</v>
      </c>
      <c r="E91" s="21">
        <v>6.8707660652436719E-2</v>
      </c>
      <c r="F91" s="22">
        <f t="shared" si="10"/>
        <v>44476.800000000003</v>
      </c>
      <c r="G91" s="21">
        <f t="shared" si="11"/>
        <v>13.240581381754081</v>
      </c>
      <c r="H91" s="22">
        <v>736.7</v>
      </c>
      <c r="I91" s="21">
        <v>1.7037301479571059</v>
      </c>
      <c r="J91" s="22">
        <v>889.5</v>
      </c>
      <c r="K91" s="21">
        <v>9.2097414277684067</v>
      </c>
      <c r="L91" s="22">
        <v>4226.2</v>
      </c>
      <c r="M91" s="21">
        <v>9.7189505939141547</v>
      </c>
      <c r="N91" s="22">
        <v>18896.5</v>
      </c>
      <c r="O91" s="21">
        <v>13.385986082078691</v>
      </c>
      <c r="P91" s="22">
        <v>19512.5</v>
      </c>
      <c r="Q91" s="21">
        <v>14.448039461883409</v>
      </c>
      <c r="R91" s="23">
        <v>215.4</v>
      </c>
      <c r="S91" s="24">
        <v>16.302701949860726</v>
      </c>
    </row>
    <row r="92" spans="1:19" ht="14.25" customHeight="1" thickBot="1" x14ac:dyDescent="0.25">
      <c r="A92" s="25" t="s">
        <v>21</v>
      </c>
      <c r="B92" s="26">
        <f t="shared" si="8"/>
        <v>396883</v>
      </c>
      <c r="C92" s="27">
        <f t="shared" si="9"/>
        <v>1.858410211573688</v>
      </c>
      <c r="D92" s="28">
        <v>346090.8</v>
      </c>
      <c r="E92" s="27">
        <v>9.8459080680561292E-2</v>
      </c>
      <c r="F92" s="28">
        <f t="shared" si="10"/>
        <v>50792.2</v>
      </c>
      <c r="G92" s="27">
        <f t="shared" si="11"/>
        <v>13.850465977059471</v>
      </c>
      <c r="H92" s="28">
        <v>938.7</v>
      </c>
      <c r="I92" s="27">
        <v>3.2992851816341742</v>
      </c>
      <c r="J92" s="28">
        <v>1843.4</v>
      </c>
      <c r="K92" s="27">
        <v>13.367463382879464</v>
      </c>
      <c r="L92" s="28">
        <v>2449.6</v>
      </c>
      <c r="M92" s="27">
        <v>9.9379053723056821</v>
      </c>
      <c r="N92" s="28">
        <v>13554.5</v>
      </c>
      <c r="O92" s="27">
        <v>12.275401305839388</v>
      </c>
      <c r="P92" s="28">
        <v>31923.5</v>
      </c>
      <c r="Q92" s="27">
        <v>15.147225304242957</v>
      </c>
      <c r="R92" s="28">
        <v>82.5</v>
      </c>
      <c r="S92" s="27">
        <v>17.863636363636363</v>
      </c>
    </row>
    <row r="93" spans="1:19" ht="14.25" customHeight="1" x14ac:dyDescent="0.2">
      <c r="A93" s="19" t="s">
        <v>43</v>
      </c>
      <c r="B93" s="20">
        <f t="shared" si="8"/>
        <v>313810.00000000012</v>
      </c>
      <c r="C93" s="21">
        <f t="shared" si="9"/>
        <v>1.6961026257926763</v>
      </c>
      <c r="D93" s="22">
        <v>277617.90000000002</v>
      </c>
      <c r="E93" s="21">
        <v>0.14037517033303687</v>
      </c>
      <c r="F93" s="22">
        <f t="shared" si="10"/>
        <v>36192.100000000006</v>
      </c>
      <c r="G93" s="21">
        <f t="shared" si="11"/>
        <v>13.629585047565628</v>
      </c>
      <c r="H93" s="22">
        <v>944.4</v>
      </c>
      <c r="I93" s="21">
        <v>0.10013765353663702</v>
      </c>
      <c r="J93" s="22">
        <v>790.9</v>
      </c>
      <c r="K93" s="21">
        <v>4.4415501327601463</v>
      </c>
      <c r="L93" s="22">
        <v>1332.7</v>
      </c>
      <c r="M93" s="21">
        <v>7.5618308696630905</v>
      </c>
      <c r="N93" s="22">
        <v>7200.4</v>
      </c>
      <c r="O93" s="21">
        <v>12.408250236097995</v>
      </c>
      <c r="P93" s="22">
        <v>25374.9</v>
      </c>
      <c r="Q93" s="21">
        <v>15.095160769106478</v>
      </c>
      <c r="R93" s="23">
        <v>548.79999999999995</v>
      </c>
      <c r="S93" s="24">
        <v>13.148143221574344</v>
      </c>
    </row>
    <row r="94" spans="1:19" ht="14.25" customHeight="1" x14ac:dyDescent="0.2">
      <c r="A94" s="19" t="s">
        <v>11</v>
      </c>
      <c r="B94" s="20">
        <f t="shared" si="8"/>
        <v>396478.39999999997</v>
      </c>
      <c r="C94" s="21">
        <f t="shared" si="9"/>
        <v>1.2861738672270668</v>
      </c>
      <c r="D94" s="22">
        <v>359994.3</v>
      </c>
      <c r="E94" s="21">
        <v>0.17940446834852661</v>
      </c>
      <c r="F94" s="22">
        <f t="shared" si="10"/>
        <v>36484.099999999991</v>
      </c>
      <c r="G94" s="21">
        <f t="shared" si="11"/>
        <v>12.206839993312157</v>
      </c>
      <c r="H94" s="22">
        <v>343.9</v>
      </c>
      <c r="I94" s="21">
        <v>7.9009799360279143</v>
      </c>
      <c r="J94" s="22">
        <v>1535.8</v>
      </c>
      <c r="K94" s="21">
        <v>9.937720406302903</v>
      </c>
      <c r="L94" s="22">
        <v>3468.1</v>
      </c>
      <c r="M94" s="21">
        <v>7.8874643176379013</v>
      </c>
      <c r="N94" s="22">
        <v>16197.8</v>
      </c>
      <c r="O94" s="21">
        <v>11.371140710466852</v>
      </c>
      <c r="P94" s="22">
        <v>14766.8</v>
      </c>
      <c r="Q94" s="21">
        <v>14.422372077904487</v>
      </c>
      <c r="R94" s="23">
        <v>171.7</v>
      </c>
      <c r="S94" s="24">
        <v>16.66750728013978</v>
      </c>
    </row>
    <row r="95" spans="1:19" ht="14.25" customHeight="1" x14ac:dyDescent="0.2">
      <c r="A95" s="19" t="s">
        <v>12</v>
      </c>
      <c r="B95" s="20">
        <f t="shared" si="8"/>
        <v>438768.7</v>
      </c>
      <c r="C95" s="21">
        <f t="shared" si="9"/>
        <v>2.2863279399829572</v>
      </c>
      <c r="D95" s="22">
        <v>369187.4</v>
      </c>
      <c r="E95" s="21">
        <v>0.22661927248871439</v>
      </c>
      <c r="F95" s="22">
        <f t="shared" si="10"/>
        <v>69581.3</v>
      </c>
      <c r="G95" s="21">
        <f t="shared" si="11"/>
        <v>13.21481717070535</v>
      </c>
      <c r="H95" s="22">
        <v>994.3</v>
      </c>
      <c r="I95" s="21">
        <v>14.898054913004124</v>
      </c>
      <c r="J95" s="22">
        <v>1320.7</v>
      </c>
      <c r="K95" s="21">
        <v>9.7651783145301749</v>
      </c>
      <c r="L95" s="22">
        <v>3234.1</v>
      </c>
      <c r="M95" s="21">
        <v>8.6451312575368728</v>
      </c>
      <c r="N95" s="22">
        <v>31878</v>
      </c>
      <c r="O95" s="21">
        <v>12.511471171340736</v>
      </c>
      <c r="P95" s="22">
        <v>32085.7</v>
      </c>
      <c r="Q95" s="21">
        <v>14.457483520696139</v>
      </c>
      <c r="R95" s="22">
        <v>68.5</v>
      </c>
      <c r="S95" s="21">
        <v>16.288686131386861</v>
      </c>
    </row>
    <row r="96" spans="1:19" ht="14.25" customHeight="1" x14ac:dyDescent="0.2">
      <c r="A96" s="19" t="s">
        <v>13</v>
      </c>
      <c r="B96" s="20">
        <f t="shared" si="8"/>
        <v>340099.1</v>
      </c>
      <c r="C96" s="21">
        <f t="shared" si="9"/>
        <v>2.0978382389133068</v>
      </c>
      <c r="D96" s="22">
        <v>281835.2</v>
      </c>
      <c r="E96" s="21">
        <v>0.28742914298852701</v>
      </c>
      <c r="F96" s="22">
        <f t="shared" si="10"/>
        <v>58263.900000000009</v>
      </c>
      <c r="G96" s="21">
        <f t="shared" si="11"/>
        <v>10.855182145376475</v>
      </c>
      <c r="H96" s="22">
        <v>1639</v>
      </c>
      <c r="I96" s="21">
        <v>4.5429450884685796</v>
      </c>
      <c r="J96" s="22">
        <v>2493.6</v>
      </c>
      <c r="K96" s="21">
        <v>4.1054102502406193</v>
      </c>
      <c r="L96" s="22">
        <v>6889.3</v>
      </c>
      <c r="M96" s="21">
        <v>4.5788342792446297</v>
      </c>
      <c r="N96" s="22">
        <v>20842.2</v>
      </c>
      <c r="O96" s="21">
        <v>11.229518908752398</v>
      </c>
      <c r="P96" s="22">
        <v>26315.5</v>
      </c>
      <c r="Q96" s="21">
        <v>13.219447131918498</v>
      </c>
      <c r="R96" s="23">
        <v>84.3</v>
      </c>
      <c r="S96" s="24">
        <v>15.574211150652399</v>
      </c>
    </row>
    <row r="97" spans="1:19" ht="14.25" customHeight="1" x14ac:dyDescent="0.2">
      <c r="A97" s="19" t="s">
        <v>14</v>
      </c>
      <c r="B97" s="20">
        <f t="shared" si="8"/>
        <v>348579.80000000005</v>
      </c>
      <c r="C97" s="21">
        <f t="shared" si="9"/>
        <v>1.9010688714607089</v>
      </c>
      <c r="D97" s="22">
        <v>292071.5</v>
      </c>
      <c r="E97" s="21">
        <v>0.19971846619748901</v>
      </c>
      <c r="F97" s="22">
        <f t="shared" si="10"/>
        <v>56508.3</v>
      </c>
      <c r="G97" s="21">
        <f t="shared" si="11"/>
        <v>10.694749886299885</v>
      </c>
      <c r="H97" s="22">
        <v>202.2</v>
      </c>
      <c r="I97" s="21">
        <v>6.5097675568743805</v>
      </c>
      <c r="J97" s="22">
        <v>698.9</v>
      </c>
      <c r="K97" s="21">
        <v>7.7154585777650597</v>
      </c>
      <c r="L97" s="22">
        <v>10217.5</v>
      </c>
      <c r="M97" s="21">
        <v>6.0697367262050399</v>
      </c>
      <c r="N97" s="22">
        <v>22361</v>
      </c>
      <c r="O97" s="21">
        <v>10.106322838871197</v>
      </c>
      <c r="P97" s="22">
        <v>22866.7</v>
      </c>
      <c r="Q97" s="21">
        <v>13.433822764106798</v>
      </c>
      <c r="R97" s="23">
        <v>162</v>
      </c>
      <c r="S97" s="24">
        <v>15.0698209876543</v>
      </c>
    </row>
    <row r="98" spans="1:19" ht="14.25" customHeight="1" x14ac:dyDescent="0.2">
      <c r="A98" s="19" t="s">
        <v>15</v>
      </c>
      <c r="B98" s="20">
        <f t="shared" si="8"/>
        <v>412380.3</v>
      </c>
      <c r="C98" s="21">
        <f t="shared" si="9"/>
        <v>2.1830817015264778</v>
      </c>
      <c r="D98" s="22">
        <v>328227.7</v>
      </c>
      <c r="E98" s="21">
        <v>0.40706326735982395</v>
      </c>
      <c r="F98" s="22">
        <f t="shared" si="10"/>
        <v>84152.6</v>
      </c>
      <c r="G98" s="21">
        <f t="shared" si="11"/>
        <v>9.1102407649912074</v>
      </c>
      <c r="H98" s="22">
        <v>5988.6</v>
      </c>
      <c r="I98" s="21">
        <v>3.1628337173963903</v>
      </c>
      <c r="J98" s="22">
        <v>17672</v>
      </c>
      <c r="K98" s="21">
        <v>2.0664184585785401</v>
      </c>
      <c r="L98" s="22">
        <v>7657.2</v>
      </c>
      <c r="M98" s="21">
        <v>9.1180000522384201</v>
      </c>
      <c r="N98" s="22">
        <v>28942.799999999999</v>
      </c>
      <c r="O98" s="21">
        <v>11.760703145514599</v>
      </c>
      <c r="P98" s="22">
        <v>23769.9</v>
      </c>
      <c r="Q98" s="21">
        <v>12.582907921362699</v>
      </c>
      <c r="R98" s="23">
        <v>122.1</v>
      </c>
      <c r="S98" s="24">
        <v>15.489451269451299</v>
      </c>
    </row>
    <row r="99" spans="1:19" ht="14.25" customHeight="1" x14ac:dyDescent="0.2">
      <c r="A99" s="19" t="s">
        <v>16</v>
      </c>
      <c r="B99" s="20">
        <f t="shared" si="8"/>
        <v>374192.00000000006</v>
      </c>
      <c r="C99" s="21">
        <f t="shared" si="9"/>
        <v>1.6128984264762478</v>
      </c>
      <c r="D99" s="22">
        <v>321946.2</v>
      </c>
      <c r="E99" s="21">
        <v>0.17136497340238799</v>
      </c>
      <c r="F99" s="22">
        <f t="shared" si="10"/>
        <v>52245.799999999996</v>
      </c>
      <c r="G99" s="21">
        <f t="shared" si="11"/>
        <v>10.495836717975422</v>
      </c>
      <c r="H99" s="22">
        <v>78.2</v>
      </c>
      <c r="I99" s="21">
        <v>5.2476214833759594</v>
      </c>
      <c r="J99" s="22">
        <v>8837.9</v>
      </c>
      <c r="K99" s="21">
        <v>4.2133633555482604</v>
      </c>
      <c r="L99" s="22">
        <v>6179.7</v>
      </c>
      <c r="M99" s="21">
        <v>5.396316002394939</v>
      </c>
      <c r="N99" s="22">
        <v>12508</v>
      </c>
      <c r="O99" s="21">
        <v>11.5077620722737</v>
      </c>
      <c r="P99" s="22">
        <v>24509.9</v>
      </c>
      <c r="Q99" s="21">
        <v>13.521873528655799</v>
      </c>
      <c r="R99" s="23">
        <v>132.1</v>
      </c>
      <c r="S99" s="24">
        <v>15.210204390613198</v>
      </c>
    </row>
    <row r="100" spans="1:19" ht="14.25" customHeight="1" x14ac:dyDescent="0.2">
      <c r="A100" s="19" t="s">
        <v>17</v>
      </c>
      <c r="B100" s="20">
        <f t="shared" si="8"/>
        <v>398195.39999999997</v>
      </c>
      <c r="C100" s="21">
        <f t="shared" si="9"/>
        <v>1.5047512276636033</v>
      </c>
      <c r="D100" s="22">
        <v>346749</v>
      </c>
      <c r="E100" s="21">
        <v>0.14182739387856899</v>
      </c>
      <c r="F100" s="22">
        <f t="shared" si="10"/>
        <v>51446.400000000001</v>
      </c>
      <c r="G100" s="21">
        <f t="shared" si="11"/>
        <v>10.690864861292523</v>
      </c>
      <c r="H100" s="22">
        <v>3088</v>
      </c>
      <c r="I100" s="21">
        <v>2.6159128886010397</v>
      </c>
      <c r="J100" s="22">
        <v>2284.1</v>
      </c>
      <c r="K100" s="21">
        <v>11.614038789895398</v>
      </c>
      <c r="L100" s="22">
        <v>5594.8</v>
      </c>
      <c r="M100" s="21">
        <v>8.2324655036819898</v>
      </c>
      <c r="N100" s="22">
        <v>18742.100000000002</v>
      </c>
      <c r="O100" s="21">
        <v>10.9639595349507</v>
      </c>
      <c r="P100" s="22">
        <v>21716.2</v>
      </c>
      <c r="Q100" s="21">
        <v>12.1371823799744</v>
      </c>
      <c r="R100" s="23">
        <v>21.2</v>
      </c>
      <c r="S100" s="24">
        <v>13.247216981132102</v>
      </c>
    </row>
    <row r="101" spans="1:19" ht="14.25" customHeight="1" x14ac:dyDescent="0.2">
      <c r="A101" s="19" t="s">
        <v>18</v>
      </c>
      <c r="B101" s="20">
        <f t="shared" si="8"/>
        <v>437291.7</v>
      </c>
      <c r="C101" s="21">
        <f t="shared" si="9"/>
        <v>1.8345993509595548</v>
      </c>
      <c r="D101" s="22">
        <v>369806.6</v>
      </c>
      <c r="E101" s="21">
        <v>0.18620962957394499</v>
      </c>
      <c r="F101" s="22">
        <f t="shared" si="10"/>
        <v>67485.100000000006</v>
      </c>
      <c r="G101" s="21">
        <f t="shared" si="11"/>
        <v>10.867488067736437</v>
      </c>
      <c r="H101" s="22">
        <v>626.1</v>
      </c>
      <c r="I101" s="21">
        <v>9.6876489378693496</v>
      </c>
      <c r="J101" s="22">
        <v>964.9</v>
      </c>
      <c r="K101" s="21">
        <v>9.4349466265934314</v>
      </c>
      <c r="L101" s="22">
        <v>13035.4</v>
      </c>
      <c r="M101" s="21">
        <v>5.9538526627491288</v>
      </c>
      <c r="N101" s="22">
        <v>20442.5</v>
      </c>
      <c r="O101" s="21">
        <v>10.638371970160199</v>
      </c>
      <c r="P101" s="22">
        <v>20521.5</v>
      </c>
      <c r="Q101" s="21">
        <v>12.8011675072485</v>
      </c>
      <c r="R101" s="23">
        <v>11894.7</v>
      </c>
      <c r="S101" s="24">
        <v>13.488307649625499</v>
      </c>
    </row>
    <row r="102" spans="1:19" ht="14.25" customHeight="1" x14ac:dyDescent="0.2">
      <c r="A102" s="19" t="s">
        <v>19</v>
      </c>
      <c r="B102" s="20">
        <f t="shared" si="8"/>
        <v>472675</v>
      </c>
      <c r="C102" s="21">
        <f t="shared" si="9"/>
        <v>3.6496875104458715</v>
      </c>
      <c r="D102" s="22">
        <v>334856.60000000003</v>
      </c>
      <c r="E102" s="21">
        <v>0.23223091317298197</v>
      </c>
      <c r="F102" s="22">
        <f t="shared" si="10"/>
        <v>137818.4</v>
      </c>
      <c r="G102" s="21">
        <f t="shared" si="11"/>
        <v>11.953062798581341</v>
      </c>
      <c r="H102" s="22">
        <v>718.4</v>
      </c>
      <c r="I102" s="21">
        <v>5.3951990534521199</v>
      </c>
      <c r="J102" s="22">
        <v>2039.8</v>
      </c>
      <c r="K102" s="21">
        <v>7.8189611726639896</v>
      </c>
      <c r="L102" s="22">
        <v>10830.1</v>
      </c>
      <c r="M102" s="21">
        <v>6.7017137422553796</v>
      </c>
      <c r="N102" s="22">
        <v>21863.8</v>
      </c>
      <c r="O102" s="21">
        <v>10.826976097476201</v>
      </c>
      <c r="P102" s="22">
        <v>95024.5</v>
      </c>
      <c r="Q102" s="21">
        <v>12.867789748959501</v>
      </c>
      <c r="R102" s="22">
        <v>7341.8</v>
      </c>
      <c r="S102" s="21">
        <v>13.003977907325201</v>
      </c>
    </row>
    <row r="103" spans="1:19" ht="14.25" customHeight="1" x14ac:dyDescent="0.2">
      <c r="A103" s="19" t="s">
        <v>20</v>
      </c>
      <c r="B103" s="20">
        <f t="shared" si="8"/>
        <v>438195.8</v>
      </c>
      <c r="C103" s="21">
        <f t="shared" si="9"/>
        <v>2.999109945827874</v>
      </c>
      <c r="D103" s="22">
        <v>330804.2</v>
      </c>
      <c r="E103" s="21">
        <v>0.26776689050501795</v>
      </c>
      <c r="F103" s="22">
        <f t="shared" si="10"/>
        <v>107391.59999999999</v>
      </c>
      <c r="G103" s="21">
        <f t="shared" si="11"/>
        <v>11.412614860007691</v>
      </c>
      <c r="H103" s="22">
        <v>637.5</v>
      </c>
      <c r="I103" s="21">
        <v>6.7435152941176488</v>
      </c>
      <c r="J103" s="22">
        <v>1571.5</v>
      </c>
      <c r="K103" s="21">
        <v>9.9246452433980306</v>
      </c>
      <c r="L103" s="22">
        <v>9819.1</v>
      </c>
      <c r="M103" s="21">
        <v>6.7187398030369403</v>
      </c>
      <c r="N103" s="22">
        <v>32378</v>
      </c>
      <c r="O103" s="21">
        <v>10.250039687442102</v>
      </c>
      <c r="P103" s="22">
        <v>59066.7</v>
      </c>
      <c r="Q103" s="21">
        <v>12.815389822014799</v>
      </c>
      <c r="R103" s="23">
        <v>3918.8</v>
      </c>
      <c r="S103" s="24">
        <v>12.991949066040599</v>
      </c>
    </row>
    <row r="104" spans="1:19" ht="14.25" customHeight="1" thickBot="1" x14ac:dyDescent="0.25">
      <c r="A104" s="25" t="s">
        <v>21</v>
      </c>
      <c r="B104" s="26">
        <f t="shared" si="8"/>
        <v>500811.60000000003</v>
      </c>
      <c r="C104" s="27">
        <f t="shared" si="9"/>
        <v>1.8895296574600136</v>
      </c>
      <c r="D104" s="28">
        <v>417669.9</v>
      </c>
      <c r="E104" s="27">
        <v>0.218336511680636</v>
      </c>
      <c r="F104" s="28">
        <f t="shared" si="10"/>
        <v>83141.700000000012</v>
      </c>
      <c r="G104" s="27">
        <f t="shared" si="11"/>
        <v>10.284920587382761</v>
      </c>
      <c r="H104" s="28">
        <v>258.5</v>
      </c>
      <c r="I104" s="27">
        <v>15.4132030947776</v>
      </c>
      <c r="J104" s="28">
        <v>3091.9</v>
      </c>
      <c r="K104" s="27">
        <v>5.7650240952165293</v>
      </c>
      <c r="L104" s="28">
        <v>9222.7000000000007</v>
      </c>
      <c r="M104" s="27">
        <v>6.4214295163021697</v>
      </c>
      <c r="N104" s="28">
        <v>15847.2</v>
      </c>
      <c r="O104" s="27">
        <v>11.201619592104599</v>
      </c>
      <c r="P104" s="28">
        <v>50961.3</v>
      </c>
      <c r="Q104" s="27">
        <v>10.7460255134779</v>
      </c>
      <c r="R104" s="28">
        <v>3760.1</v>
      </c>
      <c r="S104" s="27">
        <v>13.012403127576398</v>
      </c>
    </row>
    <row r="105" spans="1:19" ht="14.25" customHeight="1" x14ac:dyDescent="0.2">
      <c r="A105" s="19" t="s">
        <v>70</v>
      </c>
      <c r="B105" s="20">
        <f t="shared" si="8"/>
        <v>411183.00000000006</v>
      </c>
      <c r="C105" s="21">
        <f t="shared" si="9"/>
        <v>3.6081657291279092</v>
      </c>
      <c r="D105" s="22">
        <v>293824</v>
      </c>
      <c r="E105" s="21">
        <v>0.25071336242104098</v>
      </c>
      <c r="F105" s="22">
        <f t="shared" si="10"/>
        <v>117359</v>
      </c>
      <c r="G105" s="21">
        <f t="shared" si="11"/>
        <v>12.013998125410078</v>
      </c>
      <c r="H105" s="22">
        <v>2072.4</v>
      </c>
      <c r="I105" s="21">
        <v>2.89034501061571</v>
      </c>
      <c r="J105" s="22">
        <v>5308.5</v>
      </c>
      <c r="K105" s="21">
        <v>4.5187536969011992</v>
      </c>
      <c r="L105" s="22">
        <v>8669</v>
      </c>
      <c r="M105" s="21">
        <v>8.2889273272580493</v>
      </c>
      <c r="N105" s="22">
        <v>41838.200000000004</v>
      </c>
      <c r="O105" s="21">
        <v>13.239429731680598</v>
      </c>
      <c r="P105" s="22">
        <v>46640.7</v>
      </c>
      <c r="Q105" s="21">
        <v>12.7224222835421</v>
      </c>
      <c r="R105" s="23">
        <v>12830.2</v>
      </c>
      <c r="S105" s="24">
        <v>12.5344694548799</v>
      </c>
    </row>
    <row r="106" spans="1:19" ht="14.25" customHeight="1" x14ac:dyDescent="0.2">
      <c r="A106" s="19" t="s">
        <v>11</v>
      </c>
      <c r="B106" s="20">
        <f t="shared" si="8"/>
        <v>373363</v>
      </c>
      <c r="C106" s="21">
        <f t="shared" si="9"/>
        <v>2.5211355704769836</v>
      </c>
      <c r="D106" s="22">
        <v>296054</v>
      </c>
      <c r="E106" s="21">
        <v>0.19761589439764399</v>
      </c>
      <c r="F106" s="22">
        <f t="shared" si="10"/>
        <v>77309</v>
      </c>
      <c r="G106" s="21">
        <f t="shared" si="11"/>
        <v>11.419029660194775</v>
      </c>
      <c r="H106" s="22">
        <v>1776.5</v>
      </c>
      <c r="I106" s="21">
        <v>9.2226934984520099</v>
      </c>
      <c r="J106" s="22">
        <v>1488.3</v>
      </c>
      <c r="K106" s="21">
        <v>6.6032674863938698</v>
      </c>
      <c r="L106" s="22">
        <v>5587.2</v>
      </c>
      <c r="M106" s="21">
        <v>7.1569929481672396</v>
      </c>
      <c r="N106" s="22">
        <v>21826</v>
      </c>
      <c r="O106" s="21">
        <v>12.7952298634656</v>
      </c>
      <c r="P106" s="22">
        <v>46247.199999999997</v>
      </c>
      <c r="Q106" s="21">
        <v>11.505734574201199</v>
      </c>
      <c r="R106" s="23">
        <v>383.8</v>
      </c>
      <c r="S106" s="24">
        <v>13.594997394476298</v>
      </c>
    </row>
    <row r="107" spans="1:19" ht="14.25" customHeight="1" x14ac:dyDescent="0.2">
      <c r="A107" s="19" t="s">
        <v>12</v>
      </c>
      <c r="B107" s="20">
        <f t="shared" si="8"/>
        <v>451425.80000000005</v>
      </c>
      <c r="C107" s="21">
        <f t="shared" si="9"/>
        <v>2.8311188195269286</v>
      </c>
      <c r="D107" s="22">
        <v>348883.4</v>
      </c>
      <c r="E107" s="21">
        <v>0.159231488227872</v>
      </c>
      <c r="F107" s="22">
        <f t="shared" si="10"/>
        <v>102542.39999999999</v>
      </c>
      <c r="G107" s="21">
        <f t="shared" si="11"/>
        <v>11.921769482672529</v>
      </c>
      <c r="H107" s="22">
        <v>2042.7</v>
      </c>
      <c r="I107" s="21">
        <v>3.4298257208596499</v>
      </c>
      <c r="J107" s="22">
        <v>3237.5</v>
      </c>
      <c r="K107" s="21">
        <v>6.7372769111969095</v>
      </c>
      <c r="L107" s="22">
        <v>14333.7</v>
      </c>
      <c r="M107" s="21">
        <v>12.524644718390897</v>
      </c>
      <c r="N107" s="22">
        <v>20822.3</v>
      </c>
      <c r="O107" s="21">
        <v>12.721196793821997</v>
      </c>
      <c r="P107" s="22">
        <v>62045.5</v>
      </c>
      <c r="Q107" s="21">
        <v>12.063238591034001</v>
      </c>
      <c r="R107" s="22">
        <v>60.7</v>
      </c>
      <c r="S107" s="21">
        <v>13.0159802306425</v>
      </c>
    </row>
    <row r="108" spans="1:19" ht="14.25" customHeight="1" x14ac:dyDescent="0.2">
      <c r="A108" s="19" t="s">
        <v>13</v>
      </c>
      <c r="B108" s="20">
        <f t="shared" si="8"/>
        <v>568146.5</v>
      </c>
      <c r="C108" s="21">
        <f t="shared" si="9"/>
        <v>2.2342915797245966</v>
      </c>
      <c r="D108" s="22">
        <v>437092.3</v>
      </c>
      <c r="E108" s="21">
        <v>9.887479829775081E-2</v>
      </c>
      <c r="F108" s="22">
        <f t="shared" ref="F108:F116" si="12">H108+J108+L108+N108+P108+R108</f>
        <v>131054.2</v>
      </c>
      <c r="G108" s="21">
        <f t="shared" ref="G108:G116" si="13">(H108*I108+J108*K108+L108*M108+N108*O108+P108*Q108+R108*S108)/(H108+J108+L108+N108+P108+R108)</f>
        <v>9.3563390414042491</v>
      </c>
      <c r="H108" s="22">
        <v>1656.2</v>
      </c>
      <c r="I108" s="21">
        <v>4.6387918125830199</v>
      </c>
      <c r="J108" s="22">
        <v>3507.7</v>
      </c>
      <c r="K108" s="21">
        <v>5.5856718077372598</v>
      </c>
      <c r="L108" s="22">
        <v>7484.8</v>
      </c>
      <c r="M108" s="21">
        <v>6.6341508123129502</v>
      </c>
      <c r="N108" s="22">
        <v>83781.2</v>
      </c>
      <c r="O108" s="21">
        <v>8.9280828634586307</v>
      </c>
      <c r="P108" s="22">
        <v>34499</v>
      </c>
      <c r="Q108" s="21">
        <v>11.583402301515997</v>
      </c>
      <c r="R108" s="23">
        <v>125.3</v>
      </c>
      <c r="S108" s="24">
        <v>13.051205107741401</v>
      </c>
    </row>
    <row r="109" spans="1:19" ht="14.25" customHeight="1" x14ac:dyDescent="0.2">
      <c r="A109" s="19" t="s">
        <v>14</v>
      </c>
      <c r="B109" s="20">
        <f t="shared" ref="B109" si="14">D109+H109+J109+L109+N109+P109+R109</f>
        <v>719039.8</v>
      </c>
      <c r="C109" s="21">
        <f t="shared" ref="C109" si="15">(D109*E109+H109*I109+J109*K109+L109*M109+N109*O109+P109*Q109+R109*S109)/(D109+H109+J109+L109+N109+P109+R109)</f>
        <v>3.8168802032933282</v>
      </c>
      <c r="D109" s="22">
        <v>496997</v>
      </c>
      <c r="E109" s="21">
        <v>0.21528812849977</v>
      </c>
      <c r="F109" s="22">
        <f t="shared" si="12"/>
        <v>222042.8</v>
      </c>
      <c r="G109" s="21">
        <f t="shared" si="13"/>
        <v>11.878301048266342</v>
      </c>
      <c r="H109" s="22">
        <v>2480.6</v>
      </c>
      <c r="I109" s="21">
        <v>11.205914294928597</v>
      </c>
      <c r="J109" s="22">
        <v>7361.9</v>
      </c>
      <c r="K109" s="21">
        <v>6.8469642347763484</v>
      </c>
      <c r="L109" s="22">
        <v>10385.700000000001</v>
      </c>
      <c r="M109" s="21">
        <v>7.9752208324908294</v>
      </c>
      <c r="N109" s="22">
        <v>70042.2</v>
      </c>
      <c r="O109" s="21">
        <v>13.768742657997599</v>
      </c>
      <c r="P109" s="22">
        <v>131449</v>
      </c>
      <c r="Q109" s="21">
        <v>11.469942129647199</v>
      </c>
      <c r="R109" s="23">
        <v>323.40000000000003</v>
      </c>
      <c r="S109" s="24">
        <v>13.461552257266499</v>
      </c>
    </row>
    <row r="110" spans="1:19" ht="14.25" customHeight="1" x14ac:dyDescent="0.2">
      <c r="A110" s="19" t="s">
        <v>15</v>
      </c>
      <c r="B110" s="20">
        <f t="shared" si="8"/>
        <v>445168.5</v>
      </c>
      <c r="C110" s="21">
        <f t="shared" si="9"/>
        <v>2.0503512580067969</v>
      </c>
      <c r="D110" s="22">
        <v>347435.9</v>
      </c>
      <c r="E110" s="21">
        <v>0.13856975632051799</v>
      </c>
      <c r="F110" s="22">
        <f t="shared" si="12"/>
        <v>97732.599999999991</v>
      </c>
      <c r="G110" s="21">
        <f t="shared" si="13"/>
        <v>8.8466661687093051</v>
      </c>
      <c r="H110" s="22">
        <v>560.30000000000007</v>
      </c>
      <c r="I110" s="21">
        <v>11.7900838836338</v>
      </c>
      <c r="J110" s="22">
        <v>21923.200000000001</v>
      </c>
      <c r="K110" s="21">
        <v>2.3352113742519296</v>
      </c>
      <c r="L110" s="22">
        <v>4947.3</v>
      </c>
      <c r="M110" s="21">
        <v>7.7939162775655397</v>
      </c>
      <c r="N110" s="22">
        <v>26939</v>
      </c>
      <c r="O110" s="21">
        <v>10.418022643750698</v>
      </c>
      <c r="P110" s="22">
        <v>43150.6</v>
      </c>
      <c r="Q110" s="21">
        <v>11.228718302874096</v>
      </c>
      <c r="R110" s="23">
        <v>212.2</v>
      </c>
      <c r="S110" s="24">
        <v>14.469886899151698</v>
      </c>
    </row>
    <row r="111" spans="1:19" ht="14.25" customHeight="1" x14ac:dyDescent="0.2">
      <c r="A111" s="19" t="s">
        <v>16</v>
      </c>
      <c r="B111" s="20">
        <f t="shared" si="8"/>
        <v>616347.6</v>
      </c>
      <c r="C111" s="21">
        <f t="shared" si="9"/>
        <v>2.9240962924168117</v>
      </c>
      <c r="D111" s="22">
        <v>460320.7</v>
      </c>
      <c r="E111" s="21">
        <v>0.114335014697362</v>
      </c>
      <c r="F111" s="22">
        <f t="shared" si="12"/>
        <v>156026.9</v>
      </c>
      <c r="G111" s="21">
        <f t="shared" si="13"/>
        <v>11.213636610097364</v>
      </c>
      <c r="H111" s="22">
        <v>3380</v>
      </c>
      <c r="I111" s="21">
        <v>9.1659402366863887</v>
      </c>
      <c r="J111" s="22">
        <v>1264</v>
      </c>
      <c r="K111" s="21">
        <v>6.9792397151898697</v>
      </c>
      <c r="L111" s="22">
        <v>3151.5</v>
      </c>
      <c r="M111" s="21">
        <v>8.5448012057750304</v>
      </c>
      <c r="N111" s="22">
        <v>62673</v>
      </c>
      <c r="O111" s="21">
        <v>11.367469324908701</v>
      </c>
      <c r="P111" s="22">
        <v>85343</v>
      </c>
      <c r="Q111" s="21">
        <v>11.338326552851402</v>
      </c>
      <c r="R111" s="23">
        <v>215.4</v>
      </c>
      <c r="S111" s="24">
        <v>13.078792943361201</v>
      </c>
    </row>
    <row r="112" spans="1:19" ht="14.25" customHeight="1" x14ac:dyDescent="0.2">
      <c r="A112" s="19" t="s">
        <v>17</v>
      </c>
      <c r="B112" s="20">
        <f t="shared" si="8"/>
        <v>456544.90000000008</v>
      </c>
      <c r="C112" s="21">
        <f t="shared" si="9"/>
        <v>2.2062451075458283</v>
      </c>
      <c r="D112" s="22">
        <v>368411.4</v>
      </c>
      <c r="E112" s="21">
        <v>8.80850836863354E-2</v>
      </c>
      <c r="F112" s="22">
        <f t="shared" si="12"/>
        <v>88133.499999999985</v>
      </c>
      <c r="G112" s="21">
        <f t="shared" si="13"/>
        <v>11.060475335712297</v>
      </c>
      <c r="H112" s="22">
        <v>322.90000000000003</v>
      </c>
      <c r="I112" s="21">
        <v>10.628727160111499</v>
      </c>
      <c r="J112" s="22">
        <v>3367.5</v>
      </c>
      <c r="K112" s="21">
        <v>5.2535495174461797</v>
      </c>
      <c r="L112" s="22">
        <v>5967.9</v>
      </c>
      <c r="M112" s="21">
        <v>8.5648367097303897</v>
      </c>
      <c r="N112" s="22">
        <v>27119.599999999999</v>
      </c>
      <c r="O112" s="21">
        <v>10.977744620127101</v>
      </c>
      <c r="P112" s="22">
        <v>48872.9</v>
      </c>
      <c r="Q112" s="21">
        <v>11.765865807021902</v>
      </c>
      <c r="R112" s="23">
        <v>2482.7000000000003</v>
      </c>
      <c r="S112" s="24">
        <v>12.0098860111975</v>
      </c>
    </row>
    <row r="113" spans="1:19" ht="14.25" customHeight="1" x14ac:dyDescent="0.2">
      <c r="A113" s="19" t="s">
        <v>18</v>
      </c>
      <c r="B113" s="20">
        <f t="shared" si="8"/>
        <v>494332</v>
      </c>
      <c r="C113" s="21">
        <f t="shared" si="9"/>
        <v>1.7427625785909064</v>
      </c>
      <c r="D113" s="22">
        <v>415262.3</v>
      </c>
      <c r="E113" s="21">
        <v>5.7610568067459997E-2</v>
      </c>
      <c r="F113" s="22">
        <f t="shared" si="12"/>
        <v>79069.7</v>
      </c>
      <c r="G113" s="21">
        <f t="shared" si="13"/>
        <v>10.592930212205182</v>
      </c>
      <c r="H113" s="22">
        <v>4460.7</v>
      </c>
      <c r="I113" s="21">
        <v>11.602640168583399</v>
      </c>
      <c r="J113" s="22">
        <v>2348</v>
      </c>
      <c r="K113" s="21">
        <v>4.10612947189097</v>
      </c>
      <c r="L113" s="22">
        <v>9325</v>
      </c>
      <c r="M113" s="21">
        <v>8.1464648793565697</v>
      </c>
      <c r="N113" s="22">
        <v>24683.8</v>
      </c>
      <c r="O113" s="21">
        <v>10.5625523217657</v>
      </c>
      <c r="P113" s="22">
        <v>38134.5</v>
      </c>
      <c r="Q113" s="21">
        <v>11.4879786544992</v>
      </c>
      <c r="R113" s="23">
        <v>117.7</v>
      </c>
      <c r="S113" s="24">
        <v>11.934485981308399</v>
      </c>
    </row>
    <row r="114" spans="1:19" ht="14.25" customHeight="1" x14ac:dyDescent="0.2">
      <c r="A114" s="19" t="s">
        <v>19</v>
      </c>
      <c r="B114" s="20">
        <f t="shared" si="8"/>
        <v>516926.79999999993</v>
      </c>
      <c r="C114" s="21">
        <f t="shared" si="9"/>
        <v>2.2611242268731244</v>
      </c>
      <c r="D114" s="22">
        <v>417479.3</v>
      </c>
      <c r="E114" s="21">
        <v>0.12736442740993401</v>
      </c>
      <c r="F114" s="22">
        <f t="shared" si="12"/>
        <v>99447.5</v>
      </c>
      <c r="G114" s="21">
        <f t="shared" si="13"/>
        <v>11.218619864752741</v>
      </c>
      <c r="H114" s="22">
        <v>520.6</v>
      </c>
      <c r="I114" s="21">
        <v>4.4267287744909698</v>
      </c>
      <c r="J114" s="22">
        <v>13589.5</v>
      </c>
      <c r="K114" s="21">
        <v>14.991694396408997</v>
      </c>
      <c r="L114" s="22">
        <v>8281.1</v>
      </c>
      <c r="M114" s="21">
        <v>7.9078818031420894</v>
      </c>
      <c r="N114" s="22">
        <v>41385.300000000003</v>
      </c>
      <c r="O114" s="21">
        <v>10.6124967802577</v>
      </c>
      <c r="P114" s="22">
        <v>34056.6</v>
      </c>
      <c r="Q114" s="21">
        <v>11.3541333251117</v>
      </c>
      <c r="R114" s="22">
        <v>1614.4</v>
      </c>
      <c r="S114" s="21">
        <v>11.310092294350801</v>
      </c>
    </row>
    <row r="115" spans="1:19" ht="14.25" customHeight="1" x14ac:dyDescent="0.2">
      <c r="A115" s="19" t="s">
        <v>20</v>
      </c>
      <c r="B115" s="20">
        <f t="shared" si="8"/>
        <v>447627.99999999994</v>
      </c>
      <c r="C115" s="21">
        <f t="shared" si="9"/>
        <v>2.0281681530199167</v>
      </c>
      <c r="D115" s="22">
        <v>365649.1</v>
      </c>
      <c r="E115" s="21">
        <v>0.103250455149486</v>
      </c>
      <c r="F115" s="22">
        <f t="shared" si="12"/>
        <v>81978.900000000023</v>
      </c>
      <c r="G115" s="21">
        <f t="shared" si="13"/>
        <v>10.613845977440524</v>
      </c>
      <c r="H115" s="22">
        <v>503.5</v>
      </c>
      <c r="I115" s="21">
        <v>1.0537398212512399</v>
      </c>
      <c r="J115" s="22">
        <v>2435.6</v>
      </c>
      <c r="K115" s="21">
        <v>11.732014698636899</v>
      </c>
      <c r="L115" s="22">
        <v>6153.7</v>
      </c>
      <c r="M115" s="21">
        <v>7.6386057168857802</v>
      </c>
      <c r="N115" s="22">
        <v>37795.300000000003</v>
      </c>
      <c r="O115" s="21">
        <v>10.178546935730099</v>
      </c>
      <c r="P115" s="22">
        <v>35005.200000000004</v>
      </c>
      <c r="Q115" s="21">
        <v>11.659369693645498</v>
      </c>
      <c r="R115" s="23">
        <v>85.6</v>
      </c>
      <c r="S115" s="24">
        <v>13.561612149532699</v>
      </c>
    </row>
    <row r="116" spans="1:19" ht="14.25" customHeight="1" thickBot="1" x14ac:dyDescent="0.25">
      <c r="A116" s="25" t="s">
        <v>21</v>
      </c>
      <c r="B116" s="26">
        <f t="shared" si="8"/>
        <v>739822.6</v>
      </c>
      <c r="C116" s="27">
        <f t="shared" si="9"/>
        <v>1.5883205108900411</v>
      </c>
      <c r="D116" s="28">
        <v>633163.1</v>
      </c>
      <c r="E116" s="27">
        <v>9.1924237214708188E-2</v>
      </c>
      <c r="F116" s="28">
        <f t="shared" si="12"/>
        <v>106659.49999999999</v>
      </c>
      <c r="G116" s="27">
        <f t="shared" si="13"/>
        <v>10.471382061607251</v>
      </c>
      <c r="H116" s="28">
        <v>769.4</v>
      </c>
      <c r="I116" s="27">
        <v>3.0698154406030698</v>
      </c>
      <c r="J116" s="28">
        <v>3780.1</v>
      </c>
      <c r="K116" s="27">
        <v>3.6618264067088204</v>
      </c>
      <c r="L116" s="28">
        <v>10885.3</v>
      </c>
      <c r="M116" s="27">
        <v>10.569013164543001</v>
      </c>
      <c r="N116" s="28">
        <v>40936.1</v>
      </c>
      <c r="O116" s="27">
        <v>10.0719111981845</v>
      </c>
      <c r="P116" s="28">
        <v>50164.7</v>
      </c>
      <c r="Q116" s="27">
        <v>11.398477275853299</v>
      </c>
      <c r="R116" s="28">
        <v>123.9</v>
      </c>
      <c r="S116" s="27">
        <v>12.232066182405198</v>
      </c>
    </row>
    <row r="117" spans="1:19" ht="14.25" customHeight="1" x14ac:dyDescent="0.2">
      <c r="A117" s="19" t="s">
        <v>71</v>
      </c>
      <c r="B117" s="20">
        <f t="shared" ref="B117:B128" si="16">D117+H117+J117+L117+N117+P117+R117</f>
        <v>583936.6</v>
      </c>
      <c r="C117" s="21">
        <f t="shared" ref="C117:C128" si="17">(D117*E117+H117*I117+J117*K117+L117*M117+N117*O117+P117*Q117+R117*S117)/(D117+H117+J117+L117+N117+P117+R117)</f>
        <v>3.4008601464611039</v>
      </c>
      <c r="D117" s="22">
        <v>408463</v>
      </c>
      <c r="E117" s="21">
        <v>0.122947772503262</v>
      </c>
      <c r="F117" s="22">
        <f t="shared" ref="F117:F119" si="18">H117+J117+L117+N117+P117+R117</f>
        <v>175473.59999999998</v>
      </c>
      <c r="G117" s="21">
        <f t="shared" ref="G117:G119" si="19">(H117*I117+J117*K117+L117*M117+N117*O117+P117*Q117+R117*S117)/(H117+J117+L117+N117+P117+R117)</f>
        <v>11.031101516125499</v>
      </c>
      <c r="H117" s="22">
        <v>668.3</v>
      </c>
      <c r="I117" s="21">
        <v>9.0375355379320705</v>
      </c>
      <c r="J117" s="22">
        <v>2536.6</v>
      </c>
      <c r="K117" s="21">
        <v>3.9810123787747398</v>
      </c>
      <c r="L117" s="22">
        <v>13219.2</v>
      </c>
      <c r="M117" s="21">
        <v>7.7062981874848697</v>
      </c>
      <c r="N117" s="22">
        <v>31758.799999999999</v>
      </c>
      <c r="O117" s="21">
        <v>10.450675875662801</v>
      </c>
      <c r="P117" s="22">
        <v>127228.7</v>
      </c>
      <c r="Q117" s="21">
        <v>11.671290353512999</v>
      </c>
      <c r="R117" s="23">
        <v>62</v>
      </c>
      <c r="S117" s="24">
        <v>13.450854838709699</v>
      </c>
    </row>
    <row r="118" spans="1:19" ht="14.25" customHeight="1" x14ac:dyDescent="0.2">
      <c r="A118" s="19" t="s">
        <v>11</v>
      </c>
      <c r="B118" s="20">
        <f t="shared" si="16"/>
        <v>364574.19999999995</v>
      </c>
      <c r="C118" s="21">
        <f t="shared" si="17"/>
        <v>3.2056050400714149</v>
      </c>
      <c r="D118" s="22">
        <v>258624.1</v>
      </c>
      <c r="E118" s="21">
        <v>0.26432565255906204</v>
      </c>
      <c r="F118" s="22">
        <f t="shared" si="18"/>
        <v>105950.1</v>
      </c>
      <c r="G118" s="21">
        <f t="shared" si="19"/>
        <v>10.385265412680155</v>
      </c>
      <c r="H118" s="22">
        <v>975</v>
      </c>
      <c r="I118" s="21">
        <v>1.5400512820512799</v>
      </c>
      <c r="J118" s="22">
        <v>1091.9000000000001</v>
      </c>
      <c r="K118" s="21">
        <v>9.8593653264950998</v>
      </c>
      <c r="L118" s="22">
        <v>13501.3</v>
      </c>
      <c r="M118" s="21">
        <v>6.4074817980490799</v>
      </c>
      <c r="N118" s="22">
        <v>31676.3</v>
      </c>
      <c r="O118" s="21">
        <v>10.953733516856499</v>
      </c>
      <c r="P118" s="22">
        <v>58029</v>
      </c>
      <c r="Q118" s="21">
        <v>11.128204552896001</v>
      </c>
      <c r="R118" s="23">
        <v>676.6</v>
      </c>
      <c r="S118" s="24">
        <v>13.0228391959799</v>
      </c>
    </row>
    <row r="119" spans="1:19" ht="14.25" customHeight="1" x14ac:dyDescent="0.2">
      <c r="A119" s="19" t="s">
        <v>12</v>
      </c>
      <c r="B119" s="20">
        <f t="shared" si="16"/>
        <v>515678.20000000007</v>
      </c>
      <c r="C119" s="21">
        <f t="shared" si="17"/>
        <v>2.360476653851181</v>
      </c>
      <c r="D119" s="22">
        <v>406472.4</v>
      </c>
      <c r="E119" s="21">
        <v>0.169684775645284</v>
      </c>
      <c r="F119" s="22">
        <f t="shared" si="18"/>
        <v>109205.8</v>
      </c>
      <c r="G119" s="21">
        <f t="shared" si="19"/>
        <v>10.514772786793376</v>
      </c>
      <c r="H119" s="22">
        <v>6314</v>
      </c>
      <c r="I119" s="21">
        <v>4.6614295216978103</v>
      </c>
      <c r="J119" s="22">
        <v>12146.7</v>
      </c>
      <c r="K119" s="21">
        <v>11.781941267998697</v>
      </c>
      <c r="L119" s="22">
        <v>4141.3999999999996</v>
      </c>
      <c r="M119" s="21">
        <v>7.111724537595979</v>
      </c>
      <c r="N119" s="22">
        <v>26774.400000000001</v>
      </c>
      <c r="O119" s="21">
        <v>9.9569867485359094</v>
      </c>
      <c r="P119" s="22">
        <v>59750.5</v>
      </c>
      <c r="Q119" s="21">
        <v>11.359297696253599</v>
      </c>
      <c r="R119" s="23">
        <v>78.8</v>
      </c>
      <c r="S119" s="24">
        <v>12.203591370558399</v>
      </c>
    </row>
    <row r="120" spans="1:19" ht="14.25" customHeight="1" x14ac:dyDescent="0.2">
      <c r="A120" s="19" t="s">
        <v>13</v>
      </c>
      <c r="B120" s="20">
        <f t="shared" si="16"/>
        <v>546402.4</v>
      </c>
      <c r="C120" s="21">
        <f t="shared" si="17"/>
        <v>1.5847152849255397</v>
      </c>
      <c r="D120" s="22">
        <v>470342.7</v>
      </c>
      <c r="E120" s="21">
        <v>0.14970202790433401</v>
      </c>
      <c r="F120" s="22">
        <f t="shared" ref="F120:F121" si="20">H120+J120+L120+N120+P120+R120</f>
        <v>76059.7</v>
      </c>
      <c r="G120" s="21">
        <f t="shared" ref="G120:G121" si="21">(H120*I120+J120*K120+L120*M120+N120*O120+P120*Q120+R120*S120)/(H120+J120+L120+N120+P120+R120)</f>
        <v>10.458639450326505</v>
      </c>
      <c r="H120" s="22">
        <v>1420.7</v>
      </c>
      <c r="I120" s="21">
        <v>10.288578165693</v>
      </c>
      <c r="J120" s="22">
        <v>3758</v>
      </c>
      <c r="K120" s="21">
        <v>6.1414475784991991</v>
      </c>
      <c r="L120" s="22">
        <v>5046.9000000000005</v>
      </c>
      <c r="M120" s="21">
        <v>7.1949006320711693</v>
      </c>
      <c r="N120" s="22">
        <v>20038.100000000002</v>
      </c>
      <c r="O120" s="21">
        <v>10.124422774614398</v>
      </c>
      <c r="P120" s="22">
        <v>42758.8</v>
      </c>
      <c r="Q120" s="21">
        <v>11.309297758589999</v>
      </c>
      <c r="R120" s="23">
        <v>3037.2</v>
      </c>
      <c r="S120" s="24">
        <v>11.532429540366099</v>
      </c>
    </row>
    <row r="121" spans="1:19" ht="14.25" customHeight="1" x14ac:dyDescent="0.2">
      <c r="A121" s="19" t="s">
        <v>14</v>
      </c>
      <c r="B121" s="20">
        <f t="shared" si="16"/>
        <v>583261.30000000005</v>
      </c>
      <c r="C121" s="21">
        <f t="shared" si="17"/>
        <v>1.6427914298445636</v>
      </c>
      <c r="D121" s="22">
        <v>495568.7</v>
      </c>
      <c r="E121" s="21">
        <v>0.15755162099624101</v>
      </c>
      <c r="F121" s="22">
        <f t="shared" si="20"/>
        <v>87692.6</v>
      </c>
      <c r="G121" s="21">
        <f t="shared" si="21"/>
        <v>10.036183360967735</v>
      </c>
      <c r="H121" s="22">
        <v>4294.8</v>
      </c>
      <c r="I121" s="21">
        <v>8.9300738101890715</v>
      </c>
      <c r="J121" s="22">
        <v>2332.8000000000002</v>
      </c>
      <c r="K121" s="21">
        <v>4.0819487311385494</v>
      </c>
      <c r="L121" s="22">
        <v>8377.7000000000007</v>
      </c>
      <c r="M121" s="21">
        <v>7.1698856488057592</v>
      </c>
      <c r="N121" s="22">
        <v>33433.800000000003</v>
      </c>
      <c r="O121" s="21">
        <v>10.4460792072693</v>
      </c>
      <c r="P121" s="22">
        <v>38969.599999999999</v>
      </c>
      <c r="Q121" s="21">
        <v>10.7575501929709</v>
      </c>
      <c r="R121" s="23">
        <v>283.90000000000003</v>
      </c>
      <c r="S121" s="24">
        <v>12.9871785840085</v>
      </c>
    </row>
    <row r="122" spans="1:19" ht="14.25" customHeight="1" x14ac:dyDescent="0.2">
      <c r="A122" s="19" t="s">
        <v>15</v>
      </c>
      <c r="B122" s="20">
        <f t="shared" si="16"/>
        <v>391042.89999999997</v>
      </c>
      <c r="C122" s="21">
        <f t="shared" si="17"/>
        <v>2.5262011636063462</v>
      </c>
      <c r="D122" s="22">
        <v>292967</v>
      </c>
      <c r="E122" s="21">
        <v>0.21770252280973601</v>
      </c>
      <c r="F122" s="22">
        <f t="shared" ref="F122" si="22">H122+J122+L122+N122+P122+R122</f>
        <v>98075.9</v>
      </c>
      <c r="G122" s="21">
        <f t="shared" ref="G122" si="23">(H122*I122+J122*K122+L122*M122+N122*O122+P122*Q122+R122*S122)/(H122+J122+L122+N122+P122+R122)</f>
        <v>9.4220228822779095</v>
      </c>
      <c r="H122" s="22">
        <v>2435.5</v>
      </c>
      <c r="I122" s="21">
        <v>4.0286877437897797</v>
      </c>
      <c r="J122" s="22">
        <v>6401.6</v>
      </c>
      <c r="K122" s="21">
        <v>3.0134764746313398</v>
      </c>
      <c r="L122" s="22">
        <v>12521.8</v>
      </c>
      <c r="M122" s="21">
        <v>5.4310701336868501</v>
      </c>
      <c r="N122" s="22">
        <v>31629.1</v>
      </c>
      <c r="O122" s="21">
        <v>10.311785286334398</v>
      </c>
      <c r="P122" s="22">
        <v>43602.2</v>
      </c>
      <c r="Q122" s="21">
        <v>11.0422801372408</v>
      </c>
      <c r="R122" s="23">
        <v>1485.7</v>
      </c>
      <c r="S122" s="24">
        <v>13.019765093895098</v>
      </c>
    </row>
    <row r="123" spans="1:19" ht="14.25" customHeight="1" x14ac:dyDescent="0.2">
      <c r="A123" s="19" t="s">
        <v>16</v>
      </c>
      <c r="B123" s="20">
        <f t="shared" si="16"/>
        <v>641209.19999999995</v>
      </c>
      <c r="C123" s="21">
        <f t="shared" si="17"/>
        <v>1.7582468654535806</v>
      </c>
      <c r="D123" s="22">
        <v>533207.5</v>
      </c>
      <c r="E123" s="21">
        <v>0.145867436223234</v>
      </c>
      <c r="F123" s="22">
        <f t="shared" ref="F123" si="24">H123+J123+L123+N123+P123+R123</f>
        <v>108001.69999999998</v>
      </c>
      <c r="G123" s="21">
        <f t="shared" ref="G123" si="25">(H123*I123+J123*K123+L123*M123+N123*O123+P123*Q123+R123*S123)/(H123+J123+L123+N123+P123+R123)</f>
        <v>9.7186104940940581</v>
      </c>
      <c r="H123" s="22">
        <v>2988.7</v>
      </c>
      <c r="I123" s="21">
        <v>2.4383434269080198</v>
      </c>
      <c r="J123" s="22">
        <v>7947.5</v>
      </c>
      <c r="K123" s="21">
        <v>5.0996884554891491</v>
      </c>
      <c r="L123" s="22">
        <v>3831.8</v>
      </c>
      <c r="M123" s="21">
        <v>7.3769335560311093</v>
      </c>
      <c r="N123" s="22">
        <v>34761.599999999999</v>
      </c>
      <c r="O123" s="21">
        <v>9.8212399601859506</v>
      </c>
      <c r="P123" s="22">
        <v>51732.2</v>
      </c>
      <c r="Q123" s="21">
        <v>10.780197594534901</v>
      </c>
      <c r="R123" s="23">
        <v>6739.9</v>
      </c>
      <c r="S123" s="24">
        <v>11.047184231219999</v>
      </c>
    </row>
    <row r="124" spans="1:19" ht="14.25" customHeight="1" x14ac:dyDescent="0.2">
      <c r="A124" s="19" t="s">
        <v>17</v>
      </c>
      <c r="B124" s="20">
        <f t="shared" si="16"/>
        <v>677317.79999999993</v>
      </c>
      <c r="C124" s="21">
        <f t="shared" si="17"/>
        <v>2.543185317143593</v>
      </c>
      <c r="D124" s="22">
        <v>518659.2</v>
      </c>
      <c r="E124" s="21">
        <v>0.24768110157884002</v>
      </c>
      <c r="F124" s="22">
        <f t="shared" ref="F124" si="26">H124+J124+L124+N124+P124+R124</f>
        <v>158658.6</v>
      </c>
      <c r="G124" s="21">
        <f t="shared" ref="G124" si="27">(H124*I124+J124*K124+L124*M124+N124*O124+P124*Q124+R124*S124)/(H124+J124+L124+N124+P124+R124)</f>
        <v>10.047249893797124</v>
      </c>
      <c r="H124" s="22">
        <v>1072.8</v>
      </c>
      <c r="I124" s="21">
        <v>4.0660169649515288</v>
      </c>
      <c r="J124" s="22">
        <v>13458.5</v>
      </c>
      <c r="K124" s="21">
        <v>7.6084270906861802</v>
      </c>
      <c r="L124" s="22">
        <v>6394</v>
      </c>
      <c r="M124" s="21">
        <v>6.3449063184235204</v>
      </c>
      <c r="N124" s="22">
        <v>39717.5</v>
      </c>
      <c r="O124" s="21">
        <v>9.3653481966387595</v>
      </c>
      <c r="P124" s="22">
        <v>97946.7</v>
      </c>
      <c r="Q124" s="21">
        <v>10.964190728222599</v>
      </c>
      <c r="R124" s="23">
        <v>69.100000000000009</v>
      </c>
      <c r="S124" s="24">
        <v>12.716570188133097</v>
      </c>
    </row>
    <row r="125" spans="1:19" ht="14.25" customHeight="1" x14ac:dyDescent="0.2">
      <c r="A125" s="19" t="s">
        <v>18</v>
      </c>
      <c r="B125" s="20">
        <f t="shared" si="16"/>
        <v>534911.69999999995</v>
      </c>
      <c r="C125" s="21">
        <f t="shared" si="17"/>
        <v>2.55686221109017</v>
      </c>
      <c r="D125" s="22">
        <v>404887.7</v>
      </c>
      <c r="E125" s="21">
        <v>0.22494370167332797</v>
      </c>
      <c r="F125" s="22">
        <f t="shared" ref="F125" si="28">H125+J125+L125+N125+P125+R125</f>
        <v>130024</v>
      </c>
      <c r="G125" s="21">
        <f t="shared" ref="G125" si="29">(H125*I125+J125*K125+L125*M125+N125*O125+P125*Q125+R125*S125)/(H125+J125+L125+N125+P125+R125)</f>
        <v>9.8183302621054693</v>
      </c>
      <c r="H125" s="22">
        <v>2109.8000000000002</v>
      </c>
      <c r="I125" s="21">
        <v>3.8661759408474698</v>
      </c>
      <c r="J125" s="22">
        <v>3024.4</v>
      </c>
      <c r="K125" s="21">
        <v>5.5215593175505884</v>
      </c>
      <c r="L125" s="22">
        <v>13027.6</v>
      </c>
      <c r="M125" s="21">
        <v>7.4535517670177196</v>
      </c>
      <c r="N125" s="22">
        <v>43347.6</v>
      </c>
      <c r="O125" s="21">
        <v>9.9624845666196098</v>
      </c>
      <c r="P125" s="22">
        <v>67220.2</v>
      </c>
      <c r="Q125" s="21">
        <v>10.529986149996597</v>
      </c>
      <c r="R125" s="23">
        <v>1294.4000000000001</v>
      </c>
      <c r="S125" s="24">
        <v>11.575131334981499</v>
      </c>
    </row>
    <row r="126" spans="1:19" ht="14.25" customHeight="1" x14ac:dyDescent="0.2">
      <c r="A126" s="19" t="s">
        <v>19</v>
      </c>
      <c r="B126" s="20">
        <f t="shared" si="16"/>
        <v>894497.3</v>
      </c>
      <c r="C126" s="21">
        <f t="shared" si="17"/>
        <v>2.5581506439426933</v>
      </c>
      <c r="D126" s="22">
        <v>697078.6</v>
      </c>
      <c r="E126" s="21">
        <v>0.48801373044589202</v>
      </c>
      <c r="F126" s="22">
        <f t="shared" ref="F126" si="30">H126+J126+L126+N126+P126+R126</f>
        <v>197418.69999999998</v>
      </c>
      <c r="G126" s="21">
        <f t="shared" ref="G126" si="31">(H126*I126+J126*K126+L126*M126+N126*O126+P126*Q126+R126*S126)/(H126+J126+L126+N126+P126+R126)</f>
        <v>9.8677324691126067</v>
      </c>
      <c r="H126" s="22">
        <v>2015.9</v>
      </c>
      <c r="I126" s="21">
        <v>3.2605932833969895</v>
      </c>
      <c r="J126" s="22">
        <v>5502.9</v>
      </c>
      <c r="K126" s="21">
        <v>4.0248054662087291</v>
      </c>
      <c r="L126" s="22">
        <v>16843.8</v>
      </c>
      <c r="M126" s="21">
        <v>5.8832330590484299</v>
      </c>
      <c r="N126" s="22">
        <v>53333.2</v>
      </c>
      <c r="O126" s="21">
        <v>9.6035799089497704</v>
      </c>
      <c r="P126" s="22">
        <v>118946.5</v>
      </c>
      <c r="Q126" s="21">
        <v>10.9201135468467</v>
      </c>
      <c r="R126" s="23">
        <v>776.4</v>
      </c>
      <c r="S126" s="24">
        <v>11.796559763008799</v>
      </c>
    </row>
    <row r="127" spans="1:19" ht="14.25" customHeight="1" x14ac:dyDescent="0.2">
      <c r="A127" s="19" t="s">
        <v>20</v>
      </c>
      <c r="B127" s="20">
        <f t="shared" si="16"/>
        <v>942569.2</v>
      </c>
      <c r="C127" s="21">
        <f t="shared" si="17"/>
        <v>3.1078653111092445</v>
      </c>
      <c r="D127" s="22">
        <v>687236.9</v>
      </c>
      <c r="E127" s="21">
        <v>0.59434019913657099</v>
      </c>
      <c r="F127" s="22">
        <f t="shared" ref="F127" si="32">H127+J127+L127+N127+P127+R127</f>
        <v>255332.3</v>
      </c>
      <c r="G127" s="21">
        <f t="shared" ref="G127" si="33">(H127*I127+J127*K127+L127*M127+N127*O127+P127*Q127+R127*S127)/(H127+J127+L127+N127+P127+R127)</f>
        <v>9.8731167345455013</v>
      </c>
      <c r="H127" s="22">
        <v>1583.7</v>
      </c>
      <c r="I127" s="21">
        <v>6.1010330239312998</v>
      </c>
      <c r="J127" s="22">
        <v>1920.5</v>
      </c>
      <c r="K127" s="21">
        <v>6.2092319708409294</v>
      </c>
      <c r="L127" s="22">
        <v>23481.1</v>
      </c>
      <c r="M127" s="21">
        <v>5.2294761318677594</v>
      </c>
      <c r="N127" s="22">
        <v>58951.199999999997</v>
      </c>
      <c r="O127" s="21">
        <v>9.4113078444544005</v>
      </c>
      <c r="P127" s="22">
        <v>169265.9</v>
      </c>
      <c r="Q127" s="21">
        <v>10.752555706731197</v>
      </c>
      <c r="R127" s="23">
        <v>129.9</v>
      </c>
      <c r="S127" s="24">
        <v>13.0547036181678</v>
      </c>
    </row>
    <row r="128" spans="1:19" ht="14.25" customHeight="1" thickBot="1" x14ac:dyDescent="0.25">
      <c r="A128" s="25" t="s">
        <v>21</v>
      </c>
      <c r="B128" s="26">
        <f t="shared" si="16"/>
        <v>822972.79999999981</v>
      </c>
      <c r="C128" s="27">
        <f t="shared" si="17"/>
        <v>1.7034316200972834</v>
      </c>
      <c r="D128" s="28">
        <v>686279.2</v>
      </c>
      <c r="E128" s="27">
        <v>0.23148466542480101</v>
      </c>
      <c r="F128" s="28">
        <f t="shared" ref="F128" si="34">H128+J128+L128+N128+P128+R128</f>
        <v>136693.6</v>
      </c>
      <c r="G128" s="27">
        <f t="shared" ref="G128" si="35">(H128*I128+J128*K128+L128*M128+N128*O128+P128*Q128+R128*S128)/(H128+J128+L128+N128+P128+R128)</f>
        <v>9.0934380175809046</v>
      </c>
      <c r="H128" s="28">
        <v>2605.1</v>
      </c>
      <c r="I128" s="27">
        <v>2.8249533607155199</v>
      </c>
      <c r="J128" s="28">
        <v>8128.7</v>
      </c>
      <c r="K128" s="27">
        <v>5.1302515777430582</v>
      </c>
      <c r="L128" s="28">
        <v>16162.4</v>
      </c>
      <c r="M128" s="27">
        <v>5.9133345295253195</v>
      </c>
      <c r="N128" s="28">
        <v>47956.6</v>
      </c>
      <c r="O128" s="27">
        <v>9.4636397492732982</v>
      </c>
      <c r="P128" s="28">
        <v>61635.7</v>
      </c>
      <c r="Q128" s="27">
        <v>10.4136798154316</v>
      </c>
      <c r="R128" s="28">
        <v>205.1</v>
      </c>
      <c r="S128" s="27">
        <v>13.072198927352499</v>
      </c>
    </row>
    <row r="129" spans="1:19" ht="14.25" customHeight="1" x14ac:dyDescent="0.2">
      <c r="A129" s="19" t="s">
        <v>72</v>
      </c>
      <c r="B129" s="20">
        <f t="shared" ref="B129:B140" si="36">D129+H129+J129+L129+N129+P129+R129</f>
        <v>539154.6</v>
      </c>
      <c r="C129" s="21">
        <f t="shared" ref="C129:C140" si="37">(D129*E129+H129*I129+J129*K129+L129*M129+N129*O129+P129*Q129+R129*S129)/(D129+H129+J129+L129+N129+P129+R129)</f>
        <v>2.1904733874105817</v>
      </c>
      <c r="D129" s="22">
        <v>412201.2</v>
      </c>
      <c r="E129" s="21">
        <v>2.2098669290627999E-2</v>
      </c>
      <c r="F129" s="22">
        <f t="shared" ref="F129" si="38">H129+J129+L129+N129+P129+R129</f>
        <v>126953.40000000001</v>
      </c>
      <c r="G129" s="21">
        <f t="shared" ref="G129" si="39">(H129*I129+J129*K129+L129*M129+N129*O129+P129*Q129+R129*S129)/(H129+J129+L129+N129+P129+R129)</f>
        <v>9.2309044499792616</v>
      </c>
      <c r="H129" s="22">
        <v>520.9</v>
      </c>
      <c r="I129" s="21">
        <v>9.2474044922249998</v>
      </c>
      <c r="J129" s="22">
        <v>13452</v>
      </c>
      <c r="K129" s="21">
        <v>2.8760506987808498</v>
      </c>
      <c r="L129" s="22">
        <v>12645.1</v>
      </c>
      <c r="M129" s="21">
        <v>6.6915243849396191</v>
      </c>
      <c r="N129" s="22">
        <v>32525.4</v>
      </c>
      <c r="O129" s="21">
        <v>9.3880605618993194</v>
      </c>
      <c r="P129" s="22">
        <v>66728.800000000003</v>
      </c>
      <c r="Q129" s="21">
        <v>10.885811658534202</v>
      </c>
      <c r="R129" s="23">
        <v>1081.2</v>
      </c>
      <c r="S129" s="24">
        <v>11.123315760266401</v>
      </c>
    </row>
    <row r="130" spans="1:19" ht="14.25" customHeight="1" x14ac:dyDescent="0.2">
      <c r="A130" s="19" t="s">
        <v>11</v>
      </c>
      <c r="B130" s="20">
        <f t="shared" si="36"/>
        <v>599359.19999999995</v>
      </c>
      <c r="C130" s="21">
        <f t="shared" si="37"/>
        <v>1.6769784980359064</v>
      </c>
      <c r="D130" s="22">
        <v>492020.8</v>
      </c>
      <c r="E130" s="21">
        <v>2.4657451473596201E-2</v>
      </c>
      <c r="F130" s="22">
        <f t="shared" ref="F130" si="40">H130+J130+L130+N130+P130+R130</f>
        <v>107338.40000000001</v>
      </c>
      <c r="G130" s="21">
        <f t="shared" ref="G130" si="41">(H130*I130+J130*K130+L130*M130+N130*O130+P130*Q130+R130*S130)/(H130+J130+L130+N130+P130+R130)</f>
        <v>9.2509345397360345</v>
      </c>
      <c r="H130" s="22">
        <v>1046.2</v>
      </c>
      <c r="I130" s="21">
        <v>4.5451194800229393</v>
      </c>
      <c r="J130" s="22">
        <v>5249.8</v>
      </c>
      <c r="K130" s="21">
        <v>3.8986820450302901</v>
      </c>
      <c r="L130" s="22">
        <v>12046.4</v>
      </c>
      <c r="M130" s="21">
        <v>6.2671868774073598</v>
      </c>
      <c r="N130" s="22">
        <v>38042.400000000001</v>
      </c>
      <c r="O130" s="21">
        <v>9.6396350913717299</v>
      </c>
      <c r="P130" s="22">
        <v>50851.5</v>
      </c>
      <c r="Q130" s="21">
        <v>10.310781923837101</v>
      </c>
      <c r="R130" s="23">
        <v>102.1</v>
      </c>
      <c r="S130" s="24">
        <v>12.022389813907898</v>
      </c>
    </row>
    <row r="131" spans="1:19" ht="14.25" customHeight="1" x14ac:dyDescent="0.2">
      <c r="A131" s="19" t="s">
        <v>12</v>
      </c>
      <c r="B131" s="20">
        <f t="shared" si="36"/>
        <v>792483.1</v>
      </c>
      <c r="C131" s="21">
        <f t="shared" si="37"/>
        <v>0.91177072167217277</v>
      </c>
      <c r="D131" s="22">
        <v>719973.2</v>
      </c>
      <c r="E131" s="21">
        <v>2.1307532002580107E-2</v>
      </c>
      <c r="F131" s="22">
        <f t="shared" ref="F131" si="42">H131+J131+L131+N131+P131+R131</f>
        <v>72509.900000000009</v>
      </c>
      <c r="G131" s="21">
        <f t="shared" ref="G131" si="43">(H131*I131+J131*K131+L131*M131+N131*O131+P131*Q131+R131*S131)/(H131+J131+L131+N131+P131+R131)</f>
        <v>9.75345485237189</v>
      </c>
      <c r="H131" s="22">
        <v>1831.4</v>
      </c>
      <c r="I131" s="21">
        <v>1.7282985694004598</v>
      </c>
      <c r="J131" s="22">
        <v>4058.9</v>
      </c>
      <c r="K131" s="21">
        <v>6.2841097341644296</v>
      </c>
      <c r="L131" s="22">
        <v>2480.3000000000002</v>
      </c>
      <c r="M131" s="21">
        <v>8.1158291335725501</v>
      </c>
      <c r="N131" s="22">
        <v>27571.200000000001</v>
      </c>
      <c r="O131" s="21">
        <v>9.4144819231661998</v>
      </c>
      <c r="P131" s="22">
        <v>36432.9</v>
      </c>
      <c r="Q131" s="21">
        <v>10.898996456499498</v>
      </c>
      <c r="R131" s="23">
        <v>135.19999999999999</v>
      </c>
      <c r="S131" s="24">
        <v>13.091375739644997</v>
      </c>
    </row>
    <row r="132" spans="1:19" ht="14.25" customHeight="1" x14ac:dyDescent="0.2">
      <c r="A132" s="19" t="s">
        <v>13</v>
      </c>
      <c r="B132" s="20">
        <f t="shared" si="36"/>
        <v>483459.2</v>
      </c>
      <c r="C132" s="21">
        <f t="shared" si="37"/>
        <v>0.87751407564485329</v>
      </c>
      <c r="D132" s="22">
        <v>436357.7</v>
      </c>
      <c r="E132" s="21">
        <v>2.2717678638419798E-2</v>
      </c>
      <c r="F132" s="22">
        <f t="shared" ref="F132" si="44">H132+J132+L132+N132+P132+R132</f>
        <v>47101.5</v>
      </c>
      <c r="G132" s="21">
        <f t="shared" ref="G132" si="45">(H132*I132+J132*K132+L132*M132+N132*O132+P132*Q132+R132*S132)/(H132+J132+L132+N132+P132+R132)</f>
        <v>8.7965185609800152</v>
      </c>
      <c r="H132" s="22">
        <v>7884.7</v>
      </c>
      <c r="I132" s="21">
        <v>2.02998668306974</v>
      </c>
      <c r="J132" s="22">
        <v>1172.1000000000001</v>
      </c>
      <c r="K132" s="21">
        <v>5.7513019366948193</v>
      </c>
      <c r="L132" s="22">
        <v>3384.4</v>
      </c>
      <c r="M132" s="21">
        <v>7.3236517551116886</v>
      </c>
      <c r="N132" s="22">
        <v>12719.3</v>
      </c>
      <c r="O132" s="21">
        <v>10.295051378613598</v>
      </c>
      <c r="P132" s="22">
        <v>21861.8</v>
      </c>
      <c r="Q132" s="21">
        <v>10.742127958356599</v>
      </c>
      <c r="R132" s="23">
        <v>79.2</v>
      </c>
      <c r="S132" s="24">
        <v>12.727462121212099</v>
      </c>
    </row>
    <row r="133" spans="1:19" ht="14.25" customHeight="1" x14ac:dyDescent="0.2">
      <c r="A133" s="19" t="s">
        <v>14</v>
      </c>
      <c r="B133" s="20">
        <f t="shared" si="36"/>
        <v>637423.69999999995</v>
      </c>
      <c r="C133" s="21">
        <f t="shared" si="37"/>
        <v>1.2490532482554377</v>
      </c>
      <c r="D133" s="22">
        <v>551745.19999999995</v>
      </c>
      <c r="E133" s="21">
        <v>3.3879981194217902E-2</v>
      </c>
      <c r="F133" s="22">
        <f t="shared" ref="F133" si="46">H133+J133+L133+N133+P133+R133</f>
        <v>85678.5</v>
      </c>
      <c r="G133" s="21">
        <f t="shared" ref="G133" si="47">(H133*I133+J133*K133+L133*M133+N133*O133+P133*Q133+R133*S133)/(H133+J133+L133+N133+P133+R133)</f>
        <v>9.0744238753012674</v>
      </c>
      <c r="H133" s="22">
        <v>10246.4</v>
      </c>
      <c r="I133" s="21">
        <v>1.87105480949407</v>
      </c>
      <c r="J133" s="22">
        <v>3151.7</v>
      </c>
      <c r="K133" s="21">
        <v>5.73380842085224</v>
      </c>
      <c r="L133" s="22">
        <v>9962.3000000000011</v>
      </c>
      <c r="M133" s="21">
        <v>6.1523601979462592</v>
      </c>
      <c r="N133" s="22">
        <v>36752.9</v>
      </c>
      <c r="O133" s="21">
        <v>10.874275091217301</v>
      </c>
      <c r="P133" s="22">
        <v>25465.1</v>
      </c>
      <c r="Q133" s="21">
        <v>10.916432725573399</v>
      </c>
      <c r="R133" s="23">
        <v>100.1</v>
      </c>
      <c r="S133" s="24">
        <v>12.9805394605395</v>
      </c>
    </row>
    <row r="134" spans="1:19" ht="14.25" customHeight="1" x14ac:dyDescent="0.2">
      <c r="A134" s="19" t="s">
        <v>15</v>
      </c>
      <c r="B134" s="20">
        <f t="shared" si="36"/>
        <v>735765.1</v>
      </c>
      <c r="C134" s="21">
        <f t="shared" si="37"/>
        <v>1.5461920414545371</v>
      </c>
      <c r="D134" s="22">
        <v>624556.4</v>
      </c>
      <c r="E134" s="21">
        <v>3.9056584801628803E-2</v>
      </c>
      <c r="F134" s="22">
        <f t="shared" ref="F134" si="48">H134+J134+L134+N134+P134+R134</f>
        <v>111208.7</v>
      </c>
      <c r="G134" s="21">
        <f t="shared" ref="G134" si="49">(H134*I134+J134*K134+L134*M134+N134*O134+P134*Q134+R134*S134)/(H134+J134+L134+N134+P134+R134)</f>
        <v>10.010377803175485</v>
      </c>
      <c r="H134" s="22">
        <v>3044.8</v>
      </c>
      <c r="I134" s="21">
        <v>4.2440547819232801</v>
      </c>
      <c r="J134" s="22">
        <v>3129.6</v>
      </c>
      <c r="K134" s="21">
        <v>4.4480972009202491</v>
      </c>
      <c r="L134" s="22">
        <v>6341.3</v>
      </c>
      <c r="M134" s="21">
        <v>6.0329350448646197</v>
      </c>
      <c r="N134" s="22">
        <v>54752.1</v>
      </c>
      <c r="O134" s="21">
        <v>10.0411335272985</v>
      </c>
      <c r="P134" s="22">
        <v>43525.7</v>
      </c>
      <c r="Q134" s="21">
        <v>11.337204846791701</v>
      </c>
      <c r="R134" s="23">
        <v>415.2</v>
      </c>
      <c r="S134" s="24">
        <v>11.8219267822736</v>
      </c>
    </row>
    <row r="135" spans="1:19" ht="14.25" customHeight="1" x14ac:dyDescent="0.2">
      <c r="A135" s="19" t="s">
        <v>16</v>
      </c>
      <c r="B135" s="20">
        <f t="shared" si="36"/>
        <v>759711.1</v>
      </c>
      <c r="C135" s="21">
        <f t="shared" si="37"/>
        <v>1.9701311867103144</v>
      </c>
      <c r="D135" s="22">
        <v>610546.6</v>
      </c>
      <c r="E135" s="21">
        <v>3.9430963991937698E-2</v>
      </c>
      <c r="F135" s="22">
        <f t="shared" ref="F135:F137" si="50">H135+J135+L135+N135+P135+R135</f>
        <v>149164.5</v>
      </c>
      <c r="G135" s="21">
        <f t="shared" ref="G135:G137" si="51">(H135*I135+J135*K135+L135*M135+N135*O135+P135*Q135+R135*S135)/(H135+J135+L135+N135+P135+R135)</f>
        <v>9.8726981956162376</v>
      </c>
      <c r="H135" s="22">
        <v>9810.8000000000011</v>
      </c>
      <c r="I135" s="21">
        <v>2.7107303176091699</v>
      </c>
      <c r="J135" s="22">
        <v>2109.3000000000002</v>
      </c>
      <c r="K135" s="21">
        <v>4.0348148674915798</v>
      </c>
      <c r="L135" s="22">
        <v>12138.4</v>
      </c>
      <c r="M135" s="21">
        <v>9.6838195314044704</v>
      </c>
      <c r="N135" s="22">
        <v>72076.2</v>
      </c>
      <c r="O135" s="21">
        <v>10.330929113909999</v>
      </c>
      <c r="P135" s="22">
        <v>51691.199999999997</v>
      </c>
      <c r="Q135" s="21">
        <v>10.815533804593402</v>
      </c>
      <c r="R135" s="23">
        <v>1338.6</v>
      </c>
      <c r="S135" s="24">
        <v>12.194018377409201</v>
      </c>
    </row>
    <row r="136" spans="1:19" ht="14.25" customHeight="1" x14ac:dyDescent="0.2">
      <c r="A136" s="19" t="s">
        <v>17</v>
      </c>
      <c r="B136" s="20">
        <f t="shared" si="36"/>
        <v>726256.8</v>
      </c>
      <c r="C136" s="21">
        <f t="shared" si="37"/>
        <v>1.5672465249206622</v>
      </c>
      <c r="D136" s="22">
        <v>615015.80000000005</v>
      </c>
      <c r="E136" s="21">
        <v>4.3943197882070698E-2</v>
      </c>
      <c r="F136" s="22">
        <f t="shared" si="50"/>
        <v>111241</v>
      </c>
      <c r="G136" s="21">
        <f t="shared" si="51"/>
        <v>9.9891019048732055</v>
      </c>
      <c r="H136" s="22">
        <v>3078.1</v>
      </c>
      <c r="I136" s="21">
        <v>3.5456515382866103</v>
      </c>
      <c r="J136" s="22">
        <v>7150.1</v>
      </c>
      <c r="K136" s="21">
        <v>4.8998351072012989</v>
      </c>
      <c r="L136" s="22">
        <v>7922.9</v>
      </c>
      <c r="M136" s="21">
        <v>6.4656114554014303</v>
      </c>
      <c r="N136" s="22">
        <v>39819.300000000003</v>
      </c>
      <c r="O136" s="21">
        <v>10.311406855469599</v>
      </c>
      <c r="P136" s="22">
        <v>52841.1</v>
      </c>
      <c r="Q136" s="21">
        <v>11.3211075848156</v>
      </c>
      <c r="R136" s="23">
        <v>429.5</v>
      </c>
      <c r="S136" s="24">
        <v>12.131152502910401</v>
      </c>
    </row>
    <row r="137" spans="1:19" ht="14.25" customHeight="1" x14ac:dyDescent="0.2">
      <c r="A137" s="19" t="s">
        <v>18</v>
      </c>
      <c r="B137" s="20">
        <f t="shared" si="36"/>
        <v>825441.8</v>
      </c>
      <c r="C137" s="21">
        <f t="shared" si="37"/>
        <v>1.8114434330803171</v>
      </c>
      <c r="D137" s="22">
        <v>688243.5</v>
      </c>
      <c r="E137" s="21">
        <v>3.8887649501956799E-2</v>
      </c>
      <c r="F137" s="22">
        <f t="shared" si="50"/>
        <v>137198.30000000002</v>
      </c>
      <c r="G137" s="21">
        <f t="shared" si="51"/>
        <v>10.703317431775734</v>
      </c>
      <c r="H137" s="22">
        <v>836.3</v>
      </c>
      <c r="I137" s="21">
        <v>7.9657216309936594</v>
      </c>
      <c r="J137" s="22">
        <v>3148.3</v>
      </c>
      <c r="K137" s="21">
        <v>6.1073191881332782</v>
      </c>
      <c r="L137" s="22">
        <v>5685</v>
      </c>
      <c r="M137" s="21">
        <v>6.9057936675461704</v>
      </c>
      <c r="N137" s="22">
        <v>50784.2</v>
      </c>
      <c r="O137" s="21">
        <v>10.460366925145999</v>
      </c>
      <c r="P137" s="22">
        <v>75860.3</v>
      </c>
      <c r="Q137" s="21">
        <v>11.370005483764198</v>
      </c>
      <c r="R137" s="23">
        <v>884.2</v>
      </c>
      <c r="S137" s="24">
        <v>10.8286812938249</v>
      </c>
    </row>
    <row r="138" spans="1:19" ht="14.25" customHeight="1" x14ac:dyDescent="0.2">
      <c r="A138" s="19" t="s">
        <v>19</v>
      </c>
      <c r="B138" s="20">
        <f t="shared" si="36"/>
        <v>732841.40000000014</v>
      </c>
      <c r="C138" s="21">
        <f t="shared" si="37"/>
        <v>1.2080457476883815</v>
      </c>
      <c r="D138" s="22">
        <v>643096</v>
      </c>
      <c r="E138" s="21">
        <v>5.9907443056713194E-2</v>
      </c>
      <c r="F138" s="22">
        <f t="shared" ref="F138" si="52">H138+J138+L138+N138+P138+R138</f>
        <v>89745.400000000009</v>
      </c>
      <c r="G138" s="21">
        <f t="shared" ref="G138" si="53">(H138*I138+J138*K138+L138*M138+N138*O138+P138*Q138+R138*S138)/(H138+J138+L138+N138+P138+R138)</f>
        <v>9.4353549039839386</v>
      </c>
      <c r="H138" s="22">
        <v>457</v>
      </c>
      <c r="I138" s="21">
        <v>8.1412647702406993</v>
      </c>
      <c r="J138" s="22">
        <v>5697.4</v>
      </c>
      <c r="K138" s="21">
        <v>6.3379569628251495</v>
      </c>
      <c r="L138" s="22">
        <v>13870.6</v>
      </c>
      <c r="M138" s="21">
        <v>6.5063042694620297</v>
      </c>
      <c r="N138" s="22">
        <v>40441.300000000003</v>
      </c>
      <c r="O138" s="21">
        <v>10.237622925079101</v>
      </c>
      <c r="P138" s="22">
        <v>29232.799999999999</v>
      </c>
      <c r="Q138" s="21">
        <v>10.334181706849799</v>
      </c>
      <c r="R138" s="23">
        <v>46.3</v>
      </c>
      <c r="S138" s="24">
        <v>12.593412526997797</v>
      </c>
    </row>
    <row r="139" spans="1:19" ht="14.25" customHeight="1" x14ac:dyDescent="0.2">
      <c r="A139" s="19" t="s">
        <v>20</v>
      </c>
      <c r="B139" s="20">
        <f t="shared" si="36"/>
        <v>842089.4</v>
      </c>
      <c r="C139" s="21">
        <f t="shared" si="37"/>
        <v>1.3239905311716285</v>
      </c>
      <c r="D139" s="22">
        <v>734693.7</v>
      </c>
      <c r="E139" s="21">
        <v>5.4557635379206305E-2</v>
      </c>
      <c r="F139" s="22">
        <f t="shared" ref="F139" si="54">H139+J139+L139+N139+P139+R139</f>
        <v>107395.7</v>
      </c>
      <c r="G139" s="21">
        <f t="shared" ref="G139" si="55">(H139*I139+J139*K139+L139*M139+N139*O139+P139*Q139+R139*S139)/(H139+J139+L139+N139+P139+R139)</f>
        <v>10.008177617912059</v>
      </c>
      <c r="H139" s="22">
        <v>710.9</v>
      </c>
      <c r="I139" s="21">
        <v>10.675768743845801</v>
      </c>
      <c r="J139" s="22">
        <v>8187.5</v>
      </c>
      <c r="K139" s="21">
        <v>5.9775749618320591</v>
      </c>
      <c r="L139" s="22">
        <v>6499.4</v>
      </c>
      <c r="M139" s="21">
        <v>7.3195436501830891</v>
      </c>
      <c r="N139" s="22">
        <v>47026.9</v>
      </c>
      <c r="O139" s="21">
        <v>9.993358545853539</v>
      </c>
      <c r="P139" s="22">
        <v>44403.7</v>
      </c>
      <c r="Q139" s="21">
        <v>11.127411341847598</v>
      </c>
      <c r="R139" s="23">
        <v>567.30000000000007</v>
      </c>
      <c r="S139" s="24">
        <v>11.7695963335096</v>
      </c>
    </row>
    <row r="140" spans="1:19" ht="14.25" customHeight="1" thickBot="1" x14ac:dyDescent="0.25">
      <c r="A140" s="25" t="s">
        <v>21</v>
      </c>
      <c r="B140" s="26">
        <f t="shared" si="36"/>
        <v>1065567.5999999999</v>
      </c>
      <c r="C140" s="27">
        <f t="shared" si="37"/>
        <v>1.0753151550403739</v>
      </c>
      <c r="D140" s="28">
        <v>939469</v>
      </c>
      <c r="E140" s="27">
        <v>5.3360896421276297E-2</v>
      </c>
      <c r="F140" s="28">
        <f t="shared" ref="F140" si="56">H140+J140+L140+N140+P140+R140</f>
        <v>126098.59999999999</v>
      </c>
      <c r="G140" s="27">
        <f t="shared" ref="G140" si="57">(H140*I140+J140*K140+L140*M140+N140*O140+P140*Q140+R140*S140)/(H140+J140+L140+N140+P140+R140)</f>
        <v>8.6891534164534665</v>
      </c>
      <c r="H140" s="28">
        <v>3106.8</v>
      </c>
      <c r="I140" s="27">
        <v>7.4866611947985096</v>
      </c>
      <c r="J140" s="28">
        <v>27493.7</v>
      </c>
      <c r="K140" s="27">
        <v>3.3537920687284695</v>
      </c>
      <c r="L140" s="28">
        <v>6519.7</v>
      </c>
      <c r="M140" s="27">
        <v>6.8179805819286194</v>
      </c>
      <c r="N140" s="28">
        <v>41316.300000000003</v>
      </c>
      <c r="O140" s="27">
        <v>9.9302208813470703</v>
      </c>
      <c r="P140" s="28">
        <v>47582.7</v>
      </c>
      <c r="Q140" s="27">
        <v>11.022428781889198</v>
      </c>
      <c r="R140" s="28">
        <v>79.400000000000006</v>
      </c>
      <c r="S140" s="27">
        <v>12.774231738035299</v>
      </c>
    </row>
    <row r="141" spans="1:19" ht="14.25" customHeight="1" x14ac:dyDescent="0.2">
      <c r="A141" s="19" t="s">
        <v>73</v>
      </c>
      <c r="B141" s="20">
        <f t="shared" ref="B141:B152" si="58">D141+H141+J141+L141+N141+P141+R141</f>
        <v>734526.4</v>
      </c>
      <c r="C141" s="21">
        <f t="shared" ref="C141:C152" si="59">(D141*E141+H141*I141+J141*K141+L141*M141+N141*O141+P141*Q141+R141*S141)/(D141+H141+J141+L141+N141+P141+R141)</f>
        <v>1.8562899345755333</v>
      </c>
      <c r="D141" s="22">
        <v>600439.5</v>
      </c>
      <c r="E141" s="21">
        <v>0.13701497153335201</v>
      </c>
      <c r="F141" s="22">
        <f t="shared" ref="F141:F143" si="60">H141+J141+L141+N141+P141+R141</f>
        <v>134086.90000000002</v>
      </c>
      <c r="G141" s="21">
        <f t="shared" ref="G141:G143" si="61">(H141*I141+J141*K141+L141*M141+N141*O141+P141*Q141+R141*S141)/(H141+J141+L141+N141+P141+R141)</f>
        <v>9.5551822139224747</v>
      </c>
      <c r="H141" s="22">
        <v>4791.2</v>
      </c>
      <c r="I141" s="21">
        <v>2.1530896226415104</v>
      </c>
      <c r="J141" s="22">
        <v>9884.3000000000011</v>
      </c>
      <c r="K141" s="21">
        <v>2.4969934137976399</v>
      </c>
      <c r="L141" s="22">
        <v>8969.7000000000007</v>
      </c>
      <c r="M141" s="21">
        <v>7.1550424205937793</v>
      </c>
      <c r="N141" s="22">
        <v>31575.3</v>
      </c>
      <c r="O141" s="21">
        <v>9.8683362628383602</v>
      </c>
      <c r="P141" s="22">
        <v>70408.400000000009</v>
      </c>
      <c r="Q141" s="21">
        <v>11.0038891524307</v>
      </c>
      <c r="R141" s="23">
        <v>8458</v>
      </c>
      <c r="S141" s="24">
        <v>11.3132366989832</v>
      </c>
    </row>
    <row r="142" spans="1:19" ht="14.25" customHeight="1" x14ac:dyDescent="0.2">
      <c r="A142" s="19" t="s">
        <v>11</v>
      </c>
      <c r="B142" s="20">
        <f t="shared" si="58"/>
        <v>837899.70000000007</v>
      </c>
      <c r="C142" s="21">
        <f t="shared" si="59"/>
        <v>1.3443929625467115</v>
      </c>
      <c r="D142" s="22">
        <v>732998.3</v>
      </c>
      <c r="E142" s="21">
        <v>0.113704992221674</v>
      </c>
      <c r="F142" s="22">
        <f t="shared" si="60"/>
        <v>104901.4</v>
      </c>
      <c r="G142" s="21">
        <f t="shared" si="61"/>
        <v>9.9438224275367197</v>
      </c>
      <c r="H142" s="22">
        <v>599.20000000000005</v>
      </c>
      <c r="I142" s="21">
        <v>10.472448264352501</v>
      </c>
      <c r="J142" s="22">
        <v>5853.6</v>
      </c>
      <c r="K142" s="21">
        <v>4.4936246070793997</v>
      </c>
      <c r="L142" s="22">
        <v>10987.3</v>
      </c>
      <c r="M142" s="21">
        <v>6.7348979276073297</v>
      </c>
      <c r="N142" s="22">
        <v>34656.400000000001</v>
      </c>
      <c r="O142" s="21">
        <v>9.95415669255895</v>
      </c>
      <c r="P142" s="22">
        <v>52674</v>
      </c>
      <c r="Q142" s="21">
        <v>11.200473896039801</v>
      </c>
      <c r="R142" s="23">
        <v>130.9</v>
      </c>
      <c r="S142" s="24">
        <v>12.181665393430102</v>
      </c>
    </row>
    <row r="143" spans="1:19" ht="14.25" customHeight="1" x14ac:dyDescent="0.2">
      <c r="A143" s="19" t="s">
        <v>12</v>
      </c>
      <c r="B143" s="20">
        <f t="shared" si="58"/>
        <v>1060837.3</v>
      </c>
      <c r="C143" s="21">
        <f t="shared" si="59"/>
        <v>1.6719776604763028</v>
      </c>
      <c r="D143" s="22">
        <v>898070.3</v>
      </c>
      <c r="E143" s="21">
        <v>0.111428605310742</v>
      </c>
      <c r="F143" s="22">
        <f t="shared" si="60"/>
        <v>162767</v>
      </c>
      <c r="G143" s="21">
        <f t="shared" si="61"/>
        <v>10.28233945455773</v>
      </c>
      <c r="H143" s="22">
        <v>3179.4</v>
      </c>
      <c r="I143" s="21">
        <v>2.1397795181480799</v>
      </c>
      <c r="J143" s="22">
        <v>6174.5</v>
      </c>
      <c r="K143" s="21">
        <v>5.24396226415094</v>
      </c>
      <c r="L143" s="22">
        <v>7465.1</v>
      </c>
      <c r="M143" s="21">
        <v>8.3576345929726283</v>
      </c>
      <c r="N143" s="22">
        <v>45819.3</v>
      </c>
      <c r="O143" s="21">
        <v>9.9132632100446791</v>
      </c>
      <c r="P143" s="22">
        <v>100027.4</v>
      </c>
      <c r="Q143" s="21">
        <v>11.163678122194499</v>
      </c>
      <c r="R143" s="23">
        <v>101.3</v>
      </c>
      <c r="S143" s="24">
        <v>11.455380059230002</v>
      </c>
    </row>
    <row r="144" spans="1:19" ht="14.25" customHeight="1" x14ac:dyDescent="0.2">
      <c r="A144" s="19" t="s">
        <v>13</v>
      </c>
      <c r="B144" s="20">
        <f t="shared" si="58"/>
        <v>896287.49999999988</v>
      </c>
      <c r="C144" s="21">
        <f t="shared" si="59"/>
        <v>0.91887710360793573</v>
      </c>
      <c r="D144" s="22">
        <v>824673.1</v>
      </c>
      <c r="E144" s="21">
        <v>0.14999952102233</v>
      </c>
      <c r="F144" s="22">
        <f t="shared" ref="F144" si="62">H144+J144+L144+N144+P144+R144</f>
        <v>71614.399999999994</v>
      </c>
      <c r="G144" s="21">
        <f t="shared" ref="G144" si="63">(H144*I144+J144*K144+L144*M144+N144*O144+P144*Q144+R144*S144)/(H144+J144+L144+N144+P144+R144)</f>
        <v>9.7728598159029136</v>
      </c>
      <c r="H144" s="22">
        <v>3982.7</v>
      </c>
      <c r="I144" s="21">
        <v>8.4685891480653801</v>
      </c>
      <c r="J144" s="22">
        <v>6018.2</v>
      </c>
      <c r="K144" s="21">
        <v>5.5195948954836993</v>
      </c>
      <c r="L144" s="22">
        <v>7511.8</v>
      </c>
      <c r="M144" s="21">
        <v>8.32994967917144</v>
      </c>
      <c r="N144" s="22">
        <v>25896.1</v>
      </c>
      <c r="O144" s="21">
        <v>10.316555813423598</v>
      </c>
      <c r="P144" s="22">
        <v>28044.2</v>
      </c>
      <c r="Q144" s="21">
        <v>10.747585561363799</v>
      </c>
      <c r="R144" s="23">
        <v>161.4</v>
      </c>
      <c r="S144" s="24">
        <v>11.107187112763302</v>
      </c>
    </row>
    <row r="145" spans="1:19" ht="14.25" customHeight="1" x14ac:dyDescent="0.2">
      <c r="A145" s="19" t="s">
        <v>14</v>
      </c>
      <c r="B145" s="20">
        <f t="shared" si="58"/>
        <v>1455780.4</v>
      </c>
      <c r="C145" s="21">
        <f t="shared" si="59"/>
        <v>4.8727535684640362</v>
      </c>
      <c r="D145" s="22">
        <v>866745.2</v>
      </c>
      <c r="E145" s="21">
        <v>0.159516726484323</v>
      </c>
      <c r="F145" s="22">
        <f t="shared" ref="F145" si="64">H145+J145+L145+N145+P145+R145</f>
        <v>589035.19999999995</v>
      </c>
      <c r="G145" s="21">
        <f t="shared" ref="G145" si="65">(H145*I145+J145*K145+L145*M145+N145*O145+P145*Q145+R145*S145)/(H145+J145+L145+N145+P145+R145)</f>
        <v>11.808120774446083</v>
      </c>
      <c r="H145" s="22">
        <v>2332.8000000000002</v>
      </c>
      <c r="I145" s="21">
        <v>7.8377109053497893</v>
      </c>
      <c r="J145" s="22">
        <v>3458</v>
      </c>
      <c r="K145" s="21">
        <v>6.5186668594563297</v>
      </c>
      <c r="L145" s="22">
        <v>6202</v>
      </c>
      <c r="M145" s="21">
        <v>7.281181231860689</v>
      </c>
      <c r="N145" s="22">
        <v>50215.199999999997</v>
      </c>
      <c r="O145" s="21">
        <v>11.488298343927703</v>
      </c>
      <c r="P145" s="22">
        <v>525975</v>
      </c>
      <c r="Q145" s="21">
        <v>11.942805327249401</v>
      </c>
      <c r="R145" s="23">
        <v>852.2</v>
      </c>
      <c r="S145" s="24">
        <v>12.803688101384699</v>
      </c>
    </row>
    <row r="146" spans="1:19" ht="14.25" customHeight="1" x14ac:dyDescent="0.2">
      <c r="A146" s="19" t="s">
        <v>15</v>
      </c>
      <c r="B146" s="20">
        <f t="shared" si="58"/>
        <v>1580971.7</v>
      </c>
      <c r="C146" s="21">
        <f t="shared" si="59"/>
        <v>4.2732261058183525</v>
      </c>
      <c r="D146" s="22">
        <v>1019542</v>
      </c>
      <c r="E146" s="21">
        <v>0.17866874832032401</v>
      </c>
      <c r="F146" s="22">
        <f t="shared" ref="F146" si="66">H146+J146+L146+N146+P146+R146</f>
        <v>561429.69999999995</v>
      </c>
      <c r="G146" s="21">
        <f t="shared" ref="G146" si="67">(H146*I146+J146*K146+L146*M146+N146*O146+P146*Q146+R146*S146)/(H146+J146+L146+N146+P146+R146)</f>
        <v>11.708837719130324</v>
      </c>
      <c r="H146" s="22">
        <v>2513.7000000000003</v>
      </c>
      <c r="I146" s="21">
        <v>5.0639829733062802</v>
      </c>
      <c r="J146" s="22">
        <v>8078.2</v>
      </c>
      <c r="K146" s="21">
        <v>6.0975841152731993</v>
      </c>
      <c r="L146" s="22">
        <v>12569.4</v>
      </c>
      <c r="M146" s="21">
        <v>6.4719097172498303</v>
      </c>
      <c r="N146" s="22">
        <v>61509.599999999999</v>
      </c>
      <c r="O146" s="21">
        <v>11.520515464252702</v>
      </c>
      <c r="P146" s="22">
        <v>476285.1</v>
      </c>
      <c r="Q146" s="21">
        <v>12.000080264950601</v>
      </c>
      <c r="R146" s="23">
        <v>473.7</v>
      </c>
      <c r="S146" s="24">
        <v>13.2418429385687</v>
      </c>
    </row>
    <row r="147" spans="1:19" ht="14.25" customHeight="1" x14ac:dyDescent="0.2">
      <c r="A147" s="19" t="s">
        <v>16</v>
      </c>
      <c r="B147" s="20">
        <f t="shared" si="58"/>
        <v>1036036.7999999998</v>
      </c>
      <c r="C147" s="21">
        <f t="shared" si="59"/>
        <v>1.6084423934974774</v>
      </c>
      <c r="D147" s="22">
        <v>897345.1</v>
      </c>
      <c r="E147" s="21">
        <v>0.16803966539012399</v>
      </c>
      <c r="F147" s="22">
        <f t="shared" ref="F147" si="68">H147+J147+L147+N147+P147+R147</f>
        <v>138691.69999999998</v>
      </c>
      <c r="G147" s="21">
        <f t="shared" ref="G147" si="69">(H147*I147+J147*K147+L147*M147+N147*O147+P147*Q147+R147*S147)/(H147+J147+L147+N147+P147+R147)</f>
        <v>10.927949834056401</v>
      </c>
      <c r="H147" s="22">
        <v>2800.2</v>
      </c>
      <c r="I147" s="21">
        <v>5.8403689022212699</v>
      </c>
      <c r="J147" s="22">
        <v>3024.2</v>
      </c>
      <c r="K147" s="21">
        <v>4.8627088155545293</v>
      </c>
      <c r="L147" s="22">
        <v>10688.7</v>
      </c>
      <c r="M147" s="21">
        <v>6.5161969182407598</v>
      </c>
      <c r="N147" s="22">
        <v>54531.199999999997</v>
      </c>
      <c r="O147" s="21">
        <v>11.1540624083094</v>
      </c>
      <c r="P147" s="22">
        <v>67106.399999999994</v>
      </c>
      <c r="Q147" s="21">
        <v>11.914217019539098</v>
      </c>
      <c r="R147" s="23">
        <v>541</v>
      </c>
      <c r="S147" s="24">
        <v>13.2008133086876</v>
      </c>
    </row>
    <row r="148" spans="1:19" ht="14.25" customHeight="1" x14ac:dyDescent="0.2">
      <c r="A148" s="19" t="s">
        <v>17</v>
      </c>
      <c r="B148" s="20">
        <f t="shared" si="58"/>
        <v>1044319.4999999999</v>
      </c>
      <c r="C148" s="21">
        <f t="shared" si="59"/>
        <v>1.2938588181107424</v>
      </c>
      <c r="D148" s="22">
        <v>922329.59999999998</v>
      </c>
      <c r="E148" s="21">
        <v>0.15413600517645801</v>
      </c>
      <c r="F148" s="22">
        <f t="shared" ref="F148:F149" si="70">H148+J148+L148+N148+P148+R148</f>
        <v>121989.9</v>
      </c>
      <c r="G148" s="21">
        <f t="shared" ref="G148:G149" si="71">(H148*I148+J148*K148+L148*M148+N148*O148+P148*Q148+R148*S148)/(H148+J148+L148+N148+P148+R148)</f>
        <v>9.9109663504929593</v>
      </c>
      <c r="H148" s="22">
        <v>1609.1</v>
      </c>
      <c r="I148" s="21">
        <v>4.7604101671741992</v>
      </c>
      <c r="J148" s="22">
        <v>11725.2</v>
      </c>
      <c r="K148" s="21">
        <v>4.2103167536587893</v>
      </c>
      <c r="L148" s="22">
        <v>21460.2</v>
      </c>
      <c r="M148" s="21">
        <v>6.4179822182458688</v>
      </c>
      <c r="N148" s="22">
        <v>39888.5</v>
      </c>
      <c r="O148" s="21">
        <v>11.221726788422702</v>
      </c>
      <c r="P148" s="22">
        <v>47061.4</v>
      </c>
      <c r="Q148" s="21">
        <v>11.9706372738593</v>
      </c>
      <c r="R148" s="23">
        <v>245.5</v>
      </c>
      <c r="S148" s="24">
        <v>13.470598778004097</v>
      </c>
    </row>
    <row r="149" spans="1:19" ht="14.25" customHeight="1" x14ac:dyDescent="0.2">
      <c r="A149" s="19" t="s">
        <v>18</v>
      </c>
      <c r="B149" s="20">
        <f t="shared" si="58"/>
        <v>1019799.3</v>
      </c>
      <c r="C149" s="21">
        <f t="shared" si="59"/>
        <v>2.0436389415054474</v>
      </c>
      <c r="D149" s="22">
        <v>850544.4</v>
      </c>
      <c r="E149" s="21">
        <v>0.20332351491585901</v>
      </c>
      <c r="F149" s="22">
        <f t="shared" si="70"/>
        <v>169254.9</v>
      </c>
      <c r="G149" s="21">
        <f t="shared" si="71"/>
        <v>11.291642871196027</v>
      </c>
      <c r="H149" s="22">
        <v>2132.9</v>
      </c>
      <c r="I149" s="21">
        <v>7.4115898541891294</v>
      </c>
      <c r="J149" s="22">
        <v>7049.3</v>
      </c>
      <c r="K149" s="21">
        <v>5.2309169704793392</v>
      </c>
      <c r="L149" s="22">
        <v>8334.7000000000007</v>
      </c>
      <c r="M149" s="21">
        <v>6.5630212245191792</v>
      </c>
      <c r="N149" s="22">
        <v>84307.199999999997</v>
      </c>
      <c r="O149" s="21">
        <v>11.6872869814203</v>
      </c>
      <c r="P149" s="22">
        <v>66961.399999999994</v>
      </c>
      <c r="Q149" s="21">
        <v>12.131438604927599</v>
      </c>
      <c r="R149" s="23">
        <v>469.4</v>
      </c>
      <c r="S149" s="24">
        <v>13.042256071580699</v>
      </c>
    </row>
    <row r="150" spans="1:19" ht="14.25" customHeight="1" x14ac:dyDescent="0.2">
      <c r="A150" s="19" t="s">
        <v>19</v>
      </c>
      <c r="B150" s="20">
        <f t="shared" si="58"/>
        <v>1269989.2</v>
      </c>
      <c r="C150" s="21">
        <f t="shared" si="59"/>
        <v>1.6927088214608423</v>
      </c>
      <c r="D150" s="22">
        <v>1097364.5</v>
      </c>
      <c r="E150" s="21">
        <v>0.18168167094889601</v>
      </c>
      <c r="F150" s="22">
        <f t="shared" ref="F150" si="72">H150+J150+L150+N150+P150+R150</f>
        <v>172624.7</v>
      </c>
      <c r="G150" s="21">
        <f t="shared" ref="G150" si="73">(H150*I150+J150*K150+L150*M150+N150*O150+P150*Q150+R150*S150)/(H150+J150+L150+N150+P150+R150)</f>
        <v>11.298214600807405</v>
      </c>
      <c r="H150" s="22">
        <v>1852.4</v>
      </c>
      <c r="I150" s="21">
        <v>8.7178541351759904</v>
      </c>
      <c r="J150" s="22">
        <v>7089.9</v>
      </c>
      <c r="K150" s="21">
        <v>7.3636732535014593</v>
      </c>
      <c r="L150" s="22">
        <v>11797.6</v>
      </c>
      <c r="M150" s="21">
        <v>6.5702319963382392</v>
      </c>
      <c r="N150" s="22">
        <v>77630.7</v>
      </c>
      <c r="O150" s="21">
        <v>11.539520924067398</v>
      </c>
      <c r="P150" s="22">
        <v>74057</v>
      </c>
      <c r="Q150" s="21">
        <v>12.235224745803897</v>
      </c>
      <c r="R150" s="23">
        <v>197.1</v>
      </c>
      <c r="S150" s="24">
        <v>12.968802638254701</v>
      </c>
    </row>
    <row r="151" spans="1:19" ht="14.25" customHeight="1" x14ac:dyDescent="0.2">
      <c r="A151" s="19" t="s">
        <v>20</v>
      </c>
      <c r="B151" s="20">
        <f t="shared" si="58"/>
        <v>1465086.3</v>
      </c>
      <c r="C151" s="21">
        <f t="shared" si="59"/>
        <v>1.7680212503522799</v>
      </c>
      <c r="D151" s="22">
        <v>1272290.7</v>
      </c>
      <c r="E151" s="21">
        <v>0.22582645538476404</v>
      </c>
      <c r="F151" s="22">
        <f t="shared" ref="F151" si="74">H151+J151+L151+N151+P151+R151</f>
        <v>192795.6</v>
      </c>
      <c r="G151" s="21">
        <f t="shared" ref="G151" si="75">(H151*I151+J151*K151+L151*M151+N151*O151+P151*Q151+R151*S151)/(H151+J151+L151+N151+P151+R151)</f>
        <v>11.945224958453384</v>
      </c>
      <c r="H151" s="22">
        <v>1514.5</v>
      </c>
      <c r="I151" s="21">
        <v>8.1548682733575397</v>
      </c>
      <c r="J151" s="22">
        <v>6834.7</v>
      </c>
      <c r="K151" s="21">
        <v>6.7137290590662397</v>
      </c>
      <c r="L151" s="22">
        <v>8618.2999999999993</v>
      </c>
      <c r="M151" s="21">
        <v>6.932204146989549</v>
      </c>
      <c r="N151" s="22">
        <v>136385.70000000001</v>
      </c>
      <c r="O151" s="21">
        <v>12.531463848482598</v>
      </c>
      <c r="P151" s="22">
        <v>39255.599999999999</v>
      </c>
      <c r="Q151" s="21">
        <v>12.067674955929901</v>
      </c>
      <c r="R151" s="23">
        <v>186.8</v>
      </c>
      <c r="S151" s="24">
        <v>11.6158244111349</v>
      </c>
    </row>
    <row r="152" spans="1:19" ht="14.25" customHeight="1" thickBot="1" x14ac:dyDescent="0.25">
      <c r="A152" s="25" t="s">
        <v>21</v>
      </c>
      <c r="B152" s="26">
        <f t="shared" si="58"/>
        <v>1784665.3</v>
      </c>
      <c r="C152" s="27">
        <f t="shared" si="59"/>
        <v>1.2167406913778152</v>
      </c>
      <c r="D152" s="28">
        <v>1622837</v>
      </c>
      <c r="E152" s="27">
        <v>0.29694514421349799</v>
      </c>
      <c r="F152" s="28">
        <f t="shared" ref="F152" si="76">H152+J152+L152+N152+P152+R152</f>
        <v>161828.29999999999</v>
      </c>
      <c r="G152" s="27">
        <f t="shared" ref="G152" si="77">(H152*I152+J152*K152+L152*M152+N152*O152+P152*Q152+R152*S152)/(H152+J152+L152+N152+P152+R152)</f>
        <v>10.440580071594376</v>
      </c>
      <c r="H152" s="28">
        <v>6685.7</v>
      </c>
      <c r="I152" s="27">
        <v>5.4419398118371998</v>
      </c>
      <c r="J152" s="28">
        <v>3318.2</v>
      </c>
      <c r="K152" s="27">
        <v>7.4163977457657806</v>
      </c>
      <c r="L152" s="28">
        <v>15700.4</v>
      </c>
      <c r="M152" s="27">
        <v>7.012638595195031</v>
      </c>
      <c r="N152" s="28">
        <v>79261.100000000006</v>
      </c>
      <c r="O152" s="27">
        <v>10.5097732052671</v>
      </c>
      <c r="P152" s="28">
        <v>52445.1</v>
      </c>
      <c r="Q152" s="27">
        <v>12.078773231436298</v>
      </c>
      <c r="R152" s="28">
        <v>4417.8</v>
      </c>
      <c r="S152" s="27">
        <v>11.770376658065096</v>
      </c>
    </row>
    <row r="153" spans="1:19" ht="14.25" customHeight="1" x14ac:dyDescent="0.2">
      <c r="A153" s="19" t="s">
        <v>74</v>
      </c>
      <c r="B153" s="20">
        <f t="shared" ref="B153:B164" si="78">D153+H153+J153+L153+N153+P153+R153</f>
        <v>989122.5</v>
      </c>
      <c r="C153" s="21">
        <f t="shared" ref="C153:C164" si="79">(D153*E153+H153*I153+J153*K153+L153*M153+N153*O153+P153*Q153+R153*S153)/(D153+H153+J153+L153+N153+P153+R153)</f>
        <v>1.1310287633735971</v>
      </c>
      <c r="D153" s="22">
        <v>890909.5</v>
      </c>
      <c r="E153" s="21">
        <v>0.11222809724220001</v>
      </c>
      <c r="F153" s="22">
        <f t="shared" ref="F153:F155" si="80">H153+J153+L153+N153+P153+R153</f>
        <v>98213</v>
      </c>
      <c r="G153" s="21">
        <f t="shared" ref="G153:G155" si="81">(H153*I153+J153*K153+L153*M153+N153*O153+P153*Q153+R153*S153)/(H153+J153+L153+N153+P153+R153)</f>
        <v>10.372770610815278</v>
      </c>
      <c r="H153" s="22">
        <v>657.6</v>
      </c>
      <c r="I153" s="21">
        <v>11.2665465328467</v>
      </c>
      <c r="J153" s="22">
        <v>4687.6000000000004</v>
      </c>
      <c r="K153" s="21">
        <v>8.7090828995648106</v>
      </c>
      <c r="L153" s="22">
        <v>10556.3</v>
      </c>
      <c r="M153" s="21">
        <v>7.2164694068944604</v>
      </c>
      <c r="N153" s="22">
        <v>46328.2</v>
      </c>
      <c r="O153" s="21">
        <v>10.211927400589699</v>
      </c>
      <c r="P153" s="22">
        <v>34922.400000000001</v>
      </c>
      <c r="Q153" s="21">
        <v>11.8974168728381</v>
      </c>
      <c r="R153" s="23">
        <v>1060.9000000000001</v>
      </c>
      <c r="S153" s="24">
        <v>5.4119709680460009</v>
      </c>
    </row>
    <row r="154" spans="1:19" ht="14.25" customHeight="1" x14ac:dyDescent="0.2">
      <c r="A154" s="19" t="s">
        <v>11</v>
      </c>
      <c r="B154" s="20">
        <f t="shared" si="78"/>
        <v>1180853.44</v>
      </c>
      <c r="C154" s="21">
        <f t="shared" si="79"/>
        <v>1.0859905725472609</v>
      </c>
      <c r="D154" s="22">
        <v>1070288.3799999999</v>
      </c>
      <c r="E154" s="21">
        <v>0.12301079406281099</v>
      </c>
      <c r="F154" s="22">
        <f t="shared" si="80"/>
        <v>110565.06000000001</v>
      </c>
      <c r="G154" s="21">
        <f t="shared" si="81"/>
        <v>10.407796820261328</v>
      </c>
      <c r="H154" s="22">
        <v>652.28</v>
      </c>
      <c r="I154" s="21">
        <v>6.5610366713681199</v>
      </c>
      <c r="J154" s="22">
        <v>3719.24</v>
      </c>
      <c r="K154" s="21">
        <v>6.2263159140039397</v>
      </c>
      <c r="L154" s="22">
        <v>16448.13</v>
      </c>
      <c r="M154" s="21">
        <v>6.8532747066079898</v>
      </c>
      <c r="N154" s="22">
        <v>34518.230000000003</v>
      </c>
      <c r="O154" s="21">
        <v>10.326256882232999</v>
      </c>
      <c r="P154" s="22">
        <v>55100.08</v>
      </c>
      <c r="Q154" s="21">
        <v>11.841070508427601</v>
      </c>
      <c r="R154" s="23">
        <v>127.1</v>
      </c>
      <c r="S154" s="24">
        <v>13.298882769472899</v>
      </c>
    </row>
    <row r="155" spans="1:19" ht="14.25" customHeight="1" x14ac:dyDescent="0.2">
      <c r="A155" s="19" t="s">
        <v>12</v>
      </c>
      <c r="B155" s="20">
        <f t="shared" si="78"/>
        <v>1378921.3399999999</v>
      </c>
      <c r="C155" s="21">
        <f t="shared" si="79"/>
        <v>1.4523620905018388</v>
      </c>
      <c r="D155" s="22">
        <v>1234254.69</v>
      </c>
      <c r="E155" s="21">
        <v>0.123631868232966</v>
      </c>
      <c r="F155" s="22">
        <f t="shared" si="80"/>
        <v>144666.65000000002</v>
      </c>
      <c r="G155" s="21">
        <f t="shared" si="81"/>
        <v>12.788710230035713</v>
      </c>
      <c r="H155" s="22">
        <v>830.42</v>
      </c>
      <c r="I155" s="21">
        <v>8.7743717636858509</v>
      </c>
      <c r="J155" s="22">
        <v>2558.71</v>
      </c>
      <c r="K155" s="21">
        <v>6.59767414048485</v>
      </c>
      <c r="L155" s="22">
        <v>8859.61</v>
      </c>
      <c r="M155" s="21">
        <v>7.2406107605187993</v>
      </c>
      <c r="N155" s="22">
        <v>59362.03</v>
      </c>
      <c r="O155" s="21">
        <v>13.648267650213397</v>
      </c>
      <c r="P155" s="22">
        <v>68252.680000000008</v>
      </c>
      <c r="Q155" s="21">
        <v>12.960187995548299</v>
      </c>
      <c r="R155" s="23">
        <v>4803.2</v>
      </c>
      <c r="S155" s="24">
        <v>13.9545496752165</v>
      </c>
    </row>
    <row r="156" spans="1:19" ht="14.25" customHeight="1" x14ac:dyDescent="0.2">
      <c r="A156" s="19" t="s">
        <v>13</v>
      </c>
      <c r="B156" s="20">
        <f t="shared" si="78"/>
        <v>1463943.0799999998</v>
      </c>
      <c r="C156" s="21">
        <f t="shared" si="79"/>
        <v>0.84375804583877578</v>
      </c>
      <c r="D156" s="22">
        <v>1371940.13</v>
      </c>
      <c r="E156" s="21">
        <v>0.11375556934835</v>
      </c>
      <c r="F156" s="22">
        <f t="shared" ref="F156" si="82">H156+J156+L156+N156+P156+R156</f>
        <v>92002.950000000012</v>
      </c>
      <c r="G156" s="21">
        <f t="shared" ref="G156" si="83">(H156*I156+J156*K156+L156*M156+N156*O156+P156*Q156+R156*S156)/(H156+J156+L156+N156+P156+R156)</f>
        <v>11.729492606487064</v>
      </c>
      <c r="H156" s="22">
        <v>1817.29</v>
      </c>
      <c r="I156" s="21">
        <v>5.75094497851196</v>
      </c>
      <c r="J156" s="22">
        <v>6721.56</v>
      </c>
      <c r="K156" s="21">
        <v>6.2224868929236701</v>
      </c>
      <c r="L156" s="22">
        <v>9776.69</v>
      </c>
      <c r="M156" s="21">
        <v>8.0889492865172201</v>
      </c>
      <c r="N156" s="22">
        <v>40930.97</v>
      </c>
      <c r="O156" s="21">
        <v>12.410256116578699</v>
      </c>
      <c r="P156" s="22">
        <v>32172.280000000006</v>
      </c>
      <c r="Q156" s="21">
        <v>13.403546301350099</v>
      </c>
      <c r="R156" s="23">
        <v>584.16</v>
      </c>
      <c r="S156" s="24">
        <v>14.7260219802794</v>
      </c>
    </row>
    <row r="157" spans="1:19" ht="14.25" customHeight="1" x14ac:dyDescent="0.2">
      <c r="A157" s="19" t="s">
        <v>14</v>
      </c>
      <c r="B157" s="20">
        <f t="shared" si="78"/>
        <v>1594712.6</v>
      </c>
      <c r="C157" s="21">
        <f t="shared" si="79"/>
        <v>1.1994097933383088</v>
      </c>
      <c r="D157" s="22">
        <v>1462295.1</v>
      </c>
      <c r="E157" s="21">
        <v>0.13487166003633599</v>
      </c>
      <c r="F157" s="22">
        <f t="shared" ref="F157" si="84">H157+J157+L157+N157+P157+R157</f>
        <v>132417.5</v>
      </c>
      <c r="G157" s="21">
        <f t="shared" ref="G157" si="85">(H157*I157+J157*K157+L157*M157+N157*O157+P157*Q157+R157*S157)/(H157+J157+L157+N157+P157+R157)</f>
        <v>12.955173918855117</v>
      </c>
      <c r="H157" s="22">
        <v>674.41</v>
      </c>
      <c r="I157" s="21">
        <v>11.3268019454041</v>
      </c>
      <c r="J157" s="22">
        <v>2566.5</v>
      </c>
      <c r="K157" s="21">
        <v>8.4243940775374995</v>
      </c>
      <c r="L157" s="22">
        <v>7951.1</v>
      </c>
      <c r="M157" s="21">
        <v>9.19995422017079</v>
      </c>
      <c r="N157" s="22">
        <v>77468.77</v>
      </c>
      <c r="O157" s="21">
        <v>12.971230516503599</v>
      </c>
      <c r="P157" s="22">
        <v>42990.5</v>
      </c>
      <c r="Q157" s="21">
        <v>13.877714262453299</v>
      </c>
      <c r="R157" s="23">
        <v>766.22</v>
      </c>
      <c r="S157" s="24">
        <v>15.148027981519698</v>
      </c>
    </row>
    <row r="158" spans="1:19" ht="14.25" customHeight="1" x14ac:dyDescent="0.2">
      <c r="A158" s="19" t="s">
        <v>15</v>
      </c>
      <c r="B158" s="20">
        <f t="shared" si="78"/>
        <v>2159248.2599999998</v>
      </c>
      <c r="C158" s="21">
        <f t="shared" si="79"/>
        <v>1.0274387381930783</v>
      </c>
      <c r="D158" s="22">
        <v>2010191.37</v>
      </c>
      <c r="E158" s="21">
        <v>0.12897856894092599</v>
      </c>
      <c r="F158" s="22">
        <f t="shared" ref="F158" si="86">H158+J158+L158+N158+P158+R158</f>
        <v>149056.88999999998</v>
      </c>
      <c r="G158" s="21">
        <f t="shared" ref="G158" si="87">(H158*I158+J158*K158+L158*M158+N158*O158+P158*Q158+R158*S158)/(H158+J158+L158+N158+P158+R158)</f>
        <v>13.144133769998827</v>
      </c>
      <c r="H158" s="22">
        <v>2503.0300000000002</v>
      </c>
      <c r="I158" s="21">
        <v>7.7443471712284691</v>
      </c>
      <c r="J158" s="22">
        <v>2207.4</v>
      </c>
      <c r="K158" s="21">
        <v>8.6888437981335507</v>
      </c>
      <c r="L158" s="22">
        <v>13750.13</v>
      </c>
      <c r="M158" s="21">
        <v>8.2616100502322496</v>
      </c>
      <c r="N158" s="22">
        <v>81935.09</v>
      </c>
      <c r="O158" s="21">
        <v>14.054783552443801</v>
      </c>
      <c r="P158" s="22">
        <v>46769.84</v>
      </c>
      <c r="Q158" s="21">
        <v>13.447254617505598</v>
      </c>
      <c r="R158" s="23">
        <v>1891.4</v>
      </c>
      <c r="S158" s="24">
        <v>14.040129004969899</v>
      </c>
    </row>
    <row r="159" spans="1:19" ht="14.25" customHeight="1" x14ac:dyDescent="0.2">
      <c r="A159" s="19" t="s">
        <v>16</v>
      </c>
      <c r="B159" s="20">
        <f t="shared" si="78"/>
        <v>2409227.4500000002</v>
      </c>
      <c r="C159" s="21">
        <f t="shared" si="79"/>
        <v>1.0337695716110185</v>
      </c>
      <c r="D159" s="22">
        <v>2240131.81</v>
      </c>
      <c r="E159" s="21">
        <v>0.145674933476348</v>
      </c>
      <c r="F159" s="22">
        <f t="shared" ref="F159" si="88">H159+J159+L159+N159+P159+R159</f>
        <v>169095.64</v>
      </c>
      <c r="G159" s="21">
        <f t="shared" ref="G159" si="89">(H159*I159+J159*K159+L159*M159+N159*O159+P159*Q159+R159*S159)/(H159+J159+L159+N159+P159+R159)</f>
        <v>12.798999291170404</v>
      </c>
      <c r="H159" s="22">
        <v>6927.17</v>
      </c>
      <c r="I159" s="21">
        <v>4.5839455939438496</v>
      </c>
      <c r="J159" s="22">
        <v>7683.46</v>
      </c>
      <c r="K159" s="21">
        <v>6.4928371593006293</v>
      </c>
      <c r="L159" s="22">
        <v>11168.29</v>
      </c>
      <c r="M159" s="21">
        <v>9.4086789383155303</v>
      </c>
      <c r="N159" s="22">
        <v>85543.24</v>
      </c>
      <c r="O159" s="21">
        <v>13.851182182250801</v>
      </c>
      <c r="P159" s="22">
        <v>47435.97</v>
      </c>
      <c r="Q159" s="21">
        <v>13.442176999859001</v>
      </c>
      <c r="R159" s="23">
        <v>10337.51</v>
      </c>
      <c r="S159" s="24">
        <v>14.995602422633702</v>
      </c>
    </row>
    <row r="160" spans="1:19" ht="14.25" customHeight="1" x14ac:dyDescent="0.2">
      <c r="A160" s="19" t="s">
        <v>17</v>
      </c>
      <c r="B160" s="20">
        <f t="shared" si="78"/>
        <v>2608042.9300000002</v>
      </c>
      <c r="C160" s="21">
        <f t="shared" si="79"/>
        <v>1.0173488880415014</v>
      </c>
      <c r="D160" s="22">
        <v>2429857.7200000002</v>
      </c>
      <c r="E160" s="21">
        <v>0.158265823317425</v>
      </c>
      <c r="F160" s="22">
        <f t="shared" ref="F160" si="90">H160+J160+L160+N160+P160+R160</f>
        <v>178185.21000000002</v>
      </c>
      <c r="G160" s="21">
        <f t="shared" ref="G160" si="91">(H160*I160+J160*K160+L160*M160+N160*O160+P160*Q160+R160*S160)/(H160+J160+L160+N160+P160+R160)</f>
        <v>12.732404346017256</v>
      </c>
      <c r="H160" s="22">
        <v>2950.65</v>
      </c>
      <c r="I160" s="21">
        <v>8.5155694846898093</v>
      </c>
      <c r="J160" s="22">
        <v>2131.39</v>
      </c>
      <c r="K160" s="21">
        <v>8.1030165291194898</v>
      </c>
      <c r="L160" s="22">
        <v>23574.57</v>
      </c>
      <c r="M160" s="21">
        <v>7.4389614062950002</v>
      </c>
      <c r="N160" s="22">
        <v>93616.2</v>
      </c>
      <c r="O160" s="21">
        <v>14.034279067084499</v>
      </c>
      <c r="P160" s="22">
        <v>55703.26</v>
      </c>
      <c r="Q160" s="21">
        <v>13.178968668979198</v>
      </c>
      <c r="R160" s="23">
        <v>209.14</v>
      </c>
      <c r="S160" s="24">
        <v>14.398383857702999</v>
      </c>
    </row>
    <row r="161" spans="1:19" ht="14.25" customHeight="1" x14ac:dyDescent="0.2">
      <c r="A161" s="19" t="s">
        <v>18</v>
      </c>
      <c r="B161" s="20">
        <f t="shared" si="78"/>
        <v>3411498.4200000004</v>
      </c>
      <c r="C161" s="21">
        <f t="shared" si="79"/>
        <v>0.96739264460805263</v>
      </c>
      <c r="D161" s="22">
        <v>3177338.61</v>
      </c>
      <c r="E161" s="21">
        <v>0.119413903700997</v>
      </c>
      <c r="F161" s="22">
        <f t="shared" ref="F161" si="92">H161+J161+L161+N161+P161+R161</f>
        <v>234159.81</v>
      </c>
      <c r="G161" s="21">
        <f t="shared" ref="G161" si="93">(H161*I161+J161*K161+L161*M161+N161*O161+P161*Q161+R161*S161)/(H161+J161+L161+N161+P161+R161)</f>
        <v>12.473703629158198</v>
      </c>
      <c r="H161" s="22">
        <v>13173.47</v>
      </c>
      <c r="I161" s="21">
        <v>7.2289288851001299</v>
      </c>
      <c r="J161" s="22">
        <v>21727.07</v>
      </c>
      <c r="K161" s="21">
        <v>6.6868582142000692</v>
      </c>
      <c r="L161" s="22">
        <v>9467.06</v>
      </c>
      <c r="M161" s="21">
        <v>8.5033636102443602</v>
      </c>
      <c r="N161" s="22">
        <v>109529.5</v>
      </c>
      <c r="O161" s="21">
        <v>13.265877113471699</v>
      </c>
      <c r="P161" s="22">
        <v>79840.72</v>
      </c>
      <c r="Q161" s="21">
        <v>14.288908519361998</v>
      </c>
      <c r="R161" s="23">
        <v>421.99</v>
      </c>
      <c r="S161" s="24">
        <v>14.172545557951599</v>
      </c>
    </row>
    <row r="162" spans="1:19" ht="14.25" customHeight="1" x14ac:dyDescent="0.2">
      <c r="A162" s="19" t="s">
        <v>19</v>
      </c>
      <c r="B162" s="20">
        <f t="shared" si="78"/>
        <v>4566597.3500000006</v>
      </c>
      <c r="C162" s="21">
        <f t="shared" si="79"/>
        <v>0.6136516706689723</v>
      </c>
      <c r="D162" s="22">
        <v>4399932.8600000003</v>
      </c>
      <c r="E162" s="21">
        <v>0.19150263142879001</v>
      </c>
      <c r="F162" s="22">
        <f t="shared" ref="F162" si="94">H162+J162+L162+N162+P162+R162</f>
        <v>166664.49</v>
      </c>
      <c r="G162" s="21">
        <f t="shared" ref="G162" si="95">(H162*I162+J162*K162+L162*M162+N162*O162+P162*Q162+R162*S162)/(H162+J162+L162+N162+P162+R162)</f>
        <v>11.758361798005081</v>
      </c>
      <c r="H162" s="22">
        <v>8209.7900000000009</v>
      </c>
      <c r="I162" s="21">
        <v>7.3281998199710294</v>
      </c>
      <c r="J162" s="22">
        <v>10325.35</v>
      </c>
      <c r="K162" s="21">
        <v>5.8796879137268991</v>
      </c>
      <c r="L162" s="22">
        <v>17239.62</v>
      </c>
      <c r="M162" s="21">
        <v>8.4553751938847803</v>
      </c>
      <c r="N162" s="22">
        <v>81221.33</v>
      </c>
      <c r="O162" s="21">
        <v>12.5928852199293</v>
      </c>
      <c r="P162" s="22">
        <v>44046.9</v>
      </c>
      <c r="Q162" s="21">
        <v>13.285826839119199</v>
      </c>
      <c r="R162" s="23">
        <v>5621.5</v>
      </c>
      <c r="S162" s="24">
        <v>15.129543271368897</v>
      </c>
    </row>
    <row r="163" spans="1:19" ht="14.25" customHeight="1" x14ac:dyDescent="0.2">
      <c r="A163" s="19" t="s">
        <v>20</v>
      </c>
      <c r="B163" s="20">
        <f t="shared" si="78"/>
        <v>5102562.26</v>
      </c>
      <c r="C163" s="21">
        <f t="shared" si="79"/>
        <v>0.57281220425520107</v>
      </c>
      <c r="D163" s="22">
        <v>4934453.5999999996</v>
      </c>
      <c r="E163" s="21">
        <v>0.19523644652368405</v>
      </c>
      <c r="F163" s="22">
        <f t="shared" ref="F163" si="96">H163+J163+L163+N163+P163+R163</f>
        <v>168108.66</v>
      </c>
      <c r="G163" s="21">
        <f t="shared" ref="G163" si="97">(H163*I163+J163*K163+L163*M163+N163*O163+P163*Q163+R163*S163)/(H163+J163+L163+N163+P163+R163)</f>
        <v>11.655703811451474</v>
      </c>
      <c r="H163" s="22">
        <v>12492.1</v>
      </c>
      <c r="I163" s="21">
        <v>6.0762547850241386</v>
      </c>
      <c r="J163" s="22">
        <v>5091.18</v>
      </c>
      <c r="K163" s="21">
        <v>5.3371263636327884</v>
      </c>
      <c r="L163" s="22">
        <v>21557.360000000001</v>
      </c>
      <c r="M163" s="21">
        <v>8.2416767127329091</v>
      </c>
      <c r="N163" s="22">
        <v>74826.61</v>
      </c>
      <c r="O163" s="21">
        <v>12.623340975890802</v>
      </c>
      <c r="P163" s="22">
        <v>52589.09</v>
      </c>
      <c r="Q163" s="21">
        <v>13.583556716801899</v>
      </c>
      <c r="R163" s="23">
        <v>1552.32</v>
      </c>
      <c r="S163" s="24">
        <v>12.735650510204101</v>
      </c>
    </row>
    <row r="164" spans="1:19" ht="14.25" customHeight="1" thickBot="1" x14ac:dyDescent="0.25">
      <c r="A164" s="25" t="s">
        <v>21</v>
      </c>
      <c r="B164" s="26">
        <f t="shared" si="78"/>
        <v>5682789.1000000015</v>
      </c>
      <c r="C164" s="27">
        <f t="shared" si="79"/>
        <v>0.63960457223372857</v>
      </c>
      <c r="D164" s="28">
        <v>5444975</v>
      </c>
      <c r="E164" s="27">
        <v>0.19566150590223103</v>
      </c>
      <c r="F164" s="28">
        <f t="shared" ref="F164:F165" si="98">H164+J164+L164+N164+P164+R164</f>
        <v>237814.1</v>
      </c>
      <c r="G164" s="27">
        <f t="shared" ref="G164:G165" si="99">(H164*I164+J164*K164+L164*M164+N164*O164+P164*Q164+R164*S164)/(H164+J164+L164+N164+P164+R164)</f>
        <v>10.804093967935442</v>
      </c>
      <c r="H164" s="28">
        <v>1492.11</v>
      </c>
      <c r="I164" s="27">
        <v>7.1414307256167397</v>
      </c>
      <c r="J164" s="28">
        <v>17736.32</v>
      </c>
      <c r="K164" s="27">
        <v>5.4899495554884004</v>
      </c>
      <c r="L164" s="28">
        <v>35872.32</v>
      </c>
      <c r="M164" s="27">
        <v>8.4098867678477394</v>
      </c>
      <c r="N164" s="28">
        <v>110296.62</v>
      </c>
      <c r="O164" s="27">
        <v>10.456643415727498</v>
      </c>
      <c r="P164" s="28">
        <v>63022.25</v>
      </c>
      <c r="Q164" s="27">
        <v>13.812183962013398</v>
      </c>
      <c r="R164" s="28">
        <v>9394.48</v>
      </c>
      <c r="S164" s="27">
        <v>14.460523168924698</v>
      </c>
    </row>
    <row r="165" spans="1:19" x14ac:dyDescent="0.2">
      <c r="A165" s="32" t="s">
        <v>75</v>
      </c>
      <c r="B165" s="20">
        <f t="shared" ref="B165:B166" si="100">D165+H165+J165+L165+N165+P165+R165</f>
        <v>4919085.43</v>
      </c>
      <c r="C165" s="21">
        <f t="shared" ref="C165:C166" si="101">(D165*E165+H165*I165+J165*K165+L165*M165+N165*O165+P165*Q165+R165*S165)/(D165+H165+J165+L165+N165+P165+R165)</f>
        <v>0.78835541321346758</v>
      </c>
      <c r="D165" s="22">
        <v>4709405.99</v>
      </c>
      <c r="E165" s="21">
        <v>0.25965273983524201</v>
      </c>
      <c r="F165" s="22">
        <f t="shared" si="98"/>
        <v>209679.44</v>
      </c>
      <c r="G165" s="21">
        <f t="shared" si="99"/>
        <v>12.663032000180833</v>
      </c>
      <c r="H165" s="22">
        <v>1356.46</v>
      </c>
      <c r="I165" s="21">
        <v>7.4533568258555389</v>
      </c>
      <c r="J165" s="22">
        <v>4558.63</v>
      </c>
      <c r="K165" s="21">
        <v>8.4928637331830004</v>
      </c>
      <c r="L165" s="22">
        <v>19346.64</v>
      </c>
      <c r="M165" s="21">
        <v>8.9111594519771895</v>
      </c>
      <c r="N165" s="22">
        <v>54360.95</v>
      </c>
      <c r="O165" s="21">
        <v>12.251877695294096</v>
      </c>
      <c r="P165" s="22">
        <v>86999.1</v>
      </c>
      <c r="Q165" s="21">
        <v>13.1467855414596</v>
      </c>
      <c r="R165" s="23">
        <v>43057.66</v>
      </c>
      <c r="S165" s="24">
        <v>14.4961022034175</v>
      </c>
    </row>
    <row r="166" spans="1:19" x14ac:dyDescent="0.2">
      <c r="A166" s="19" t="s">
        <v>11</v>
      </c>
      <c r="B166" s="20">
        <f t="shared" si="100"/>
        <v>4824461.96</v>
      </c>
      <c r="C166" s="21">
        <f t="shared" si="101"/>
        <v>0.69623774533813498</v>
      </c>
      <c r="D166" s="22">
        <v>4683700.3</v>
      </c>
      <c r="E166" s="21">
        <v>0.34795163422390601</v>
      </c>
      <c r="F166" s="22">
        <f t="shared" ref="F166" si="102">H166+J166+L166+N166+P166+R166</f>
        <v>140761.66</v>
      </c>
      <c r="G166" s="21">
        <f t="shared" ref="G166" si="103">(H166*I166+J166*K166+L166*M166+N166*O166+P166*Q166+R166*S166)/(H166+J166+L166+N166+P166+R166)</f>
        <v>12.28510195105685</v>
      </c>
      <c r="H166" s="22">
        <v>3027.89</v>
      </c>
      <c r="I166" s="21">
        <v>8.0395301678726803</v>
      </c>
      <c r="J166" s="22">
        <v>7462.65</v>
      </c>
      <c r="K166" s="21">
        <v>7.6332736628409501</v>
      </c>
      <c r="L166" s="22">
        <v>13763.1</v>
      </c>
      <c r="M166" s="21">
        <v>10.206337264133799</v>
      </c>
      <c r="N166" s="22">
        <v>47708.55</v>
      </c>
      <c r="O166" s="21">
        <v>12.137523999367</v>
      </c>
      <c r="P166" s="22">
        <v>68535.28</v>
      </c>
      <c r="Q166" s="21">
        <v>13.490038388987401</v>
      </c>
      <c r="R166" s="23">
        <v>264.19</v>
      </c>
      <c r="S166" s="24">
        <v>14.7091562890344</v>
      </c>
    </row>
    <row r="167" spans="1:19" x14ac:dyDescent="0.2">
      <c r="A167" s="19" t="s">
        <v>12</v>
      </c>
      <c r="B167" s="20">
        <f t="shared" ref="B167" si="104">D167+H167+J167+L167+N167+P167+R167</f>
        <v>5231169.05</v>
      </c>
      <c r="C167" s="21">
        <f t="shared" ref="C167" si="105">(D167*E167+H167*I167+J167*K167+L167*M167+N167*O167+P167*Q167+R167*S167)/(D167+H167+J167+L167+N167+P167+R167)</f>
        <v>0.70282606231201805</v>
      </c>
      <c r="D167" s="22">
        <v>5061436.5</v>
      </c>
      <c r="E167" s="21">
        <v>0.34826363487914902</v>
      </c>
      <c r="F167" s="22">
        <f t="shared" ref="F167" si="106">H167+J167+L167+N167+P167+R167</f>
        <v>169732.55</v>
      </c>
      <c r="G167" s="21">
        <f t="shared" ref="G167" si="107">(H167*I167+J167*K167+L167*M167+N167*O167+P167*Q167+R167*S167)/(H167+J167+L167+N167+P167+R167)</f>
        <v>11.275902421191471</v>
      </c>
      <c r="H167" s="22">
        <v>12102.42</v>
      </c>
      <c r="I167" s="21">
        <v>3.5142815238605203</v>
      </c>
      <c r="J167" s="22">
        <v>9178.44</v>
      </c>
      <c r="K167" s="21">
        <v>9.7384817572485112</v>
      </c>
      <c r="L167" s="22">
        <v>20894.59</v>
      </c>
      <c r="M167" s="21">
        <v>9.6877476179240709</v>
      </c>
      <c r="N167" s="22">
        <v>58415.08</v>
      </c>
      <c r="O167" s="21">
        <v>12.093241375343501</v>
      </c>
      <c r="P167" s="22">
        <v>66140.22</v>
      </c>
      <c r="Q167" s="21">
        <v>12.546567158379601</v>
      </c>
      <c r="R167" s="23">
        <v>3001.8</v>
      </c>
      <c r="S167" s="24">
        <v>14.421480778199697</v>
      </c>
    </row>
    <row r="168" spans="1:19" x14ac:dyDescent="0.2">
      <c r="A168" s="19" t="s">
        <v>13</v>
      </c>
      <c r="B168" s="20">
        <f t="shared" ref="B168" si="108">D168+H168+J168+L168+N168+P168+R168</f>
        <v>5159798.3500000006</v>
      </c>
      <c r="C168" s="21">
        <f t="shared" ref="C168" si="109">(D168*E168+H168*I168+J168*K168+L168*M168+N168*O168+P168*Q168+R168*S168)/(D168+H168+J168+L168+N168+P168+R168)</f>
        <v>0.65576572413919965</v>
      </c>
      <c r="D168" s="22">
        <v>5033707.7300000004</v>
      </c>
      <c r="E168" s="21">
        <v>0.367643873455482</v>
      </c>
      <c r="F168" s="22">
        <f t="shared" ref="F168" si="110">H168+J168+L168+N168+P168+R168</f>
        <v>126090.62000000001</v>
      </c>
      <c r="G168" s="21">
        <f t="shared" ref="G168" si="111">(H168*I168+J168*K168+L168*M168+N168*O168+P168*Q168+R168*S168)/(H168+J168+L168+N168+P168+R168)</f>
        <v>12.157978870275965</v>
      </c>
      <c r="H168" s="22">
        <v>5736.23</v>
      </c>
      <c r="I168" s="21">
        <v>3.3440692754649</v>
      </c>
      <c r="J168" s="22">
        <v>6949.06</v>
      </c>
      <c r="K168" s="21">
        <v>10.7676614966629</v>
      </c>
      <c r="L168" s="22">
        <v>8007.49</v>
      </c>
      <c r="M168" s="21">
        <v>11.373738949408597</v>
      </c>
      <c r="N168" s="22">
        <v>40952</v>
      </c>
      <c r="O168" s="21">
        <v>12.496200312560999</v>
      </c>
      <c r="P168" s="22">
        <v>60675.82</v>
      </c>
      <c r="Q168" s="21">
        <v>12.8829833169127</v>
      </c>
      <c r="R168" s="23">
        <v>3770.02</v>
      </c>
      <c r="S168" s="24">
        <v>14.454709656712701</v>
      </c>
    </row>
    <row r="169" spans="1:19" x14ac:dyDescent="0.2">
      <c r="A169" s="19" t="s">
        <v>14</v>
      </c>
      <c r="B169" s="20">
        <f t="shared" ref="B169" si="112">D169+H169+J169+L169+N169+P169+R169</f>
        <v>5678019.3700000001</v>
      </c>
      <c r="C169" s="21">
        <f t="shared" ref="C169" si="113">(D169*E169+H169*I169+J169*K169+L169*M169+N169*O169+P169*Q169+R169*S169)/(D169+H169+J169+L169+N169+P169+R169)</f>
        <v>0.7641405499995676</v>
      </c>
      <c r="D169" s="22">
        <v>5490712.4100000001</v>
      </c>
      <c r="E169" s="21">
        <v>0.38470363578922201</v>
      </c>
      <c r="F169" s="22">
        <f t="shared" ref="F169" si="114">H169+J169+L169+N169+P169+R169</f>
        <v>187306.96000000002</v>
      </c>
      <c r="G169" s="21">
        <f t="shared" ref="G169" si="115">(H169*I169+J169*K169+L169*M169+N169*O169+P169*Q169+R169*S169)/(H169+J169+L169+N169+P169+R169)</f>
        <v>11.886946524037317</v>
      </c>
      <c r="H169" s="22">
        <v>4987.08</v>
      </c>
      <c r="I169" s="21">
        <v>4.8106287246244293</v>
      </c>
      <c r="J169" s="22">
        <v>17117.29</v>
      </c>
      <c r="K169" s="21">
        <v>7.1401526643528292</v>
      </c>
      <c r="L169" s="22">
        <v>18318.260000000002</v>
      </c>
      <c r="M169" s="21">
        <v>9.4477968213138102</v>
      </c>
      <c r="N169" s="22">
        <v>77879.240000000005</v>
      </c>
      <c r="O169" s="21">
        <v>12.607575792984099</v>
      </c>
      <c r="P169" s="22">
        <v>64796.959999999999</v>
      </c>
      <c r="Q169" s="21">
        <v>13.375309435813</v>
      </c>
      <c r="R169" s="23">
        <v>4208.13</v>
      </c>
      <c r="S169" s="24">
        <v>13.944852678030399</v>
      </c>
    </row>
    <row r="170" spans="1:19" x14ac:dyDescent="0.2">
      <c r="A170" s="19" t="s">
        <v>15</v>
      </c>
      <c r="B170" s="20">
        <f t="shared" ref="B170" si="116">D170+H170+J170+L170+N170+P170+R170</f>
        <v>6698656.1100000003</v>
      </c>
      <c r="C170" s="21">
        <f t="shared" ref="C170" si="117">(D170*E170+H170*I170+J170*K170+L170*M170+N170*O170+P170*Q170+R170*S170)/(D170+H170+J170+L170+N170+P170+R170)</f>
        <v>1.2486885461866173</v>
      </c>
      <c r="D170" s="22">
        <v>5591591.8499999996</v>
      </c>
      <c r="E170" s="21">
        <v>0.46643195157386197</v>
      </c>
      <c r="F170" s="22">
        <f t="shared" ref="F170" si="118">H170+J170+L170+N170+P170+R170</f>
        <v>1107064.26</v>
      </c>
      <c r="G170" s="21">
        <f t="shared" ref="G170" si="119">(H170*I170+J170*K170+L170*M170+N170*O170+P170*Q170+R170*S170)/(H170+J170+L170+N170+P170+R170)</f>
        <v>5.1997325434388069</v>
      </c>
      <c r="H170" s="22">
        <v>3704.94</v>
      </c>
      <c r="I170" s="21">
        <v>9.8761663616684796</v>
      </c>
      <c r="J170" s="22">
        <v>858686.88</v>
      </c>
      <c r="K170" s="21">
        <v>3.0639120637315398</v>
      </c>
      <c r="L170" s="22">
        <v>21229.53</v>
      </c>
      <c r="M170" s="21">
        <v>8.9607340577016998</v>
      </c>
      <c r="N170" s="22">
        <v>106290.3</v>
      </c>
      <c r="O170" s="21">
        <v>12.587775485627599</v>
      </c>
      <c r="P170" s="22">
        <v>112394.53</v>
      </c>
      <c r="Q170" s="21">
        <v>13.2680787454692</v>
      </c>
      <c r="R170" s="23">
        <v>4758.08</v>
      </c>
      <c r="S170" s="24">
        <v>14.597544850023501</v>
      </c>
    </row>
    <row r="171" spans="1:19" x14ac:dyDescent="0.2">
      <c r="A171" s="19" t="s">
        <v>16</v>
      </c>
      <c r="B171" s="20">
        <f t="shared" ref="B171" si="120">D171+H171+J171+L171+N171+P171+R171</f>
        <v>5311429.4099999992</v>
      </c>
      <c r="C171" s="21">
        <f t="shared" ref="C171" si="121">(D171*E171+H171*I171+J171*K171+L171*M171+N171*O171+P171*Q171+R171*S171)/(D171+H171+J171+L171+N171+P171+R171)</f>
        <v>0.97581111595720149</v>
      </c>
      <c r="D171" s="22">
        <v>5111320.0999999996</v>
      </c>
      <c r="E171" s="21">
        <v>0.53093440622120303</v>
      </c>
      <c r="F171" s="22">
        <f t="shared" ref="F171" si="122">H171+J171+L171+N171+P171+R171</f>
        <v>200109.31</v>
      </c>
      <c r="G171" s="21">
        <f t="shared" ref="G171" si="123">(H171*I171+J171*K171+L171*M171+N171*O171+P171*Q171+R171*S171)/(H171+J171+L171+N171+P171+R171)</f>
        <v>12.339136832764053</v>
      </c>
      <c r="H171" s="22">
        <v>11872.47</v>
      </c>
      <c r="I171" s="21">
        <v>4.4182245312053894</v>
      </c>
      <c r="J171" s="22">
        <v>6182.07</v>
      </c>
      <c r="K171" s="21">
        <v>11.3114563730272</v>
      </c>
      <c r="L171" s="22">
        <v>4391.88</v>
      </c>
      <c r="M171" s="21">
        <v>10.024967667604802</v>
      </c>
      <c r="N171" s="22">
        <v>89105.26</v>
      </c>
      <c r="O171" s="21">
        <v>12.248055847657</v>
      </c>
      <c r="P171" s="22">
        <v>85312.95</v>
      </c>
      <c r="Q171" s="21">
        <v>13.656048964430402</v>
      </c>
      <c r="R171" s="23">
        <v>3244.68</v>
      </c>
      <c r="S171" s="24">
        <v>14.288073400150399</v>
      </c>
    </row>
    <row r="172" spans="1:19" x14ac:dyDescent="0.2">
      <c r="A172" s="19" t="s">
        <v>17</v>
      </c>
      <c r="B172" s="20">
        <f t="shared" ref="B172" si="124">D172+H172+J172+L172+N172+P172+R172</f>
        <v>5674696.4999999991</v>
      </c>
      <c r="C172" s="21">
        <f t="shared" ref="C172" si="125">(D172*E172+H172*I172+J172*K172+L172*M172+N172*O172+P172*Q172+R172*S172)/(D172+H172+J172+L172+N172+P172+R172)</f>
        <v>1.0873861149754889</v>
      </c>
      <c r="D172" s="22">
        <v>5411691.5899999999</v>
      </c>
      <c r="E172" s="21">
        <v>0.52457896411646809</v>
      </c>
      <c r="F172" s="22">
        <f t="shared" ref="F172" si="126">H172+J172+L172+N172+P172+R172</f>
        <v>263004.91000000003</v>
      </c>
      <c r="G172" s="21">
        <f t="shared" ref="G172" si="127">(H172*I172+J172*K172+L172*M172+N172*O172+P172*Q172+R172*S172)/(H172+J172+L172+N172+P172+R172)</f>
        <v>12.66792552428014</v>
      </c>
      <c r="H172" s="22">
        <v>2651.85</v>
      </c>
      <c r="I172" s="21">
        <v>11.908950317702699</v>
      </c>
      <c r="J172" s="22">
        <v>3169.24</v>
      </c>
      <c r="K172" s="21">
        <v>8.80230342290265</v>
      </c>
      <c r="L172" s="22">
        <v>13236.96</v>
      </c>
      <c r="M172" s="21">
        <v>7.9183121728856189</v>
      </c>
      <c r="N172" s="22">
        <v>120768.71</v>
      </c>
      <c r="O172" s="21">
        <v>12.1496738923518</v>
      </c>
      <c r="P172" s="22">
        <v>121573.51</v>
      </c>
      <c r="Q172" s="21">
        <v>13.817533967720399</v>
      </c>
      <c r="R172" s="23">
        <v>1604.64</v>
      </c>
      <c r="S172" s="24">
        <v>12.643534998504299</v>
      </c>
    </row>
    <row r="173" spans="1:19" x14ac:dyDescent="0.2">
      <c r="A173" s="19" t="s">
        <v>18</v>
      </c>
      <c r="B173" s="20">
        <f t="shared" ref="B173" si="128">D173+H173+J173+L173+N173+P173+R173</f>
        <v>6217545.9400000004</v>
      </c>
      <c r="C173" s="21">
        <f t="shared" ref="C173" si="129">(D173*E173+H173*I173+J173*K173+L173*M173+N173*O173+P173*Q173+R173*S173)/(D173+H173+J173+L173+N173+P173+R173)</f>
        <v>0.86785006785169039</v>
      </c>
      <c r="D173" s="22">
        <v>6025613.2599999998</v>
      </c>
      <c r="E173" s="21">
        <v>0.48212650192554807</v>
      </c>
      <c r="F173" s="22">
        <f t="shared" ref="F173" si="130">H173+J173+L173+N173+P173+R173</f>
        <v>191932.68</v>
      </c>
      <c r="G173" s="21">
        <f t="shared" ref="G173" si="131">(H173*I173+J173*K173+L173*M173+N173*O173+P173*Q173+R173*S173)/(H173+J173+L173+N173+P173+R173)</f>
        <v>12.977413866674521</v>
      </c>
      <c r="H173" s="22">
        <v>1064.78</v>
      </c>
      <c r="I173" s="21">
        <v>12.147245252540399</v>
      </c>
      <c r="J173" s="22">
        <v>9103.02</v>
      </c>
      <c r="K173" s="21">
        <v>5.7962486405610392</v>
      </c>
      <c r="L173" s="22">
        <v>10896.36</v>
      </c>
      <c r="M173" s="21">
        <v>9.3647818812887991</v>
      </c>
      <c r="N173" s="22">
        <v>74509.23</v>
      </c>
      <c r="O173" s="21">
        <v>13.016533187901699</v>
      </c>
      <c r="P173" s="22">
        <v>93379.34</v>
      </c>
      <c r="Q173" s="21">
        <v>14.017606983514799</v>
      </c>
      <c r="R173" s="23">
        <v>2979.95</v>
      </c>
      <c r="S173" s="24">
        <v>14.847069078340198</v>
      </c>
    </row>
    <row r="174" spans="1:19" x14ac:dyDescent="0.2">
      <c r="A174" s="19" t="s">
        <v>19</v>
      </c>
      <c r="B174" s="20">
        <f t="shared" ref="B174" si="132">D174+H174+J174+L174+N174+P174+R174</f>
        <v>7100403.1999999993</v>
      </c>
      <c r="C174" s="21">
        <f t="shared" ref="C174" si="133">(D174*E174+H174*I174+J174*K174+L174*M174+N174*O174+P174*Q174+R174*S174)/(D174+H174+J174+L174+N174+P174+R174)</f>
        <v>1.322000738901699</v>
      </c>
      <c r="D174" s="22">
        <v>6666422.5899999999</v>
      </c>
      <c r="E174" s="21">
        <v>0.67871367874084898</v>
      </c>
      <c r="F174" s="22">
        <f t="shared" ref="F174" si="134">H174+J174+L174+N174+P174+R174</f>
        <v>433980.61</v>
      </c>
      <c r="G174" s="21">
        <f t="shared" ref="G174" si="135">(H174*I174+J174*K174+L174*M174+N174*O174+P174*Q174+R174*S174)/(H174+J174+L174+N174+P174+R174)</f>
        <v>11.203602107476623</v>
      </c>
      <c r="H174" s="22">
        <v>5695.62</v>
      </c>
      <c r="I174" s="21">
        <v>3.5450026687173706</v>
      </c>
      <c r="J174" s="22">
        <v>12373.55</v>
      </c>
      <c r="K174" s="21">
        <v>6.1309239789712704</v>
      </c>
      <c r="L174" s="22">
        <v>26156.74</v>
      </c>
      <c r="M174" s="21">
        <v>8.1259308996457502</v>
      </c>
      <c r="N174" s="22">
        <v>300658.06</v>
      </c>
      <c r="O174" s="21">
        <v>10.893699122185499</v>
      </c>
      <c r="P174" s="22">
        <v>88913.5</v>
      </c>
      <c r="Q174" s="21">
        <v>14.3484215355373</v>
      </c>
      <c r="R174" s="23">
        <v>183.14</v>
      </c>
      <c r="S174" s="24">
        <v>13.645899312001699</v>
      </c>
    </row>
    <row r="175" spans="1:19" x14ac:dyDescent="0.2">
      <c r="A175" s="19" t="s">
        <v>20</v>
      </c>
      <c r="B175" s="20">
        <f t="shared" ref="B175" si="136">D175+H175+J175+L175+N175+P175+R175</f>
        <v>7163508.2199999997</v>
      </c>
      <c r="C175" s="21">
        <f t="shared" ref="C175" si="137">(D175*E175+H175*I175+J175*K175+L175*M175+N175*O175+P175*Q175+R175*S175)/(D175+H175+J175+L175+N175+P175+R175)</f>
        <v>1.0508124947890409</v>
      </c>
      <c r="D175" s="22">
        <v>6950398.3099999996</v>
      </c>
      <c r="E175" s="21">
        <v>0.68016092549665719</v>
      </c>
      <c r="F175" s="22">
        <f t="shared" ref="F175" si="138">H175+J175+L175+N175+P175+R175</f>
        <v>213109.91</v>
      </c>
      <c r="G175" s="21">
        <f t="shared" ref="G175" si="139">(H175*I175+J175*K175+L175*M175+N175*O175+P175*Q175+R175*S175)/(H175+J175+L175+N175+P175+R175)</f>
        <v>13.13929791908785</v>
      </c>
      <c r="H175" s="22">
        <v>8827.92</v>
      </c>
      <c r="I175" s="21">
        <v>2.9661125610562902</v>
      </c>
      <c r="J175" s="22">
        <v>5531.78</v>
      </c>
      <c r="K175" s="21">
        <v>7.8480547671816296</v>
      </c>
      <c r="L175" s="22">
        <v>26111.79</v>
      </c>
      <c r="M175" s="21">
        <v>10.8025554701535</v>
      </c>
      <c r="N175" s="22">
        <v>94810.27</v>
      </c>
      <c r="O175" s="21">
        <v>13.7355950679183</v>
      </c>
      <c r="P175" s="22">
        <v>74303.28</v>
      </c>
      <c r="Q175" s="21">
        <v>14.731172802869501</v>
      </c>
      <c r="R175" s="23">
        <v>3524.87</v>
      </c>
      <c r="S175" s="24">
        <v>14.636649238127898</v>
      </c>
    </row>
    <row r="176" spans="1:19" ht="13.5" thickBot="1" x14ac:dyDescent="0.25">
      <c r="A176" s="25" t="s">
        <v>21</v>
      </c>
      <c r="B176" s="26">
        <f t="shared" ref="B176:B187" si="140">D176+H176+J176+L176+N176+P176+R176</f>
        <v>7958193.1900000013</v>
      </c>
      <c r="C176" s="27">
        <f t="shared" ref="C176:C187" si="141">(D176*E176+H176*I176+J176*K176+L176*M176+N176*O176+P176*Q176+R176*S176)/(D176+H176+J176+L176+N176+P176+R176)</f>
        <v>1.100335550976993</v>
      </c>
      <c r="D176" s="28">
        <v>7706843.3600000003</v>
      </c>
      <c r="E176" s="27">
        <v>0.72579118269506404</v>
      </c>
      <c r="F176" s="28">
        <f t="shared" ref="F176:F187" si="142">H176+J176+L176+N176+P176+R176</f>
        <v>251349.82999999996</v>
      </c>
      <c r="G176" s="27">
        <f t="shared" ref="G176:G187" si="143">(H176*I176+J176*K176+L176*M176+N176*O176+P176*Q176+R176*S176)/(H176+J176+L176+N176+P176+R176)</f>
        <v>12.584547725375442</v>
      </c>
      <c r="H176" s="28">
        <v>6668.97</v>
      </c>
      <c r="I176" s="27">
        <v>2.2646452750574699</v>
      </c>
      <c r="J176" s="28">
        <v>6688.15</v>
      </c>
      <c r="K176" s="27">
        <v>8.4750467020027997</v>
      </c>
      <c r="L176" s="28">
        <v>24992.12</v>
      </c>
      <c r="M176" s="27">
        <v>12.127657565664698</v>
      </c>
      <c r="N176" s="28">
        <v>105558.25</v>
      </c>
      <c r="O176" s="27">
        <v>14.050646340764496</v>
      </c>
      <c r="P176" s="28">
        <v>106149.98</v>
      </c>
      <c r="Q176" s="27">
        <v>12.125709545117196</v>
      </c>
      <c r="R176" s="28">
        <v>1292.3600000000001</v>
      </c>
      <c r="S176" s="27">
        <v>13.879536971122599</v>
      </c>
    </row>
    <row r="177" spans="1:19" x14ac:dyDescent="0.2">
      <c r="A177" s="32" t="s">
        <v>76</v>
      </c>
      <c r="B177" s="20">
        <f t="shared" si="140"/>
        <v>6248207.6900000004</v>
      </c>
      <c r="C177" s="21">
        <f t="shared" si="141"/>
        <v>1.1362787491463802</v>
      </c>
      <c r="D177" s="22">
        <v>6013369.1299999999</v>
      </c>
      <c r="E177" s="21">
        <v>0.71846476261469694</v>
      </c>
      <c r="F177" s="22">
        <f t="shared" si="142"/>
        <v>234838.56</v>
      </c>
      <c r="G177" s="21">
        <f t="shared" si="143"/>
        <v>11.834989083138636</v>
      </c>
      <c r="H177" s="22">
        <v>19314.330000000002</v>
      </c>
      <c r="I177" s="21">
        <v>0.307162314198836</v>
      </c>
      <c r="J177" s="22">
        <v>9294.59</v>
      </c>
      <c r="K177" s="21">
        <v>6.7276936368360483</v>
      </c>
      <c r="L177" s="22">
        <v>36427.660000000003</v>
      </c>
      <c r="M177" s="21">
        <v>11.360045050931099</v>
      </c>
      <c r="N177" s="22">
        <v>97806.3</v>
      </c>
      <c r="O177" s="21">
        <v>12.898403380968301</v>
      </c>
      <c r="P177" s="22">
        <v>69943.69</v>
      </c>
      <c r="Q177" s="21">
        <v>14.380475618315199</v>
      </c>
      <c r="R177" s="23">
        <v>2051.9900000000002</v>
      </c>
      <c r="S177" s="24">
        <v>14.454021510826099</v>
      </c>
    </row>
    <row r="178" spans="1:19" x14ac:dyDescent="0.2">
      <c r="A178" s="19" t="s">
        <v>11</v>
      </c>
      <c r="B178" s="20">
        <f t="shared" si="140"/>
        <v>7991102.8899999997</v>
      </c>
      <c r="C178" s="21">
        <f t="shared" si="141"/>
        <v>1.2372123003912416</v>
      </c>
      <c r="D178" s="22">
        <v>7620499.2800000003</v>
      </c>
      <c r="E178" s="21">
        <v>0.66064635531334903</v>
      </c>
      <c r="F178" s="22">
        <f t="shared" si="142"/>
        <v>370603.61000000004</v>
      </c>
      <c r="G178" s="21">
        <f t="shared" si="143"/>
        <v>13.092791282308335</v>
      </c>
      <c r="H178" s="22">
        <v>15231.01</v>
      </c>
      <c r="I178" s="21">
        <v>0.93003301816491513</v>
      </c>
      <c r="J178" s="22">
        <v>8679.06</v>
      </c>
      <c r="K178" s="21">
        <v>6.8111929632932595</v>
      </c>
      <c r="L178" s="22">
        <v>16416.260000000002</v>
      </c>
      <c r="M178" s="21">
        <v>11.648685425303899</v>
      </c>
      <c r="N178" s="22">
        <v>63427.9</v>
      </c>
      <c r="O178" s="21">
        <v>14.240285265632302</v>
      </c>
      <c r="P178" s="22">
        <v>263513.8</v>
      </c>
      <c r="Q178" s="21">
        <v>13.802203621973499</v>
      </c>
      <c r="R178" s="23">
        <v>3335.58</v>
      </c>
      <c r="S178" s="24">
        <v>14.217993992049399</v>
      </c>
    </row>
    <row r="179" spans="1:19" x14ac:dyDescent="0.2">
      <c r="A179" s="19" t="s">
        <v>12</v>
      </c>
      <c r="B179" s="20">
        <f t="shared" si="140"/>
        <v>7532017.7299999995</v>
      </c>
      <c r="C179" s="21">
        <f t="shared" si="141"/>
        <v>0.97681421542537994</v>
      </c>
      <c r="D179" s="22">
        <v>7305559.96</v>
      </c>
      <c r="E179" s="21">
        <v>0.62779664233978905</v>
      </c>
      <c r="F179" s="22">
        <f t="shared" si="142"/>
        <v>226457.77000000002</v>
      </c>
      <c r="G179" s="21">
        <f t="shared" si="143"/>
        <v>12.236170903740675</v>
      </c>
      <c r="H179" s="22">
        <v>19023.96</v>
      </c>
      <c r="I179" s="21">
        <v>0.90256089163349817</v>
      </c>
      <c r="J179" s="22">
        <v>11480.92</v>
      </c>
      <c r="K179" s="21">
        <v>7.3971106235388797</v>
      </c>
      <c r="L179" s="22">
        <v>36425.42</v>
      </c>
      <c r="M179" s="21">
        <v>11.453686474994702</v>
      </c>
      <c r="N179" s="22">
        <v>67598.210000000006</v>
      </c>
      <c r="O179" s="21">
        <v>14.0847722521055</v>
      </c>
      <c r="P179" s="22">
        <v>90867.22</v>
      </c>
      <c r="Q179" s="21">
        <v>14.132593114436599</v>
      </c>
      <c r="R179" s="23">
        <v>1062.04</v>
      </c>
      <c r="S179" s="24">
        <v>14.481448909645598</v>
      </c>
    </row>
    <row r="180" spans="1:19" x14ac:dyDescent="0.2">
      <c r="A180" s="19" t="s">
        <v>13</v>
      </c>
      <c r="B180" s="20">
        <f t="shared" si="140"/>
        <v>9092906.2899999991</v>
      </c>
      <c r="C180" s="21">
        <f t="shared" si="141"/>
        <v>0.84427565848146491</v>
      </c>
      <c r="D180" s="22">
        <v>8895861.6500000004</v>
      </c>
      <c r="E180" s="21">
        <v>0.61386174907520108</v>
      </c>
      <c r="F180" s="22">
        <f t="shared" si="142"/>
        <v>197044.63999999998</v>
      </c>
      <c r="G180" s="21">
        <f t="shared" si="143"/>
        <v>11.2466406267128</v>
      </c>
      <c r="H180" s="22">
        <v>23604.799999999999</v>
      </c>
      <c r="I180" s="21">
        <v>0.25064508489798704</v>
      </c>
      <c r="J180" s="22">
        <v>15594.19</v>
      </c>
      <c r="K180" s="21">
        <v>7.4626620491349698</v>
      </c>
      <c r="L180" s="22">
        <v>31543.77</v>
      </c>
      <c r="M180" s="21">
        <v>12.347005177250502</v>
      </c>
      <c r="N180" s="22">
        <v>70756.350000000006</v>
      </c>
      <c r="O180" s="21">
        <v>12.891878588988799</v>
      </c>
      <c r="P180" s="22">
        <v>54178.43</v>
      </c>
      <c r="Q180" s="21">
        <v>14.263975910708398</v>
      </c>
      <c r="R180" s="23">
        <v>1367.1</v>
      </c>
      <c r="S180" s="24">
        <v>14.151467339624</v>
      </c>
    </row>
    <row r="181" spans="1:19" x14ac:dyDescent="0.2">
      <c r="A181" s="19" t="s">
        <v>14</v>
      </c>
      <c r="B181" s="20">
        <f t="shared" si="140"/>
        <v>8482252.209999999</v>
      </c>
      <c r="C181" s="21">
        <f t="shared" si="141"/>
        <v>1.1365871865533697</v>
      </c>
      <c r="D181" s="22">
        <v>8029756.04</v>
      </c>
      <c r="E181" s="21">
        <v>0.562739147713882</v>
      </c>
      <c r="F181" s="22">
        <f t="shared" si="142"/>
        <v>452496.17</v>
      </c>
      <c r="G181" s="21">
        <f t="shared" si="143"/>
        <v>11.319788860754345</v>
      </c>
      <c r="H181" s="22">
        <v>13119.95</v>
      </c>
      <c r="I181" s="21">
        <v>4.1024198644049692</v>
      </c>
      <c r="J181" s="22">
        <v>19824.580000000002</v>
      </c>
      <c r="K181" s="21">
        <v>6.0868051983951208</v>
      </c>
      <c r="L181" s="22">
        <v>232225.53</v>
      </c>
      <c r="M181" s="21">
        <v>10.0404167509059</v>
      </c>
      <c r="N181" s="22">
        <v>82806.38</v>
      </c>
      <c r="O181" s="21">
        <v>13.527890732573999</v>
      </c>
      <c r="P181" s="22">
        <v>103322.44</v>
      </c>
      <c r="Q181" s="21">
        <v>14.308219501978501</v>
      </c>
      <c r="R181" s="23">
        <v>1197.29</v>
      </c>
      <c r="S181" s="24">
        <v>14.5931993084382</v>
      </c>
    </row>
    <row r="182" spans="1:19" x14ac:dyDescent="0.2">
      <c r="A182" s="19" t="s">
        <v>15</v>
      </c>
      <c r="B182" s="20">
        <f t="shared" si="140"/>
        <v>7585597.5699999994</v>
      </c>
      <c r="C182" s="21">
        <f t="shared" si="141"/>
        <v>1.2392354954047473</v>
      </c>
      <c r="D182" s="22">
        <v>7292222.5800000001</v>
      </c>
      <c r="E182" s="21">
        <v>0.782523441776238</v>
      </c>
      <c r="F182" s="22">
        <f t="shared" si="142"/>
        <v>293374.99</v>
      </c>
      <c r="G182" s="21">
        <f t="shared" si="143"/>
        <v>12.5914163681778</v>
      </c>
      <c r="H182" s="22">
        <v>13925.76</v>
      </c>
      <c r="I182" s="21">
        <v>1.6636790451652201</v>
      </c>
      <c r="J182" s="22">
        <v>9940.8000000000011</v>
      </c>
      <c r="K182" s="21">
        <v>8.9825917732979192</v>
      </c>
      <c r="L182" s="22">
        <v>11699.37</v>
      </c>
      <c r="M182" s="21">
        <v>10.542465919104998</v>
      </c>
      <c r="N182" s="22">
        <v>135184.5</v>
      </c>
      <c r="O182" s="21">
        <v>12.696945598052999</v>
      </c>
      <c r="P182" s="22">
        <v>120142.81</v>
      </c>
      <c r="Q182" s="21">
        <v>14.2139893348591</v>
      </c>
      <c r="R182" s="23">
        <v>2481.75</v>
      </c>
      <c r="S182" s="24">
        <v>13.726376951747801</v>
      </c>
    </row>
    <row r="183" spans="1:19" x14ac:dyDescent="0.2">
      <c r="A183" s="19" t="s">
        <v>16</v>
      </c>
      <c r="B183" s="20">
        <f t="shared" si="140"/>
        <v>7641142.0899999989</v>
      </c>
      <c r="C183" s="21">
        <f t="shared" si="141"/>
        <v>1.1933757668678544</v>
      </c>
      <c r="D183" s="22">
        <v>7406914.6699999999</v>
      </c>
      <c r="E183" s="21">
        <v>0.84898266427578495</v>
      </c>
      <c r="F183" s="22">
        <f t="shared" si="142"/>
        <v>234227.42</v>
      </c>
      <c r="G183" s="21">
        <f t="shared" si="143"/>
        <v>12.084032052267805</v>
      </c>
      <c r="H183" s="22">
        <v>18813.27</v>
      </c>
      <c r="I183" s="21">
        <v>2.0360231846988901</v>
      </c>
      <c r="J183" s="22">
        <v>20191.510000000002</v>
      </c>
      <c r="K183" s="21">
        <v>8.1325553561868293</v>
      </c>
      <c r="L183" s="22">
        <v>13729.6</v>
      </c>
      <c r="M183" s="21">
        <v>9.2458033591656008</v>
      </c>
      <c r="N183" s="22">
        <v>67050.47</v>
      </c>
      <c r="O183" s="21">
        <v>12.750789204013</v>
      </c>
      <c r="P183" s="22">
        <v>113279.38</v>
      </c>
      <c r="Q183" s="21">
        <v>14.384503987398199</v>
      </c>
      <c r="R183" s="23">
        <v>1163.19</v>
      </c>
      <c r="S183" s="24">
        <v>14.222560372768001</v>
      </c>
    </row>
    <row r="184" spans="1:19" x14ac:dyDescent="0.2">
      <c r="A184" s="19" t="s">
        <v>17</v>
      </c>
      <c r="B184" s="20">
        <f t="shared" si="140"/>
        <v>7344186.6400000006</v>
      </c>
      <c r="C184" s="21">
        <f t="shared" si="141"/>
        <v>1.2331901288663332</v>
      </c>
      <c r="D184" s="22">
        <v>7088303.0700000003</v>
      </c>
      <c r="E184" s="21">
        <v>0.84795017566877307</v>
      </c>
      <c r="F184" s="22">
        <f t="shared" si="142"/>
        <v>255883.57000000004</v>
      </c>
      <c r="G184" s="21">
        <f t="shared" si="143"/>
        <v>11.904830918217991</v>
      </c>
      <c r="H184" s="22">
        <v>7569.21</v>
      </c>
      <c r="I184" s="21">
        <v>3.63476982406354</v>
      </c>
      <c r="J184" s="22">
        <v>14592.49</v>
      </c>
      <c r="K184" s="21">
        <v>7.2480928477593594</v>
      </c>
      <c r="L184" s="22">
        <v>21889.24</v>
      </c>
      <c r="M184" s="21">
        <v>8.2471570369734195</v>
      </c>
      <c r="N184" s="22">
        <v>121579.88</v>
      </c>
      <c r="O184" s="21">
        <v>12.500341954606299</v>
      </c>
      <c r="P184" s="22">
        <v>85472.58</v>
      </c>
      <c r="Q184" s="21">
        <v>13.373325922769601</v>
      </c>
      <c r="R184" s="23">
        <v>4780.17</v>
      </c>
      <c r="S184" s="24">
        <v>14.560953438894398</v>
      </c>
    </row>
    <row r="185" spans="1:19" x14ac:dyDescent="0.2">
      <c r="A185" s="19" t="s">
        <v>18</v>
      </c>
      <c r="B185" s="20">
        <f t="shared" si="140"/>
        <v>7673608.5699999994</v>
      </c>
      <c r="C185" s="21">
        <f t="shared" si="141"/>
        <v>1.2745948793945334</v>
      </c>
      <c r="D185" s="22">
        <v>7325667.3899999997</v>
      </c>
      <c r="E185" s="21">
        <v>0.80839399212745311</v>
      </c>
      <c r="F185" s="22">
        <f t="shared" si="142"/>
        <v>347941.18</v>
      </c>
      <c r="G185" s="21">
        <f t="shared" si="143"/>
        <v>11.090140820353625</v>
      </c>
      <c r="H185" s="22">
        <v>35839.65</v>
      </c>
      <c r="I185" s="21">
        <v>0.87501601159609488</v>
      </c>
      <c r="J185" s="22">
        <v>6791.32</v>
      </c>
      <c r="K185" s="21">
        <v>9.3463917765618501</v>
      </c>
      <c r="L185" s="22">
        <v>34880.92</v>
      </c>
      <c r="M185" s="21">
        <v>7.4403923577703788</v>
      </c>
      <c r="N185" s="22">
        <v>144300.1</v>
      </c>
      <c r="O185" s="21">
        <v>12.3611158744866</v>
      </c>
      <c r="P185" s="22">
        <v>121357.39</v>
      </c>
      <c r="Q185" s="21">
        <v>13.605795607502799</v>
      </c>
      <c r="R185" s="23">
        <v>4771.8</v>
      </c>
      <c r="S185" s="24">
        <v>14.560594995599098</v>
      </c>
    </row>
    <row r="186" spans="1:19" x14ac:dyDescent="0.2">
      <c r="A186" s="19" t="s">
        <v>19</v>
      </c>
      <c r="B186" s="20">
        <f t="shared" si="140"/>
        <v>8939235.3800000027</v>
      </c>
      <c r="C186" s="21">
        <f t="shared" si="141"/>
        <v>1.2443048792837581</v>
      </c>
      <c r="D186" s="22">
        <v>8573723.1300000008</v>
      </c>
      <c r="E186" s="21">
        <v>0.77755028353708899</v>
      </c>
      <c r="F186" s="22">
        <f t="shared" si="142"/>
        <v>365512.25</v>
      </c>
      <c r="G186" s="21">
        <f t="shared" si="143"/>
        <v>12.192842646723891</v>
      </c>
      <c r="H186" s="22">
        <v>23128.06</v>
      </c>
      <c r="I186" s="21">
        <v>0.87278742791224206</v>
      </c>
      <c r="J186" s="22">
        <v>6298.01</v>
      </c>
      <c r="K186" s="21">
        <v>9.1188203257854497</v>
      </c>
      <c r="L186" s="22">
        <v>21771.55</v>
      </c>
      <c r="M186" s="21">
        <v>9.5883887917948005</v>
      </c>
      <c r="N186" s="22">
        <v>153813.34</v>
      </c>
      <c r="O186" s="21">
        <v>12.127919308559301</v>
      </c>
      <c r="P186" s="22">
        <v>158988.80000000002</v>
      </c>
      <c r="Q186" s="21">
        <v>14.3681023424292</v>
      </c>
      <c r="R186" s="23">
        <v>1512.49</v>
      </c>
      <c r="S186" s="24">
        <v>13.5272539322574</v>
      </c>
    </row>
    <row r="187" spans="1:19" x14ac:dyDescent="0.2">
      <c r="A187" s="19" t="s">
        <v>20</v>
      </c>
      <c r="B187" s="20">
        <f t="shared" si="140"/>
        <v>8368849.6099999994</v>
      </c>
      <c r="C187" s="21">
        <f t="shared" si="141"/>
        <v>1.1176957282662887</v>
      </c>
      <c r="D187" s="22">
        <v>8091408.9000000004</v>
      </c>
      <c r="E187" s="21">
        <v>0.83094552150244216</v>
      </c>
      <c r="F187" s="22">
        <f t="shared" si="142"/>
        <v>277440.71000000002</v>
      </c>
      <c r="G187" s="21">
        <f t="shared" si="143"/>
        <v>9.4806110880410923</v>
      </c>
      <c r="H187" s="22">
        <v>68696.040000000008</v>
      </c>
      <c r="I187" s="21">
        <v>0.41044252914724105</v>
      </c>
      <c r="J187" s="22">
        <v>13443.18</v>
      </c>
      <c r="K187" s="21">
        <v>6.8083950002901101</v>
      </c>
      <c r="L187" s="22">
        <v>17160.27</v>
      </c>
      <c r="M187" s="21">
        <v>9.4301173932578006</v>
      </c>
      <c r="N187" s="22">
        <v>103362.86</v>
      </c>
      <c r="O187" s="21">
        <v>12.642744437411999</v>
      </c>
      <c r="P187" s="22">
        <v>74375.31</v>
      </c>
      <c r="Q187" s="21">
        <v>13.941398324255699</v>
      </c>
      <c r="R187" s="23">
        <v>403.05</v>
      </c>
      <c r="S187" s="24">
        <v>12.593498325269799</v>
      </c>
    </row>
    <row r="188" spans="1:19" ht="13.5" thickBot="1" x14ac:dyDescent="0.25">
      <c r="A188" s="25" t="s">
        <v>21</v>
      </c>
      <c r="B188" s="26">
        <f t="shared" ref="B188:B199" si="144">D188+H188+J188+L188+N188+P188+R188</f>
        <v>10563255.15</v>
      </c>
      <c r="C188" s="27">
        <f t="shared" ref="C188:C199" si="145">(D188*E188+H188*I188+J188*K188+L188*M188+N188*O188+P188*Q188+R188*S188)/(D188+H188+J188+L188+N188+P188+R188)</f>
        <v>1.0810720401087732</v>
      </c>
      <c r="D188" s="28">
        <v>10099418.060000001</v>
      </c>
      <c r="E188" s="27">
        <v>0.79382414469532303</v>
      </c>
      <c r="F188" s="28">
        <f t="shared" ref="F188:F199" si="146">H188+J188+L188+N188+P188+R188</f>
        <v>463837.09</v>
      </c>
      <c r="G188" s="27">
        <f t="shared" ref="G188:G199" si="147">(H188*I188+J188*K188+L188*M188+N188*O188+P188*Q188+R188*S188)/(H188+J188+L188+N188+P188+R188)</f>
        <v>7.3355019793695293</v>
      </c>
      <c r="H188" s="28">
        <v>207487.49</v>
      </c>
      <c r="I188" s="27">
        <v>1.27194941150428</v>
      </c>
      <c r="J188" s="28">
        <v>16739.830000000002</v>
      </c>
      <c r="K188" s="27">
        <v>6.2003359532325</v>
      </c>
      <c r="L188" s="28">
        <v>41062.370000000003</v>
      </c>
      <c r="M188" s="27">
        <v>9.4203093659718089</v>
      </c>
      <c r="N188" s="28">
        <v>104387.94</v>
      </c>
      <c r="O188" s="27">
        <v>13.147994674480602</v>
      </c>
      <c r="P188" s="28">
        <v>92134.82</v>
      </c>
      <c r="Q188" s="27">
        <v>13.5575823396627</v>
      </c>
      <c r="R188" s="28">
        <v>2024.64</v>
      </c>
      <c r="S188" s="27">
        <v>13.006764066698299</v>
      </c>
    </row>
    <row r="189" spans="1:19" x14ac:dyDescent="0.2">
      <c r="A189" s="32" t="s">
        <v>77</v>
      </c>
      <c r="B189" s="20">
        <f t="shared" si="144"/>
        <v>8271709.2300000004</v>
      </c>
      <c r="C189" s="21">
        <f t="shared" si="145"/>
        <v>0.94551666450441729</v>
      </c>
      <c r="D189" s="22">
        <v>8052190.75</v>
      </c>
      <c r="E189" s="21">
        <v>0.70949112333187103</v>
      </c>
      <c r="F189" s="22">
        <f t="shared" si="146"/>
        <v>219518.48000000004</v>
      </c>
      <c r="G189" s="21">
        <f t="shared" si="147"/>
        <v>9.6032054358248118</v>
      </c>
      <c r="H189" s="22">
        <v>37214.980000000003</v>
      </c>
      <c r="I189" s="21">
        <v>0.32318376632205603</v>
      </c>
      <c r="J189" s="22">
        <v>15195.43</v>
      </c>
      <c r="K189" s="21">
        <v>6.2429133232820702</v>
      </c>
      <c r="L189" s="22">
        <v>47291.33</v>
      </c>
      <c r="M189" s="21">
        <v>9.5739449937229484</v>
      </c>
      <c r="N189" s="22">
        <v>62820.37</v>
      </c>
      <c r="O189" s="21">
        <v>12.589887749785598</v>
      </c>
      <c r="P189" s="22">
        <v>53628.23</v>
      </c>
      <c r="Q189" s="21">
        <v>13.281173143323999</v>
      </c>
      <c r="R189" s="23">
        <v>3368.14</v>
      </c>
      <c r="S189" s="24">
        <v>13.4430943488097</v>
      </c>
    </row>
    <row r="190" spans="1:19" x14ac:dyDescent="0.2">
      <c r="A190" s="19" t="s">
        <v>11</v>
      </c>
      <c r="B190" s="20">
        <f t="shared" si="144"/>
        <v>9780944.629999999</v>
      </c>
      <c r="C190" s="21">
        <f t="shared" si="145"/>
        <v>1.0296488117221854</v>
      </c>
      <c r="D190" s="22">
        <v>9446442.1999999993</v>
      </c>
      <c r="E190" s="21">
        <v>0.66807769627807612</v>
      </c>
      <c r="F190" s="22">
        <f t="shared" si="146"/>
        <v>334502.43000000005</v>
      </c>
      <c r="G190" s="21">
        <f t="shared" si="147"/>
        <v>11.240518261107962</v>
      </c>
      <c r="H190" s="22">
        <v>37870.81</v>
      </c>
      <c r="I190" s="21">
        <v>0.30362803172152897</v>
      </c>
      <c r="J190" s="22">
        <v>20309</v>
      </c>
      <c r="K190" s="21">
        <v>5.9623557289871494</v>
      </c>
      <c r="L190" s="22">
        <v>19424.41</v>
      </c>
      <c r="M190" s="21">
        <v>10.235387870210699</v>
      </c>
      <c r="N190" s="22">
        <v>90462.29</v>
      </c>
      <c r="O190" s="21">
        <v>13.035843528833901</v>
      </c>
      <c r="P190" s="22">
        <v>166075.67000000001</v>
      </c>
      <c r="Q190" s="21">
        <v>13.517415327001199</v>
      </c>
      <c r="R190" s="23">
        <v>360.25</v>
      </c>
      <c r="S190" s="24">
        <v>12.2418195697432</v>
      </c>
    </row>
    <row r="191" spans="1:19" x14ac:dyDescent="0.2">
      <c r="A191" s="19" t="s">
        <v>12</v>
      </c>
      <c r="B191" s="20">
        <f t="shared" si="144"/>
        <v>10856441.16</v>
      </c>
      <c r="C191" s="21">
        <f t="shared" si="145"/>
        <v>0.9875638778021063</v>
      </c>
      <c r="D191" s="22">
        <v>10472156.52</v>
      </c>
      <c r="E191" s="21">
        <v>0.70705408849255802</v>
      </c>
      <c r="F191" s="22">
        <f t="shared" si="146"/>
        <v>384284.64</v>
      </c>
      <c r="G191" s="21">
        <f t="shared" si="147"/>
        <v>8.6317476761496348</v>
      </c>
      <c r="H191" s="22">
        <v>113490.56</v>
      </c>
      <c r="I191" s="21">
        <v>0.29382010891478605</v>
      </c>
      <c r="J191" s="22">
        <v>22978.560000000001</v>
      </c>
      <c r="K191" s="21">
        <v>6.5783433731269501</v>
      </c>
      <c r="L191" s="22">
        <v>30653.01</v>
      </c>
      <c r="M191" s="21">
        <v>13.1535096879556</v>
      </c>
      <c r="N191" s="22">
        <v>120653.83</v>
      </c>
      <c r="O191" s="21">
        <v>12.4918924670688</v>
      </c>
      <c r="P191" s="22">
        <v>96476.17</v>
      </c>
      <c r="Q191" s="21">
        <v>12.663374115079399</v>
      </c>
      <c r="R191" s="23">
        <v>32.51</v>
      </c>
      <c r="S191" s="24">
        <v>13.4793509689326</v>
      </c>
    </row>
    <row r="192" spans="1:19" x14ac:dyDescent="0.2">
      <c r="A192" s="19" t="s">
        <v>13</v>
      </c>
      <c r="B192" s="20">
        <f t="shared" si="144"/>
        <v>12475400.939999999</v>
      </c>
      <c r="C192" s="21">
        <f t="shared" si="145"/>
        <v>0.98409215932582339</v>
      </c>
      <c r="D192" s="22">
        <v>12068724.01</v>
      </c>
      <c r="E192" s="21">
        <v>0.6632046000031121</v>
      </c>
      <c r="F192" s="22">
        <f t="shared" si="146"/>
        <v>406676.93000000005</v>
      </c>
      <c r="G192" s="21">
        <f t="shared" si="147"/>
        <v>10.506892952840968</v>
      </c>
      <c r="H192" s="22">
        <v>64510.2</v>
      </c>
      <c r="I192" s="21">
        <v>0.41207913787277101</v>
      </c>
      <c r="J192" s="22">
        <v>21237.27</v>
      </c>
      <c r="K192" s="21">
        <v>6.6499730426745103</v>
      </c>
      <c r="L192" s="22">
        <v>25994.720000000001</v>
      </c>
      <c r="M192" s="21">
        <v>9.0574369679688793</v>
      </c>
      <c r="N192" s="22">
        <v>142011.95000000001</v>
      </c>
      <c r="O192" s="21">
        <v>14.1122816248914</v>
      </c>
      <c r="P192" s="22">
        <v>150970.15</v>
      </c>
      <c r="Q192" s="21">
        <v>12.180632970822398</v>
      </c>
      <c r="R192" s="23">
        <v>1952.64</v>
      </c>
      <c r="S192" s="24">
        <v>13.638065490822699</v>
      </c>
    </row>
    <row r="193" spans="1:19" x14ac:dyDescent="0.2">
      <c r="A193" s="19" t="s">
        <v>14</v>
      </c>
      <c r="B193" s="20">
        <f t="shared" si="144"/>
        <v>12216854.759999998</v>
      </c>
      <c r="C193" s="21">
        <f t="shared" si="145"/>
        <v>0.97848070364552697</v>
      </c>
      <c r="D193" s="22">
        <v>11926620.5</v>
      </c>
      <c r="E193" s="21">
        <v>0.80129078331116499</v>
      </c>
      <c r="F193" s="22">
        <f t="shared" si="146"/>
        <v>290234.26</v>
      </c>
      <c r="G193" s="21">
        <f t="shared" si="147"/>
        <v>8.2597607849604096</v>
      </c>
      <c r="H193" s="22">
        <v>85736.87</v>
      </c>
      <c r="I193" s="21">
        <v>0.45820385908652805</v>
      </c>
      <c r="J193" s="22">
        <v>18231.850000000002</v>
      </c>
      <c r="K193" s="21">
        <v>6.138295872333309</v>
      </c>
      <c r="L193" s="22">
        <v>25663.98</v>
      </c>
      <c r="M193" s="21">
        <v>9.5977343030971785</v>
      </c>
      <c r="N193" s="22">
        <v>91462.76</v>
      </c>
      <c r="O193" s="21">
        <v>12.135026972726399</v>
      </c>
      <c r="P193" s="22">
        <v>58065.04</v>
      </c>
      <c r="Q193" s="21">
        <v>12.9117216814111</v>
      </c>
      <c r="R193" s="23">
        <v>11073.76</v>
      </c>
      <c r="S193" s="24">
        <v>12.654179628238298</v>
      </c>
    </row>
    <row r="194" spans="1:19" x14ac:dyDescent="0.2">
      <c r="A194" s="19" t="s">
        <v>15</v>
      </c>
      <c r="B194" s="20">
        <f t="shared" si="144"/>
        <v>16284871.83</v>
      </c>
      <c r="C194" s="21">
        <f t="shared" si="145"/>
        <v>0.94634426814521655</v>
      </c>
      <c r="D194" s="22">
        <v>15882674.710000001</v>
      </c>
      <c r="E194" s="21">
        <v>0.7104363971639891</v>
      </c>
      <c r="F194" s="22">
        <f t="shared" si="146"/>
        <v>402197.12</v>
      </c>
      <c r="G194" s="21">
        <f t="shared" si="147"/>
        <v>10.262293562668972</v>
      </c>
      <c r="H194" s="22">
        <v>66413.680000000008</v>
      </c>
      <c r="I194" s="21">
        <v>0.271438893312342</v>
      </c>
      <c r="J194" s="22">
        <v>32086.27</v>
      </c>
      <c r="K194" s="21">
        <v>6.5205261596315189</v>
      </c>
      <c r="L194" s="22">
        <v>21283.07</v>
      </c>
      <c r="M194" s="21">
        <v>9.3398774753830196</v>
      </c>
      <c r="N194" s="22">
        <v>147057.03</v>
      </c>
      <c r="O194" s="21">
        <v>13.466767891341199</v>
      </c>
      <c r="P194" s="22">
        <v>122144.34</v>
      </c>
      <c r="Q194" s="21">
        <v>12.674267329128799</v>
      </c>
      <c r="R194" s="23">
        <v>13212.73</v>
      </c>
      <c r="S194" s="24">
        <v>13.090718042372801</v>
      </c>
    </row>
    <row r="195" spans="1:19" x14ac:dyDescent="0.2">
      <c r="A195" s="19" t="s">
        <v>16</v>
      </c>
      <c r="B195" s="20">
        <f t="shared" si="144"/>
        <v>15022109.970000001</v>
      </c>
      <c r="C195" s="21">
        <f t="shared" si="145"/>
        <v>1.0530527222268762</v>
      </c>
      <c r="D195" s="22">
        <v>14538529.99</v>
      </c>
      <c r="E195" s="21">
        <v>0.76339962699351305</v>
      </c>
      <c r="F195" s="22">
        <f t="shared" si="146"/>
        <v>483579.98000000004</v>
      </c>
      <c r="G195" s="21">
        <f t="shared" si="147"/>
        <v>9.7612920743741309</v>
      </c>
      <c r="H195" s="22">
        <v>85222.18</v>
      </c>
      <c r="I195" s="21">
        <v>0.670802232470467</v>
      </c>
      <c r="J195" s="22">
        <v>103054.97</v>
      </c>
      <c r="K195" s="21">
        <v>9.4439226463313695</v>
      </c>
      <c r="L195" s="22">
        <v>26558.76</v>
      </c>
      <c r="M195" s="21">
        <v>7.8076391480626395</v>
      </c>
      <c r="N195" s="22">
        <v>94312.76</v>
      </c>
      <c r="O195" s="21">
        <v>13.2189669690506</v>
      </c>
      <c r="P195" s="22">
        <v>150184.73000000001</v>
      </c>
      <c r="Q195" s="21">
        <v>12.742228394324799</v>
      </c>
      <c r="R195" s="23">
        <v>24246.58</v>
      </c>
      <c r="S195" s="24">
        <v>13.287994760498201</v>
      </c>
    </row>
    <row r="196" spans="1:19" x14ac:dyDescent="0.2">
      <c r="A196" s="19" t="s">
        <v>17</v>
      </c>
      <c r="B196" s="20">
        <f t="shared" si="144"/>
        <v>12138575.072880005</v>
      </c>
      <c r="C196" s="21">
        <f t="shared" si="145"/>
        <v>1.4165425790147501</v>
      </c>
      <c r="D196" s="22">
        <v>11775752.249010006</v>
      </c>
      <c r="E196" s="21">
        <v>1.0888727880512243</v>
      </c>
      <c r="F196" s="22">
        <f t="shared" si="146"/>
        <v>362822.82386999991</v>
      </c>
      <c r="G196" s="21">
        <f t="shared" si="147"/>
        <v>12.051370445449928</v>
      </c>
      <c r="H196" s="22">
        <v>9774.8405100000018</v>
      </c>
      <c r="I196" s="21">
        <v>5.6607642645925891</v>
      </c>
      <c r="J196" s="22">
        <v>17617.505360000003</v>
      </c>
      <c r="K196" s="21">
        <v>6.8312869027559069</v>
      </c>
      <c r="L196" s="22">
        <v>28176.37616</v>
      </c>
      <c r="M196" s="21">
        <v>9.8957006339881293</v>
      </c>
      <c r="N196" s="22">
        <v>229251.44218999994</v>
      </c>
      <c r="O196" s="21">
        <v>13.026943909453717</v>
      </c>
      <c r="P196" s="22">
        <v>77872.971470000004</v>
      </c>
      <c r="Q196" s="21">
        <v>11.940471707480869</v>
      </c>
      <c r="R196" s="23">
        <v>129.68817999999999</v>
      </c>
      <c r="S196" s="24">
        <v>13.249321796327161</v>
      </c>
    </row>
    <row r="197" spans="1:19" x14ac:dyDescent="0.2">
      <c r="A197" s="19" t="s">
        <v>18</v>
      </c>
      <c r="B197" s="20">
        <f t="shared" si="144"/>
        <v>16301636.96912</v>
      </c>
      <c r="C197" s="21">
        <f t="shared" si="145"/>
        <v>1.3190237104028975</v>
      </c>
      <c r="D197" s="22">
        <v>15796741.563469999</v>
      </c>
      <c r="E197" s="21">
        <v>0.95916632487223519</v>
      </c>
      <c r="F197" s="22">
        <f t="shared" si="146"/>
        <v>504895.40565000003</v>
      </c>
      <c r="G197" s="21">
        <f t="shared" si="147"/>
        <v>12.577938042601197</v>
      </c>
      <c r="H197" s="22">
        <v>11431.609979999997</v>
      </c>
      <c r="I197" s="21">
        <v>5.1445805935552045</v>
      </c>
      <c r="J197" s="22">
        <v>28244.880990000001</v>
      </c>
      <c r="K197" s="21">
        <v>7.6729685553190921</v>
      </c>
      <c r="L197" s="22">
        <v>38262.905119999989</v>
      </c>
      <c r="M197" s="21">
        <v>11.196322554088388</v>
      </c>
      <c r="N197" s="22">
        <v>324256.29117000004</v>
      </c>
      <c r="O197" s="21">
        <v>13.512977934856142</v>
      </c>
      <c r="P197" s="22">
        <v>102318.14552999999</v>
      </c>
      <c r="Q197" s="21">
        <v>12.314971906332596</v>
      </c>
      <c r="R197" s="23">
        <v>381.57285999999999</v>
      </c>
      <c r="S197" s="24">
        <v>12.823722866453343</v>
      </c>
    </row>
    <row r="198" spans="1:19" x14ac:dyDescent="0.2">
      <c r="A198" s="19" t="s">
        <v>19</v>
      </c>
      <c r="B198" s="20">
        <f t="shared" si="144"/>
        <v>18275545.16012001</v>
      </c>
      <c r="C198" s="21">
        <f t="shared" si="145"/>
        <v>1.1316085001475593</v>
      </c>
      <c r="D198" s="22">
        <v>17829627.522530008</v>
      </c>
      <c r="E198" s="21">
        <v>0.85809077821660606</v>
      </c>
      <c r="F198" s="22">
        <f t="shared" si="146"/>
        <v>445917.63758999994</v>
      </c>
      <c r="G198" s="21">
        <f t="shared" si="147"/>
        <v>12.06797587327163</v>
      </c>
      <c r="H198" s="22">
        <v>13543.508629999997</v>
      </c>
      <c r="I198" s="21">
        <v>3.2267028588292792</v>
      </c>
      <c r="J198" s="22">
        <v>21377.794670000003</v>
      </c>
      <c r="K198" s="21">
        <v>6.6033512220042292</v>
      </c>
      <c r="L198" s="22">
        <v>25916.936419999998</v>
      </c>
      <c r="M198" s="21">
        <v>10.665379471575678</v>
      </c>
      <c r="N198" s="22">
        <v>259258.55073999995</v>
      </c>
      <c r="O198" s="21">
        <v>12.902526868782656</v>
      </c>
      <c r="P198" s="22">
        <v>125475.20965999998</v>
      </c>
      <c r="Q198" s="21">
        <v>12.516514163997934</v>
      </c>
      <c r="R198" s="23">
        <v>345.63746999999995</v>
      </c>
      <c r="S198" s="24">
        <v>12.847883202593747</v>
      </c>
    </row>
    <row r="199" spans="1:19" x14ac:dyDescent="0.2">
      <c r="A199" s="19" t="s">
        <v>20</v>
      </c>
      <c r="B199" s="20">
        <f t="shared" si="144"/>
        <v>16963045.378639992</v>
      </c>
      <c r="C199" s="21">
        <f t="shared" si="145"/>
        <v>1.0814942920682939</v>
      </c>
      <c r="D199" s="22">
        <v>16609756.373469993</v>
      </c>
      <c r="E199" s="21">
        <v>0.86073207310916544</v>
      </c>
      <c r="F199" s="22">
        <f t="shared" si="146"/>
        <v>353289.0051699999</v>
      </c>
      <c r="G199" s="21">
        <f t="shared" si="147"/>
        <v>11.460551154065234</v>
      </c>
      <c r="H199" s="22">
        <v>23166.423220000001</v>
      </c>
      <c r="I199" s="21">
        <v>3.1476545419858732</v>
      </c>
      <c r="J199" s="22">
        <v>13990.33202</v>
      </c>
      <c r="K199" s="21">
        <v>7.2324166624817527</v>
      </c>
      <c r="L199" s="22">
        <v>46819.355340000002</v>
      </c>
      <c r="M199" s="21">
        <v>8.4040398695715997</v>
      </c>
      <c r="N199" s="22">
        <v>192011.08678999997</v>
      </c>
      <c r="O199" s="21">
        <v>13.295693737318391</v>
      </c>
      <c r="P199" s="22">
        <v>77172.524989999976</v>
      </c>
      <c r="Q199" s="21">
        <v>12.009690508702379</v>
      </c>
      <c r="R199" s="23">
        <v>129.28280999999998</v>
      </c>
      <c r="S199" s="24">
        <v>12.16274812560154</v>
      </c>
    </row>
    <row r="200" spans="1:19" ht="13.5" thickBot="1" x14ac:dyDescent="0.25">
      <c r="A200" s="25" t="s">
        <v>21</v>
      </c>
      <c r="B200" s="26">
        <f t="shared" ref="B200:B211" si="148">D200+H200+J200+L200+N200+P200+R200</f>
        <v>19332802.711600002</v>
      </c>
      <c r="C200" s="27">
        <f t="shared" ref="C200:C211" si="149">(D200*E200+H200*I200+J200*K200+L200*M200+N200*O200+P200*Q200+R200*S200)/(D200+H200+J200+L200+N200+P200+R200)</f>
        <v>1.3166062961236997</v>
      </c>
      <c r="D200" s="28">
        <v>18702271.148100004</v>
      </c>
      <c r="E200" s="27">
        <v>0.91581124453754048</v>
      </c>
      <c r="F200" s="28">
        <f t="shared" ref="F200:F211" si="150">H200+J200+L200+N200+P200+R200</f>
        <v>630531.56350000005</v>
      </c>
      <c r="G200" s="27">
        <f t="shared" ref="G200:G211" si="151">(H200*I200+J200*K200+L200*M200+N200*O200+P200*Q200+R200*S200)/(H200+J200+L200+N200+P200+R200)</f>
        <v>13.204635640718243</v>
      </c>
      <c r="H200" s="28">
        <v>18177.830269999995</v>
      </c>
      <c r="I200" s="27">
        <v>1.5336417787995997</v>
      </c>
      <c r="J200" s="28">
        <v>49882.541060000003</v>
      </c>
      <c r="K200" s="27">
        <v>8.7067575502537924</v>
      </c>
      <c r="L200" s="28">
        <v>25041.950520000002</v>
      </c>
      <c r="M200" s="27">
        <v>9.1668860186694427</v>
      </c>
      <c r="N200" s="28">
        <v>449683.2682600001</v>
      </c>
      <c r="O200" s="27">
        <v>14.404703989239321</v>
      </c>
      <c r="P200" s="28">
        <v>87537.370240000004</v>
      </c>
      <c r="Q200" s="27">
        <v>13.18631860906015</v>
      </c>
      <c r="R200" s="28">
        <v>208.60314999999997</v>
      </c>
      <c r="S200" s="27">
        <v>11.214387486478513</v>
      </c>
    </row>
    <row r="201" spans="1:19" x14ac:dyDescent="0.2">
      <c r="A201" s="32" t="s">
        <v>85</v>
      </c>
      <c r="B201" s="20">
        <f t="shared" si="148"/>
        <v>13845034.048149999</v>
      </c>
      <c r="C201" s="21">
        <f t="shared" si="149"/>
        <v>1.1561179585217352</v>
      </c>
      <c r="D201" s="22">
        <v>13487255.065060001</v>
      </c>
      <c r="E201" s="21">
        <v>0.8793713654522799</v>
      </c>
      <c r="F201" s="22">
        <f t="shared" si="150"/>
        <v>357778.98308999994</v>
      </c>
      <c r="G201" s="21">
        <f t="shared" si="151"/>
        <v>11.588681260249206</v>
      </c>
      <c r="H201" s="22">
        <v>21581.99366</v>
      </c>
      <c r="I201" s="21">
        <v>6.8608162752560098</v>
      </c>
      <c r="J201" s="22">
        <v>19776.832909999997</v>
      </c>
      <c r="K201" s="21">
        <v>6.2493610861477418</v>
      </c>
      <c r="L201" s="22">
        <v>37649.593749999993</v>
      </c>
      <c r="M201" s="21">
        <v>8.1135791749944186</v>
      </c>
      <c r="N201" s="22">
        <v>208767.97119000001</v>
      </c>
      <c r="O201" s="21">
        <v>13.153155438941349</v>
      </c>
      <c r="P201" s="22">
        <v>69803.484859999997</v>
      </c>
      <c r="Q201" s="21">
        <v>11.759831828754345</v>
      </c>
      <c r="R201" s="23">
        <v>199.10671999999997</v>
      </c>
      <c r="S201" s="24">
        <v>11.1304869569445</v>
      </c>
    </row>
    <row r="202" spans="1:19" x14ac:dyDescent="0.2">
      <c r="A202" s="19" t="s">
        <v>11</v>
      </c>
      <c r="B202" s="20">
        <f t="shared" si="148"/>
        <v>15070969.880070003</v>
      </c>
      <c r="C202" s="21">
        <f t="shared" si="149"/>
        <v>1.247619366580849</v>
      </c>
      <c r="D202" s="22">
        <v>14572036.619440002</v>
      </c>
      <c r="E202" s="21">
        <v>0.85363686842924125</v>
      </c>
      <c r="F202" s="22">
        <f t="shared" si="150"/>
        <v>498933.26062999992</v>
      </c>
      <c r="G202" s="21">
        <f t="shared" si="151"/>
        <v>12.754423669894676</v>
      </c>
      <c r="H202" s="22">
        <v>13464.897129999999</v>
      </c>
      <c r="I202" s="21">
        <v>7.8165667118616904</v>
      </c>
      <c r="J202" s="22">
        <v>8611.7057299999997</v>
      </c>
      <c r="K202" s="21">
        <v>9.3767857143209667</v>
      </c>
      <c r="L202" s="22">
        <v>40751.051770000013</v>
      </c>
      <c r="M202" s="21">
        <v>11.063000399204171</v>
      </c>
      <c r="N202" s="22">
        <v>338686.28140999994</v>
      </c>
      <c r="O202" s="21">
        <v>13.026033707169342</v>
      </c>
      <c r="P202" s="22">
        <v>92260.78559</v>
      </c>
      <c r="Q202" s="21">
        <v>13.47311563494568</v>
      </c>
      <c r="R202" s="23">
        <v>5158.5389999999998</v>
      </c>
      <c r="S202" s="24">
        <v>13.957198055495946</v>
      </c>
    </row>
    <row r="203" spans="1:19" x14ac:dyDescent="0.2">
      <c r="A203" s="19" t="s">
        <v>12</v>
      </c>
      <c r="B203" s="20">
        <f t="shared" si="148"/>
        <v>19165760.102600016</v>
      </c>
      <c r="C203" s="21">
        <f t="shared" si="149"/>
        <v>1.0165826520522592</v>
      </c>
      <c r="D203" s="22">
        <v>18801979.491790008</v>
      </c>
      <c r="E203" s="21">
        <v>0.80008601984587335</v>
      </c>
      <c r="F203" s="22">
        <f t="shared" si="150"/>
        <v>363780.61080999998</v>
      </c>
      <c r="G203" s="21">
        <f t="shared" si="151"/>
        <v>12.206198365002134</v>
      </c>
      <c r="H203" s="22">
        <v>9961.6558999999979</v>
      </c>
      <c r="I203" s="21">
        <v>6.6624278354164002</v>
      </c>
      <c r="J203" s="22">
        <v>21463.03197</v>
      </c>
      <c r="K203" s="21">
        <v>7.5242502372557389</v>
      </c>
      <c r="L203" s="22">
        <v>50879.43795</v>
      </c>
      <c r="M203" s="21">
        <v>13.063994398183009</v>
      </c>
      <c r="N203" s="22">
        <v>212208.73664999998</v>
      </c>
      <c r="O203" s="21">
        <v>12.513035207141646</v>
      </c>
      <c r="P203" s="22">
        <v>69037.14834</v>
      </c>
      <c r="Q203" s="21">
        <v>12.884022529934644</v>
      </c>
      <c r="R203" s="23">
        <v>230.6</v>
      </c>
      <c r="S203" s="24">
        <v>12.905464006938422</v>
      </c>
    </row>
    <row r="204" spans="1:19" x14ac:dyDescent="0.2">
      <c r="A204" s="19" t="s">
        <v>81</v>
      </c>
      <c r="B204" s="20">
        <f t="shared" si="148"/>
        <v>21050006.92820001</v>
      </c>
      <c r="C204" s="21">
        <f t="shared" si="149"/>
        <v>0.31981779925478965</v>
      </c>
      <c r="D204" s="22">
        <v>20525238.295720007</v>
      </c>
      <c r="E204" s="21">
        <v>2.9255324574000808E-2</v>
      </c>
      <c r="F204" s="22">
        <f t="shared" si="150"/>
        <v>524768.63247999991</v>
      </c>
      <c r="G204" s="21">
        <f t="shared" si="151"/>
        <v>11.684567259283916</v>
      </c>
      <c r="H204" s="22">
        <v>6026.236170000001</v>
      </c>
      <c r="I204" s="21">
        <v>3.9711277188461058</v>
      </c>
      <c r="J204" s="22">
        <v>86586.154420000021</v>
      </c>
      <c r="K204" s="21">
        <v>7.4536664840311531</v>
      </c>
      <c r="L204" s="22">
        <v>39004.797009999995</v>
      </c>
      <c r="M204" s="21">
        <v>11.373708846600662</v>
      </c>
      <c r="N204" s="22">
        <v>299098.74203999998</v>
      </c>
      <c r="O204" s="21">
        <v>12.825970520908985</v>
      </c>
      <c r="P204" s="22">
        <v>87183.702839999998</v>
      </c>
      <c r="Q204" s="21">
        <v>12.464803886964619</v>
      </c>
      <c r="R204" s="23">
        <v>6869</v>
      </c>
      <c r="S204" s="24">
        <v>13.945334109768526</v>
      </c>
    </row>
    <row r="205" spans="1:19" x14ac:dyDescent="0.2">
      <c r="A205" s="19" t="s">
        <v>82</v>
      </c>
      <c r="B205" s="20">
        <f t="shared" si="148"/>
        <v>21088111.222199995</v>
      </c>
      <c r="C205" s="21">
        <f t="shared" si="149"/>
        <v>0.21085337200946455</v>
      </c>
      <c r="D205" s="22">
        <v>20771022.117089998</v>
      </c>
      <c r="E205" s="21">
        <v>2.8991783405041514E-2</v>
      </c>
      <c r="F205" s="22">
        <f t="shared" si="150"/>
        <v>317089.10511000006</v>
      </c>
      <c r="G205" s="21">
        <f t="shared" si="151"/>
        <v>12.123754251530926</v>
      </c>
      <c r="H205" s="22">
        <v>12085.90036</v>
      </c>
      <c r="I205" s="21">
        <v>6.863871392366832</v>
      </c>
      <c r="J205" s="22">
        <v>20623.822260000001</v>
      </c>
      <c r="K205" s="21">
        <v>9.4320071057478163</v>
      </c>
      <c r="L205" s="22">
        <v>33621.302670000005</v>
      </c>
      <c r="M205" s="21">
        <v>11.404306989735682</v>
      </c>
      <c r="N205" s="22">
        <v>183617.30848000004</v>
      </c>
      <c r="O205" s="21">
        <v>12.598779416505689</v>
      </c>
      <c r="P205" s="22">
        <v>67093.55634000001</v>
      </c>
      <c r="Q205" s="21">
        <v>12.957808188231152</v>
      </c>
      <c r="R205" s="23">
        <v>47.215000000000003</v>
      </c>
      <c r="S205" s="24">
        <v>14.046913057291114</v>
      </c>
    </row>
    <row r="206" spans="1:19" x14ac:dyDescent="0.2">
      <c r="A206" s="19" t="s">
        <v>84</v>
      </c>
      <c r="B206" s="20">
        <f t="shared" si="148"/>
        <v>0</v>
      </c>
      <c r="C206" s="21" t="e">
        <f t="shared" si="149"/>
        <v>#DIV/0!</v>
      </c>
      <c r="D206" s="22"/>
      <c r="E206" s="21"/>
      <c r="F206" s="22">
        <f t="shared" si="150"/>
        <v>0</v>
      </c>
      <c r="G206" s="21" t="e">
        <f t="shared" si="151"/>
        <v>#DIV/0!</v>
      </c>
      <c r="H206" s="22"/>
      <c r="I206" s="21"/>
      <c r="J206" s="22"/>
      <c r="K206" s="21"/>
      <c r="L206" s="22"/>
      <c r="M206" s="21"/>
      <c r="N206" s="22"/>
      <c r="O206" s="21"/>
      <c r="P206" s="22"/>
      <c r="Q206" s="21"/>
      <c r="R206" s="23"/>
      <c r="S206" s="24"/>
    </row>
    <row r="207" spans="1:19" hidden="1" x14ac:dyDescent="0.2">
      <c r="A207" s="19" t="s">
        <v>16</v>
      </c>
      <c r="B207" s="20">
        <f t="shared" si="148"/>
        <v>0</v>
      </c>
      <c r="C207" s="21" t="e">
        <f t="shared" si="149"/>
        <v>#DIV/0!</v>
      </c>
      <c r="D207" s="22"/>
      <c r="E207" s="21"/>
      <c r="F207" s="22">
        <f t="shared" si="150"/>
        <v>0</v>
      </c>
      <c r="G207" s="21" t="e">
        <f t="shared" si="151"/>
        <v>#DIV/0!</v>
      </c>
      <c r="H207" s="22"/>
      <c r="I207" s="21"/>
      <c r="J207" s="22"/>
      <c r="K207" s="21"/>
      <c r="L207" s="22"/>
      <c r="M207" s="21"/>
      <c r="N207" s="22"/>
      <c r="O207" s="21"/>
      <c r="P207" s="22"/>
      <c r="Q207" s="21"/>
      <c r="R207" s="23"/>
      <c r="S207" s="24"/>
    </row>
    <row r="208" spans="1:19" hidden="1" x14ac:dyDescent="0.2">
      <c r="A208" s="19" t="s">
        <v>17</v>
      </c>
      <c r="B208" s="20">
        <f t="shared" si="148"/>
        <v>0</v>
      </c>
      <c r="C208" s="21" t="e">
        <f t="shared" si="149"/>
        <v>#DIV/0!</v>
      </c>
      <c r="D208" s="22"/>
      <c r="E208" s="21"/>
      <c r="F208" s="22">
        <f t="shared" si="150"/>
        <v>0</v>
      </c>
      <c r="G208" s="21" t="e">
        <f t="shared" si="151"/>
        <v>#DIV/0!</v>
      </c>
      <c r="H208" s="22"/>
      <c r="I208" s="21"/>
      <c r="J208" s="22"/>
      <c r="K208" s="21"/>
      <c r="L208" s="22"/>
      <c r="M208" s="21"/>
      <c r="N208" s="22"/>
      <c r="O208" s="21"/>
      <c r="P208" s="22"/>
      <c r="Q208" s="21"/>
      <c r="R208" s="23"/>
      <c r="S208" s="24"/>
    </row>
    <row r="209" spans="1:19" hidden="1" x14ac:dyDescent="0.2">
      <c r="A209" s="19" t="s">
        <v>18</v>
      </c>
      <c r="B209" s="20">
        <f t="shared" si="148"/>
        <v>0</v>
      </c>
      <c r="C209" s="21" t="e">
        <f t="shared" si="149"/>
        <v>#DIV/0!</v>
      </c>
      <c r="D209" s="22"/>
      <c r="E209" s="21"/>
      <c r="F209" s="22">
        <f t="shared" si="150"/>
        <v>0</v>
      </c>
      <c r="G209" s="21" t="e">
        <f t="shared" si="151"/>
        <v>#DIV/0!</v>
      </c>
      <c r="H209" s="22"/>
      <c r="I209" s="21"/>
      <c r="J209" s="22"/>
      <c r="K209" s="21"/>
      <c r="L209" s="22"/>
      <c r="M209" s="21"/>
      <c r="N209" s="22"/>
      <c r="O209" s="21"/>
      <c r="P209" s="22"/>
      <c r="Q209" s="21"/>
      <c r="R209" s="23"/>
      <c r="S209" s="24"/>
    </row>
    <row r="210" spans="1:19" hidden="1" x14ac:dyDescent="0.2">
      <c r="A210" s="19" t="s">
        <v>19</v>
      </c>
      <c r="B210" s="20">
        <f t="shared" si="148"/>
        <v>0</v>
      </c>
      <c r="C210" s="21" t="e">
        <f t="shared" si="149"/>
        <v>#DIV/0!</v>
      </c>
      <c r="D210" s="22"/>
      <c r="E210" s="21"/>
      <c r="F210" s="22">
        <f t="shared" si="150"/>
        <v>0</v>
      </c>
      <c r="G210" s="21" t="e">
        <f t="shared" si="151"/>
        <v>#DIV/0!</v>
      </c>
      <c r="H210" s="22"/>
      <c r="I210" s="21"/>
      <c r="J210" s="22"/>
      <c r="K210" s="21"/>
      <c r="L210" s="22"/>
      <c r="M210" s="21"/>
      <c r="N210" s="22"/>
      <c r="O210" s="21"/>
      <c r="P210" s="22"/>
      <c r="Q210" s="21"/>
      <c r="R210" s="23"/>
      <c r="S210" s="24"/>
    </row>
    <row r="211" spans="1:19" hidden="1" x14ac:dyDescent="0.2">
      <c r="A211" s="19" t="s">
        <v>20</v>
      </c>
      <c r="B211" s="20">
        <f t="shared" si="148"/>
        <v>0</v>
      </c>
      <c r="C211" s="21" t="e">
        <f t="shared" si="149"/>
        <v>#DIV/0!</v>
      </c>
      <c r="D211" s="22"/>
      <c r="E211" s="21"/>
      <c r="F211" s="22">
        <f t="shared" si="150"/>
        <v>0</v>
      </c>
      <c r="G211" s="21" t="e">
        <f t="shared" si="151"/>
        <v>#DIV/0!</v>
      </c>
      <c r="H211" s="22"/>
      <c r="I211" s="21"/>
      <c r="J211" s="22"/>
      <c r="K211" s="21"/>
      <c r="L211" s="22"/>
      <c r="M211" s="21"/>
      <c r="N211" s="22"/>
      <c r="O211" s="21"/>
      <c r="P211" s="22"/>
      <c r="Q211" s="21"/>
      <c r="R211" s="23"/>
      <c r="S211" s="24"/>
    </row>
    <row r="212" spans="1:19" ht="13.5" hidden="1" thickBot="1" x14ac:dyDescent="0.25">
      <c r="A212" s="25" t="s">
        <v>21</v>
      </c>
      <c r="B212" s="26">
        <f t="shared" ref="B212" si="152">D212+H212+J212+L212+N212+P212+R212</f>
        <v>0</v>
      </c>
      <c r="C212" s="27" t="e">
        <f t="shared" ref="C212" si="153">(D212*E212+H212*I212+J212*K212+L212*M212+N212*O212+P212*Q212+R212*S212)/(D212+H212+J212+L212+N212+P212+R212)</f>
        <v>#DIV/0!</v>
      </c>
      <c r="D212" s="28"/>
      <c r="E212" s="27"/>
      <c r="F212" s="28">
        <f t="shared" ref="F212" si="154">H212+J212+L212+N212+P212+R212</f>
        <v>0</v>
      </c>
      <c r="G212" s="27" t="e">
        <f t="shared" ref="G212" si="155">(H212*I212+J212*K212+L212*M212+N212*O212+P212*Q212+R212*S212)/(H212+J212+L212+N212+P212+R212)</f>
        <v>#DIV/0!</v>
      </c>
      <c r="H212" s="28"/>
      <c r="I212" s="27"/>
      <c r="J212" s="28"/>
      <c r="K212" s="27"/>
      <c r="L212" s="28"/>
      <c r="M212" s="27"/>
      <c r="N212" s="28"/>
      <c r="O212" s="27"/>
      <c r="P212" s="28"/>
      <c r="Q212" s="27"/>
      <c r="R212" s="28"/>
      <c r="S212" s="27"/>
    </row>
    <row r="213" spans="1:19" x14ac:dyDescent="0.2">
      <c r="A21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8.1406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65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'11.жеке-чет өл.вал.'!B9+'12.юрид-чет өл.вал.'!B9</f>
        <v>9624.5</v>
      </c>
      <c r="C9" s="21">
        <f>('11.жеке-чет өл.вал.'!B9*'11.жеке-чет өл.вал.'!C9+'12.юрид-чет өл.вал.'!B9*'12.юрид-чет өл.вал.'!C9)/('11.жеке-чет өл.вал.'!B9+'12.юрид-чет өл.вал.'!B9)</f>
        <v>22.101252013091589</v>
      </c>
      <c r="D9" s="22">
        <f>'11.жеке-чет өл.вал.'!D9+'12.юрид-чет өл.вал.'!D9</f>
        <v>812.3</v>
      </c>
      <c r="E9" s="21">
        <f>('11.жеке-чет өл.вал.'!D9*'11.жеке-чет өл.вал.'!E9+'12.юрид-чет өл.вал.'!D9*'12.юрид-чет өл.вал.'!E9)/('11.жеке-чет өл.вал.'!D9+'12.юрид-чет өл.вал.'!D9)</f>
        <v>18.994829496491445</v>
      </c>
      <c r="F9" s="22">
        <f>H9+J9+L9+N9+P9+R9</f>
        <v>8812.2000000000007</v>
      </c>
      <c r="G9" s="21">
        <f>(H9*I9+J9*K9+L9*M9+N9*O9+P9*Q9+R9*S9)/(H9+J9+L9+N9+P9+R9)</f>
        <v>22.387599010462765</v>
      </c>
      <c r="H9" s="22">
        <f>'11.жеке-чет өл.вал.'!H9+'12.юрид-чет өл.вал.'!H9</f>
        <v>1641</v>
      </c>
      <c r="I9" s="21">
        <f>('11.жеке-чет өл.вал.'!H9*'11.жеке-чет өл.вал.'!I9+'12.юрид-чет өл.вал.'!H9*'12.юрид-чет өл.вал.'!I9)/('11.жеке-чет өл.вал.'!H9+'12.юрид-чет өл.вал.'!H9)</f>
        <v>7.1218769043266299</v>
      </c>
      <c r="J9" s="22">
        <f>'11.жеке-чет өл.вал.'!J9+'12.юрид-чет өл.вал.'!J9</f>
        <v>1644.6</v>
      </c>
      <c r="K9" s="21">
        <f>('11.жеке-чет өл.вал.'!J9*'11.жеке-чет өл.вал.'!K9+'12.юрид-чет өл.вал.'!J9*'12.юрид-чет өл.вал.'!K9)/('11.жеке-чет өл.вал.'!J9+'12.юрид-чет өл.вал.'!J9)</f>
        <v>17.796546272649884</v>
      </c>
      <c r="L9" s="22">
        <f>'11.жеке-чет өл.вал.'!L9+'12.юрид-чет өл.вал.'!L9</f>
        <v>4139.6000000000004</v>
      </c>
      <c r="M9" s="21">
        <f>('11.жеке-чет өл.вал.'!L9*'11.жеке-чет өл.вал.'!M9+'12.юрид-чет өл.вал.'!L9*'12.юрид-чет өл.вал.'!M9)/('11.жеке-чет өл.вал.'!L9+'12.юрид-чет өл.вал.'!L9)</f>
        <v>27.752391535414045</v>
      </c>
      <c r="N9" s="22">
        <f>'11.жеке-чет өл.вал.'!N9+'12.юрид-чет өл.вал.'!N9</f>
        <v>1387</v>
      </c>
      <c r="O9" s="21">
        <f>('11.жеке-чет өл.вал.'!N9*'11.жеке-чет өл.вал.'!O9+'12.юрид-чет өл.вал.'!N9*'12.юрид-чет өл.вал.'!O9)/('11.жеке-чет өл.вал.'!N9+'12.юрид-чет өл.вал.'!N9)</f>
        <v>29.881038211968278</v>
      </c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>'11.жеке-чет өл.вал.'!B10+'12.юрид-чет өл.вал.'!B10</f>
        <v>9859.2000000000007</v>
      </c>
      <c r="C10" s="21">
        <f>('11.жеке-чет өл.вал.'!B10*'11.жеке-чет өл.вал.'!C10+'12.юрид-чет өл.вал.'!B10*'12.юрид-чет өл.вал.'!C10)/('11.жеке-чет өл.вал.'!B10+'12.юрид-чет өл.вал.'!B10)</f>
        <v>23.693052377474846</v>
      </c>
      <c r="D10" s="22">
        <f>'11.жеке-чет өл.вал.'!D10+'12.юрид-чет өл.вал.'!D10</f>
        <v>984.3</v>
      </c>
      <c r="E10" s="21">
        <f>('11.жеке-чет өл.вал.'!D10*'11.жеке-чет өл.вал.'!E10+'12.юрид-чет өл.вал.'!D10*'12.юрид-чет өл.вал.'!E10)/('11.жеке-чет өл.вал.'!D10+'12.юрид-чет өл.вал.'!D10)</f>
        <v>12.133292695316468</v>
      </c>
      <c r="F10" s="22">
        <f t="shared" ref="F10:F73" si="0">H10+J10+L10+N10+P10+R10</f>
        <v>8874.9</v>
      </c>
      <c r="G10" s="21">
        <f t="shared" ref="G10:G73" si="1">(H10*I10+J10*K10+L10*M10+N10*O10+P10*Q10+R10*S10)/(H10+J10+L10+N10+P10+R10)</f>
        <v>24.975125578879762</v>
      </c>
      <c r="H10" s="22">
        <f>'11.жеке-чет өл.вал.'!H10+'12.юрид-чет өл.вал.'!H10</f>
        <v>189.5</v>
      </c>
      <c r="I10" s="21">
        <f>('11.жеке-чет өл.вал.'!H10*'11.жеке-чет өл.вал.'!I10+'12.юрид-чет өл.вал.'!H10*'12.юрид-чет өл.вал.'!I10)/('11.жеке-чет өл.вал.'!H10+'12.юрид-чет өл.вал.'!H10)</f>
        <v>4.4591029023746698</v>
      </c>
      <c r="J10" s="22">
        <f>'11.жеке-чет өл.вал.'!J10+'12.юрид-чет өл.вал.'!J10</f>
        <v>3748.7</v>
      </c>
      <c r="K10" s="21">
        <f>('11.жеке-чет өл.вал.'!J10*'11.жеке-чет өл.вал.'!K10+'12.юрид-чет өл.вал.'!J10*'12.юрид-чет өл.вал.'!K10)/('11.жеке-чет өл.вал.'!J10+'12.юрид-чет өл.вал.'!J10)</f>
        <v>22.815777202763627</v>
      </c>
      <c r="L10" s="22">
        <f>'11.жеке-чет өл.вал.'!L10+'12.юрид-чет өл.вал.'!L10</f>
        <v>3400.7000000000003</v>
      </c>
      <c r="M10" s="21">
        <f>('11.жеке-чет өл.вал.'!L10*'11.жеке-чет өл.вал.'!M10+'12.юрид-чет өл.вал.'!L10*'12.юрид-чет өл.вал.'!M10)/('11.жеке-чет өл.вал.'!L10+'12.юрид-чет өл.вал.'!L10)</f>
        <v>27.448948157732232</v>
      </c>
      <c r="N10" s="22">
        <f>'11.жеке-чет өл.вал.'!N10+'12.юрид-чет өл.вал.'!N10</f>
        <v>1528</v>
      </c>
      <c r="O10" s="21">
        <f>('11.жеке-чет өл.вал.'!N10*'11.жеке-чет өл.вал.'!O10+'12.юрид-чет өл.вал.'!N10*'12.юрид-чет өл.вал.'!O10)/('11.жеке-чет өл.вал.'!N10+'12.юрид-чет өл.вал.'!N10)</f>
        <v>27.363612565445031</v>
      </c>
      <c r="P10" s="22">
        <f>'11.жеке-чет өл.вал.'!P10+'12.юрид-чет өл.вал.'!P10</f>
        <v>8</v>
      </c>
      <c r="Q10" s="21">
        <f>('11.жеке-чет өл.вал.'!P10*'11.жеке-чет өл.вал.'!Q10+'12.юрид-чет өл.вал.'!P10*'12.юрид-чет өл.вал.'!Q10)/('11.жеке-чет өл.вал.'!P10+'12.юрид-чет өл.вал.'!P10)</f>
        <v>15</v>
      </c>
      <c r="R10" s="23"/>
      <c r="S10" s="24"/>
    </row>
    <row r="11" spans="1:19" ht="14.25" customHeight="1" x14ac:dyDescent="0.2">
      <c r="A11" s="19" t="s">
        <v>12</v>
      </c>
      <c r="B11" s="20">
        <f>'11.жеке-чет өл.вал.'!B11+'12.юрид-чет өл.вал.'!B11</f>
        <v>16003.399999999998</v>
      </c>
      <c r="C11" s="21">
        <f>('11.жеке-чет өл.вал.'!B11*'11.жеке-чет өл.вал.'!C11+'12.юрид-чет өл.вал.'!B11*'12.юрид-чет өл.вал.'!C11)/('11.жеке-чет өл.вал.'!B11+'12.юрид-чет өл.вал.'!B11)</f>
        <v>23.159463114088261</v>
      </c>
      <c r="D11" s="22">
        <f>'11.жеке-чет өл.вал.'!D11+'12.юрид-чет өл.вал.'!D11</f>
        <v>4462.1000000000004</v>
      </c>
      <c r="E11" s="21">
        <f>('11.жеке-чет өл.вал.'!D11*'11.жеке-чет өл.вал.'!E11+'12.юрид-чет өл.вал.'!D11*'12.юрид-чет өл.вал.'!E11)/('11.жеке-чет өл.вал.'!D11+'12.юрид-чет өл.вал.'!D11)</f>
        <v>8.7372537594406214</v>
      </c>
      <c r="F11" s="22">
        <f t="shared" si="0"/>
        <v>11541.3</v>
      </c>
      <c r="G11" s="21">
        <f t="shared" si="1"/>
        <v>28.735380936289676</v>
      </c>
      <c r="H11" s="22">
        <f>'11.жеке-чет өл.вал.'!H11+'12.юрид-чет өл.вал.'!H11</f>
        <v>2378.6999999999998</v>
      </c>
      <c r="I11" s="21">
        <f>('11.жеке-чет өл.вал.'!H11*'11.жеке-чет өл.вал.'!I11+'12.юрид-чет өл.вал.'!H11*'12.юрид-чет өл.вал.'!I11)/('11.жеке-чет өл.вал.'!H11+'12.юрид-чет өл.вал.'!H11)</f>
        <v>47.381763147937953</v>
      </c>
      <c r="J11" s="22">
        <f>'11.жеке-чет өл.вал.'!J11+'12.юрид-чет өл.вал.'!J11</f>
        <v>3767.7</v>
      </c>
      <c r="K11" s="21">
        <f>('11.жеке-чет өл.вал.'!J11*'11.жеке-чет өл.вал.'!K11+'12.юрид-чет өл.вал.'!J11*'12.юрид-чет өл.вал.'!K11)/('11.жеке-чет өл.вал.'!J11+'12.юрид-чет өл.вал.'!J11)</f>
        <v>17.470638055046845</v>
      </c>
      <c r="L11" s="22">
        <f>'11.жеке-чет өл.вал.'!L11+'12.юрид-чет өл.вал.'!L11</f>
        <v>4337.5999999999995</v>
      </c>
      <c r="M11" s="21">
        <f>('11.жеке-чет өл.вал.'!L11*'11.жеке-чет өл.вал.'!M11+'12.юрид-чет өл.вал.'!L11*'12.юрид-чет өл.вал.'!M11)/('11.жеке-чет өл.вал.'!L11+'12.юрид-чет өл.вал.'!L11)</f>
        <v>28.539037486167469</v>
      </c>
      <c r="N11" s="22">
        <f>'11.жеке-чет өл.вал.'!N11+'12.юрид-чет өл.вал.'!N11</f>
        <v>1057.3</v>
      </c>
      <c r="O11" s="21">
        <f>('11.жеке-чет өл.вал.'!N11*'11.жеке-чет өл.вал.'!O11+'12.юрид-чет өл.вал.'!N11*'12.юрид-чет өл.вал.'!O11)/('11.жеке-чет өл.вал.'!N11+'12.юрид-чет өл.вал.'!N11)</f>
        <v>27.732526246098551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>'11.жеке-чет өл.вал.'!B12+'12.юрид-чет өл.вал.'!B12</f>
        <v>15468.4</v>
      </c>
      <c r="C12" s="21">
        <f>('11.жеке-чет өл.вал.'!B12*'11.жеке-чет өл.вал.'!C12+'12.юрид-чет өл.вал.'!B12*'12.юрид-чет өл.вал.'!C12)/('11.жеке-чет өл.вал.'!B12+'12.юрид-чет өл.вал.'!B12)</f>
        <v>18.284465555584291</v>
      </c>
      <c r="D12" s="22">
        <f>'11.жеке-чет өл.вал.'!D12+'12.юрид-чет өл.вал.'!D12</f>
        <v>3142.9</v>
      </c>
      <c r="E12" s="21">
        <f>('11.жеке-чет өл.вал.'!D12*'11.жеке-чет өл.вал.'!E12+'12.юрид-чет өл.вал.'!D12*'12.юрид-чет өл.вал.'!E12)/('11.жеке-чет өл.вал.'!D12+'12.юрид-чет өл.вал.'!D12)</f>
        <v>10.845836647682075</v>
      </c>
      <c r="F12" s="22">
        <f t="shared" si="0"/>
        <v>12325.5</v>
      </c>
      <c r="G12" s="21">
        <f t="shared" si="1"/>
        <v>20.181254066772141</v>
      </c>
      <c r="H12" s="22">
        <f>'11.жеке-чет өл.вал.'!H12+'12.юрид-чет өл.вал.'!H12</f>
        <v>1933.5</v>
      </c>
      <c r="I12" s="21">
        <f>('11.жеке-чет өл.вал.'!H12*'11.жеке-чет өл.вал.'!I12+'12.юрид-чет өл.вал.'!H12*'12.юрид-чет өл.вал.'!I12)/('11.жеке-чет өл.вал.'!H12+'12.юрид-чет өл.вал.'!H12)</f>
        <v>16.025342642875614</v>
      </c>
      <c r="J12" s="22">
        <f>'11.жеке-чет өл.вал.'!J12+'12.юрид-чет өл.вал.'!J12</f>
        <v>4446</v>
      </c>
      <c r="K12" s="21">
        <f>('11.жеке-чет өл.вал.'!J12*'11.жеке-чет өл.вал.'!K12+'12.юрид-чет өл.вал.'!J12*'12.юрид-чет өл.вал.'!K12)/('11.жеке-чет өл.вал.'!J12+'12.юрид-чет өл.вал.'!J12)</f>
        <v>16.519531713900136</v>
      </c>
      <c r="L12" s="22">
        <f>'11.жеке-чет өл.вал.'!L12+'12.юрид-чет өл.вал.'!L12</f>
        <v>2350.5</v>
      </c>
      <c r="M12" s="21">
        <f>('11.жеке-чет өл.вал.'!L12*'11.жеке-чет өл.вал.'!M12+'12.юрид-чет өл.вал.'!L12*'12.юрид-чет өл.вал.'!M12)/('11.жеке-чет өл.вал.'!L12+'12.юрид-чет өл.вал.'!L12)</f>
        <v>22.437442671771965</v>
      </c>
      <c r="N12" s="22">
        <f>'11.жеке-чет өл.вал.'!N12+'12.юрид-чет өл.вал.'!N12</f>
        <v>3595.5</v>
      </c>
      <c r="O12" s="21">
        <f>('11.жеке-чет өл.вал.'!N12*'11.жеке-чет өл.вал.'!O12+'12.юрид-чет өл.вал.'!N12*'12.юрид-чет өл.вал.'!O12)/('11.жеке-чет өл.вал.'!N12+'12.юрид-чет өл.вал.'!N12)</f>
        <v>25.469058545403978</v>
      </c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>'11.жеке-чет өл.вал.'!B13+'12.юрид-чет өл.вал.'!B13</f>
        <v>17304.900000000001</v>
      </c>
      <c r="C13" s="21">
        <f>('11.жеке-чет өл.вал.'!B13*'11.жеке-чет өл.вал.'!C13+'12.юрид-чет өл.вал.'!B13*'12.юрид-чет өл.вал.'!C13)/('11.жеке-чет өл.вал.'!B13+'12.юрид-чет өл.вал.'!B13)</f>
        <v>16.772757889383925</v>
      </c>
      <c r="D13" s="22">
        <f>'11.жеке-чет өл.вал.'!D13+'12.юрид-чет өл.вал.'!D13</f>
        <v>2878</v>
      </c>
      <c r="E13" s="21">
        <f>('11.жеке-чет өл.вал.'!D13*'11.жеке-чет өл.вал.'!E13+'12.юрид-чет өл.вал.'!D13*'12.юрид-чет өл.вал.'!E13)/('11.жеке-чет өл.вал.'!D13+'12.юрид-чет өл.вал.'!D13)</f>
        <v>9.1558061153578869</v>
      </c>
      <c r="F13" s="22">
        <f t="shared" si="0"/>
        <v>14426.9</v>
      </c>
      <c r="G13" s="21">
        <f t="shared" si="1"/>
        <v>18.292251835113575</v>
      </c>
      <c r="H13" s="22">
        <f>'11.жеке-чет өл.вал.'!H13+'12.юрид-чет өл.вал.'!H13</f>
        <v>238.9</v>
      </c>
      <c r="I13" s="21">
        <f>('11.жеке-чет өл.вал.'!H13*'11.жеке-чет өл.вал.'!I13+'12.юрид-чет өл.вал.'!H13*'12.юрид-чет өл.вал.'!I13)/('11.жеке-чет өл.вал.'!H13+'12.юрид-чет өл.вал.'!H13)</f>
        <v>8.7399999999999984</v>
      </c>
      <c r="J13" s="22">
        <f>'11.жеке-чет өл.вал.'!J13+'12.юрид-чет өл.вал.'!J13</f>
        <v>7379.6</v>
      </c>
      <c r="K13" s="21">
        <f>('11.жеке-чет өл.вал.'!J13*'11.жеке-чет өл.вал.'!K13+'12.юрид-чет өл.вал.'!J13*'12.юрид-чет өл.вал.'!K13)/('11.жеке-чет өл.вал.'!J13+'12.юрид-чет өл.вал.'!J13)</f>
        <v>16.437989592931867</v>
      </c>
      <c r="L13" s="22">
        <f>'11.жеке-чет өл.вал.'!L13+'12.юрид-чет өл.вал.'!L13</f>
        <v>4089.8</v>
      </c>
      <c r="M13" s="21">
        <f>('11.жеке-чет өл.вал.'!L13*'11.жеке-чет өл.вал.'!M13+'12.юрид-чет өл.вал.'!L13*'12.юрид-чет өл.вал.'!M13)/('11.жеке-чет өл.вал.'!L13+'12.юрид-чет өл.вал.'!L13)</f>
        <v>20.306747029194582</v>
      </c>
      <c r="N13" s="22">
        <f>'11.жеке-чет өл.вал.'!N13+'12.юрид-чет өл.вал.'!N13</f>
        <v>2718.6</v>
      </c>
      <c r="O13" s="21">
        <f>('11.жеке-чет өл.вал.'!N13*'11.жеке-чет өл.вал.'!O13+'12.юрид-чет өл.вал.'!N13*'12.юрид-чет өл.вал.'!O13)/('11.жеке-чет өл.вал.'!N13+'12.юрид-чет өл.вал.'!N13)</f>
        <v>21.134473626131097</v>
      </c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>'11.жеке-чет өл.вал.'!B14+'12.юрид-чет өл.вал.'!B14</f>
        <v>29284.699999999997</v>
      </c>
      <c r="C14" s="21">
        <f>('11.жеке-чет өл.вал.'!B14*'11.жеке-чет өл.вал.'!C14+'12.юрид-чет өл.вал.'!B14*'12.юрид-чет өл.вал.'!C14)/('11.жеке-чет өл.вал.'!B14+'12.юрид-чет өл.вал.'!B14)</f>
        <v>16.692655652951885</v>
      </c>
      <c r="D14" s="22">
        <f>'11.жеке-чет өл.вал.'!D14+'12.юрид-чет өл.вал.'!D14</f>
        <v>5434.7</v>
      </c>
      <c r="E14" s="21">
        <f>('11.жеке-чет өл.вал.'!D14*'11.жеке-чет өл.вал.'!E14+'12.юрид-чет өл.вал.'!D14*'12.юрид-чет өл.вал.'!E14)/('11.жеке-чет өл.вал.'!D14+'12.юрид-чет өл.вал.'!D14)</f>
        <v>9.11</v>
      </c>
      <c r="F14" s="22">
        <f t="shared" si="0"/>
        <v>23849.999999999996</v>
      </c>
      <c r="G14" s="21">
        <f t="shared" si="1"/>
        <v>18.420515555555557</v>
      </c>
      <c r="H14" s="22">
        <f>'11.жеке-чет өл.вал.'!H14+'12.юрид-чет өл.вал.'!H14</f>
        <v>478.1</v>
      </c>
      <c r="I14" s="21">
        <f>('11.жеке-чет өл.вал.'!H14*'11.жеке-чет өл.вал.'!I14+'12.юрид-чет өл.вал.'!H14*'12.юрид-чет өл.вал.'!I14)/('11.жеке-чет өл.вал.'!H14+'12.юрид-чет өл.вал.'!H14)</f>
        <v>3.938506588579795</v>
      </c>
      <c r="J14" s="22">
        <f>'11.жеке-чет өл.вал.'!J14+'12.юрид-чет өл.вал.'!J14</f>
        <v>17493</v>
      </c>
      <c r="K14" s="21">
        <f>('11.жеке-чет өл.вал.'!J14*'11.жеке-чет өл.вал.'!K14+'12.юрид-чет өл.вал.'!J14*'12.юрид-чет өл.вал.'!K14)/('11.жеке-чет өл.вал.'!J14+'12.юрид-чет өл.вал.'!J14)</f>
        <v>19.557142171154176</v>
      </c>
      <c r="L14" s="22">
        <f>'11.жеке-чет өл.вал.'!L14+'12.юрид-чет өл.вал.'!L14</f>
        <v>4486.3</v>
      </c>
      <c r="M14" s="21">
        <f>('11.жеке-чет өл.вал.'!L14*'11.жеке-чет өл.вал.'!M14+'12.юрид-чет өл.вал.'!L14*'12.юрид-чет өл.вал.'!M14)/('11.жеке-чет өл.вал.'!L14+'12.юрид-чет өл.вал.'!L14)</f>
        <v>14.481835365445912</v>
      </c>
      <c r="N14" s="22">
        <f>'11.жеке-чет өл.вал.'!N14+'12.юрид-чет өл.вал.'!N14</f>
        <v>1295</v>
      </c>
      <c r="O14" s="21">
        <f>('11.жеке-чет өл.вал.'!N14*'11.жеке-чет өл.вал.'!O14+'12.юрид-чет өл.вал.'!N14*'12.юрид-чет өл.вал.'!O14)/('11.жеке-чет өл.вал.'!N14+'12.юрид-чет өл.вал.'!N14)</f>
        <v>22.09</v>
      </c>
      <c r="P14" s="22">
        <f>'11.жеке-чет өл.вал.'!P14+'12.юрид-чет өл.вал.'!P14</f>
        <v>97.6</v>
      </c>
      <c r="Q14" s="21">
        <f>('11.жеке-чет өл.вал.'!P14*'11.жеке-чет өл.вал.'!Q14+'12.юрид-чет өл.вал.'!P14*'12.юрид-чет өл.вал.'!Q14)/('11.жеке-чет өл.вал.'!P14+'12.юрид-чет өл.вал.'!P14)</f>
        <v>18</v>
      </c>
      <c r="R14" s="23"/>
      <c r="S14" s="24"/>
    </row>
    <row r="15" spans="1:19" ht="14.25" customHeight="1" x14ac:dyDescent="0.2">
      <c r="A15" s="19" t="s">
        <v>16</v>
      </c>
      <c r="B15" s="20">
        <f>'11.жеке-чет өл.вал.'!B15+'12.юрид-чет өл.вал.'!B15</f>
        <v>16772.099999999999</v>
      </c>
      <c r="C15" s="21">
        <f>('11.жеке-чет өл.вал.'!B15*'11.жеке-чет өл.вал.'!C15+'12.юрид-чет өл.вал.'!B15*'12.юрид-чет өл.вал.'!C15)/('11.жеке-чет өл.вал.'!B15+'12.юрид-чет өл.вал.'!B15)</f>
        <v>11.481989494458059</v>
      </c>
      <c r="D15" s="22">
        <f>'11.жеке-чет өл.вал.'!D15+'12.юрид-чет өл.вал.'!D15</f>
        <v>6778.8</v>
      </c>
      <c r="E15" s="21">
        <f>('11.жеке-чет өл.вал.'!D15*'11.жеке-чет өл.вал.'!E15+'12.юрид-чет өл.вал.'!D15*'12.юрид-чет өл.вал.'!E15)/('11.жеке-чет өл.вал.'!D15+'12.юрид-чет өл.вал.'!D15)</f>
        <v>4.5478845813418305</v>
      </c>
      <c r="F15" s="22">
        <f t="shared" si="0"/>
        <v>9993.2999999999993</v>
      </c>
      <c r="G15" s="21">
        <f t="shared" si="1"/>
        <v>16.185631973422193</v>
      </c>
      <c r="H15" s="22">
        <f>'11.жеке-чет өл.вал.'!H15+'12.юрид-чет өл.вал.'!H15</f>
        <v>2581.1</v>
      </c>
      <c r="I15" s="21">
        <f>('11.жеке-чет өл.вал.'!H15*'11.жеке-чет өл.вал.'!I15+'12.юрид-чет өл.вал.'!H15*'12.юрид-чет өл.вал.'!I15)/('11.жеке-чет өл.вал.'!H15+'12.юрид-чет өл.вал.'!H15)</f>
        <v>3.4972686064081202</v>
      </c>
      <c r="J15" s="22">
        <f>'11.жеке-чет өл.вал.'!J15+'12.юрид-чет өл.вал.'!J15</f>
        <v>3477.3999999999996</v>
      </c>
      <c r="K15" s="21">
        <f>('11.жеке-чет өл.вал.'!J15*'11.жеке-чет өл.вал.'!K15+'12.юрид-чет өл.вал.'!J15*'12.юрид-чет өл.вал.'!K15)/('11.жеке-чет өл.вал.'!J15+'12.юрид-чет өл.вал.'!J15)</f>
        <v>18.697455570253638</v>
      </c>
      <c r="L15" s="22">
        <f>'11.жеке-чет өл.вал.'!L15+'12.юрид-чет өл.вал.'!L15</f>
        <v>3081</v>
      </c>
      <c r="M15" s="21">
        <f>('11.жеке-чет өл.вал.'!L15*'11.жеке-чет өл.вал.'!M15+'12.юрид-чет өл.вал.'!L15*'12.юрид-чет өл.вал.'!M15)/('11.жеке-чет өл.вал.'!L15+'12.юрид-чет өл.вал.'!L15)</f>
        <v>21.596086984745209</v>
      </c>
      <c r="N15" s="22">
        <f>'11.жеке-чет өл.вал.'!N15+'12.юрид-чет өл.вал.'!N15</f>
        <v>853.8</v>
      </c>
      <c r="O15" s="21">
        <f>('11.жеке-чет өл.вал.'!N15*'11.жеке-чет өл.вал.'!O15+'12.юрид-чет өл.вал.'!N15*'12.юрид-чет өл.вал.'!O15)/('11.жеке-чет өл.вал.'!N15+'12.юрид-чет өл.вал.'!N15)</f>
        <v>24.789177793394238</v>
      </c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>'11.жеке-чет өл.вал.'!B16+'12.юрид-чет өл.вал.'!B16</f>
        <v>55062.9</v>
      </c>
      <c r="C16" s="21">
        <f>('11.жеке-чет өл.вал.'!B16*'11.жеке-чет өл.вал.'!C16+'12.юрид-чет өл.вал.'!B16*'12.юрид-чет өл.вал.'!C16)/('11.жеке-чет өл.вал.'!B16+'12.юрид-чет өл.вал.'!B16)</f>
        <v>11.309376549364453</v>
      </c>
      <c r="D16" s="22">
        <f>'11.жеке-чет өл.вал.'!D16+'12.юрид-чет өл.вал.'!D16</f>
        <v>37429.1</v>
      </c>
      <c r="E16" s="21">
        <f>('11.жеке-чет өл.вал.'!D16*'11.жеке-чет өл.вал.'!E16+'12.юрид-чет өл.вал.'!D16*'12.юрид-чет өл.вал.'!E16)/('11.жеке-чет өл.вал.'!D16+'12.юрид-чет өл.вал.'!D16)</f>
        <v>6.963011400220684</v>
      </c>
      <c r="F16" s="22">
        <f t="shared" si="0"/>
        <v>17633.800000000003</v>
      </c>
      <c r="G16" s="21">
        <f t="shared" si="1"/>
        <v>20.534871666912405</v>
      </c>
      <c r="H16" s="22">
        <f>'11.жеке-чет өл.вал.'!H16+'12.юрид-чет өл.вал.'!H16</f>
        <v>3897.7</v>
      </c>
      <c r="I16" s="21">
        <f>('11.жеке-чет өл.вал.'!H16*'11.жеке-чет өл.вал.'!I16+'12.юрид-чет өл.вал.'!H16*'12.юрид-чет өл.вал.'!I16)/('11.жеке-чет өл.вал.'!H16+'12.юрид-чет өл.вал.'!H16)</f>
        <v>7.8870616004310241</v>
      </c>
      <c r="J16" s="22">
        <f>'11.жеке-чет өл.вал.'!J16+'12.юрид-чет өл.вал.'!J16</f>
        <v>4311.4000000000005</v>
      </c>
      <c r="K16" s="21">
        <f>('11.жеке-чет өл.вал.'!J16*'11.жеке-чет өл.вал.'!K16+'12.юрид-чет өл.вал.'!J16*'12.юрид-чет өл.вал.'!K16)/('11.жеке-чет өл.вал.'!J16+'12.юрид-чет өл.вал.'!J16)</f>
        <v>18.068896414157813</v>
      </c>
      <c r="L16" s="22">
        <f>'11.жеке-чет өл.вал.'!L16+'12.юрид-чет өл.вал.'!L16</f>
        <v>8602.3000000000011</v>
      </c>
      <c r="M16" s="21">
        <f>('11.жеке-чет өл.вал.'!L16*'11.жеке-чет өл.вал.'!M16+'12.юрид-чет өл.вал.'!L16*'12.юрид-чет өл.вал.'!M16)/('11.жеке-чет өл.вал.'!L16+'12.юрид-чет өл.вал.'!L16)</f>
        <v>27.308233844436948</v>
      </c>
      <c r="N16" s="22">
        <f>'11.жеке-чет өл.вал.'!N16+'12.юрид-чет өл.вал.'!N16</f>
        <v>795.4</v>
      </c>
      <c r="O16" s="21">
        <f>('11.жеке-чет өл.вал.'!N16*'11.жеке-чет өл.вал.'!O16+'12.юрид-чет өл.вал.'!N16*'12.юрид-чет өл.вал.'!O16)/('11.жеке-чет өл.вал.'!N16+'12.юрид-чет өл.вал.'!N16)</f>
        <v>22.643399547397532</v>
      </c>
      <c r="P16" s="22">
        <f>'11.жеке-чет өл.вал.'!P16+'12.юрид-чет өл.вал.'!P16</f>
        <v>27</v>
      </c>
      <c r="Q16" s="21">
        <f>('11.жеке-чет өл.вал.'!P16*'11.жеке-чет өл.вал.'!Q16+'12.юрид-чет өл.вал.'!P16*'12.юрид-чет өл.вал.'!Q16)/('11.жеке-чет өл.вал.'!P16+'12.юрид-чет өл.вал.'!P16)</f>
        <v>20</v>
      </c>
      <c r="R16" s="23"/>
      <c r="S16" s="24"/>
    </row>
    <row r="17" spans="1:19" ht="14.25" customHeight="1" x14ac:dyDescent="0.2">
      <c r="A17" s="19" t="s">
        <v>18</v>
      </c>
      <c r="B17" s="20">
        <f>'11.жеке-чет өл.вал.'!B17+'12.юрид-чет өл.вал.'!B17</f>
        <v>28097.1</v>
      </c>
      <c r="C17" s="21">
        <f>('11.жеке-чет өл.вал.'!B17*'11.жеке-чет өл.вал.'!C17+'12.юрид-чет өл.вал.'!B17*'12.юрид-чет өл.вал.'!C17)/('11.жеке-чет өл.вал.'!B17+'12.юрид-чет өл.вал.'!B17)</f>
        <v>17.533921792640523</v>
      </c>
      <c r="D17" s="22">
        <f>'11.жеке-чет өл.вал.'!D17+'12.юрид-чет өл.вал.'!D17</f>
        <v>6984.5999999999995</v>
      </c>
      <c r="E17" s="21">
        <f>('11.жеке-чет өл.вал.'!D17*'11.жеке-чет өл.вал.'!E17+'12.юрид-чет өл.вал.'!D17*'12.юрид-чет өл.вал.'!E17)/('11.жеке-чет өл.вал.'!D17+'12.юрид-чет өл.вал.'!D17)</f>
        <v>7.5688448873235394</v>
      </c>
      <c r="F17" s="22">
        <f t="shared" si="0"/>
        <v>21112.499999999996</v>
      </c>
      <c r="G17" s="21">
        <f t="shared" si="1"/>
        <v>20.830645352279458</v>
      </c>
      <c r="H17" s="22">
        <f>'11.жеке-чет өл.вал.'!H17+'12.юрид-чет өл.вал.'!H17</f>
        <v>9</v>
      </c>
      <c r="I17" s="21">
        <f>('11.жеке-чет өл.вал.'!H17*'11.жеке-чет өл.вал.'!I17+'12.юрид-чет өл.вал.'!H17*'12.юрид-чет өл.вал.'!I17)/('11.жеке-чет өл.вал.'!H17+'12.юрид-чет өл.вал.'!H17)</f>
        <v>16</v>
      </c>
      <c r="J17" s="22">
        <f>'11.жеке-чет өл.вал.'!J17+'12.юрид-чет өл.вал.'!J17</f>
        <v>16783.599999999999</v>
      </c>
      <c r="K17" s="21">
        <f>('11.жеке-чет өл.вал.'!J17*'11.жеке-чет өл.вал.'!K17+'12.юрид-чет өл.вал.'!J17*'12.юрид-чет өл.вал.'!K17)/('11.жеке-чет өл.вал.'!J17+'12.юрид-чет өл.вал.'!J17)</f>
        <v>20.326181510522179</v>
      </c>
      <c r="L17" s="22">
        <f>'11.жеке-чет өл.вал.'!L17+'12.юрид-чет өл.вал.'!L17</f>
        <v>3891.6</v>
      </c>
      <c r="M17" s="21">
        <f>('11.жеке-чет өл.вал.'!L17*'11.жеке-чет өл.вал.'!M17+'12.юрид-чет өл.вал.'!L17*'12.юрид-чет өл.вал.'!M17)/('11.жеке-чет өл.вал.'!L17+'12.юрид-чет өл.вал.'!L17)</f>
        <v>23.485198889916745</v>
      </c>
      <c r="N17" s="22">
        <f>'11.жеке-чет өл.вал.'!N17+'12.юрид-чет өл.вал.'!N17</f>
        <v>388.3</v>
      </c>
      <c r="O17" s="21">
        <f>('11.жеке-чет өл.вал.'!N17*'11.жеке-чет өл.вал.'!O17+'12.юрид-чет өл.вал.'!N17*'12.юрид-чет өл.вал.'!O17)/('11.жеке-чет өл.вал.'!N17+'12.юрид-чет өл.вал.'!N17)</f>
        <v>16.22843162503219</v>
      </c>
      <c r="P17" s="22">
        <f>'11.жеке-чет өл.вал.'!P17+'12.юрид-чет өл.вал.'!P17</f>
        <v>40</v>
      </c>
      <c r="Q17" s="21">
        <f>('11.жеке-чет өл.вал.'!P17*'11.жеке-чет өл.вал.'!Q17+'12.юрид-чет өл.вал.'!P17*'12.юрид-чет өл.вал.'!Q17)/('11.жеке-чет өл.вал.'!P17+'12.юрид-чет өл.вал.'!P17)</f>
        <v>20</v>
      </c>
      <c r="R17" s="23"/>
      <c r="S17" s="24"/>
    </row>
    <row r="18" spans="1:19" ht="14.25" customHeight="1" x14ac:dyDescent="0.2">
      <c r="A18" s="19" t="s">
        <v>19</v>
      </c>
      <c r="B18" s="20">
        <f>'11.жеке-чет өл.вал.'!B18+'12.юрид-чет өл.вал.'!B18</f>
        <v>45720.599999999991</v>
      </c>
      <c r="C18" s="21">
        <f>('11.жеке-чет өл.вал.'!B18*'11.жеке-чет өл.вал.'!C18+'12.юрид-чет өл.вал.'!B18*'12.юрид-чет өл.вал.'!C18)/('11.жеке-чет өл.вал.'!B18+'12.юрид-чет өл.вал.'!B18)</f>
        <v>11.4691371504311</v>
      </c>
      <c r="D18" s="22">
        <f>'11.жеке-чет өл.вал.'!D18+'12.юрид-чет өл.вал.'!D18</f>
        <v>27704.2</v>
      </c>
      <c r="E18" s="21">
        <f>('11.жеке-чет өл.вал.'!D18*'11.жеке-чет өл.вал.'!E18+'12.юрид-чет өл.вал.'!D18*'12.юрид-чет өл.вал.'!E18)/('11.жеке-чет өл.вал.'!D18+'12.юрид-чет өл.вал.'!D18)</f>
        <v>5.8531757639635869</v>
      </c>
      <c r="F18" s="22">
        <f t="shared" si="0"/>
        <v>18016.400000000001</v>
      </c>
      <c r="G18" s="21">
        <f t="shared" si="1"/>
        <v>20.10491996181257</v>
      </c>
      <c r="H18" s="22">
        <f>'11.жеке-чет өл.вал.'!H18+'12.юрид-чет өл.вал.'!H18</f>
        <v>408.2</v>
      </c>
      <c r="I18" s="21">
        <f>('11.жеке-чет өл.вал.'!H18*'11.жеке-чет өл.вал.'!I18+'12.юрид-чет өл.вал.'!H18*'12.юрид-чет өл.вал.'!I18)/('11.жеке-чет өл.вал.'!H18+'12.юрид-чет өл.вал.'!H18)</f>
        <v>9.9461048505634491</v>
      </c>
      <c r="J18" s="22">
        <f>'11.жеке-чет өл.вал.'!J18+'12.юрид-чет өл.вал.'!J18</f>
        <v>8851.2000000000007</v>
      </c>
      <c r="K18" s="21">
        <f>('11.жеке-чет өл.вал.'!J18*'11.жеке-чет өл.вал.'!K18+'12.юрид-чет өл.вал.'!J18*'12.юрид-чет өл.вал.'!K18)/('11.жеке-чет өл.вал.'!J18+'12.юрид-чет өл.вал.'!J18)</f>
        <v>19.149351500361529</v>
      </c>
      <c r="L18" s="22">
        <f>'11.жеке-чет өл.вал.'!L18+'12.юрид-чет өл.вал.'!L18</f>
        <v>7346.7999999999993</v>
      </c>
      <c r="M18" s="21">
        <f>('11.жеке-чет өл.вал.'!L18*'11.жеке-чет өл.вал.'!M18+'12.юрид-чет өл.вал.'!L18*'12.юрид-чет өл.вал.'!M18)/('11.жеке-чет өл.вал.'!L18+'12.юрид-чет өл.вал.'!L18)</f>
        <v>24.894250558066101</v>
      </c>
      <c r="N18" s="22">
        <f>'11.жеке-чет өл.вал.'!N18+'12.юрид-чет өл.вал.'!N18</f>
        <v>1361.1999999999998</v>
      </c>
      <c r="O18" s="21">
        <f>('11.жеке-чет өл.вал.'!N18*'11.жеке-чет өл.вал.'!O18+'12.юрид-чет өл.вал.'!N18*'12.юрид-чет өл.вал.'!O18)/('11.жеке-чет өл.вал.'!N18+'12.юрид-чет өл.вал.'!N18)</f>
        <v>3.5428004701733768</v>
      </c>
      <c r="P18" s="22">
        <f>'11.жеке-чет өл.вал.'!P18+'12.юрид-чет өл.вал.'!P18</f>
        <v>49</v>
      </c>
      <c r="Q18" s="21">
        <f>('11.жеке-чет өл.вал.'!P18*'11.жеке-чет өл.вал.'!Q18+'12.юрид-чет өл.вал.'!P18*'12.юрид-чет өл.вал.'!Q18)/('11.жеке-чет өл.вал.'!P18+'12.юрид-чет өл.вал.'!P18)</f>
        <v>19.346938775510203</v>
      </c>
      <c r="R18" s="22"/>
      <c r="S18" s="21"/>
    </row>
    <row r="19" spans="1:19" ht="14.25" customHeight="1" x14ac:dyDescent="0.2">
      <c r="A19" s="19" t="s">
        <v>20</v>
      </c>
      <c r="B19" s="20">
        <f>'11.жеке-чет өл.вал.'!B19+'12.юрид-чет өл.вал.'!B19</f>
        <v>30186.1</v>
      </c>
      <c r="C19" s="21">
        <f>('11.жеке-чет өл.вал.'!B19*'11.жеке-чет өл.вал.'!C19+'12.юрид-чет өл.вал.'!B19*'12.юрид-чет өл.вал.'!C19)/('11.жеке-чет өл.вал.'!B19+'12.юрид-чет өл.вал.'!B19)</f>
        <v>15.224774051633037</v>
      </c>
      <c r="D19" s="22">
        <f>'11.жеке-чет өл.вал.'!D19+'12.юрид-чет өл.вал.'!D19</f>
        <v>8466.6</v>
      </c>
      <c r="E19" s="21">
        <f>('11.жеке-чет өл.вал.'!D19*'11.жеке-чет өл.вал.'!E19+'12.юрид-чет өл.вал.'!D19*'12.юрид-чет өл.вал.'!E19)/('11.жеке-чет өл.вал.'!D19+'12.юрид-чет өл.вал.'!D19)</f>
        <v>7.8830052205135477</v>
      </c>
      <c r="F19" s="22">
        <f t="shared" si="0"/>
        <v>21719.5</v>
      </c>
      <c r="G19" s="21">
        <f t="shared" si="1"/>
        <v>18.086710099219594</v>
      </c>
      <c r="H19" s="22">
        <f>'11.жеке-чет өл.вал.'!H19+'12.юрид-чет өл.вал.'!H19</f>
        <v>99</v>
      </c>
      <c r="I19" s="21">
        <f>('11.жеке-чет өл.вал.'!H19*'11.жеке-чет өл.вал.'!I19+'12.юрид-чет өл.вал.'!H19*'12.юрид-чет өл.вал.'!I19)/('11.жеке-чет өл.вал.'!H19+'12.юрид-чет өл.вал.'!H19)</f>
        <v>8</v>
      </c>
      <c r="J19" s="22">
        <f>'11.жеке-чет өл.вал.'!J19+'12.юрид-чет өл.вал.'!J19</f>
        <v>14667.5</v>
      </c>
      <c r="K19" s="21">
        <f>('11.жеке-чет өл.вал.'!J19*'11.жеке-чет өл.вал.'!K19+'12.юрид-чет өл.вал.'!J19*'12.юрид-чет өл.вал.'!K19)/('11.жеке-чет өл.вал.'!J19+'12.юрид-чет өл.вал.'!J19)</f>
        <v>16.063910005113346</v>
      </c>
      <c r="L19" s="22">
        <f>'11.жеке-чет өл.вал.'!L19+'12.юрид-чет өл.вал.'!L19</f>
        <v>6575.4</v>
      </c>
      <c r="M19" s="21">
        <f>('11.жеке-чет өл.вал.'!L19*'11.жеке-чет өл.вал.'!M19+'12.юрид-чет өл.вал.'!L19*'12.юрид-чет өл.вал.'!M19)/('11.жеке-чет өл.вал.'!L19+'12.юрид-чет өл.вал.'!L19)</f>
        <v>23.017139641694801</v>
      </c>
      <c r="N19" s="22">
        <f>'11.жеке-чет өл.вал.'!N19+'12.юрид-чет өл.вал.'!N19</f>
        <v>377.6</v>
      </c>
      <c r="O19" s="21">
        <f>('11.жеке-чет өл.вал.'!N19*'11.жеке-чет өл.вал.'!O19+'12.юрид-чет өл.вал.'!N19*'12.юрид-чет өл.вал.'!O19)/('11.жеке-чет өл.вал.'!N19+'12.юрид-чет өл.вал.'!N19)</f>
        <v>13.448093220338983</v>
      </c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>'11.жеке-чет өл.вал.'!B20+'12.юрид-чет өл.вал.'!B20</f>
        <v>29943.600000000002</v>
      </c>
      <c r="C20" s="27">
        <f>('11.жеке-чет өл.вал.'!B20*'11.жеке-чет өл.вал.'!C20+'12.юрид-чет өл.вал.'!B20*'12.юрид-чет өл.вал.'!C20)/('11.жеке-чет өл.вал.'!B20+'12.юрид-чет өл.вал.'!B20)</f>
        <v>14.709640123432052</v>
      </c>
      <c r="D20" s="28">
        <f>'11.жеке-чет өл.вал.'!D20+'12.юрид-чет өл.вал.'!D20</f>
        <v>12975.5</v>
      </c>
      <c r="E20" s="27">
        <f>('11.жеке-чет өл.вал.'!D20*'11.жеке-чет өл.вал.'!E20+'12.юрид-чет өл.вал.'!D20*'12.юрид-чет өл.вал.'!E20)/('11.жеке-чет өл.вал.'!D20+'12.юрид-чет өл.вал.'!D20)</f>
        <v>7.4904381334052648</v>
      </c>
      <c r="F20" s="28">
        <f t="shared" si="0"/>
        <v>16968.100000000002</v>
      </c>
      <c r="G20" s="27">
        <f t="shared" si="1"/>
        <v>20.230161302679733</v>
      </c>
      <c r="H20" s="28">
        <f>'11.жеке-чет өл.вал.'!H20+'12.юрид-чет өл.вал.'!H20</f>
        <v>2</v>
      </c>
      <c r="I20" s="27">
        <f>('11.жеке-чет өл.вал.'!H20*'11.жеке-чет өл.вал.'!I20+'12.юрид-чет өл.вал.'!H20*'12.юрид-чет өл.вал.'!I20)/('11.жеке-чет өл.вал.'!H20+'12.юрид-чет өл.вал.'!H20)</f>
        <v>0</v>
      </c>
      <c r="J20" s="28">
        <f>'11.жеке-чет өл.вал.'!J20+'12.юрид-чет өл.вал.'!J20</f>
        <v>6159.3</v>
      </c>
      <c r="K20" s="27">
        <f>('11.жеке-чет өл.вал.'!J20*'11.жеке-чет өл.вал.'!K20+'12.юрид-чет өл.вал.'!J20*'12.юрид-чет өл.вал.'!K20)/('11.жеке-чет өл.вал.'!J20+'12.юрид-чет өл.вал.'!J20)</f>
        <v>17.674865650317408</v>
      </c>
      <c r="L20" s="28">
        <f>'11.жеке-чет өл.вал.'!L20+'12.юрид-чет өл.вал.'!L20</f>
        <v>10237.1</v>
      </c>
      <c r="M20" s="27">
        <f>('11.жеке-чет өл.вал.'!L20*'11.жеке-чет өл.вал.'!M20+'12.юрид-чет өл.вал.'!L20*'12.юрид-чет өл.вал.'!M20)/('11.жеке-чет өл.вал.'!L20+'12.юрид-чет өл.вал.'!L20)</f>
        <v>21.64339510212853</v>
      </c>
      <c r="N20" s="28">
        <f>'11.жеке-чет өл.вал.'!N20+'12.юрид-чет өл.вал.'!N20</f>
        <v>569.70000000000005</v>
      </c>
      <c r="O20" s="27">
        <f>('11.жеке-чет өл.вал.'!N20*'11.жеке-чет өл.вал.'!O20+'12.юрид-чет өл.вал.'!N20*'12.юрид-чет өл.вал.'!O20)/('11.жеке-чет өл.вал.'!N20+'12.юрид-чет өл.вал.'!N20)</f>
        <v>22.532912058978408</v>
      </c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>'11.жеке-чет өл.вал.'!B21+'12.юрид-чет өл.вал.'!B21</f>
        <v>72845.499999999985</v>
      </c>
      <c r="C21" s="21">
        <f>('11.жеке-чет өл.вал.'!B21*'11.жеке-чет өл.вал.'!C21+'12.юрид-чет өл.вал.'!B21*'12.юрид-чет өл.вал.'!C21)/('11.жеке-чет өл.вал.'!B21+'12.юрид-чет өл.вал.'!B21)</f>
        <v>7.9825166962955869</v>
      </c>
      <c r="D21" s="22">
        <f>'11.жеке-чет өл.вал.'!D21+'12.юрид-чет өл.вал.'!D21</f>
        <v>48377.899999999994</v>
      </c>
      <c r="E21" s="21">
        <f>('11.жеке-чет өл.вал.'!D21*'11.жеке-чет өл.вал.'!E21+'12.юрид-чет өл.вал.'!D21*'12.юрид-чет өл.вал.'!E21)/('11.жеке-чет өл.вал.'!D21+'12.юрид-чет өл.вал.'!D21)</f>
        <v>2.6769293417035467</v>
      </c>
      <c r="F21" s="22">
        <f t="shared" si="0"/>
        <v>24467.600000000002</v>
      </c>
      <c r="G21" s="21">
        <f t="shared" si="1"/>
        <v>18.472845722506499</v>
      </c>
      <c r="H21" s="22">
        <f>'11.жеке-чет өл.вал.'!H21+'12.юрид-чет өл.вал.'!H21</f>
        <v>854</v>
      </c>
      <c r="I21" s="21">
        <f>('11.жеке-чет өл.вал.'!H21*'11.жеке-чет өл.вал.'!I21+'12.юрид-чет өл.вал.'!H21*'12.юрид-чет өл.вал.'!I21)/('11.жеке-чет өл.вал.'!H21+'12.юрид-чет өл.вал.'!H21)</f>
        <v>6.837470725995316</v>
      </c>
      <c r="J21" s="22">
        <f>'11.жеке-чет өл.вал.'!J21+'12.юрид-чет өл.вал.'!J21</f>
        <v>8330.1</v>
      </c>
      <c r="K21" s="21">
        <f>('11.жеке-чет өл.вал.'!J21*'11.жеке-чет өл.вал.'!K21+'12.юрид-чет өл.вал.'!J21*'12.юрид-чет өл.вал.'!K21)/('11.жеке-чет өл.вал.'!J21+'12.юрид-чет өл.вал.'!J21)</f>
        <v>15.842907047934599</v>
      </c>
      <c r="L21" s="22">
        <f>'11.жеке-чет өл.вал.'!L21+'12.юрид-чет өл.вал.'!L21</f>
        <v>12465.6</v>
      </c>
      <c r="M21" s="21">
        <f>('11.жеке-чет өл.вал.'!L21*'11.жеке-чет өл.вал.'!M21+'12.юрид-чет өл.вал.'!L21*'12.юрид-чет өл.вал.'!M21)/('11.жеке-чет өл.вал.'!L21+'12.юрид-чет өл.вал.'!L21)</f>
        <v>20.240662302656911</v>
      </c>
      <c r="N21" s="22">
        <f>'11.жеке-чет өл.вал.'!N21+'12.юрид-чет өл.вал.'!N21</f>
        <v>2757.9</v>
      </c>
      <c r="O21" s="21">
        <f>('11.жеке-чет өл.вал.'!N21*'11.жеке-чет өл.вал.'!O21+'12.юрид-чет өл.вал.'!N21*'12.юрид-чет өл.вал.'!O21)/('11.жеке-чет өл.вал.'!N21+'12.юрид-чет өл.вал.'!N21)</f>
        <v>22.082744116900539</v>
      </c>
      <c r="P21" s="22">
        <f>'11.жеке-чет өл.вал.'!P21+'12.юрид-чет өл.вал.'!P21</f>
        <v>60</v>
      </c>
      <c r="Q21" s="21">
        <f>('11.жеке-чет өл.вал.'!P21*'11.жеке-чет өл.вал.'!Q21+'12.юрид-чет өл.вал.'!P21*'12.юрид-чет өл.вал.'!Q21)/('11.жеке-чет өл.вал.'!P21+'12.юрид-чет өл.вал.'!P21)</f>
        <v>16</v>
      </c>
      <c r="R21" s="23"/>
      <c r="S21" s="24"/>
    </row>
    <row r="22" spans="1:19" ht="14.25" customHeight="1" x14ac:dyDescent="0.2">
      <c r="A22" s="19" t="s">
        <v>11</v>
      </c>
      <c r="B22" s="20">
        <f>'11.жеке-чет өл.вал.'!B22+'12.юрид-чет өл.вал.'!B22</f>
        <v>76433.5</v>
      </c>
      <c r="C22" s="21">
        <f>('11.жеке-чет өл.вал.'!B22*'11.жеке-чет өл.вал.'!C22+'12.юрид-чет өл.вал.'!B22*'12.юрид-чет өл.вал.'!C22)/('11.жеке-чет өл.вал.'!B22+'12.юрид-чет өл.вал.'!B22)</f>
        <v>10.191698129746774</v>
      </c>
      <c r="D22" s="22">
        <f>'11.жеке-чет өл.вал.'!D22+'12.юрид-чет өл.вал.'!D22</f>
        <v>47848.1</v>
      </c>
      <c r="E22" s="21">
        <f>('11.жеке-чет өл.вал.'!D22*'11.жеке-чет өл.вал.'!E22+'12.юрид-чет өл.вал.'!D22*'12.юрид-чет өл.вал.'!E22)/('11.жеке-чет өл.вал.'!D22+'12.юрид-чет өл.вал.'!D22)</f>
        <v>4.6148135244659665</v>
      </c>
      <c r="F22" s="22">
        <f t="shared" si="0"/>
        <v>28585.4</v>
      </c>
      <c r="G22" s="21">
        <f t="shared" si="1"/>
        <v>19.526649968165568</v>
      </c>
      <c r="H22" s="22">
        <f>'11.жеке-чет өл.вал.'!H22+'12.юрид-чет өл.вал.'!H22</f>
        <v>998</v>
      </c>
      <c r="I22" s="21">
        <f>('11.жеке-чет өл.вал.'!H22*'11.жеке-чет өл.вал.'!I22+'12.юрид-чет өл.вал.'!H22*'12.юрид-чет өл.вал.'!I22)/('11.жеке-чет өл.вал.'!H22+'12.юрид-чет өл.вал.'!H22)</f>
        <v>0.68196392785571147</v>
      </c>
      <c r="J22" s="22">
        <f>'11.жеке-чет өл.вал.'!J22+'12.юрид-чет өл.вал.'!J22</f>
        <v>10338.200000000001</v>
      </c>
      <c r="K22" s="21">
        <f>('11.жеке-чет өл.вал.'!J22*'11.жеке-чет өл.вал.'!K22+'12.юрид-чет өл.вал.'!J22*'12.юрид-чет өл.вал.'!K22)/('11.жеке-чет өл.вал.'!J22+'12.юрид-чет өл.вал.'!J22)</f>
        <v>14.420034435394941</v>
      </c>
      <c r="L22" s="22">
        <f>'11.жеке-чет өл.вал.'!L22+'12.юрид-чет өл.вал.'!L22</f>
        <v>14713.1</v>
      </c>
      <c r="M22" s="21">
        <f>('11.жеке-чет өл.вал.'!L22*'11.жеке-чет өл.вал.'!M22+'12.юрид-чет өл.вал.'!L22*'12.юрид-чет өл.вал.'!M22)/('11.жеке-чет өл.вал.'!L22+'12.юрид-чет өл.вал.'!L22)</f>
        <v>23.817298869714747</v>
      </c>
      <c r="N22" s="22">
        <f>'11.жеке-чет өл.вал.'!N22+'12.юрид-чет өл.вал.'!N22</f>
        <v>2329.1</v>
      </c>
      <c r="O22" s="21">
        <f>('11.жеке-чет өл.вал.'!N22*'11.жеке-чет өл.вал.'!O22+'12.юрид-чет өл.вал.'!N22*'12.юрид-чет өл.вал.'!O22)/('11.жеке-чет өл.вал.'!N22+'12.юрид-чет өл.вал.'!N22)</f>
        <v>23.121806706453139</v>
      </c>
      <c r="P22" s="22">
        <f>'11.жеке-чет өл.вал.'!P22+'12.юрид-чет өл.вал.'!P22</f>
        <v>207</v>
      </c>
      <c r="Q22" s="21">
        <f>('11.жеке-чет өл.вал.'!P22*'11.жеке-чет өл.вал.'!Q22+'12.юрид-чет өл.вал.'!P22*'12.юрид-чет өл.вал.'!Q22)/('11.жеке-чет өл.вал.'!P22+'12.юрид-чет өл.вал.'!P22)</f>
        <v>20</v>
      </c>
      <c r="R22" s="23"/>
      <c r="S22" s="24"/>
    </row>
    <row r="23" spans="1:19" ht="14.25" customHeight="1" x14ac:dyDescent="0.2">
      <c r="A23" s="19" t="s">
        <v>12</v>
      </c>
      <c r="B23" s="20">
        <f>'11.жеке-чет өл.вал.'!B23+'12.юрид-чет өл.вал.'!B23</f>
        <v>49109.9</v>
      </c>
      <c r="C23" s="21">
        <f>('11.жеке-чет өл.вал.'!B23*'11.жеке-чет өл.вал.'!C23+'12.юрид-чет өл.вал.'!B23*'12.юрид-чет өл.вал.'!C23)/('11.жеке-чет өл.вал.'!B23+'12.юрид-чет өл.вал.'!B23)</f>
        <v>13.371221790311118</v>
      </c>
      <c r="D23" s="22">
        <f>'11.жеке-чет өл.вал.'!D23+'12.юрид-чет өл.вал.'!D23</f>
        <v>23121.5</v>
      </c>
      <c r="E23" s="21">
        <f>('11.жеке-чет өл.вал.'!D23*'11.жеке-чет өл.вал.'!E23+'12.юрид-чет өл.вал.'!D23*'12.юрид-чет өл.вал.'!E23)/('11.жеке-чет өл.вал.'!D23+'12.юрид-чет өл.вал.'!D23)</f>
        <v>6.2800780658694295</v>
      </c>
      <c r="F23" s="22">
        <f t="shared" si="0"/>
        <v>25988.400000000001</v>
      </c>
      <c r="G23" s="21">
        <f t="shared" si="1"/>
        <v>19.680108817780237</v>
      </c>
      <c r="H23" s="22">
        <f>'11.жеке-чет өл.вал.'!H23+'12.юрид-чет өл.вал.'!H23</f>
        <v>1573</v>
      </c>
      <c r="I23" s="21">
        <f>('11.жеке-чет өл.вал.'!H23*'11.жеке-чет өл.вал.'!I23+'12.юрид-чет өл.вал.'!H23*'12.юрид-чет өл.вал.'!I23)/('11.жеке-чет өл.вал.'!H23+'12.юрид-чет өл.вал.'!H23)</f>
        <v>5.7370629370629365</v>
      </c>
      <c r="J23" s="22">
        <f>'11.жеке-чет өл.вал.'!J23+'12.юрид-чет өл.вал.'!J23</f>
        <v>13289.2</v>
      </c>
      <c r="K23" s="21">
        <f>('11.жеке-чет өл.вал.'!J23*'11.жеке-чет өл.вал.'!K23+'12.юрид-чет өл.вал.'!J23*'12.юрид-чет өл.вал.'!K23)/('11.жеке-чет өл.вал.'!J23+'12.юрид-чет өл.вал.'!J23)</f>
        <v>18.57348824609457</v>
      </c>
      <c r="L23" s="22">
        <f>'11.жеке-чет өл.вал.'!L23+'12.юрид-чет өл.вал.'!L23</f>
        <v>10169.799999999999</v>
      </c>
      <c r="M23" s="21">
        <f>('11.жеке-чет өл.вал.'!L23*'11.жеке-чет өл.вал.'!M23+'12.юрид-чет өл.вал.'!L23*'12.юрид-чет өл.вал.'!M23)/('11.жеке-чет өл.вал.'!L23+'12.юрид-чет өл.вал.'!L23)</f>
        <v>22.873645499419851</v>
      </c>
      <c r="N23" s="22">
        <f>'11.жеке-чет өл.вал.'!N23+'12.юрид-чет өл.вал.'!N23</f>
        <v>956.4</v>
      </c>
      <c r="O23" s="21">
        <f>('11.жеке-чет өл.вал.'!N23*'11.жеке-чет өл.вал.'!O23+'12.юрид-чет өл.вал.'!N23*'12.юрид-чет өл.вал.'!O23)/('11.жеке-чет өл.вал.'!N23+'12.юрид-чет өл.вал.'!N23)</f>
        <v>24.030677540777919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>'11.жеке-чет өл.вал.'!B24+'12.юрид-чет өл.вал.'!B24</f>
        <v>108613.09999999999</v>
      </c>
      <c r="C24" s="21">
        <f>('11.жеке-чет өл.вал.'!B24*'11.жеке-чет өл.вал.'!C24+'12.юрид-чет өл.вал.'!B24*'12.юрид-чет өл.вал.'!C24)/('11.жеке-чет өл.вал.'!B24+'12.юрид-чет өл.вал.'!B24)</f>
        <v>7.6999797446164422</v>
      </c>
      <c r="D24" s="22">
        <f>'11.жеке-чет өл.вал.'!D24+'12.юрид-чет өл.вал.'!D24</f>
        <v>69298.399999999994</v>
      </c>
      <c r="E24" s="21">
        <f>('11.жеке-чет өл.вал.'!D24*'11.жеке-чет өл.вал.'!E24+'12.юрид-чет өл.вал.'!D24*'12.юрид-чет өл.вал.'!E24)/('11.жеке-чет өл.вал.'!D24+'12.юрид-чет өл.вал.'!D24)</f>
        <v>2.919284572226776</v>
      </c>
      <c r="F24" s="22">
        <f t="shared" si="0"/>
        <v>39314.700000000004</v>
      </c>
      <c r="G24" s="21">
        <f t="shared" si="1"/>
        <v>16.126713926343072</v>
      </c>
      <c r="H24" s="22">
        <f>'11.жеке-чет өл.вал.'!H24+'12.юрид-чет өл.вал.'!H24</f>
        <v>11458</v>
      </c>
      <c r="I24" s="21">
        <f>('11.жеке-чет өл.вал.'!H24*'11.жеке-чет өл.вал.'!I24+'12.юрид-чет өл.вал.'!H24*'12.юрид-чет өл.вал.'!I24)/('11.жеке-чет өл.вал.'!H24+'12.юрид-чет өл.вал.'!H24)</f>
        <v>1.4910106475824751</v>
      </c>
      <c r="J24" s="22">
        <f>'11.жеке-чет өл.вал.'!J24+'12.юрид-чет өл.вал.'!J24</f>
        <v>9785.7999999999993</v>
      </c>
      <c r="K24" s="21">
        <f>('11.жеке-чет өл.вал.'!J24*'11.жеке-чет өл.вал.'!K24+'12.юрид-чет өл.вал.'!J24*'12.юрид-чет өл.вал.'!K24)/('11.жеке-чет өл.вал.'!J24+'12.юрид-чет өл.вал.'!J24)</f>
        <v>20.220503178074352</v>
      </c>
      <c r="L24" s="22">
        <f>'11.жеке-чет өл.вал.'!L24+'12.юрид-чет өл.вал.'!L24</f>
        <v>15348.5</v>
      </c>
      <c r="M24" s="21">
        <f>('11.жеке-чет өл.вал.'!L24*'11.жеке-чет өл.вал.'!M24+'12.юрид-чет өл.вал.'!L24*'12.юрид-чет өл.вал.'!M24)/('11.жеке-чет өл.вал.'!L24+'12.юрид-чет өл.вал.'!L24)</f>
        <v>22.126983092810374</v>
      </c>
      <c r="N24" s="22">
        <f>'11.жеке-чет өл.вал.'!N24+'12.юрид-чет өл.вал.'!N24</f>
        <v>2722.4</v>
      </c>
      <c r="O24" s="21">
        <f>('11.жеке-чет өл.вал.'!N24*'11.жеке-чет өл.вал.'!O24+'12.юрид-чет өл.вал.'!N24*'12.юрид-чет өл.вал.'!O24)/('11.жеке-чет өл.вал.'!N24+'12.юрид-чет өл.вал.'!N24)</f>
        <v>29.181281222450774</v>
      </c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>'11.жеке-чет өл.вал.'!B25+'12.юрид-чет өл.вал.'!B25</f>
        <v>72812.700000000012</v>
      </c>
      <c r="C25" s="21">
        <f>('11.жеке-чет өл.вал.'!B25*'11.жеке-чет өл.вал.'!C25+'12.юрид-чет өл.вал.'!B25*'12.юрид-чет өл.вал.'!C25)/('11.жеке-чет өл.вал.'!B25+'12.юрид-чет өл.вал.'!B25)</f>
        <v>9.9801944990365694</v>
      </c>
      <c r="D25" s="22">
        <f>'11.жеке-чет өл.вал.'!D25+'12.юрид-чет өл.вал.'!D25</f>
        <v>43767.8</v>
      </c>
      <c r="E25" s="21">
        <f>('11.жеке-чет өл.вал.'!D25*'11.жеке-чет өл.вал.'!E25+'12.юрид-чет өл.вал.'!D25*'12.юрид-чет өл.вал.'!E25)/('11.жеке-чет өл.вал.'!D25+'12.юрид-чет өл.вал.'!D25)</f>
        <v>1.8900015079579049</v>
      </c>
      <c r="F25" s="22">
        <f t="shared" si="0"/>
        <v>29044.9</v>
      </c>
      <c r="G25" s="21">
        <f t="shared" si="1"/>
        <v>22.171317511852337</v>
      </c>
      <c r="H25" s="22">
        <f>'11.жеке-чет өл.вал.'!H25+'12.юрид-чет өл.вал.'!H25</f>
        <v>9</v>
      </c>
      <c r="I25" s="21">
        <f>('11.жеке-чет өл.вал.'!H25*'11.жеке-чет өл.вал.'!I25+'12.юрид-чет өл.вал.'!H25*'12.юрид-чет өл.вал.'!I25)/('11.жеке-чет өл.вал.'!H25+'12.юрид-чет өл.вал.'!H25)</f>
        <v>0</v>
      </c>
      <c r="J25" s="22">
        <f>'11.жеке-чет өл.вал.'!J25+'12.юрид-чет өл.вал.'!J25</f>
        <v>5787</v>
      </c>
      <c r="K25" s="21">
        <f>('11.жеке-чет өл.вал.'!J25*'11.жеке-чет өл.вал.'!K25+'12.юрид-чет өл.вал.'!J25*'12.юрид-чет өл.вал.'!K25)/('11.жеке-чет өл.вал.'!J25+'12.юрид-чет өл.вал.'!J25)</f>
        <v>20.190668740279936</v>
      </c>
      <c r="L25" s="22">
        <f>'11.жеке-чет өл.вал.'!L25+'12.юрид-чет өл.вал.'!L25</f>
        <v>19522.600000000002</v>
      </c>
      <c r="M25" s="21">
        <f>('11.жеке-чет өл.вал.'!L25*'11.жеке-чет өл.вал.'!M25+'12.юрид-чет өл.вал.'!L25*'12.юрид-чет өл.вал.'!M25)/('11.жеке-чет өл.вал.'!L25+'12.юрид-чет өл.вал.'!L25)</f>
        <v>21.794832655486459</v>
      </c>
      <c r="N25" s="22">
        <f>'11.жеке-чет өл.вал.'!N25+'12.юрид-чет өл.вал.'!N25</f>
        <v>3117.3</v>
      </c>
      <c r="O25" s="21">
        <f>('11.жеке-чет өл.вал.'!N25*'11.жеке-чет өл.вал.'!O25+'12.юрид-чет өл.вал.'!N25*'12.юрид-чет өл.вал.'!O25)/('11.жеке-чет өл.вал.'!N25+'12.юрид-чет өл.вал.'!N25)</f>
        <v>27.91277708273185</v>
      </c>
      <c r="P25" s="22">
        <f>'11.жеке-чет өл.вал.'!P25+'12.юрид-чет өл.вал.'!P25</f>
        <v>609</v>
      </c>
      <c r="Q25" s="21">
        <f>('11.жеке-чет өл.вал.'!P25*'11.жеке-чет өл.вал.'!Q25+'12.юрид-чет өл.вал.'!P25*'12.юрид-чет өл.вал.'!Q25)/('11.жеке-чет өл.вал.'!P25+'12.юрид-чет өл.вал.'!P25)</f>
        <v>24</v>
      </c>
      <c r="R25" s="23"/>
      <c r="S25" s="24"/>
    </row>
    <row r="26" spans="1:19" ht="14.25" customHeight="1" x14ac:dyDescent="0.2">
      <c r="A26" s="19" t="s">
        <v>15</v>
      </c>
      <c r="B26" s="20">
        <f>'11.жеке-чет өл.вал.'!B26+'12.юрид-чет өл.вал.'!B26</f>
        <v>54856.9</v>
      </c>
      <c r="C26" s="21">
        <f>('11.жеке-чет өл.вал.'!B26*'11.жеке-чет өл.вал.'!C26+'12.юрид-чет өл.вал.'!B26*'12.юрид-чет өл.вал.'!C26)/('11.жеке-чет өл.вал.'!B26+'12.юрид-чет өл.вал.'!B26)</f>
        <v>11.087671778755269</v>
      </c>
      <c r="D26" s="22">
        <f>'11.жеке-чет өл.вал.'!D26+'12.юрид-чет өл.вал.'!D26</f>
        <v>25459.200000000001</v>
      </c>
      <c r="E26" s="21">
        <f>('11.жеке-чет өл.вал.'!D26*'11.жеке-чет өл.вал.'!E26+'12.юрид-чет өл.вал.'!D26*'12.юрид-чет өл.вал.'!E26)/('11.жеке-чет өл.вал.'!D26+'12.юрид-чет өл.вал.'!D26)</f>
        <v>2.5015306843891403</v>
      </c>
      <c r="F26" s="22">
        <f t="shared" si="0"/>
        <v>29397.700000000004</v>
      </c>
      <c r="G26" s="21">
        <f t="shared" si="1"/>
        <v>18.523501226286406</v>
      </c>
      <c r="H26" s="22">
        <f>'11.жеке-чет өл.вал.'!H26+'12.юрид-чет өл.вал.'!H26</f>
        <v>1707</v>
      </c>
      <c r="I26" s="21">
        <f>('11.жеке-чет өл.вал.'!H26*'11.жеке-чет өл.вал.'!I26+'12.юрид-чет өл.вал.'!H26*'12.юрид-чет өл.вал.'!I26)/('11.жеке-чет өл.вал.'!H26+'12.юрид-чет өл.вал.'!H26)</f>
        <v>7</v>
      </c>
      <c r="J26" s="22">
        <f>'11.жеке-чет өл.вал.'!J26+'12.юрид-чет өл.вал.'!J26</f>
        <v>9098.6</v>
      </c>
      <c r="K26" s="21">
        <f>('11.жеке-чет өл.вал.'!J26*'11.жеке-чет өл.вал.'!K26+'12.юрид-чет өл.вал.'!J26*'12.юрид-чет өл.вал.'!K26)/('11.жеке-чет өл.вал.'!J26+'12.юрид-чет өл.вал.'!J26)</f>
        <v>15.168732772074822</v>
      </c>
      <c r="L26" s="22">
        <f>'11.жеке-чет өл.вал.'!L26+'12.юрид-чет өл.вал.'!L26</f>
        <v>14581.7</v>
      </c>
      <c r="M26" s="21">
        <f>('11.жеке-чет өл.вал.'!L26*'11.жеке-чет өл.вал.'!M26+'12.юрид-чет өл.вал.'!L26*'12.юрид-чет өл.вал.'!M26)/('11.жеке-чет өл.вал.'!L26+'12.юрид-чет өл.вал.'!L26)</f>
        <v>22.519466180212181</v>
      </c>
      <c r="N26" s="22">
        <f>'11.жеке-чет өл.вал.'!N26+'12.юрид-чет өл.вал.'!N26</f>
        <v>3986.4</v>
      </c>
      <c r="O26" s="21">
        <f>('11.жеке-чет өл.вал.'!N26*'11.жеке-чет өл.вал.'!O26+'12.юрид-чет өл.вал.'!N26*'12.юрид-чет өл.вал.'!O26)/('11.жеке-чет өл.вал.'!N26+'12.юрид-чет өл.вал.'!N26)</f>
        <v>16.465231788079471</v>
      </c>
      <c r="P26" s="22">
        <f>'11.жеке-чет өл.вал.'!P26+'12.юрид-чет өл.вал.'!P26</f>
        <v>24</v>
      </c>
      <c r="Q26" s="21">
        <f>('11.жеке-чет өл.вал.'!P26*'11.жеке-чет өл.вал.'!Q26+'12.юрид-чет өл.вал.'!P26*'12.юрид-чет өл.вал.'!Q26)/('11.жеке-чет өл.вал.'!P26+'12.юрид-чет өл.вал.'!P26)</f>
        <v>24</v>
      </c>
      <c r="R26" s="23"/>
      <c r="S26" s="24"/>
    </row>
    <row r="27" spans="1:19" ht="14.25" customHeight="1" x14ac:dyDescent="0.2">
      <c r="A27" s="19" t="s">
        <v>16</v>
      </c>
      <c r="B27" s="20">
        <f>'11.жеке-чет өл.вал.'!B27+'12.юрид-чет өл.вал.'!B27</f>
        <v>105208.59999999999</v>
      </c>
      <c r="C27" s="21">
        <f>('11.жеке-чет өл.вал.'!B27*'11.жеке-чет өл.вал.'!C27+'12.юрид-чет өл.вал.'!B27*'12.юрид-чет өл.вал.'!C27)/('11.жеке-чет өл.вал.'!B27+'12.юрид-чет өл.вал.'!B27)</f>
        <v>6.3727545086618393</v>
      </c>
      <c r="D27" s="22">
        <f>'11.жеке-чет өл.вал.'!D27+'12.юрид-чет өл.вал.'!D27</f>
        <v>72716.099999999991</v>
      </c>
      <c r="E27" s="21">
        <f>('11.жеке-чет өл.вал.'!D27*'11.жеке-чет өл.вал.'!E27+'12.юрид-чет өл.вал.'!D27*'12.юрид-чет өл.вал.'!E27)/('11.жеке-чет өл.вал.'!D27+'12.юрид-чет өл.вал.'!D27)</f>
        <v>0.48767989482384239</v>
      </c>
      <c r="F27" s="22">
        <f t="shared" si="0"/>
        <v>32492.5</v>
      </c>
      <c r="G27" s="21">
        <f t="shared" si="1"/>
        <v>19.543168423482342</v>
      </c>
      <c r="H27" s="22">
        <f>'11.жеке-чет өл.вал.'!H27+'12.юрид-чет өл.вал.'!H27</f>
        <v>84</v>
      </c>
      <c r="I27" s="21">
        <f>('11.жеке-чет өл.вал.'!H27*'11.жеке-чет өл.вал.'!I27+'12.юрид-чет өл.вал.'!H27*'12.юрид-чет өл.вал.'!I27)/('11.жеке-чет өл.вал.'!H27+'12.юрид-чет өл.вал.'!H27)</f>
        <v>9.0476190476190474</v>
      </c>
      <c r="J27" s="22">
        <f>'11.жеке-чет өл.вал.'!J27+'12.юрид-чет өл.вал.'!J27</f>
        <v>12587</v>
      </c>
      <c r="K27" s="21">
        <f>('11.жеке-чет өл.вал.'!J27*'11.жеке-чет өл.вал.'!K27+'12.юрид-чет өл.вал.'!J27*'12.юрид-чет өл.вал.'!K27)/('11.жеке-чет өл.вал.'!J27+'12.юрид-чет өл.вал.'!J27)</f>
        <v>17.773655358703426</v>
      </c>
      <c r="L27" s="22">
        <f>'11.жеке-чет өл.вал.'!L27+'12.юрид-чет өл.вал.'!L27</f>
        <v>19740.5</v>
      </c>
      <c r="M27" s="21">
        <f>('11.жеке-чет өл.вал.'!L27*'11.жеке-чет өл.вал.'!M27+'12.юрид-чет өл.вал.'!L27*'12.юрид-чет өл.вал.'!M27)/('11.жеке-чет өл.вал.'!L27+'12.юрид-чет өл.вал.'!L27)</f>
        <v>20.718543096679415</v>
      </c>
      <c r="N27" s="22">
        <f>'11.жеке-чет өл.вал.'!N27+'12.юрид-чет өл.вал.'!N27</f>
        <v>81</v>
      </c>
      <c r="O27" s="21">
        <f>('11.жеке-чет өл.вал.'!N27*'11.жеке-чет өл.вал.'!O27+'12.юрид-чет өл.вал.'!N27*'12.юрид-чет өл.вал.'!O27)/('11.жеке-чет өл.вал.'!N27+'12.юрид-чет өл.вал.'!N27)</f>
        <v>18.950617283950617</v>
      </c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>'11.жеке-чет өл.вал.'!B28+'12.юрид-чет өл.вал.'!B28</f>
        <v>85201.700000000012</v>
      </c>
      <c r="C28" s="21">
        <f>('11.жеке-чет өл.вал.'!B28*'11.жеке-чет өл.вал.'!C28+'12.юрид-чет өл.вал.'!B28*'12.юрид-чет өл.вал.'!C28)/('11.жеке-чет өл.вал.'!B28+'12.юрид-чет өл.вал.'!B28)</f>
        <v>6.2368937474252277</v>
      </c>
      <c r="D28" s="22">
        <f>'11.жеке-чет өл.вал.'!D28+'12.юрид-чет өл.вал.'!D28</f>
        <v>41846.199999999997</v>
      </c>
      <c r="E28" s="21">
        <f>('11.жеке-чет өл.вал.'!D28*'11.жеке-чет өл.вал.'!E28+'12.юрид-чет өл.вал.'!D28*'12.юрид-чет өл.вал.'!E28)/('11.жеке-чет өл.вал.'!D28+'12.юрид-чет өл.вал.'!D28)</f>
        <v>1.1152135677791533</v>
      </c>
      <c r="F28" s="22">
        <f t="shared" si="0"/>
        <v>43355.5</v>
      </c>
      <c r="G28" s="21">
        <f t="shared" si="1"/>
        <v>11.18027701214379</v>
      </c>
      <c r="H28" s="22">
        <f>'11.жеке-чет өл.вал.'!H28+'12.юрид-чет өл.вал.'!H28</f>
        <v>17702.900000000001</v>
      </c>
      <c r="I28" s="21">
        <f>('11.жеке-чет өл.вал.'!H28*'11.жеке-чет өл.вал.'!I28+'12.юрид-чет өл.вал.'!H28*'12.юрид-чет өл.вал.'!I28)/('11.жеке-чет өл.вал.'!H28+'12.юрид-чет өл.вал.'!H28)</f>
        <v>1.7834931000005647</v>
      </c>
      <c r="J28" s="22">
        <f>'11.жеке-чет өл.вал.'!J28+'12.юрид-чет өл.вал.'!J28</f>
        <v>7475.5</v>
      </c>
      <c r="K28" s="21">
        <f>('11.жеке-чет өл.вал.'!J28*'11.жеке-чет өл.вал.'!K28+'12.юрид-чет өл.вал.'!J28*'12.юрид-чет өл.вал.'!K28)/('11.жеке-чет өл.вал.'!J28+'12.юрид-чет өл.вал.'!J28)</f>
        <v>14.735067888435557</v>
      </c>
      <c r="L28" s="22">
        <f>'11.жеке-чет өл.вал.'!L28+'12.юрид-чет өл.вал.'!L28</f>
        <v>17338</v>
      </c>
      <c r="M28" s="21">
        <f>('11.жеке-чет өл.вал.'!L28*'11.жеке-чет өл.вал.'!M28+'12.юрид-чет өл.вал.'!L28*'12.юрид-чет өл.вал.'!M28)/('11.жеке-чет өл.вал.'!L28+'12.юрид-чет өл.вал.'!L28)</f>
        <v>18.644191948321609</v>
      </c>
      <c r="N28" s="22">
        <f>'11.жеке-чет өл.вал.'!N28+'12.юрид-чет өл.вал.'!N28</f>
        <v>839.1</v>
      </c>
      <c r="O28" s="21">
        <f>('11.жеке-чет өл.вал.'!N28*'11.жеке-чет өл.вал.'!O28+'12.юрид-чет өл.вал.'!N28*'12.юрид-чет өл.вал.'!O28)/('11.жеке-чет өл.вал.'!N28+'12.юрид-чет өл.вал.'!N28)</f>
        <v>23.535335478488857</v>
      </c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>'11.жеке-чет өл.вал.'!B29+'12.юрид-чет өл.вал.'!B29</f>
        <v>138131</v>
      </c>
      <c r="C29" s="21">
        <f>('11.жеке-чет өл.вал.'!B29*'11.жеке-чет өл.вал.'!C29+'12.юрид-чет өл.вал.'!B29*'12.юрид-чет өл.вал.'!C29)/('11.жеке-чет өл.вал.'!B29+'12.юрид-чет өл.вал.'!B29)</f>
        <v>7.3766473130578953</v>
      </c>
      <c r="D29" s="22">
        <f>'11.жеке-чет өл.вал.'!D29+'12.юрид-чет өл.вал.'!D29</f>
        <v>87635.8</v>
      </c>
      <c r="E29" s="21">
        <f>('11.жеке-чет өл.вал.'!D29*'11.жеке-чет өл.вал.'!E29+'12.юрид-чет өл.вал.'!D29*'12.юрид-чет өл.вал.'!E29)/('11.жеке-чет өл.вал.'!D29+'12.юрид-чет өл.вал.'!D29)</f>
        <v>0.74261511847897776</v>
      </c>
      <c r="F29" s="22">
        <f t="shared" si="0"/>
        <v>50495.199999999997</v>
      </c>
      <c r="G29" s="21">
        <f t="shared" si="1"/>
        <v>18.89019154295854</v>
      </c>
      <c r="H29" s="22">
        <f>'11.жеке-чет өл.вал.'!H29+'12.юрид-чет өл.вал.'!H29</f>
        <v>3166</v>
      </c>
      <c r="I29" s="21">
        <f>('11.жеке-чет өл.вал.'!H29*'11.жеке-чет өл.вал.'!I29+'12.юрид-чет өл.вал.'!H29*'12.юрид-чет өл.вал.'!I29)/('11.жеке-чет өл.вал.'!H29+'12.юрид-чет өл.вал.'!H29)</f>
        <v>8</v>
      </c>
      <c r="J29" s="22">
        <f>'11.жеке-чет өл.вал.'!J29+'12.юрид-чет өл.вал.'!J29</f>
        <v>19025.2</v>
      </c>
      <c r="K29" s="21">
        <f>('11.жеке-чет өл.вал.'!J29*'11.жеке-чет өл.вал.'!K29+'12.юрид-чет өл.вал.'!J29*'12.юрид-чет өл.вал.'!K29)/('11.жеке-чет өл.вал.'!J29+'12.юрид-чет өл.вал.'!J29)</f>
        <v>18.661065323886213</v>
      </c>
      <c r="L29" s="22">
        <f>'11.жеке-чет өл.вал.'!L29+'12.юрид-чет өл.вал.'!L29</f>
        <v>25809.5</v>
      </c>
      <c r="M29" s="21">
        <f>('11.жеке-чет өл.вал.'!L29*'11.жеке-чет өл.вал.'!M29+'12.юрид-чет өл.вал.'!L29*'12.юрид-чет өл.вал.'!M29)/('11.жеке-чет өл.вал.'!L29+'12.юрид-чет өл.вал.'!L29)</f>
        <v>19.510374087060967</v>
      </c>
      <c r="N29" s="22">
        <f>'11.жеке-чет өл.вал.'!N29+'12.юрид-чет өл.вал.'!N29</f>
        <v>1915.5</v>
      </c>
      <c r="O29" s="21">
        <f>('11.жеке-чет өл.вал.'!N29*'11.жеке-чет өл.вал.'!O29+'12.юрид-чет өл.вал.'!N29*'12.юрид-чет өл.вал.'!O29)/('11.жеке-чет өл.вал.'!N29+'12.юрид-чет өл.вал.'!N29)</f>
        <v>30.47376664056382</v>
      </c>
      <c r="P29" s="22">
        <f>'11.жеке-чет өл.вал.'!P29+'12.юрид-чет өл.вал.'!P29</f>
        <v>579</v>
      </c>
      <c r="Q29" s="21">
        <f>('11.жеке-чет өл.вал.'!P29*'11.жеке-чет өл.вал.'!Q29+'12.юрид-чет өл.вал.'!P29*'12.юрид-чет өл.вал.'!Q29)/('11.жеке-чет өл.вал.'!P29+'12.юрид-чет өл.вал.'!P29)</f>
        <v>20</v>
      </c>
      <c r="R29" s="23"/>
      <c r="S29" s="24"/>
    </row>
    <row r="30" spans="1:19" ht="14.25" customHeight="1" x14ac:dyDescent="0.2">
      <c r="A30" s="19" t="s">
        <v>19</v>
      </c>
      <c r="B30" s="20">
        <f>'11.жеке-чет өл.вал.'!B30+'12.юрид-чет өл.вал.'!B30</f>
        <v>119373.9</v>
      </c>
      <c r="C30" s="21">
        <f>('11.жеке-чет өл.вал.'!B30*'11.жеке-чет өл.вал.'!C30+'12.юрид-чет өл.вал.'!B30*'12.юрид-чет өл.вал.'!C30)/('11.жеке-чет өл.вал.'!B30+'12.юрид-чет өл.вал.'!B30)</f>
        <v>6.5660377184627459</v>
      </c>
      <c r="D30" s="22">
        <f>'11.жеке-чет өл.вал.'!D30+'12.юрид-чет өл.вал.'!D30</f>
        <v>81118.2</v>
      </c>
      <c r="E30" s="21">
        <f>('11.жеке-чет өл.вал.'!D30*'11.жеке-чет өл.вал.'!E30+'12.юрид-чет өл.вал.'!D30*'12.юрид-чет өл.вал.'!E30)/('11.жеке-чет өл.вал.'!D30+'12.юрид-чет өл.вал.'!D30)</f>
        <v>0.94526259211866148</v>
      </c>
      <c r="F30" s="22">
        <f t="shared" si="0"/>
        <v>38255.700000000004</v>
      </c>
      <c r="G30" s="21">
        <f t="shared" si="1"/>
        <v>18.484448853373479</v>
      </c>
      <c r="H30" s="22">
        <f>'11.жеке-чет өл.вал.'!H30+'12.юрид-чет өл.вал.'!H30</f>
        <v>487.9</v>
      </c>
      <c r="I30" s="21">
        <f>('11.жеке-чет өл.вал.'!H30*'11.жеке-чет өл.вал.'!I30+'12.юрид-чет өл.вал.'!H30*'12.юрид-чет өл.вал.'!I30)/('11.жеке-чет өл.вал.'!H30+'12.юрид-чет өл.вал.'!H30)</f>
        <v>5</v>
      </c>
      <c r="J30" s="22">
        <f>'11.жеке-чет өл.вал.'!J30+'12.юрид-чет өл.вал.'!J30</f>
        <v>7919.5</v>
      </c>
      <c r="K30" s="21">
        <f>('11.жеке-чет өл.вал.'!J30*'11.жеке-чет өл.вал.'!K30+'12.юрид-чет өл.вал.'!J30*'12.юрид-чет өл.вал.'!K30)/('11.жеке-чет өл.вал.'!J30+'12.юрид-чет өл.вал.'!J30)</f>
        <v>14.498137508681104</v>
      </c>
      <c r="L30" s="22">
        <f>'11.жеке-чет өл.вал.'!L30+'12.юрид-чет өл.вал.'!L30</f>
        <v>28770.300000000003</v>
      </c>
      <c r="M30" s="21">
        <f>('11.жеке-чет өл.вал.'!L30*'11.жеке-чет өл.вал.'!M30+'12.юрид-чет өл.вал.'!L30*'12.юрид-чет өл.вал.'!M30)/('11.жеке-чет өл.вал.'!L30+'12.юрид-чет өл.вал.'!L30)</f>
        <v>19.658637553310179</v>
      </c>
      <c r="N30" s="22">
        <f>'11.жеке-чет өл.вал.'!N30+'12.юрид-чет өл.вал.'!N30</f>
        <v>1078</v>
      </c>
      <c r="O30" s="21">
        <f>('11.жеке-чет өл.вал.'!N30*'11.жеке-чет өл.вал.'!O30+'12.юрид-чет өл.вал.'!N30*'12.юрид-чет өл.вал.'!O30)/('11.жеке-чет өл.вал.'!N30+'12.юрид-чет өл.вал.'!N30)</f>
        <v>22.535371057513917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>'11.жеке-чет өл.вал.'!B31+'12.юрид-чет өл.вал.'!B31</f>
        <v>132888.59999999998</v>
      </c>
      <c r="C31" s="21">
        <f>('11.жеке-чет өл.вал.'!B31*'11.жеке-чет өл.вал.'!C31+'12.юрид-чет өл.вал.'!B31*'12.юрид-чет өл.вал.'!C31)/('11.жеке-чет өл.вал.'!B31+'12.юрид-чет өл.вал.'!B31)</f>
        <v>5.1938705426951604</v>
      </c>
      <c r="D31" s="22">
        <f>'11.жеке-чет өл.вал.'!D31+'12.юрид-чет өл.вал.'!D31</f>
        <v>98242.2</v>
      </c>
      <c r="E31" s="21">
        <f>('11.жеке-чет өл.вал.'!D31*'11.жеке-чет өл.вал.'!E31+'12.юрид-чет өл.вал.'!D31*'12.юрид-чет өл.вал.'!E31)/('11.жеке-чет өл.вал.'!D31+'12.юрид-чет өл.вал.'!D31)</f>
        <v>1.1409124592079576</v>
      </c>
      <c r="F31" s="22">
        <f t="shared" si="0"/>
        <v>34646.400000000001</v>
      </c>
      <c r="G31" s="21">
        <f t="shared" si="1"/>
        <v>16.686306080862657</v>
      </c>
      <c r="H31" s="22">
        <f>'11.жеке-чет өл.вал.'!H31+'12.юрид-чет өл.вал.'!H31</f>
        <v>4759</v>
      </c>
      <c r="I31" s="21">
        <f>('11.жеке-чет өл.вал.'!H31*'11.жеке-чет өл.вал.'!I31+'12.юрид-чет өл.вал.'!H31*'12.юрид-чет өл.вал.'!I31)/('11.жеке-чет өл.вал.'!H31+'12.юрид-чет өл.вал.'!H31)</f>
        <v>7.8888421937381805</v>
      </c>
      <c r="J31" s="22">
        <f>'11.жеке-чет өл.вал.'!J31+'12.юрид-чет өл.вал.'!J31</f>
        <v>9942</v>
      </c>
      <c r="K31" s="21">
        <f>('11.жеке-чет өл.вал.'!J31*'11.жеке-чет өл.вал.'!K31+'12.юрид-чет өл.вал.'!J31*'12.юрид-чет өл.вал.'!K31)/('11.жеке-чет өл.вал.'!J31+'12.юрид-чет өл.вал.'!J31)</f>
        <v>16.854154093743713</v>
      </c>
      <c r="L31" s="22">
        <f>'11.жеке-чет өл.вал.'!L31+'12.юрид-чет өл.вал.'!L31</f>
        <v>19474</v>
      </c>
      <c r="M31" s="21">
        <f>('11.жеке-чет өл.вал.'!L31*'11.жеке-чет өл.вал.'!M31+'12.юрид-чет өл.вал.'!L31*'12.юрид-чет өл.вал.'!M31)/('11.жеке-чет өл.вал.'!L31+'12.юрид-чет өл.вал.'!L31)</f>
        <v>18.683192718496457</v>
      </c>
      <c r="N31" s="22">
        <f>'11.жеке-чет өл.вал.'!N31+'12.юрид-чет өл.вал.'!N31</f>
        <v>471.4</v>
      </c>
      <c r="O31" s="21">
        <f>('11.жеке-чет өл.вал.'!N31*'11.жеке-чет өл.вал.'!O31+'12.юрид-чет өл.вал.'!N31*'12.юрид-чет өл.вал.'!O31)/('11.жеке-чет өл.вал.'!N31+'12.юрид-чет өл.вал.'!N31)</f>
        <v>19.467416207042849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>'11.жеке-чет өл.вал.'!B32+'12.юрид-чет өл.вал.'!B32</f>
        <v>154779.70000000001</v>
      </c>
      <c r="C32" s="27">
        <f>('11.жеке-чет өл.вал.'!B32*'11.жеке-чет өл.вал.'!C32+'12.юрид-чет өл.вал.'!B32*'12.юрид-чет өл.вал.'!C32)/('11.жеке-чет өл.вал.'!B32+'12.юрид-чет өл.вал.'!B32)</f>
        <v>5.2240821632294159</v>
      </c>
      <c r="D32" s="28">
        <f>'11.жеке-чет өл.вал.'!D32+'12.юрид-чет өл.вал.'!D32</f>
        <v>115305.2</v>
      </c>
      <c r="E32" s="27">
        <f>('11.жеке-чет өл.вал.'!D32*'11.жеке-чет өл.вал.'!E32+'12.юрид-чет өл.вал.'!D32*'12.юрид-чет өл.вал.'!E32)/('11.жеке-чет өл.вал.'!D32+'12.юрид-чет өл.вал.'!D32)</f>
        <v>1.500153679105539</v>
      </c>
      <c r="F32" s="28">
        <f t="shared" si="0"/>
        <v>39474.5</v>
      </c>
      <c r="G32" s="27">
        <f t="shared" si="1"/>
        <v>16.101694764974859</v>
      </c>
      <c r="H32" s="28">
        <f>'11.жеке-чет өл.вал.'!H32+'12.юрид-чет өл.вал.'!H32</f>
        <v>4168</v>
      </c>
      <c r="I32" s="27">
        <f>('11.жеке-чет өл.вал.'!H32*'11.жеке-чет өл.вал.'!I32+'12.юрид-чет өл.вал.'!H32*'12.юрид-чет өл.вал.'!I32)/('11.жеке-чет өл.вал.'!H32+'12.юрид-чет өл.вал.'!H32)</f>
        <v>7.5633742802303265</v>
      </c>
      <c r="J32" s="28">
        <f>'11.жеке-чет өл.вал.'!J32+'12.юрид-чет өл.вал.'!J32</f>
        <v>10489</v>
      </c>
      <c r="K32" s="27">
        <f>('11.жеке-чет өл.вал.'!J32*'11.жеке-чет өл.вал.'!K32+'12.юрид-чет өл.вал.'!J32*'12.юрид-чет өл.вал.'!K32)/('11.жеке-чет өл.вал.'!J32+'12.юрид-чет өл.вал.'!J32)</f>
        <v>14.75730765563924</v>
      </c>
      <c r="L32" s="28">
        <f>'11.жеке-чет өл.вал.'!L32+'12.юрид-чет өл.вал.'!L32</f>
        <v>23168.9</v>
      </c>
      <c r="M32" s="27">
        <f>('11.жеке-чет өл.вал.'!L32*'11.жеке-чет өл.вал.'!M32+'12.юрид-чет өл.вал.'!L32*'12.юрид-чет өл.вал.'!M32)/('11.жеке-чет өл.вал.'!L32+'12.юрид-чет өл.вал.'!L32)</f>
        <v>18.099875263823488</v>
      </c>
      <c r="N32" s="28">
        <f>'11.жеке-чет өл.вал.'!N32+'12.юрид-чет өл.вал.'!N32</f>
        <v>1648.6</v>
      </c>
      <c r="O32" s="27">
        <f>('11.жеке-чет өл.вал.'!N32*'11.жеке-чет өл.вал.'!O32+'12.юрид-чет өл.вал.'!N32*'12.юрид-чет өл.вал.'!O32)/('11.жеке-чет өл.вал.'!N32+'12.юрид-чет өл.вал.'!N32)</f>
        <v>18.160018197258278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>'11.жеке-чет өл.вал.'!B33+'12.юрид-чет өл.вал.'!B33</f>
        <v>132553.80000000002</v>
      </c>
      <c r="C33" s="21">
        <f>('11.жеке-чет өл.вал.'!B33*'11.жеке-чет өл.вал.'!C33+'12.юрид-чет өл.вал.'!B33*'12.юрид-чет өл.вал.'!C33)/('11.жеке-чет өл.вал.'!B33+'12.юрид-чет өл.вал.'!B33)</f>
        <v>7.6214105819674707</v>
      </c>
      <c r="D33" s="22">
        <f>'11.жеке-чет өл.вал.'!D33+'12.юрид-чет өл.вал.'!D33</f>
        <v>80414</v>
      </c>
      <c r="E33" s="21">
        <f>('11.жеке-чет өл.вал.'!D33*'11.жеке-чет өл.вал.'!E33+'12.юрид-чет өл.вал.'!D33*'12.юрид-чет өл.вал.'!E33)/('11.жеке-чет өл.вал.'!D33+'12.юрид-чет өл.вал.'!D33)</f>
        <v>1.114056507573308</v>
      </c>
      <c r="F33" s="22">
        <f t="shared" si="0"/>
        <v>52139.8</v>
      </c>
      <c r="G33" s="21">
        <f t="shared" si="1"/>
        <v>17.657551313967446</v>
      </c>
      <c r="H33" s="22">
        <f>'11.жеке-чет өл.вал.'!H33+'12.юрид-чет өл.вал.'!H33</f>
        <v>873.1</v>
      </c>
      <c r="I33" s="21">
        <f>('11.жеке-чет өл.вал.'!H33*'11.жеке-чет өл.вал.'!I33+'12.юрид-чет өл.вал.'!H33*'12.юрид-чет өл.вал.'!I33)/('11.жеке-чет өл.вал.'!H33+'12.юрид-чет өл.вал.'!H33)</f>
        <v>2.0753636467758563</v>
      </c>
      <c r="J33" s="22">
        <f>'11.жеке-чет өл.вал.'!J33+'12.юрид-чет өл.вал.'!J33</f>
        <v>19619.100000000002</v>
      </c>
      <c r="K33" s="21">
        <f>('11.жеке-чет өл.вал.'!J33*'11.жеке-чет өл.вал.'!K33+'12.юрид-чет өл.вал.'!J33*'12.юрид-чет өл.вал.'!K33)/('11.жеке-чет өл.вал.'!J33+'12.юрид-чет өл.вал.'!J33)</f>
        <v>18.001556646329341</v>
      </c>
      <c r="L33" s="22">
        <f>'11.жеке-чет өл.вал.'!L33+'12.юрид-чет өл.вал.'!L33</f>
        <v>23621.4</v>
      </c>
      <c r="M33" s="21">
        <f>('11.жеке-чет өл.вал.'!L33*'11.жеке-чет өл.вал.'!M33+'12.юрид-чет өл.вал.'!L33*'12.юрид-чет өл.вал.'!M33)/('11.жеке-чет өл.вал.'!L33+'12.юрид-чет өл.вал.'!L33)</f>
        <v>17.230418180124801</v>
      </c>
      <c r="N33" s="22">
        <f>'11.жеке-чет өл.вал.'!N33+'12.юрид-чет өл.вал.'!N33</f>
        <v>8026.2</v>
      </c>
      <c r="O33" s="21">
        <f>('11.жеке-чет өл.вал.'!N33*'11.жеке-чет өл.вал.'!O33+'12.юрид-чет өл.вал.'!N33*'12.юрид-чет өл.вал.'!O33)/('11.жеке-чет өл.вал.'!N33+'12.юрид-чет өл.вал.'!N33)</f>
        <v>19.768788966135908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>'11.жеке-чет өл.вал.'!B34+'12.юрид-чет өл.вал.'!B34</f>
        <v>152658.80000000002</v>
      </c>
      <c r="C34" s="21">
        <f>('11.жеке-чет өл.вал.'!B34*'11.жеке-чет өл.вал.'!C34+'12.юрид-чет өл.вал.'!B34*'12.юрид-чет өл.вал.'!C34)/('11.жеке-чет өл.вал.'!B34+'12.юрид-чет өл.вал.'!B34)</f>
        <v>6.4900699140829081</v>
      </c>
      <c r="D34" s="22">
        <f>'11.жеке-чет өл.вал.'!D34+'12.юрид-чет өл.вал.'!D34</f>
        <v>114884</v>
      </c>
      <c r="E34" s="21">
        <f>('11.жеке-чет өл.вал.'!D34*'11.жеке-чет өл.вал.'!E34+'12.юрид-чет өл.вал.'!D34*'12.юрид-чет өл.вал.'!E34)/('11.жеке-чет өл.вал.'!D34+'12.юрид-чет өл.вал.'!D34)</f>
        <v>2.7829013613732108</v>
      </c>
      <c r="F34" s="22">
        <f t="shared" si="0"/>
        <v>37774.800000000003</v>
      </c>
      <c r="G34" s="21">
        <f t="shared" si="1"/>
        <v>17.76463263869034</v>
      </c>
      <c r="H34" s="22">
        <f>'11.жеке-чет өл.вал.'!H34+'12.юрид-чет өл.вал.'!H34</f>
        <v>994.09999999999991</v>
      </c>
      <c r="I34" s="21">
        <f>('11.жеке-чет өл.вал.'!H34*'11.жеке-чет өл.вал.'!I34+'12.юрид-чет өл.вал.'!H34*'12.юрид-чет өл.вал.'!I34)/('11.жеке-чет өл.вал.'!H34+'12.юрид-чет өл.вал.'!H34)</f>
        <v>7.6365556785031696</v>
      </c>
      <c r="J34" s="22">
        <f>'11.жеке-чет өл.вал.'!J34+'12.юрид-чет өл.вал.'!J34</f>
        <v>7442.4999999999991</v>
      </c>
      <c r="K34" s="21">
        <f>('11.жеке-чет өл.вал.'!J34*'11.жеке-чет өл.вал.'!K34+'12.юрид-чет өл.вал.'!J34*'12.юрид-чет өл.вал.'!K34)/('11.жеке-чет өл.вал.'!J34+'12.юрид-чет өл.вал.'!J34)</f>
        <v>13.366906281491435</v>
      </c>
      <c r="L34" s="22">
        <f>'11.жеке-чет өл.вал.'!L34+'12.юрид-чет өл.вал.'!L34</f>
        <v>21467.7</v>
      </c>
      <c r="M34" s="21">
        <f>('11.жеке-чет өл.вал.'!L34*'11.жеке-чет өл.вал.'!M34+'12.юрид-чет өл.вал.'!L34*'12.юрид-чет өл.вал.'!M34)/('11.жеке-чет өл.вал.'!L34+'12.юрид-чет өл.вал.'!L34)</f>
        <v>17.09030776468834</v>
      </c>
      <c r="N34" s="22">
        <f>'11.жеке-чет өл.вал.'!N34+'12.юрид-чет өл.вал.'!N34</f>
        <v>7870.5</v>
      </c>
      <c r="O34" s="21">
        <f>('11.жеке-чет өл.вал.'!N34*'11.жеке-чет өл.вал.'!O34+'12.юрид-чет өл.вал.'!N34*'12.юрид-чет өл.вал.'!O34)/('11.жеке-чет өл.вал.'!N34+'12.юрид-чет өл.вал.'!N34)</f>
        <v>25.041756559303732</v>
      </c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>'11.жеке-чет өл.вал.'!B35+'12.юрид-чет өл.вал.'!B35</f>
        <v>175202.00000000003</v>
      </c>
      <c r="C35" s="21">
        <f>('11.жеке-чет өл.вал.'!B35*'11.жеке-чет өл.вал.'!C35+'12.юрид-чет өл.вал.'!B35*'12.юрид-чет өл.вал.'!C35)/('11.жеке-чет өл.вал.'!B35+'12.юрид-чет өл.вал.'!B35)</f>
        <v>5.7235243090832295</v>
      </c>
      <c r="D35" s="22">
        <f>'11.жеке-чет өл.вал.'!D35+'12.юрид-чет өл.вал.'!D35</f>
        <v>124352</v>
      </c>
      <c r="E35" s="21">
        <f>('11.жеке-чет өл.вал.'!D35*'11.жеке-чет өл.вал.'!E35+'12.юрид-чет өл.вал.'!D35*'12.юрид-чет өл.вал.'!E35)/('11.жеке-чет өл.вал.'!D35+'12.юрид-чет өл.вал.'!D35)</f>
        <v>1.6087881176016472</v>
      </c>
      <c r="F35" s="22">
        <f t="shared" si="0"/>
        <v>50850</v>
      </c>
      <c r="G35" s="21">
        <f t="shared" si="1"/>
        <v>15.785976125860373</v>
      </c>
      <c r="H35" s="22">
        <f>'11.жеке-чет өл.вал.'!H35+'12.юрид-чет өл.вал.'!H35</f>
        <v>8151.7</v>
      </c>
      <c r="I35" s="21">
        <f>('11.жеке-чет өл.вал.'!H35*'11.жеке-чет өл.вал.'!I35+'12.юрид-чет өл.вал.'!H35*'12.юрид-чет өл.вал.'!I35)/('11.жеке-чет өл.вал.'!H35+'12.юрид-чет өл.вал.'!H35)</f>
        <v>9.4445207748077085</v>
      </c>
      <c r="J35" s="22">
        <f>'11.жеке-чет өл.вал.'!J35+'12.юрид-чет өл.вал.'!J35</f>
        <v>14241.1</v>
      </c>
      <c r="K35" s="21">
        <f>('11.жеке-чет өл.вал.'!J35*'11.жеке-чет өл.вал.'!K35+'12.юрид-чет өл.вал.'!J35*'12.юрид-чет өл.вал.'!K35)/('11.жеке-чет өл.вал.'!J35+'12.юрид-чет өл.вал.'!J35)</f>
        <v>15.386956204225797</v>
      </c>
      <c r="L35" s="22">
        <f>'11.жеке-чет өл.вал.'!L35+'12.юрид-чет өл.вал.'!L35</f>
        <v>23603.200000000001</v>
      </c>
      <c r="M35" s="21">
        <f>('11.жеке-чет өл.вал.'!L35*'11.жеке-чет өл.вал.'!M35+'12.юрид-чет өл.вал.'!L35*'12.юрид-чет өл.вал.'!M35)/('11.жеке-чет өл.вал.'!L35+'12.юрид-чет өл.вал.'!L35)</f>
        <v>17.552812499999998</v>
      </c>
      <c r="N35" s="22">
        <f>'11.жеке-чет өл.вал.'!N35+'12.юрид-чет өл.вал.'!N35</f>
        <v>4854</v>
      </c>
      <c r="O35" s="21">
        <f>('11.жеке-чет өл.вал.'!N35*'11.жеке-чет өл.вал.'!O35+'12.юрид-чет өл.вал.'!N35*'12.юрид-чет өл.вал.'!O35)/('11.жеке-чет өл.вал.'!N35+'12.юрид-чет өл.вал.'!N35)</f>
        <v>19.014886691388547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>'11.жеке-чет өл.вал.'!B36+'12.юрид-чет өл.вал.'!B36</f>
        <v>214593.09999999998</v>
      </c>
      <c r="C36" s="21">
        <f>('11.жеке-чет өл.вал.'!B36*'11.жеке-чет өл.вал.'!C36+'12.юрид-чет өл.вал.'!B36*'12.юрид-чет өл.вал.'!C36)/('11.жеке-чет өл.вал.'!B36+'12.юрид-чет өл.вал.'!B36)</f>
        <v>7.2938384412173551</v>
      </c>
      <c r="D36" s="22">
        <f>'11.жеке-чет өл.вал.'!D36+'12.юрид-чет өл.вал.'!D36</f>
        <v>139178</v>
      </c>
      <c r="E36" s="21">
        <f>('11.жеке-чет өл.вал.'!D36*'11.жеке-чет өл.вал.'!E36+'12.юрид-чет өл.вал.'!D36*'12.юрид-чет өл.вал.'!E36)/('11.жеке-чет өл.вал.'!D36+'12.юрид-чет өл.вал.'!D36)</f>
        <v>1.2171636321832473</v>
      </c>
      <c r="F36" s="22">
        <f t="shared" si="0"/>
        <v>75415.100000000006</v>
      </c>
      <c r="G36" s="21">
        <f t="shared" si="1"/>
        <v>18.508296110460634</v>
      </c>
      <c r="H36" s="22">
        <f>'11.жеке-чет өл.вал.'!H36+'12.юрид-чет өл.вал.'!H36</f>
        <v>3617.4</v>
      </c>
      <c r="I36" s="21">
        <f>('11.жеке-чет өл.вал.'!H36*'11.жеке-чет өл.вал.'!I36+'12.юрид-чет өл.вал.'!H36*'12.юрид-чет өл.вал.'!I36)/('11.жеке-чет өл.вал.'!H36+'12.юрид-чет өл.вал.'!H36)</f>
        <v>4.375573616409576</v>
      </c>
      <c r="J36" s="22">
        <f>'11.жеке-чет өл.вал.'!J36+'12.юрид-чет өл.вал.'!J36</f>
        <v>17672.2</v>
      </c>
      <c r="K36" s="21">
        <f>('11.жеке-чет өл.вал.'!J36*'11.жеке-чет өл.вал.'!K36+'12.юрид-чет өл.вал.'!J36*'12.юрид-чет өл.вал.'!K36)/('11.жеке-чет өл.вал.'!J36+'12.юрид-чет өл.вал.'!J36)</f>
        <v>17.094311970213099</v>
      </c>
      <c r="L36" s="22">
        <f>'11.жеке-чет өл.вал.'!L36+'12.юрид-чет өл.вал.'!L36</f>
        <v>33787.9</v>
      </c>
      <c r="M36" s="21">
        <f>('11.жеке-чет өл.вал.'!L36*'11.жеке-чет өл.вал.'!M36+'12.юрид-чет өл.вал.'!L36*'12.юрид-чет өл.вал.'!M36)/('11.жеке-чет өл.вал.'!L36+'12.юрид-чет өл.вал.'!L36)</f>
        <v>16.689249761009116</v>
      </c>
      <c r="N36" s="22">
        <f>'11.жеке-чет өл.вал.'!N36+'12.юрид-чет өл.вал.'!N36</f>
        <v>20337.599999999999</v>
      </c>
      <c r="O36" s="21">
        <f>('11.жеке-чет өл.вал.'!N36*'11.жеке-чет өл.вал.'!O36+'12.юрид-чет өл.вал.'!N36*'12.юрид-чет өл.вал.'!O36)/('11.жеке-чет өл.вал.'!N36+'12.юрид-чет өл.вал.'!N36)</f>
        <v>25.272795216741407</v>
      </c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>'11.жеке-чет өл.вал.'!B37+'12.юрид-чет өл.вал.'!B37</f>
        <v>201610.69999999998</v>
      </c>
      <c r="C37" s="21">
        <f>('11.жеке-чет өл.вал.'!B37*'11.жеке-чет өл.вал.'!C37+'12.юрид-чет өл.вал.'!B37*'12.юрид-чет өл.вал.'!C37)/('11.жеке-чет өл.вал.'!B37+'12.юрид-чет өл.вал.'!B37)</f>
        <v>8.3973497239977846</v>
      </c>
      <c r="D37" s="22">
        <f>'11.жеке-чет өл.вал.'!D37+'12.юрид-чет өл.вал.'!D37</f>
        <v>117314.4</v>
      </c>
      <c r="E37" s="21">
        <f>('11.жеке-чет өл.вал.'!D37*'11.жеке-чет өл.вал.'!E37+'12.юрид-чет өл.вал.'!D37*'12.юрид-чет өл.вал.'!E37)/('11.жеке-чет өл.вал.'!D37+'12.юрид-чет өл.вал.'!D37)</f>
        <v>1.3899840087832356</v>
      </c>
      <c r="F37" s="22">
        <f t="shared" si="0"/>
        <v>84296.3</v>
      </c>
      <c r="G37" s="21">
        <f t="shared" si="1"/>
        <v>18.149437353715406</v>
      </c>
      <c r="H37" s="22">
        <f>'11.жеке-чет өл.вал.'!H37+'12.юрид-чет өл.вал.'!H37</f>
        <v>2467.5</v>
      </c>
      <c r="I37" s="21">
        <f>('11.жеке-чет өл.вал.'!H37*'11.жеке-чет өл.вал.'!I37+'12.юрид-чет өл.вал.'!H37*'12.юрид-чет өл.вал.'!I37)/('11.жеке-чет өл.вал.'!H37+'12.юрид-чет өл.вал.'!H37)</f>
        <v>8.8337386018237076</v>
      </c>
      <c r="J37" s="22">
        <f>'11.жеке-чет өл.вал.'!J37+'12.юрид-чет өл.вал.'!J37</f>
        <v>11325</v>
      </c>
      <c r="K37" s="21">
        <f>('11.жеке-чет өл.вал.'!J37*'11.жеке-чет өл.вал.'!K37+'12.юрид-чет өл.вал.'!J37*'12.юрид-чет өл.вал.'!K37)/('11.жеке-чет өл.вал.'!J37+'12.юрид-чет өл.вал.'!J37)</f>
        <v>14.710652538631347</v>
      </c>
      <c r="L37" s="22">
        <f>'11.жеке-чет өл.вал.'!L37+'12.юрид-чет өл.вал.'!L37</f>
        <v>63033.5</v>
      </c>
      <c r="M37" s="21">
        <f>('11.жеке-чет өл.вал.'!L37*'11.жеке-чет өл.вал.'!M37+'12.юрид-чет өл.вал.'!L37*'12.юрид-чет өл.вал.'!M37)/('11.жеке-чет өл.вал.'!L37+'12.юрид-чет өл.вал.'!L37)</f>
        <v>19.106849770360206</v>
      </c>
      <c r="N37" s="22">
        <f>'11.жеке-чет өл.вал.'!N37+'12.юрид-чет өл.вал.'!N37</f>
        <v>7456.3</v>
      </c>
      <c r="O37" s="21">
        <f>('11.жеке-чет өл.вал.'!N37*'11.жеке-чет өл.вал.'!O37+'12.юрид-чет өл.вал.'!N37*'12.юрид-чет өл.вал.'!O37)/('11.жеке-чет өл.вал.'!N37+'12.юрид-чет өл.вал.'!N37)</f>
        <v>18.367475959926509</v>
      </c>
      <c r="P37" s="22">
        <f>'11.жеке-чет өл.вал.'!P37+'12.юрид-чет өл.вал.'!P37</f>
        <v>14</v>
      </c>
      <c r="Q37" s="21">
        <f>('11.жеке-чет өл.вал.'!P37*'11.жеке-чет өл.вал.'!Q37+'12.юрид-чет өл.вал.'!P37*'12.юрид-чет өл.вал.'!Q37)/('11.жеке-чет өл.вал.'!P37+'12.юрид-чет өл.вал.'!P37)</f>
        <v>15</v>
      </c>
      <c r="R37" s="23"/>
      <c r="S37" s="24"/>
    </row>
    <row r="38" spans="1:19" ht="14.25" customHeight="1" x14ac:dyDescent="0.2">
      <c r="A38" s="19" t="s">
        <v>15</v>
      </c>
      <c r="B38" s="20">
        <f>'11.жеке-чет өл.вал.'!B38+'12.юрид-чет өл.вал.'!B38</f>
        <v>109137.50000000001</v>
      </c>
      <c r="C38" s="21">
        <f>('11.жеке-чет өл.вал.'!B38*'11.жеке-чет өл.вал.'!C38+'12.юрид-чет өл.вал.'!B38*'12.юрид-чет өл.вал.'!C38)/('11.жеке-чет өл.вал.'!B38+'12.юрид-чет өл.вал.'!B38)</f>
        <v>14.881637548963461</v>
      </c>
      <c r="D38" s="22">
        <f>'11.жеке-чет өл.вал.'!D38+'12.юрид-чет өл.вал.'!D38</f>
        <v>13052.599999999999</v>
      </c>
      <c r="E38" s="21">
        <f>('11.жеке-чет өл.вал.'!D38*'11.жеке-чет өл.вал.'!E38+'12.юрид-чет өл.вал.'!D38*'12.юрид-чет өл.вал.'!E38)/('11.жеке-чет өл.вал.'!D38+'12.юрид-чет өл.вал.'!D38)</f>
        <v>4.0761334906455424</v>
      </c>
      <c r="F38" s="22">
        <f t="shared" si="0"/>
        <v>96084.9</v>
      </c>
      <c r="G38" s="21">
        <f t="shared" si="1"/>
        <v>16.349505260451959</v>
      </c>
      <c r="H38" s="22">
        <f>'11.жеке-чет өл.вал.'!H38+'12.юрид-чет өл.вал.'!H38</f>
        <v>2358.5</v>
      </c>
      <c r="I38" s="21">
        <f>('11.жеке-чет өл.вал.'!H38*'11.жеке-чет өл.вал.'!I38+'12.юрид-чет өл.вал.'!H38*'12.юрид-чет өл.вал.'!I38)/('11.жеке-чет өл.вал.'!H38+'12.юрид-чет өл.вал.'!H38)</f>
        <v>7.6301462794148813</v>
      </c>
      <c r="J38" s="22">
        <f>'11.жеке-чет өл.вал.'!J38+'12.юрид-чет өл.вал.'!J38</f>
        <v>23292.5</v>
      </c>
      <c r="K38" s="21">
        <f>('11.жеке-чет өл.вал.'!J38*'11.жеке-чет өл.вал.'!K38+'12.юрид-чет өл.вал.'!J38*'12.юрид-чет өл.вал.'!K38)/('11.жеке-чет өл.вал.'!J38+'12.юрид-чет өл.вал.'!J38)</f>
        <v>14.08932531930879</v>
      </c>
      <c r="L38" s="22">
        <f>'11.жеке-чет өл.вал.'!L38+'12.юрид-чет өл.вал.'!L38</f>
        <v>59943.5</v>
      </c>
      <c r="M38" s="21">
        <f>('11.жеке-чет өл.вал.'!L38*'11.жеке-чет өл.вал.'!M38+'12.юрид-чет өл.вал.'!L38*'12.юрид-чет өл.вал.'!M38)/('11.жеке-чет өл.вал.'!L38+'12.юрид-чет өл.вал.'!L38)</f>
        <v>17.498632345458642</v>
      </c>
      <c r="N38" s="22">
        <f>'11.жеке-чет өл.вал.'!N38+'12.юрид-чет өл.вал.'!N38</f>
        <v>10490.4</v>
      </c>
      <c r="O38" s="21">
        <f>('11.жеке-чет өл.вал.'!N38*'11.жеке-чет өл.вал.'!O38+'12.юрид-чет өл.вал.'!N38*'12.юрид-чет өл.вал.'!O38)/('11.жеке-чет өл.вал.'!N38+'12.юрид-чет өл.вал.'!N38)</f>
        <v>16.761991916418822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>'11.жеке-чет өл.вал.'!B39+'12.юрид-чет өл.вал.'!B39</f>
        <v>247013.69999999998</v>
      </c>
      <c r="C39" s="21">
        <f>('11.жеке-чет өл.вал.'!B39*'11.жеке-чет өл.вал.'!C39+'12.юрид-чет өл.вал.'!B39*'12.юрид-чет өл.вал.'!C39)/('11.жеке-чет өл.вал.'!B39+'12.юрид-чет өл.вал.'!B39)</f>
        <v>8.8837449501788779</v>
      </c>
      <c r="D39" s="22">
        <f>'11.жеке-чет өл.вал.'!D39+'12.юрид-чет өл.вал.'!D39</f>
        <v>141016.9</v>
      </c>
      <c r="E39" s="21">
        <f>('11.жеке-чет өл.вал.'!D39*'11.жеке-чет өл.вал.'!E39+'12.юрид-чет өл.вал.'!D39*'12.юрид-чет өл.вал.'!E39)/('11.жеке-чет өл.вал.'!D39+'12.юрид-чет өл.вал.'!D39)</f>
        <v>1.8909879028683796</v>
      </c>
      <c r="F39" s="22">
        <f t="shared" si="0"/>
        <v>105996.8</v>
      </c>
      <c r="G39" s="21">
        <f t="shared" si="1"/>
        <v>18.186826941945419</v>
      </c>
      <c r="H39" s="22">
        <f>'11.жеке-чет өл.вал.'!H39+'12.юрид-чет өл.вал.'!H39</f>
        <v>1015.1999999999999</v>
      </c>
      <c r="I39" s="21">
        <f>('11.жеке-чет өл.вал.'!H39*'11.жеке-чет өл.вал.'!I39+'12.юрид-чет өл.вал.'!H39*'12.юрид-чет өл.вал.'!I39)/('11.жеке-чет өл.вал.'!H39+'12.юрид-чет өл.вал.'!H39)</f>
        <v>7.809889676910954</v>
      </c>
      <c r="J39" s="22">
        <f>'11.жеке-чет өл.вал.'!J39+'12.юрид-чет өл.вал.'!J39</f>
        <v>15734.3</v>
      </c>
      <c r="K39" s="21">
        <f>('11.жеке-чет өл.вал.'!J39*'11.жеке-чет өл.вал.'!K39+'12.юрид-чет өл.вал.'!J39*'12.юрид-чет өл.вал.'!K39)/('11.жеке-чет өл.вал.'!J39+'12.юрид-чет өл.вал.'!J39)</f>
        <v>14.611314643803665</v>
      </c>
      <c r="L39" s="22">
        <f>'11.жеке-чет өл.вал.'!L39+'12.юрид-чет өл.вал.'!L39</f>
        <v>60010.5</v>
      </c>
      <c r="M39" s="21">
        <f>('11.жеке-чет өл.вал.'!L39*'11.жеке-чет өл.вал.'!M39+'12.юрид-чет өл.вал.'!L39*'12.юрид-чет өл.вал.'!M39)/('11.жеке-чет өл.вал.'!L39+'12.юрид-чет өл.вал.'!L39)</f>
        <v>17.586009248381536</v>
      </c>
      <c r="N39" s="22">
        <f>'11.жеке-чет өл.вал.'!N39+'12.юрид-чет өл.вал.'!N39</f>
        <v>29236.799999999999</v>
      </c>
      <c r="O39" s="21">
        <f>('11.жеке-чет өл.вал.'!N39*'11.жеке-чет өл.вал.'!O39+'12.юрид-чет өл.вал.'!N39*'12.юрид-чет өл.вал.'!O39)/('11.жеке-чет өл.вал.'!N39+'12.юрид-чет өл.вал.'!N39)</f>
        <v>21.704592910304822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>'11.жеке-чет өл.вал.'!B40+'12.юрид-чет өл.вал.'!B40</f>
        <v>147544.40000000002</v>
      </c>
      <c r="C40" s="21">
        <f>('11.жеке-чет өл.вал.'!B40*'11.жеке-чет өл.вал.'!C40+'12.юрид-чет өл.вал.'!B40*'12.юрид-чет өл.вал.'!C40)/('11.жеке-чет өл.вал.'!B40+'12.юрид-чет өл.вал.'!B40)</f>
        <v>9.7485556551112769</v>
      </c>
      <c r="D40" s="22">
        <f>'11.жеке-чет өл.вал.'!D40+'12.юрид-чет өл.вал.'!D40</f>
        <v>76159</v>
      </c>
      <c r="E40" s="21">
        <f>('11.жеке-чет өл.вал.'!D40*'11.жеке-чет өл.вал.'!E40+'12.юрид-чет өл.вал.'!D40*'12.юрид-чет өл.вал.'!E40)/('11.жеке-чет өл.вал.'!D40+'12.юрид-чет өл.вал.'!D40)</f>
        <v>2.8317656350529812</v>
      </c>
      <c r="F40" s="22">
        <f t="shared" si="0"/>
        <v>71385.400000000009</v>
      </c>
      <c r="G40" s="21">
        <f t="shared" si="1"/>
        <v>17.127877072902859</v>
      </c>
      <c r="H40" s="22">
        <f>'11.жеке-чет өл.вал.'!H40+'12.юрид-чет өл.вал.'!H40</f>
        <v>3750.2</v>
      </c>
      <c r="I40" s="21">
        <f>('11.жеке-чет өл.вал.'!H40*'11.жеке-чет өл.вал.'!I40+'12.юрид-чет өл.вал.'!H40*'12.юрид-чет өл.вал.'!I40)/('11.жеке-чет өл.вал.'!H40+'12.юрид-чет өл.вал.'!H40)</f>
        <v>9.983958188896592</v>
      </c>
      <c r="J40" s="22">
        <f>'11.жеке-чет өл.вал.'!J40+'12.юрид-чет өл.вал.'!J40</f>
        <v>19333.099999999999</v>
      </c>
      <c r="K40" s="21">
        <f>('11.жеке-чет өл.вал.'!J40*'11.жеке-чет өл.вал.'!K40+'12.юрид-чет өл.вал.'!J40*'12.юрид-чет өл.вал.'!K40)/('11.жеке-чет өл.вал.'!J40+'12.юрид-чет өл.вал.'!J40)</f>
        <v>15.743384144291399</v>
      </c>
      <c r="L40" s="22">
        <f>'11.жеке-чет өл.вал.'!L40+'12.юрид-чет өл.вал.'!L40</f>
        <v>36633.900000000009</v>
      </c>
      <c r="M40" s="21">
        <f>('11.жеке-чет өл.вал.'!L40*'11.жеке-чет өл.вал.'!M40+'12.юрид-чет өл.вал.'!L40*'12.юрид-чет өл.вал.'!M40)/('11.жеке-чет өл.вал.'!L40+'12.юрид-чет өл.вал.'!L40)</f>
        <v>18.089694954673128</v>
      </c>
      <c r="N40" s="22">
        <f>'11.жеке-чет өл.вал.'!N40+'12.юрид-чет өл.вал.'!N40</f>
        <v>11668.199999999999</v>
      </c>
      <c r="O40" s="21">
        <f>('11.жеке-чет өл.вал.'!N40*'11.жеке-чет өл.вал.'!O40+'12.юрид-чет өл.вал.'!N40*'12.юрид-чет өл.вал.'!O40)/('11.жеке-чет өл.вал.'!N40+'12.юрид-чет өл.вал.'!N40)</f>
        <v>18.698172811573336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>'11.жеке-чет өл.вал.'!B41+'12.юрид-чет өл.вал.'!B41</f>
        <v>200895</v>
      </c>
      <c r="C41" s="21">
        <f>('11.жеке-чет өл.вал.'!B41*'11.жеке-чет өл.вал.'!C41+'12.юрид-чет өл.вал.'!B41*'12.юрид-чет өл.вал.'!C41)/('11.жеке-чет өл.вал.'!B41+'12.юрид-чет өл.вал.'!B41)</f>
        <v>13.170194643968244</v>
      </c>
      <c r="D41" s="22">
        <f>'11.жеке-чет өл.вал.'!D41+'12.юрид-чет өл.вал.'!D41</f>
        <v>67045.399999999994</v>
      </c>
      <c r="E41" s="21">
        <f>('11.жеке-чет өл.вал.'!D41*'11.жеке-чет өл.вал.'!E41+'12.юрид-чет өл.вал.'!D41*'12.юрид-чет өл.вал.'!E41)/('11.жеке-чет өл.вал.'!D41+'12.юрид-чет өл.вал.'!D41)</f>
        <v>1.7348995755115191</v>
      </c>
      <c r="F41" s="22">
        <f t="shared" si="0"/>
        <v>133849.60000000001</v>
      </c>
      <c r="G41" s="21">
        <f t="shared" si="1"/>
        <v>18.898145508092664</v>
      </c>
      <c r="H41" s="22">
        <f>'11.жеке-чет өл.вал.'!H41+'12.юрид-чет өл.вал.'!H41</f>
        <v>2959.5</v>
      </c>
      <c r="I41" s="21">
        <f>('11.жеке-чет өл.вал.'!H41*'11.жеке-чет өл.вал.'!I41+'12.юрид-чет өл.вал.'!H41*'12.юрид-чет өл.вал.'!I41)/('11.жеке-чет өл.вал.'!H41+'12.юрид-чет өл.вал.'!H41)</f>
        <v>9.3256462240243287</v>
      </c>
      <c r="J41" s="22">
        <f>'11.жеке-чет өл.вал.'!J41+'12.юрид-чет өл.вал.'!J41</f>
        <v>28896</v>
      </c>
      <c r="K41" s="21">
        <f>('11.жеке-чет өл.вал.'!J41*'11.жеке-чет өл.вал.'!K41+'12.юрид-чет өл.вал.'!J41*'12.юрид-чет өл.вал.'!K41)/('11.жеке-чет өл.вал.'!J41+'12.юрид-чет өл.вал.'!J41)</f>
        <v>15.508077588593576</v>
      </c>
      <c r="L41" s="22">
        <f>'11.жеке-чет өл.вал.'!L41+'12.юрид-чет өл.вал.'!L41</f>
        <v>77877.100000000006</v>
      </c>
      <c r="M41" s="21">
        <f>('11.жеке-чет өл.вал.'!L41*'11.жеке-чет өл.вал.'!M41+'12.юрид-чет өл.вал.'!L41*'12.юрид-чет өл.вал.'!M41)/('11.жеке-чет өл.вал.'!L41+'12.юрид-чет өл.вал.'!L41)</f>
        <v>20.656142768541713</v>
      </c>
      <c r="N41" s="22">
        <f>'11.жеке-чет өл.вал.'!N41+'12.юрид-чет өл.вал.'!N41</f>
        <v>24117</v>
      </c>
      <c r="O41" s="21">
        <f>('11.жеке-чет өл.вал.'!N41*'11.жеке-чет өл.вал.'!O41+'12.юрид-чет өл.вал.'!N41*'12.юрид-чет өл.вал.'!O41)/('11.жеке-чет өл.вал.'!N41+'12.юрид-чет өл.вал.'!N41)</f>
        <v>18.457853837541983</v>
      </c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>'11.жеке-чет өл.вал.'!B42+'12.юрид-чет өл.вал.'!B42</f>
        <v>265101.3</v>
      </c>
      <c r="C42" s="21">
        <f>('11.жеке-чет өл.вал.'!B42*'11.жеке-чет өл.вал.'!C42+'12.юрид-чет өл.вал.'!B42*'12.юрид-чет өл.вал.'!C42)/('11.жеке-чет өл.вал.'!B42+'12.юрид-чет өл.вал.'!B42)</f>
        <v>17.187088565767123</v>
      </c>
      <c r="D42" s="22">
        <f>'11.жеке-чет өл.вал.'!D42+'12.юрид-чет өл.вал.'!D42</f>
        <v>74576.200000000012</v>
      </c>
      <c r="E42" s="21">
        <f>('11.жеке-чет өл.вал.'!D42*'11.жеке-чет өл.вал.'!E42+'12.юрид-чет өл.вал.'!D42*'12.юрид-чет өл.вал.'!E42)/('11.жеке-чет өл.вал.'!D42+'12.юрид-чет өл.вал.'!D42)</f>
        <v>4.2219280413858566</v>
      </c>
      <c r="F42" s="22">
        <f t="shared" si="0"/>
        <v>190525.09999999998</v>
      </c>
      <c r="G42" s="21">
        <f t="shared" si="1"/>
        <v>22.261970585502912</v>
      </c>
      <c r="H42" s="22">
        <f>'11.жеке-чет өл.вал.'!H42+'12.юрид-чет өл.вал.'!H42</f>
        <v>10134</v>
      </c>
      <c r="I42" s="21">
        <f>('11.жеке-чет өл.вал.'!H42*'11.жеке-чет өл.вал.'!I42+'12.юрид-чет өл.вал.'!H42*'12.юрид-чет өл.вал.'!I42)/('11.жеке-чет өл.вал.'!H42+'12.юрид-чет өл.вал.'!H42)</f>
        <v>12.151277876455497</v>
      </c>
      <c r="J42" s="22">
        <f>'11.жеке-чет өл.вал.'!J42+'12.юрид-чет өл.вал.'!J42</f>
        <v>43695.899999999994</v>
      </c>
      <c r="K42" s="21">
        <f>('11.жеке-чет өл.вал.'!J42*'11.жеке-чет өл.вал.'!K42+'12.юрид-чет өл.вал.'!J42*'12.юрид-чет өл.вал.'!K42)/('11.жеке-чет өл.вал.'!J42+'12.юрид-чет өл.вал.'!J42)</f>
        <v>22.521267899276594</v>
      </c>
      <c r="L42" s="22">
        <f>'11.жеке-чет өл.вал.'!L42+'12.юрид-чет өл.вал.'!L42</f>
        <v>122752.90000000001</v>
      </c>
      <c r="M42" s="21">
        <f>('11.жеке-чет өл.вал.'!L42*'11.жеке-чет өл.вал.'!M42+'12.юрид-чет өл.вал.'!L42*'12.юрид-чет өл.вал.'!M42)/('11.жеке-чет өл.вал.'!L42+'12.юрид-чет өл.вал.'!L42)</f>
        <v>23.001884045101988</v>
      </c>
      <c r="N42" s="22">
        <f>'11.жеке-чет өл.вал.'!N42+'12.юрид-чет өл.вал.'!N42</f>
        <v>13942.3</v>
      </c>
      <c r="O42" s="21">
        <f>('11.жеке-чет өл.вал.'!N42*'11.жеке-чет өл.вал.'!O42+'12.юрид-чет өл.вал.'!N42*'12.юрид-чет өл.вал.'!O42)/('11.жеке-чет өл.вал.'!N42+'12.юрид-чет өл.вал.'!N42)</f>
        <v>22.283846997984547</v>
      </c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>'11.жеке-чет өл.вал.'!B43+'12.юрид-чет өл.вал.'!B43</f>
        <v>372292.80000000005</v>
      </c>
      <c r="C43" s="21">
        <f>('11.жеке-чет өл.вал.'!B43*'11.жеке-чет өл.вал.'!C43+'12.юрид-чет өл.вал.'!B43*'12.юрид-чет өл.вал.'!C43)/('11.жеке-чет өл.вал.'!B43+'12.юрид-чет өл.вал.'!B43)</f>
        <v>18.024052393707315</v>
      </c>
      <c r="D43" s="22">
        <f>'11.жеке-чет өл.вал.'!D43+'12.юрид-чет өл.вал.'!D43</f>
        <v>81357.5</v>
      </c>
      <c r="E43" s="21">
        <f>('11.жеке-чет өл.вал.'!D43*'11.жеке-чет өл.вал.'!E43+'12.юрид-чет өл.вал.'!D43*'12.юрид-чет өл.вал.'!E43)/('11.жеке-чет өл.вал.'!D43+'12.юрид-чет өл.вал.'!D43)</f>
        <v>5.9475235595980704</v>
      </c>
      <c r="F43" s="22">
        <f t="shared" si="0"/>
        <v>290935.3</v>
      </c>
      <c r="G43" s="21">
        <f t="shared" si="1"/>
        <v>21.401147557549738</v>
      </c>
      <c r="H43" s="22">
        <f>'11.жеке-чет өл.вал.'!H43+'12.юрид-чет өл.вал.'!H43</f>
        <v>1554.9</v>
      </c>
      <c r="I43" s="21">
        <f>('11.жеке-чет өл.вал.'!H43*'11.жеке-чет өл.вал.'!I43+'12.юрид-чет өл.вал.'!H43*'12.юрид-чет өл.вал.'!I43)/('11.жеке-чет өл.вал.'!H43+'12.юрид-чет өл.вал.'!H43)</f>
        <v>17.353205993954592</v>
      </c>
      <c r="J43" s="22">
        <f>'11.жеке-чет өл.вал.'!J43+'12.юрид-чет өл.вал.'!J43</f>
        <v>94438.399999999994</v>
      </c>
      <c r="K43" s="21">
        <f>('11.жеке-чет өл.вал.'!J43*'11.жеке-чет өл.вал.'!K43+'12.юрид-чет өл.вал.'!J43*'12.юрид-чет өл.вал.'!K43)/('11.жеке-чет өл.вал.'!J43+'12.юрид-чет өл.вал.'!J43)</f>
        <v>20.871731488462327</v>
      </c>
      <c r="L43" s="22">
        <f>'11.жеке-чет өл.вал.'!L43+'12.юрид-чет өл.вал.'!L43</f>
        <v>171179.90000000002</v>
      </c>
      <c r="M43" s="21">
        <f>('11.жеке-чет өл.вал.'!L43*'11.жеке-чет өл.вал.'!M43+'12.юрид-чет өл.вал.'!L43*'12.юрид-чет өл.вал.'!M43)/('11.жеке-чет өл.вал.'!L43+'12.юрид-чет өл.вал.'!L43)</f>
        <v>21.824767241948376</v>
      </c>
      <c r="N43" s="22">
        <f>'11.жеке-чет өл.вал.'!N43+'12.юрид-чет өл.вал.'!N43</f>
        <v>23762.100000000002</v>
      </c>
      <c r="O43" s="21">
        <f>('11.жеке-чет өл.вал.'!N43*'11.жеке-чет өл.вал.'!O43+'12.юрид-чет өл.вал.'!N43*'12.юрид-чет өл.вал.'!O43)/('11.жеке-чет өл.вал.'!N43+'12.юрид-чет өл.вал.'!N43)</f>
        <v>20.718387011249003</v>
      </c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>'11.жеке-чет өл.вал.'!B44+'12.юрид-чет өл.вал.'!B44</f>
        <v>257483.40000000002</v>
      </c>
      <c r="C44" s="27">
        <f>('11.жеке-чет өл.вал.'!B44*'11.жеке-чет өл.вал.'!C44+'12.юрид-чет өл.вал.'!B44*'12.юрид-чет өл.вал.'!C44)/('11.жеке-чет өл.вал.'!B44+'12.юрид-чет өл.вал.'!B44)</f>
        <v>12.102635136867075</v>
      </c>
      <c r="D44" s="28">
        <f>'11.жеке-чет өл.вал.'!D44+'12.юрид-чет өл.вал.'!D44</f>
        <v>110890.00000000001</v>
      </c>
      <c r="E44" s="27">
        <f>('11.жеке-чет өл.вал.'!D44*'11.жеке-чет өл.вал.'!E44+'12.юрид-чет өл.вал.'!D44*'12.юрид-чет өл.вал.'!E44)/('11.жеке-чет өл.вал.'!D44+'12.юрид-чет өл.вал.'!D44)</f>
        <v>0.96256250338172944</v>
      </c>
      <c r="F44" s="28">
        <f t="shared" si="0"/>
        <v>146593.40000000002</v>
      </c>
      <c r="G44" s="27">
        <f t="shared" si="1"/>
        <v>20.529499199827551</v>
      </c>
      <c r="H44" s="28">
        <f>'11.жеке-чет өл.вал.'!H44+'12.юрид-чет өл.вал.'!H44</f>
        <v>17820.100000000002</v>
      </c>
      <c r="I44" s="27">
        <f>('11.жеке-чет өл.вал.'!H44*'11.жеке-чет өл.вал.'!I44+'12.юрид-чет өл.вал.'!H44*'12.юрид-чет өл.вал.'!I44)/('11.жеке-чет өл.вал.'!H44+'12.юрид-чет өл.вал.'!H44)</f>
        <v>9.2469198826044749</v>
      </c>
      <c r="J44" s="28">
        <f>'11.жеке-чет өл.вал.'!J44+'12.юрид-чет өл.вал.'!J44</f>
        <v>79026.700000000012</v>
      </c>
      <c r="K44" s="27">
        <f>('11.жеке-чет өл.вал.'!J44*'11.жеке-чет өл.вал.'!K44+'12.юрид-чет өл.вал.'!J44*'12.юрид-чет өл.вал.'!K44)/('11.жеке-чет өл.вал.'!J44+'12.юрид-чет өл.вал.'!J44)</f>
        <v>21.387115810226163</v>
      </c>
      <c r="L44" s="28">
        <f>'11.жеке-чет өл.вал.'!L44+'12.юрид-чет өл.вал.'!L44</f>
        <v>40029.599999999999</v>
      </c>
      <c r="M44" s="27">
        <f>('11.жеке-чет өл.вал.'!L44*'11.жеке-чет өл.вал.'!M44+'12.юрид-чет өл.вал.'!L44*'12.юрид-чет өл.вал.'!M44)/('11.жеке-чет өл.вал.'!L44+'12.юрид-чет өл.вал.'!L44)</f>
        <v>23.595036997621762</v>
      </c>
      <c r="N44" s="28">
        <f>'11.жеке-чет өл.вал.'!N44+'12.юрид-чет өл.вал.'!N44</f>
        <v>9717</v>
      </c>
      <c r="O44" s="27">
        <f>('11.жеке-чет өл.вал.'!N44*'11.жеке-чет өл.вал.'!O44+'12.юрид-чет өл.вал.'!N44*'12.юрид-чет өл.вал.'!O44)/('11.жеке-чет өл.вал.'!N44+'12.юрид-чет өл.вал.'!N44)</f>
        <v>21.617265925697232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>'11.жеке-чет өл.вал.'!B45+'12.юрид-чет өл.вал.'!B45</f>
        <v>288522.8</v>
      </c>
      <c r="C45" s="21">
        <f>('11.жеке-чет өл.вал.'!B45*'11.жеке-чет өл.вал.'!C45+'12.юрид-чет өл.вал.'!B45*'12.юрид-чет өл.вал.'!C45)/('11.жеке-чет өл.вал.'!B45+'12.юрид-чет өл.вал.'!B45)</f>
        <v>16.528278080623089</v>
      </c>
      <c r="D45" s="22">
        <f>'11.жеке-чет өл.вал.'!D45+'12.юрид-чет өл.вал.'!D45</f>
        <v>61707.5</v>
      </c>
      <c r="E45" s="21">
        <f>('11.жеке-чет өл.вал.'!D45*'11.жеке-чет өл.вал.'!E45+'12.юрид-чет өл.вал.'!D45*'12.юрид-чет өл.вал.'!E45)/('11.жеке-чет өл.вал.'!D45+'12.юрид-чет өл.вал.'!D45)</f>
        <v>0.34798282218530974</v>
      </c>
      <c r="F45" s="22">
        <f t="shared" si="0"/>
        <v>226815.3</v>
      </c>
      <c r="G45" s="21">
        <f t="shared" si="1"/>
        <v>20.930298445475245</v>
      </c>
      <c r="H45" s="22">
        <f>'11.жеке-чет өл.вал.'!H45+'12.юрид-чет өл.вал.'!H45</f>
        <v>14780.599999999999</v>
      </c>
      <c r="I45" s="21">
        <f>('11.жеке-чет өл.вал.'!H45*'11.жеке-чет өл.вал.'!I45+'12.юрид-чет өл.вал.'!H45*'12.юрид-чет өл.вал.'!I45)/('11.жеке-чет өл.вал.'!H45+'12.юрид-чет өл.вал.'!H45)</f>
        <v>13.8819311124041</v>
      </c>
      <c r="J45" s="22">
        <f>'11.жеке-чет өл.вал.'!J45+'12.юрид-чет өл.вал.'!J45</f>
        <v>133753.4</v>
      </c>
      <c r="K45" s="21">
        <f>('11.жеке-чет өл.вал.'!J45*'11.жеке-чет өл.вал.'!K45+'12.юрид-чет өл.вал.'!J45*'12.юрид-чет өл.вал.'!K45)/('11.жеке-чет өл.вал.'!J45+'12.юрид-чет өл.вал.'!J45)</f>
        <v>21.172458868335312</v>
      </c>
      <c r="L45" s="22">
        <f>'11.жеке-чет өл.вал.'!L45+'12.юрид-чет өл.вал.'!L45</f>
        <v>63338.899999999994</v>
      </c>
      <c r="M45" s="21">
        <f>('11.жеке-чет өл.вал.'!L45*'11.жеке-чет өл.вал.'!M45+'12.юрид-чет өл.вал.'!L45*'12.юрид-чет өл.вал.'!M45)/('11.жеке-чет өл.вал.'!L45+'12.юрид-чет өл.вал.'!L45)</f>
        <v>21.838326494460752</v>
      </c>
      <c r="N45" s="22">
        <f>'11.жеке-чет өл.вал.'!N45+'12.юрид-чет өл.вал.'!N45</f>
        <v>14942.4</v>
      </c>
      <c r="O45" s="21">
        <f>('11.жеке-чет өл.вал.'!N45*'11.жеке-чет өл.вал.'!O45+'12.юрид-чет өл.вал.'!N45*'12.юрид-чет өл.вал.'!O45)/('11.жеке-чет өл.вал.'!N45+'12.юрид-чет өл.вал.'!N45)</f>
        <v>21.885688510547169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>'11.жеке-чет өл.вал.'!B46+'12.юрид-чет өл.вал.'!B46</f>
        <v>213865.2</v>
      </c>
      <c r="C46" s="21">
        <f>('11.жеке-чет өл.вал.'!B46*'11.жеке-чет өл.вал.'!C46+'12.юрид-чет өл.вал.'!B46*'12.юрид-чет өл.вал.'!C46)/('11.жеке-чет өл.вал.'!B46+'12.юрид-чет өл.вал.'!B46)</f>
        <v>9.5891728761855628</v>
      </c>
      <c r="D46" s="22">
        <f>'11.жеке-чет өл.вал.'!D46+'12.юрид-чет өл.вал.'!D46</f>
        <v>64129.499999999993</v>
      </c>
      <c r="E46" s="21">
        <f>('11.жеке-чет өл.вал.'!D46*'11.жеке-чет өл.вал.'!E46+'12.юрид-чет өл.вал.'!D46*'12.юрид-чет өл.вал.'!E46)/('11.жеке-чет өл.вал.'!D46+'12.юрид-чет өл.вал.'!D46)</f>
        <v>1.5858522208967794</v>
      </c>
      <c r="F46" s="22">
        <f t="shared" si="0"/>
        <v>149735.70000000001</v>
      </c>
      <c r="G46" s="21">
        <f t="shared" si="1"/>
        <v>13.016872162082921</v>
      </c>
      <c r="H46" s="22">
        <f>'11.жеке-чет өл.вал.'!H46+'12.юрид-чет өл.вал.'!H46</f>
        <v>62718.3</v>
      </c>
      <c r="I46" s="21">
        <f>('11.жеке-чет өл.вал.'!H46*'11.жеке-чет өл.вал.'!I46+'12.юрид-чет өл.вал.'!H46*'12.юрид-чет өл.вал.'!I46)/('11.жеке-чет өл.вал.'!H46+'12.юрид-чет өл.вал.'!H46)</f>
        <v>4.6972701747336911</v>
      </c>
      <c r="J46" s="22">
        <f>'11.жеке-чет өл.вал.'!J46+'12.юрид-чет өл.вал.'!J46</f>
        <v>51872.9</v>
      </c>
      <c r="K46" s="21">
        <f>('11.жеке-чет өл.вал.'!J46*'11.жеке-чет өл.вал.'!K46+'12.юрид-чет өл.вал.'!J46*'12.юрид-чет өл.вал.'!K46)/('11.жеке-чет өл.вал.'!J46+'12.юрид-чет өл.вал.'!J46)</f>
        <v>18.390513312346137</v>
      </c>
      <c r="L46" s="22">
        <f>'11.жеке-чет өл.вал.'!L46+'12.юрид-чет өл.вал.'!L46</f>
        <v>30456.3</v>
      </c>
      <c r="M46" s="21">
        <f>('11.жеке-чет өл.вал.'!L46*'11.жеке-чет өл.вал.'!M46+'12.юрид-чет өл.вал.'!L46*'12.юрид-чет өл.вал.'!M46)/('11.жеке-чет өл.вал.'!L46+'12.юрид-чет өл.вал.'!L46)</f>
        <v>19.774700702317748</v>
      </c>
      <c r="N46" s="22">
        <f>'11.жеке-чет өл.вал.'!N46+'12.юрид-чет өл.вал.'!N46</f>
        <v>4688.2000000000007</v>
      </c>
      <c r="O46" s="21">
        <f>('11.жеке-чет өл.вал.'!N46*'11.жеке-чет өл.вал.'!O46+'12.юрид-чет өл.вал.'!N46*'12.юрид-чет өл.вал.'!O46)/('11.жеке-чет өл.вал.'!N46+'12.юрид-чет өл.вал.'!N46)</f>
        <v>20.957337570922739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>'11.жеке-чет өл.вал.'!B47+'12.юрид-чет өл.вал.'!B47</f>
        <v>414476.1</v>
      </c>
      <c r="C47" s="21">
        <f>('11.жеке-чет өл.вал.'!B47*'11.жеке-чет өл.вал.'!C47+'12.юрид-чет өл.вал.'!B47*'12.юрид-чет өл.вал.'!C47)/('11.жеке-чет өл.вал.'!B47+'12.юрид-чет өл.вал.'!B47)</f>
        <v>7.4564970260046364</v>
      </c>
      <c r="D47" s="22">
        <f>'11.жеке-чет өл.вал.'!D47+'12.юрид-чет өл.вал.'!D47</f>
        <v>228281.9</v>
      </c>
      <c r="E47" s="21">
        <f>('11.жеке-чет өл.вал.'!D47*'11.жеке-чет өл.вал.'!E47+'12.юрид-чет өл.вал.'!D47*'12.юрид-чет өл.вал.'!E47)/('11.жеке-чет өл.вал.'!D47+'12.юрид-чет өл.вал.'!D47)</f>
        <v>0.64206092116808222</v>
      </c>
      <c r="F47" s="22">
        <f t="shared" si="0"/>
        <v>186194.2</v>
      </c>
      <c r="G47" s="21">
        <f t="shared" si="1"/>
        <v>15.811281554420061</v>
      </c>
      <c r="H47" s="22">
        <f>'11.жеке-чет өл.вал.'!H47+'12.юрид-чет өл.вал.'!H47</f>
        <v>42081.599999999999</v>
      </c>
      <c r="I47" s="21">
        <f>('11.жеке-чет өл.вал.'!H47*'11.жеке-чет өл.вал.'!I47+'12.юрид-чет өл.вал.'!H47*'12.юрид-чет өл.вал.'!I47)/('11.жеке-чет өл.вал.'!H47+'12.юрид-чет өл.вал.'!H47)</f>
        <v>10.018834835177371</v>
      </c>
      <c r="J47" s="22">
        <f>'11.жеке-чет өл.вал.'!J47+'12.юрид-чет өл.вал.'!J47</f>
        <v>87096.4</v>
      </c>
      <c r="K47" s="21">
        <f>('11.жеке-чет өл.вал.'!J47*'11.жеке-чет өл.вал.'!K47+'12.юрид-чет өл.вал.'!J47*'12.юрид-чет өл.вал.'!K47)/('11.жеке-чет өл.вал.'!J47+'12.юрид-чет өл.вал.'!J47)</f>
        <v>17.651080090566317</v>
      </c>
      <c r="L47" s="22">
        <f>'11.жеке-чет өл.вал.'!L47+'12.юрид-чет өл.вал.'!L47</f>
        <v>50496.6</v>
      </c>
      <c r="M47" s="21">
        <f>('11.жеке-чет өл.вал.'!L47*'11.жеке-чет өл.вал.'!M47+'12.юрид-чет өл.вал.'!L47*'12.юрид-чет өл.вал.'!M47)/('11.жеке-чет өл.вал.'!L47+'12.юрид-чет өл.вал.'!L47)</f>
        <v>17.136980034299338</v>
      </c>
      <c r="N47" s="22">
        <f>'11.жеке-чет өл.вал.'!N47+'12.юрид-чет өл.вал.'!N47</f>
        <v>6519.5999999999995</v>
      </c>
      <c r="O47" s="21">
        <f>('11.жеке-чет өл.вал.'!N47*'11.жеке-чет өл.вал.'!O47+'12.юрид-чет өл.вал.'!N47*'12.юрид-чет өл.вал.'!O47)/('11.жеке-чет өл.вал.'!N47+'12.юрид-чет өл.вал.'!N47)</f>
        <v>18.353206024909504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>'11.жеке-чет өл.вал.'!B48+'12.юрид-чет өл.вал.'!B48</f>
        <v>289815.3</v>
      </c>
      <c r="C48" s="21">
        <f>('11.жеке-чет өл.вал.'!B48*'11.жеке-чет өл.вал.'!C48+'12.юрид-чет өл.вал.'!B48*'12.юрид-чет өл.вал.'!C48)/('11.жеке-чет өл.вал.'!B48+'12.юрид-чет өл.вал.'!B48)</f>
        <v>7.2750709158557187</v>
      </c>
      <c r="D48" s="22">
        <f>'11.жеке-чет өл.вал.'!D48+'12.юрид-чет өл.вал.'!D48</f>
        <v>143671</v>
      </c>
      <c r="E48" s="21">
        <f>('11.жеке-чет өл.вал.'!D48*'11.жеке-чет өл.вал.'!E48+'12.юрид-чет өл.вал.'!D48*'12.юрид-чет өл.вал.'!E48)/('11.жеке-чет өл.вал.'!D48+'12.юрид-чет өл.вал.'!D48)</f>
        <v>1.2641025676719726</v>
      </c>
      <c r="F48" s="22">
        <f t="shared" si="0"/>
        <v>146144.29999999999</v>
      </c>
      <c r="G48" s="21">
        <f t="shared" si="1"/>
        <v>13.184311533190142</v>
      </c>
      <c r="H48" s="22">
        <f>'11.жеке-чет өл.вал.'!H48+'12.юрид-чет өл.вал.'!H48</f>
        <v>60682.5</v>
      </c>
      <c r="I48" s="21">
        <f>('11.жеке-чет өл.вал.'!H48*'11.жеке-чет өл.вал.'!I48+'12.юрид-чет өл.вал.'!H48*'12.юрид-чет өл.вал.'!I48)/('11.жеке-чет өл.вал.'!H48+'12.юрид-чет өл.вал.'!H48)</f>
        <v>6.158065455444321</v>
      </c>
      <c r="J48" s="22">
        <f>'11.жеке-чет өл.вал.'!J48+'12.юрид-чет өл.вал.'!J48</f>
        <v>40529.199999999997</v>
      </c>
      <c r="K48" s="21">
        <f>('11.жеке-чет өл.вал.'!J48*'11.жеке-чет өл.вал.'!K48+'12.юрид-чет өл.вал.'!J48*'12.юрид-чет өл.вал.'!K48)/('11.жеке-чет өл.вал.'!J48+'12.юрид-чет өл.вал.'!J48)</f>
        <v>20.876919603643792</v>
      </c>
      <c r="L48" s="22">
        <f>'11.жеке-чет өл.вал.'!L48+'12.юрид-чет өл.вал.'!L48</f>
        <v>34786.199999999997</v>
      </c>
      <c r="M48" s="21">
        <f>('11.жеке-чет өл.вал.'!L48*'11.жеке-чет өл.вал.'!M48+'12.юрид-чет өл.вал.'!L48*'12.юрид-чет өл.вал.'!M48)/('11.жеке-чет өл.вал.'!L48+'12.юрид-чет өл.вал.'!L48)</f>
        <v>15.259945696856802</v>
      </c>
      <c r="N48" s="22">
        <f>'11.жеке-чет өл.вал.'!N48+'12.юрид-чет өл.вал.'!N48</f>
        <v>10146.4</v>
      </c>
      <c r="O48" s="21">
        <f>('11.жеке-чет өл.вал.'!N48*'11.жеке-чет өл.вал.'!O48+'12.юрид-чет өл.вал.'!N48*'12.юрид-чет өл.вал.'!O48)/('11.жеке-чет өл.вал.'!N48+'12.юрид-чет өл.вал.'!N48)</f>
        <v>17.362295986753924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>'11.жеке-чет өл.вал.'!B49+'12.юрид-чет өл.вал.'!B49</f>
        <v>252356.3</v>
      </c>
      <c r="C49" s="21">
        <f>('11.жеке-чет өл.вал.'!B49*'11.жеке-чет өл.вал.'!C49+'12.юрид-чет өл.вал.'!B49*'12.юрид-чет өл.вал.'!C49)/('11.жеке-чет өл.вал.'!B49+'12.юрид-чет өл.вал.'!B49)</f>
        <v>7.8949824672496787</v>
      </c>
      <c r="D49" s="22">
        <f>'11.жеке-чет өл.вал.'!D49+'12.юрид-чет өл.вал.'!D49</f>
        <v>116799.9</v>
      </c>
      <c r="E49" s="21">
        <f>('11.жеке-чет өл.вал.'!D49*'11.жеке-чет өл.вал.'!E49+'12.юрид-чет өл.вал.'!D49*'12.юрид-чет өл.вал.'!E49)/('11.жеке-чет өл.вал.'!D49+'12.юрид-чет өл.вал.'!D49)</f>
        <v>1.6646745587967116</v>
      </c>
      <c r="F49" s="22">
        <f t="shared" si="0"/>
        <v>135556.4</v>
      </c>
      <c r="G49" s="21">
        <f t="shared" si="1"/>
        <v>13.263222850415033</v>
      </c>
      <c r="H49" s="22">
        <f>'11.жеке-чет өл.вал.'!H49+'12.юрид-чет өл.вал.'!H49</f>
        <v>18353.600000000002</v>
      </c>
      <c r="I49" s="21">
        <f>('11.жеке-чет өл.вал.'!H49*'11.жеке-чет өл.вал.'!I49+'12.юрид-чет өл.вал.'!H49*'12.юрид-чет өл.вал.'!I49)/('11.жеке-чет өл.вал.'!H49+'12.юрид-чет өл.вал.'!H49)</f>
        <v>1.7193793043326648</v>
      </c>
      <c r="J49" s="22">
        <f>'11.жеке-чет өл.вал.'!J49+'12.юрид-чет өл.вал.'!J49</f>
        <v>48994.9</v>
      </c>
      <c r="K49" s="21">
        <f>('11.жеке-чет өл.вал.'!J49*'11.жеке-чет өл.вал.'!K49+'12.юрид-чет өл.вал.'!J49*'12.юрид-чет өл.вал.'!K49)/('11.жеке-чет өл.вал.'!J49+'12.юрид-чет өл.вал.'!J49)</f>
        <v>14.015265588867415</v>
      </c>
      <c r="L49" s="22">
        <f>'11.жеке-чет өл.вал.'!L49+'12.юрид-чет өл.вал.'!L49</f>
        <v>54417.9</v>
      </c>
      <c r="M49" s="21">
        <f>('11.жеке-чет өл.вал.'!L49*'11.жеке-чет өл.вал.'!M49+'12.юрид-чет өл.вал.'!L49*'12.юрид-чет өл.вал.'!M49)/('11.жеке-чет өл.вал.'!L49+'12.юрид-чет өл.вал.'!L49)</f>
        <v>15.491564466839039</v>
      </c>
      <c r="N49" s="22">
        <f>'11.жеке-чет өл.вал.'!N49+'12.юрид-чет өл.вал.'!N49</f>
        <v>13790</v>
      </c>
      <c r="O49" s="21">
        <f>('11.жеке-чет өл.вал.'!N49*'11.жеке-чет өл.вал.'!O49+'12.юрид-чет өл.вал.'!N49*'12.юрид-чет өл.вал.'!O49)/('11.жеке-чет өл.вал.'!N49+'12.юрид-чет өл.вал.'!N49)</f>
        <v>17.161928934010152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>'11.жеке-чет өл.вал.'!B50+'12.юрид-чет өл.вал.'!B50</f>
        <v>261218.09999999998</v>
      </c>
      <c r="C50" s="21">
        <f>('11.жеке-чет өл.вал.'!B50*'11.жеке-чет өл.вал.'!C50+'12.юрид-чет өл.вал.'!B50*'12.юрид-чет өл.вал.'!C50)/('11.жеке-чет өл.вал.'!B50+'12.юрид-чет өл.вал.'!B50)</f>
        <v>6.7112158422406418</v>
      </c>
      <c r="D50" s="22">
        <f>'11.жеке-чет өл.вал.'!D50+'12.юрид-чет өл.вал.'!D50</f>
        <v>119933.29999999999</v>
      </c>
      <c r="E50" s="21">
        <f>('11.жеке-чет өл.вал.'!D50*'11.жеке-чет өл.вал.'!E50+'12.юрид-чет өл.вал.'!D50*'12.юрид-чет өл.вал.'!E50)/('11.жеке-чет өл.вал.'!D50+'12.юрид-чет өл.вал.'!D50)</f>
        <v>0.56400922846282064</v>
      </c>
      <c r="F50" s="22">
        <f t="shared" si="0"/>
        <v>141284.80000000002</v>
      </c>
      <c r="G50" s="21">
        <f t="shared" si="1"/>
        <v>11.929433052954032</v>
      </c>
      <c r="H50" s="22">
        <f>'11.жеке-чет өл.вал.'!H50+'12.юрид-чет өл.вал.'!H50</f>
        <v>28782.5</v>
      </c>
      <c r="I50" s="21">
        <f>('11.жеке-чет өл.вал.'!H50*'11.жеке-чет өл.вал.'!I50+'12.юрид-чет өл.вал.'!H50*'12.юрид-чет өл.вал.'!I50)/('11.жеке-чет өл.вал.'!H50+'12.юрид-чет өл.вал.'!H50)</f>
        <v>5.1501172934943114</v>
      </c>
      <c r="J50" s="22">
        <f>'11.жеке-чет өл.вал.'!J50+'12.юрид-чет өл.вал.'!J50</f>
        <v>32605.199999999997</v>
      </c>
      <c r="K50" s="21">
        <f>('11.жеке-чет өл.вал.'!J50*'11.жеке-чет өл.вал.'!K50+'12.юрид-чет өл.вал.'!J50*'12.юрид-чет өл.вал.'!K50)/('11.жеке-чет өл.вал.'!J50+'12.юрид-чет өл.вал.'!J50)</f>
        <v>16.214538785224445</v>
      </c>
      <c r="L50" s="22">
        <f>'11.жеке-чет өл.вал.'!L50+'12.юрид-чет өл.вал.'!L50</f>
        <v>76109.5</v>
      </c>
      <c r="M50" s="21">
        <f>('11.жеке-чет өл.вал.'!L50*'11.жеке-чет өл.вал.'!M50+'12.юрид-чет өл.вал.'!L50*'12.юрид-чет өл.вал.'!M50)/('11.жеке-чет өл.вал.'!L50+'12.юрид-чет өл.вал.'!L50)</f>
        <v>12.387827564233111</v>
      </c>
      <c r="N50" s="22">
        <f>'11.жеке-чет өл.вал.'!N50+'12.юрид-чет өл.вал.'!N50</f>
        <v>3787.6</v>
      </c>
      <c r="O50" s="21">
        <f>('11.жеке-чет өл.вал.'!N50*'11.жеке-чет өл.вал.'!O50+'12.юрид-чет өл.вал.'!N50*'12.юрид-чет өл.вал.'!O50)/('11.жеке-чет өл.вал.'!N50+'12.юрид-чет өл.вал.'!N50)</f>
        <v>17.34730964198965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>'11.жеке-чет өл.вал.'!B51+'12.юрид-чет өл.вал.'!B51</f>
        <v>197210.19999999998</v>
      </c>
      <c r="C51" s="21">
        <f>('11.жеке-чет өл.вал.'!B51*'11.жеке-чет өл.вал.'!C51+'12.юрид-чет өл.вал.'!B51*'12.юрид-чет өл.вал.'!C51)/('11.жеке-чет өл.вал.'!B51+'12.юрид-чет өл.вал.'!B51)</f>
        <v>6.922287047018866</v>
      </c>
      <c r="D51" s="22">
        <f>'11.жеке-чет өл.вал.'!D51+'12.юрид-чет өл.вал.'!D51</f>
        <v>94446</v>
      </c>
      <c r="E51" s="21">
        <f>('11.жеке-чет өл.вал.'!D51*'11.жеке-чет өл.вал.'!E51+'12.юрид-чет өл.вал.'!D51*'12.юрид-чет өл.вал.'!E51)/('11.жеке-чет өл.вал.'!D51+'12.юрид-чет өл.вал.'!D51)</f>
        <v>0.6598343180229973</v>
      </c>
      <c r="F51" s="22">
        <f t="shared" si="0"/>
        <v>102764.2</v>
      </c>
      <c r="G51" s="21">
        <f t="shared" si="1"/>
        <v>12.677828475286139</v>
      </c>
      <c r="H51" s="22">
        <f>'11.жеке-чет өл.вал.'!H51+'12.юрид-чет өл.вал.'!H51</f>
        <v>12716.5</v>
      </c>
      <c r="I51" s="21">
        <f>('11.жеке-чет өл.вал.'!H51*'11.жеке-чет өл.вал.'!I51+'12.юрид-чет өл.вал.'!H51*'12.юрид-чет өл.вал.'!I51)/('11.жеке-чет өл.вал.'!H51+'12.юрид-чет өл.вал.'!H51)</f>
        <v>6.9167184366767573</v>
      </c>
      <c r="J51" s="22">
        <f>'11.жеке-чет өл.вал.'!J51+'12.юрид-чет өл.вал.'!J51</f>
        <v>32866.400000000001</v>
      </c>
      <c r="K51" s="21">
        <f>('11.жеке-чет өл.вал.'!J51*'11.жеке-чет өл.вал.'!K51+'12.юрид-чет өл.вал.'!J51*'12.юрид-чет өл.вал.'!K51)/('11.жеке-чет өл.вал.'!J51+'12.юрид-чет өл.вал.'!J51)</f>
        <v>12.647008190735827</v>
      </c>
      <c r="L51" s="22">
        <f>'11.жеке-чет өл.вал.'!L51+'12.юрид-чет өл.вал.'!L51</f>
        <v>52582.299999999996</v>
      </c>
      <c r="M51" s="21">
        <f>('11.жеке-чет өл.вал.'!L51*'11.жеке-чет өл.вал.'!M51+'12.юрид-чет өл.вал.'!L51*'12.юрид-чет өл.вал.'!M51)/('11.жеке-чет өл.вал.'!L51+'12.юрид-чет өл.вал.'!L51)</f>
        <v>13.819392095819316</v>
      </c>
      <c r="N51" s="22">
        <f>'11.жеке-чет өл.вал.'!N51+'12.юрид-чет өл.вал.'!N51</f>
        <v>4415</v>
      </c>
      <c r="O51" s="21">
        <f>('11.жеке-чет өл.вал.'!N51*'11.жеке-чет өл.вал.'!O51+'12.юрид-чет өл.вал.'!N51*'12.юрид-чет өл.вал.'!O51)/('11.жеке-чет өл.вал.'!N51+'12.юрид-чет өл.вал.'!N51)</f>
        <v>15.68321630804077</v>
      </c>
      <c r="P51" s="22">
        <f>'11.жеке-чет өл.вал.'!P51+'12.юрид-чет өл.вал.'!P51</f>
        <v>184</v>
      </c>
      <c r="Q51" s="21">
        <f>('11.жеке-чет өл.вал.'!P51*'11.жеке-чет өл.вал.'!Q51+'12.юрид-чет өл.вал.'!P51*'12.юрид-чет өл.вал.'!Q51)/('11.жеке-чет өл.вал.'!P51+'12.юрид-чет өл.вал.'!P51)</f>
        <v>18</v>
      </c>
      <c r="R51" s="23"/>
      <c r="S51" s="24"/>
    </row>
    <row r="52" spans="1:19" ht="14.25" customHeight="1" x14ac:dyDescent="0.2">
      <c r="A52" s="19" t="s">
        <v>17</v>
      </c>
      <c r="B52" s="20">
        <f>'11.жеке-чет өл.вал.'!B52+'12.юрид-чет өл.вал.'!B52</f>
        <v>495447.8</v>
      </c>
      <c r="C52" s="21">
        <f>('11.жеке-чет өл.вал.'!B52*'11.жеке-чет өл.вал.'!C52+'12.юрид-чет өл.вал.'!B52*'12.юрид-чет өл.вал.'!C52)/('11.жеке-чет өл.вал.'!B52+'12.юрид-чет өл.вал.'!B52)</f>
        <v>4.2206854990576206</v>
      </c>
      <c r="D52" s="22">
        <f>'11.жеке-чет өл.вал.'!D52+'12.юрид-чет өл.вал.'!D52</f>
        <v>221505.1</v>
      </c>
      <c r="E52" s="21">
        <f>('11.жеке-чет өл.вал.'!D52*'11.жеке-чет өл.вал.'!E52+'12.юрид-чет өл.вал.'!D52*'12.юрид-чет өл.вал.'!E52)/('11.жеке-чет өл.вал.'!D52+'12.юрид-чет өл.вал.'!D52)</f>
        <v>0.84934961768374628</v>
      </c>
      <c r="F52" s="22">
        <f t="shared" si="0"/>
        <v>273942.7</v>
      </c>
      <c r="G52" s="21">
        <f t="shared" si="1"/>
        <v>6.9466865625548708</v>
      </c>
      <c r="H52" s="22">
        <f>'11.жеке-чет өл.вал.'!H52+'12.юрид-чет өл.вал.'!H52</f>
        <v>167510</v>
      </c>
      <c r="I52" s="21">
        <f>('11.жеке-чет өл.вал.'!H52*'11.жеке-чет өл.вал.'!I52+'12.юрид-чет өл.вал.'!H52*'12.юрид-чет өл.вал.'!I52)/('11.жеке-чет өл.вал.'!H52+'12.юрид-чет өл.вал.'!H52)</f>
        <v>3.8849290191630348</v>
      </c>
      <c r="J52" s="22">
        <f>'11.жеке-чет өл.вал.'!J52+'12.юрид-чет өл.вал.'!J52</f>
        <v>27786</v>
      </c>
      <c r="K52" s="21">
        <f>('11.жеке-чет өл.вал.'!J52*'11.жеке-чет өл.вал.'!K52+'12.юрид-чет өл.вал.'!J52*'12.юрид-чет өл.вал.'!K52)/('11.жеке-чет өл.вал.'!J52+'12.юрид-чет өл.вал.'!J52)</f>
        <v>10.268554667818325</v>
      </c>
      <c r="L52" s="22">
        <f>'11.жеке-чет өл.вал.'!L52+'12.юрид-чет өл.вал.'!L52</f>
        <v>76165.7</v>
      </c>
      <c r="M52" s="21">
        <f>('11.жеке-чет өл.вал.'!L52*'11.жеке-чет өл.вал.'!M52+'12.юрид-чет өл.вал.'!L52*'12.юрид-чет өл.вал.'!M52)/('11.жеке-чет өл.вал.'!L52+'12.юрид-чет өл.вал.'!L52)</f>
        <v>12.177744745994589</v>
      </c>
      <c r="N52" s="22">
        <f>'11.жеке-чет өл.вал.'!N52+'12.юрид-чет өл.вал.'!N52</f>
        <v>2481</v>
      </c>
      <c r="O52" s="21">
        <f>('11.жеке-чет өл.вал.'!N52*'11.жеке-чет өл.вал.'!O52+'12.юрид-чет өл.вал.'!N52*'12.юрид-чет өл.вал.'!O52)/('11.жеке-чет өл.вал.'!N52+'12.юрид-чет өл.вал.'!N52)</f>
        <v>15.873075372833537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>'11.жеке-чет өл.вал.'!B53+'12.юрид-чет өл.вал.'!B53</f>
        <v>560538.1</v>
      </c>
      <c r="C53" s="21">
        <f>('11.жеке-чет өл.вал.'!B53*'11.жеке-чет өл.вал.'!C53+'12.юрид-чет өл.вал.'!B53*'12.юрид-чет өл.вал.'!C53)/('11.жеке-чет өл.вал.'!B53+'12.юрид-чет өл.вал.'!B53)</f>
        <v>3.6705703519528825</v>
      </c>
      <c r="D53" s="22">
        <f>'11.жеке-чет өл.вал.'!D53+'12.юрид-чет өл.вал.'!D53</f>
        <v>298424.59999999998</v>
      </c>
      <c r="E53" s="21">
        <f>('11.жеке-чет өл.вал.'!D53*'11.жеке-чет өл.вал.'!E53+'12.юрид-чет өл.вал.'!D53*'12.юрид-чет өл.вал.'!E53)/('11.жеке-чет өл.вал.'!D53+'12.юрид-чет өл.вал.'!D53)</f>
        <v>0.45519248748260033</v>
      </c>
      <c r="F53" s="22">
        <f t="shared" si="0"/>
        <v>262113.49999999997</v>
      </c>
      <c r="G53" s="21">
        <f t="shared" si="1"/>
        <v>7.3313808521880794</v>
      </c>
      <c r="H53" s="22">
        <f>'11.жеке-чет өл.вал.'!H53+'12.юрид-чет өл.вал.'!H53</f>
        <v>155130.29999999999</v>
      </c>
      <c r="I53" s="21">
        <f>('11.жеке-чет өл.вал.'!H53*'11.жеке-чет өл.вал.'!I53+'12.юрид-чет өл.вал.'!H53*'12.юрид-чет өл.вал.'!I53)/('11.жеке-чет өл.вал.'!H53+'12.юрид-чет өл.вал.'!H53)</f>
        <v>4.268713848938603</v>
      </c>
      <c r="J53" s="22">
        <f>'11.жеке-чет өл.вал.'!J53+'12.юрид-чет өл.вал.'!J53</f>
        <v>37113.4</v>
      </c>
      <c r="K53" s="21">
        <f>('11.жеке-чет өл.вал.'!J53*'11.жеке-чет өл.вал.'!K53+'12.юрид-чет өл.вал.'!J53*'12.юрид-чет өл.вал.'!K53)/('11.жеке-чет өл.вал.'!J53+'12.юрид-чет өл.вал.'!J53)</f>
        <v>12.552706030705892</v>
      </c>
      <c r="L53" s="22">
        <f>'11.жеке-чет өл.вал.'!L53+'12.юрид-чет өл.вал.'!L53</f>
        <v>67263.799999999988</v>
      </c>
      <c r="M53" s="21">
        <f>('11.жеке-чет өл.вал.'!L53*'11.жеке-чет өл.вал.'!M53+'12.юрид-чет өл.вал.'!L53*'12.юрид-чет өл.вал.'!M53)/('11.жеке-чет өл.вал.'!L53+'12.юрид-чет өл.вал.'!L53)</f>
        <v>11.245512965369189</v>
      </c>
      <c r="N53" s="22">
        <f>'11.жеке-чет өл.вал.'!N53+'12.юрид-чет өл.вал.'!N53</f>
        <v>2606</v>
      </c>
      <c r="O53" s="21">
        <f>('11.жеке-чет өл.вал.'!N53*'11.жеке-чет өл.вал.'!O53+'12.юрид-чет өл.вал.'!N53*'12.юрид-чет өл.вал.'!O53)/('11.жеке-чет өл.вал.'!N53+'12.юрид-чет өл.вал.'!N53)</f>
        <v>14.258442056792019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>'11.жеке-чет өл.вал.'!B54+'12.юрид-чет өл.вал.'!B54</f>
        <v>433659.69999999995</v>
      </c>
      <c r="C54" s="21">
        <f>('11.жеке-чет өл.вал.'!B54*'11.жеке-чет өл.вал.'!C54+'12.юрид-чет өл.вал.'!B54*'12.юрид-чет өл.вал.'!C54)/('11.жеке-чет өл.вал.'!B54+'12.юрид-чет өл.вал.'!B54)</f>
        <v>3.8256029946983774</v>
      </c>
      <c r="D54" s="22">
        <f>'11.жеке-чет өл.вал.'!D54+'12.юрид-чет өл.вал.'!D54</f>
        <v>220459</v>
      </c>
      <c r="E54" s="21">
        <f>('11.жеке-чет өл.вал.'!D54*'11.жеке-чет өл.вал.'!E54+'12.юрид-чет өл.вал.'!D54*'12.юрид-чет өл.вал.'!E54)/('11.жеке-чет өл.вал.'!D54+'12.юрид-чет өл.вал.'!D54)</f>
        <v>0.58222035843399456</v>
      </c>
      <c r="F54" s="22">
        <f t="shared" si="0"/>
        <v>213200.69999999998</v>
      </c>
      <c r="G54" s="21">
        <f t="shared" si="1"/>
        <v>7.1794048002656643</v>
      </c>
      <c r="H54" s="22">
        <f>'11.жеке-чет өл.вал.'!H54+'12.юрид-чет өл.вал.'!H54</f>
        <v>115224.2</v>
      </c>
      <c r="I54" s="21">
        <f>('11.жеке-чет өл.вал.'!H54*'11.жеке-чет өл.вал.'!I54+'12.юрид-чет өл.вал.'!H54*'12.юрид-чет өл.вал.'!I54)/('11.жеке-чет өл.вал.'!H54+'12.юрид-чет өл.вал.'!H54)</f>
        <v>3.662878978547909</v>
      </c>
      <c r="J54" s="22">
        <f>'11.жеке-чет өл.вал.'!J54+'12.юрид-чет өл.вал.'!J54</f>
        <v>32225.599999999999</v>
      </c>
      <c r="K54" s="21">
        <f>('11.жеке-чет өл.вал.'!J54*'11.жеке-чет өл.вал.'!K54+'12.юрид-чет өл.вал.'!J54*'12.юрид-чет өл.вал.'!K54)/('11.жеке-чет өл.вал.'!J54+'12.юрид-чет өл.вал.'!J54)</f>
        <v>10.496954533042052</v>
      </c>
      <c r="L54" s="22">
        <f>'11.жеке-чет өл.вал.'!L54+'12.юрид-чет өл.вал.'!L54</f>
        <v>53782.399999999994</v>
      </c>
      <c r="M54" s="21">
        <f>('11.жеке-чет өл.вал.'!L54*'11.жеке-чет өл.вал.'!M54+'12.юрид-чет өл.вал.'!L54*'12.юрид-чет өл.вал.'!M54)/('11.жеке-чет өл.вал.'!L54+'12.юрид-чет өл.вал.'!L54)</f>
        <v>10.831763011691558</v>
      </c>
      <c r="N54" s="22">
        <f>'11.жеке-чет өл.вал.'!N54+'12.юрид-чет өл.вал.'!N54</f>
        <v>11711.5</v>
      </c>
      <c r="O54" s="21">
        <f>('11.жеке-чет өл.вал.'!N54*'11.жеке-чет өл.вал.'!O54+'12.юрид-чет өл.вал.'!N54*'12.юрид-чет өл.вал.'!O54)/('11.жеке-чет өл.вал.'!N54+'12.юрид-чет өл.вал.'!N54)</f>
        <v>15.704048157793624</v>
      </c>
      <c r="P54" s="22">
        <f>'11.жеке-чет өл.вал.'!P54+'12.юрид-чет өл.вал.'!P54</f>
        <v>257</v>
      </c>
      <c r="Q54" s="21">
        <f>('11.жеке-чет өл.вал.'!P54*'11.жеке-чет өл.вал.'!Q54+'12.юрид-чет өл.вал.'!P54*'12.юрид-чет өл.вал.'!Q54)/('11.жеке-чет өл.вал.'!P54+'12.юрид-чет өл.вал.'!P54)</f>
        <v>15</v>
      </c>
      <c r="R54" s="22"/>
      <c r="S54" s="21"/>
    </row>
    <row r="55" spans="1:19" ht="14.25" customHeight="1" x14ac:dyDescent="0.2">
      <c r="A55" s="19" t="s">
        <v>20</v>
      </c>
      <c r="B55" s="20">
        <f>'11.жеке-чет өл.вал.'!B55+'12.юрид-чет өл.вал.'!B55</f>
        <v>361227.70000000007</v>
      </c>
      <c r="C55" s="21">
        <f>('11.жеке-чет өл.вал.'!B55*'11.жеке-чет өл.вал.'!C55+'12.юрид-чет өл.вал.'!B55*'12.юрид-чет өл.вал.'!C55)/('11.жеке-чет өл.вал.'!B55+'12.юрид-чет өл.вал.'!B55)</f>
        <v>4.4701435742607769</v>
      </c>
      <c r="D55" s="22">
        <f>'11.жеке-чет өл.вал.'!D55+'12.юрид-чет өл.вал.'!D55</f>
        <v>193425.2</v>
      </c>
      <c r="E55" s="21">
        <f>('11.жеке-чет өл.вал.'!D55*'11.жеке-чет өл.вал.'!E55+'12.юрид-чет өл.вал.'!D55*'12.юрид-чет өл.вал.'!E55)/('11.жеке-чет өл.вал.'!D55+'12.юрид-чет өл.вал.'!D55)</f>
        <v>2.2205321333518073</v>
      </c>
      <c r="F55" s="22">
        <f t="shared" si="0"/>
        <v>167802.5</v>
      </c>
      <c r="G55" s="21">
        <f t="shared" si="1"/>
        <v>7.0632607380700518</v>
      </c>
      <c r="H55" s="22">
        <f>'11.жеке-чет өл.вал.'!H55+'12.юрид-чет өл.вал.'!H55</f>
        <v>101821.4</v>
      </c>
      <c r="I55" s="21">
        <f>('11.жеке-чет өл.вал.'!H55*'11.жеке-чет өл.вал.'!I55+'12.юрид-чет өл.вал.'!H55*'12.юрид-чет өл.вал.'!I55)/('11.жеке-чет өл.вал.'!H55+'12.юрид-чет өл.вал.'!H55)</f>
        <v>4.2647690956910829</v>
      </c>
      <c r="J55" s="22">
        <f>'11.жеке-чет өл.вал.'!J55+'12.юрид-чет өл.вал.'!J55</f>
        <v>22169.8</v>
      </c>
      <c r="K55" s="21">
        <f>('11.жеке-чет өл.вал.'!J55*'11.жеке-чет өл.вал.'!K55+'12.юрид-чет өл.вал.'!J55*'12.юрид-чет өл.вал.'!K55)/('11.жеке-чет өл.вал.'!J55+'12.юрид-чет өл.вал.'!J55)</f>
        <v>9.9530374653808344</v>
      </c>
      <c r="L55" s="22">
        <f>'11.жеке-чет өл.вал.'!L55+'12.юрид-чет өл.вал.'!L55</f>
        <v>40760.199999999997</v>
      </c>
      <c r="M55" s="21">
        <f>('11.жеке-чет өл.вал.'!L55*'11.жеке-чет өл.вал.'!M55+'12.юрид-чет өл.вал.'!L55*'12.юрид-чет өл.вал.'!M55)/('11.жеке-чет өл.вал.'!L55+'12.юрид-чет өл.вал.'!L55)</f>
        <v>11.97937718656925</v>
      </c>
      <c r="N55" s="22">
        <f>'11.жеке-чет өл.вал.'!N55+'12.юрид-чет өл.вал.'!N55</f>
        <v>2865.4</v>
      </c>
      <c r="O55" s="21">
        <f>('11.жеке-чет өл.вал.'!N55*'11.жеке-чет өл.вал.'!O55+'12.юрид-чет өл.вал.'!N55*'12.юрид-чет өл.вал.'!O55)/('11.жеке-чет өл.вал.'!N55+'12.юрид-чет өл.вал.'!N55)</f>
        <v>13.897183639282472</v>
      </c>
      <c r="P55" s="22">
        <f>'11.жеке-чет өл.вал.'!P55+'12.юрид-чет өл.вал.'!P55</f>
        <v>185.7</v>
      </c>
      <c r="Q55" s="21">
        <f>('11.жеке-чет өл.вал.'!P55*'11.жеке-чет өл.вал.'!Q55+'12.юрид-чет өл.вал.'!P55*'12.юрид-чет өл.вал.'!Q55)/('11.жеке-чет өл.вал.'!P55+'12.юрид-чет өл.вал.'!P55)</f>
        <v>11.999999999999998</v>
      </c>
      <c r="R55" s="23"/>
      <c r="S55" s="24"/>
    </row>
    <row r="56" spans="1:19" ht="14.25" customHeight="1" thickBot="1" x14ac:dyDescent="0.25">
      <c r="A56" s="25" t="s">
        <v>21</v>
      </c>
      <c r="B56" s="26">
        <f>'11.жеке-чет өл.вал.'!B56+'12.юрид-чет өл.вал.'!B56</f>
        <v>459968.6</v>
      </c>
      <c r="C56" s="27">
        <f>('11.жеке-чет өл.вал.'!B56*'11.жеке-чет өл.вал.'!C56+'12.юрид-чет өл.вал.'!B56*'12.юрид-чет өл.вал.'!C56)/('11.жеке-чет өл.вал.'!B56+'12.юрид-чет өл.вал.'!B56)</f>
        <v>2.700604480392792</v>
      </c>
      <c r="D56" s="28">
        <f>'11.жеке-чет өл.вал.'!D56+'12.юрид-чет өл.вал.'!D56</f>
        <v>343911.39999999997</v>
      </c>
      <c r="E56" s="27">
        <f>('11.жеке-чет өл.вал.'!D56*'11.жеке-чет өл.вал.'!E56+'12.юрид-чет өл.вал.'!D56*'12.юрид-чет өл.вал.'!E56)/('11.жеке-чет өл.вал.'!D56+'12.юрид-чет өл.вал.'!D56)</f>
        <v>0.60373414199122222</v>
      </c>
      <c r="F56" s="28">
        <f t="shared" si="0"/>
        <v>116057.20000000001</v>
      </c>
      <c r="G56" s="27">
        <f t="shared" si="1"/>
        <v>8.9142440796434848</v>
      </c>
      <c r="H56" s="28">
        <f>'11.жеке-чет өл.вал.'!H56+'12.юрид-чет өл.вал.'!H56</f>
        <v>17508.599999999999</v>
      </c>
      <c r="I56" s="27">
        <f>('11.жеке-чет өл.вал.'!H56*'11.жеке-чет өл.вал.'!I56+'12.юрид-чет өл.вал.'!H56*'12.юрид-чет өл.вал.'!I56)/('11.жеке-чет өл.вал.'!H56+'12.юрид-чет өл.вал.'!H56)</f>
        <v>2.919904161383549</v>
      </c>
      <c r="J56" s="28">
        <f>'11.жеке-чет өл.вал.'!J56+'12.юрид-чет өл.вал.'!J56</f>
        <v>50300</v>
      </c>
      <c r="K56" s="27">
        <f>('11.жеке-чет өл.вал.'!J56*'11.жеке-чет өл.вал.'!K56+'12.юрид-чет өл.вал.'!J56*'12.юрид-чет өл.вал.'!K56)/('11.жеке-чет өл.вал.'!J56+'12.юрид-чет өл.вал.'!J56)</f>
        <v>10.442936540755465</v>
      </c>
      <c r="L56" s="28">
        <f>'11.жеке-чет өл.вал.'!L56+'12.юрид-чет өл.вал.'!L56</f>
        <v>41448.600000000006</v>
      </c>
      <c r="M56" s="27">
        <f>('11.жеке-чет өл.вал.'!L56*'11.жеке-чет өл.вал.'!M56+'12.юрид-чет өл.вал.'!L56*'12.юрид-чет өл.вал.'!M56)/('11.жеке-чет өл.вал.'!L56+'12.юрид-чет өл.вал.'!L56)</f>
        <v>8.9304326322240062</v>
      </c>
      <c r="N56" s="28">
        <f>'11.жеке-чет өл.вал.'!N56+'12.юрид-чет өл.вал.'!N56</f>
        <v>6527.5</v>
      </c>
      <c r="O56" s="27">
        <f>('11.жеке-чет өл.вал.'!N56*'11.жеке-чет өл.вал.'!O56+'12.юрид-чет өл.вал.'!N56*'12.юрид-чет өл.вал.'!O56)/('11.жеке-чет өл.вал.'!N56+'12.юрид-чет өл.вал.'!N56)</f>
        <v>12.981254078896976</v>
      </c>
      <c r="P56" s="28">
        <f>'11.жеке-чет өл.вал.'!P56+'12.юрид-чет өл.вал.'!P56</f>
        <v>272.5</v>
      </c>
      <c r="Q56" s="27">
        <f>('11.жеке-чет өл.вал.'!P56*'11.жеке-чет өл.вал.'!Q56+'12.юрид-чет өл.вал.'!P56*'12.юрид-чет өл.вал.'!Q56)/('11.жеке-чет өл.вал.'!P56+'12.юрид-чет өл.вал.'!P56)</f>
        <v>12</v>
      </c>
      <c r="R56" s="28"/>
      <c r="S56" s="27"/>
    </row>
    <row r="57" spans="1:19" ht="14.25" customHeight="1" x14ac:dyDescent="0.2">
      <c r="A57" s="19" t="s">
        <v>25</v>
      </c>
      <c r="B57" s="20">
        <f>'11.жеке-чет өл.вал.'!B57+'12.юрид-чет өл.вал.'!B57</f>
        <v>292386.89999999997</v>
      </c>
      <c r="C57" s="21">
        <f>('11.жеке-чет өл.вал.'!B57*'11.жеке-чет өл.вал.'!C57+'12.юрид-чет өл.вал.'!B57*'12.юрид-чет өл.вал.'!C57)/('11.жеке-чет өл.вал.'!B57+'12.юрид-чет өл.вал.'!B57)</f>
        <v>4.9744584555600824</v>
      </c>
      <c r="D57" s="22">
        <f>'11.жеке-чет өл.вал.'!D57+'12.юрид-чет өл.вал.'!D57</f>
        <v>181447.5</v>
      </c>
      <c r="E57" s="21">
        <f>('11.жеке-чет өл.вал.'!D57*'11.жеке-чет өл.вал.'!E57+'12.юрид-чет өл.вал.'!D57*'12.юрид-чет өл.вал.'!E57)/('11.жеке-чет өл.вал.'!D57+'12.юрид-чет өл.вал.'!D57)</f>
        <v>2.2852205183317489</v>
      </c>
      <c r="F57" s="22">
        <f t="shared" si="0"/>
        <v>110939.40000000002</v>
      </c>
      <c r="G57" s="21">
        <f t="shared" si="1"/>
        <v>9.3728552434932908</v>
      </c>
      <c r="H57" s="22">
        <f>'11.жеке-чет өл.вал.'!H57+'12.юрид-чет өл.вал.'!H57</f>
        <v>14783.199999999999</v>
      </c>
      <c r="I57" s="21">
        <f>('11.жеке-чет өл.вал.'!H57*'11.жеке-чет өл.вал.'!I57+'12.юрид-чет өл.вал.'!H57*'12.юрид-чет өл.вал.'!I57)/('11.жеке-чет өл.вал.'!H57+'12.юрид-чет өл.вал.'!H57)</f>
        <v>1.868713133827588</v>
      </c>
      <c r="J57" s="22">
        <f>'11.жеке-чет өл.вал.'!J57+'12.юрид-чет өл.вал.'!J57</f>
        <v>54243.4</v>
      </c>
      <c r="K57" s="21">
        <f>('11.жеке-чет өл.вал.'!J57*'11.жеке-чет өл.вал.'!K57+'12.юрид-чет өл.вал.'!J57*'12.юрид-чет өл.вал.'!K57)/('11.жеке-чет өл.вал.'!J57+'12.юрид-чет өл.вал.'!J57)</f>
        <v>9.8059876777635608</v>
      </c>
      <c r="L57" s="22">
        <f>'11.жеке-чет өл.вал.'!L57+'12.юрид-чет өл.вал.'!L57</f>
        <v>35520.600000000006</v>
      </c>
      <c r="M57" s="21">
        <f>('11.жеке-чет өл.вал.'!L57*'11.жеке-чет өл.вал.'!M57+'12.юрид-чет өл.вал.'!L57*'12.юрид-чет өл.вал.'!M57)/('11.жеке-чет өл.вал.'!L57+'12.юрид-чет өл.вал.'!L57)</f>
        <v>11.010884810504324</v>
      </c>
      <c r="N57" s="22">
        <f>'11.жеке-чет өл.вал.'!N57+'12.юрид-чет өл.вал.'!N57</f>
        <v>6045.5999999999995</v>
      </c>
      <c r="O57" s="21">
        <f>('11.жеке-чет өл.вал.'!N57*'11.жеке-чет өл.вал.'!O57+'12.юрид-чет өл.вал.'!N57*'12.юрид-чет өл.вал.'!O57)/('11.жеке-чет өл.вал.'!N57+'12.юрид-чет өл.вал.'!N57)</f>
        <v>14.028852388513963</v>
      </c>
      <c r="P57" s="22">
        <f>'11.жеке-чет өл.вал.'!P57+'12.юрид-чет өл.вал.'!P57</f>
        <v>346.6</v>
      </c>
      <c r="Q57" s="21">
        <f>('11.жеке-чет өл.вал.'!P57*'11.жеке-чет өл.вал.'!Q57+'12.юрид-чет өл.вал.'!P57*'12.юрид-чет өл.вал.'!Q57)/('11.жеке-чет өл.вал.'!P57+'12.юрид-чет өл.вал.'!P57)</f>
        <v>12.57126370455857</v>
      </c>
      <c r="R57" s="23"/>
      <c r="S57" s="24"/>
    </row>
    <row r="58" spans="1:19" ht="14.25" customHeight="1" x14ac:dyDescent="0.2">
      <c r="A58" s="19" t="s">
        <v>11</v>
      </c>
      <c r="B58" s="20">
        <f>'11.жеке-чет өл.вал.'!B58+'12.юрид-чет өл.вал.'!B58</f>
        <v>375481.59999999992</v>
      </c>
      <c r="C58" s="21">
        <f>('11.жеке-чет өл.вал.'!B58*'11.жеке-чет өл.вал.'!C58+'12.юрид-чет өл.вал.'!B58*'12.юрид-чет өл.вал.'!C58)/('11.жеке-чет өл.вал.'!B58+'12.юрид-чет өл.вал.'!B58)</f>
        <v>3.2948832699125608</v>
      </c>
      <c r="D58" s="22">
        <f>'11.жеке-чет өл.вал.'!D58+'12.юрид-чет өл.вал.'!D58</f>
        <v>243990.7</v>
      </c>
      <c r="E58" s="21">
        <f>('11.жеке-чет өл.вал.'!D58*'11.жеке-чет өл.вал.'!E58+'12.юрид-чет өл.вал.'!D58*'12.юрид-чет өл.вал.'!E58)/('11.жеке-чет өл.вал.'!D58+'12.юрид-чет өл.вал.'!D58)</f>
        <v>0.14009224122066949</v>
      </c>
      <c r="F58" s="22">
        <f t="shared" si="0"/>
        <v>131490.90000000002</v>
      </c>
      <c r="G58" s="21">
        <f t="shared" si="1"/>
        <v>9.1488219945258553</v>
      </c>
      <c r="H58" s="22">
        <f>'11.жеке-чет өл.вал.'!H58+'12.юрид-чет өл.вал.'!H58</f>
        <v>29087.8</v>
      </c>
      <c r="I58" s="21">
        <f>('11.жеке-чет өл.вал.'!H58*'11.жеке-чет өл.вал.'!I58+'12.юрид-чет өл.вал.'!H58*'12.юрид-чет өл.вал.'!I58)/('11.жеке-чет өл.вал.'!H58+'12.юрид-чет өл.вал.'!H58)</f>
        <v>3.5469904564800361</v>
      </c>
      <c r="J58" s="22">
        <f>'11.жеке-чет өл.вал.'!J58+'12.юрид-чет өл.вал.'!J58</f>
        <v>45891</v>
      </c>
      <c r="K58" s="21">
        <f>('11.жеке-чет өл.вал.'!J58*'11.жеке-чет өл.вал.'!K58+'12.юрид-чет өл.вал.'!J58*'12.юрид-чет өл.вал.'!K58)/('11.жеке-чет өл.вал.'!J58+'12.юрид-чет өл.вал.'!J58)</f>
        <v>8.5601120045324794</v>
      </c>
      <c r="L58" s="22">
        <f>'11.жеке-чет өл.вал.'!L58+'12.юрид-чет өл.вал.'!L58</f>
        <v>50248.4</v>
      </c>
      <c r="M58" s="21">
        <f>('11.жеке-чет өл.вал.'!L58*'11.жеке-чет өл.вал.'!M58+'12.юрид-чет өл.вал.'!L58*'12.юрид-чет өл.вал.'!M58)/('11.жеке-чет өл.вал.'!L58+'12.юрид-чет өл.вал.'!L58)</f>
        <v>12.449263837256508</v>
      </c>
      <c r="N58" s="22">
        <f>'11.жеке-чет өл.вал.'!N58+'12.юрид-чет өл.вал.'!N58</f>
        <v>6019.6</v>
      </c>
      <c r="O58" s="21">
        <f>('11.жеке-чет өл.вал.'!N58*'11.жеке-чет өл.вал.'!O58+'12.юрид-чет өл.вал.'!N58*'12.юрид-чет өл.вал.'!O58)/('11.жеке-чет өл.вал.'!N58+'12.юрид-чет өл.вал.'!N58)</f>
        <v>13.040035882782909</v>
      </c>
      <c r="P58" s="22">
        <f>'11.жеке-чет өл.вал.'!P58+'12.юрид-чет өл.вал.'!P58</f>
        <v>244.1</v>
      </c>
      <c r="Q58" s="21">
        <f>('11.жеке-чет өл.вал.'!P58*'11.жеке-чет өл.вал.'!Q58+'12.юрид-чет өл.вал.'!P58*'12.юрид-чет өл.вал.'!Q58)/('11.жеке-чет өл.вал.'!P58+'12.юрид-чет өл.вал.'!P58)</f>
        <v>12</v>
      </c>
      <c r="R58" s="23"/>
      <c r="S58" s="24"/>
    </row>
    <row r="59" spans="1:19" ht="14.25" customHeight="1" x14ac:dyDescent="0.2">
      <c r="A59" s="19" t="s">
        <v>12</v>
      </c>
      <c r="B59" s="20">
        <f>'11.жеке-чет өл.вал.'!B59+'12.юрид-чет өл.вал.'!B59</f>
        <v>342802.80000000005</v>
      </c>
      <c r="C59" s="21">
        <f>('11.жеке-чет өл.вал.'!B59*'11.жеке-чет өл.вал.'!C59+'12.юрид-чет өл.вал.'!B59*'12.юрид-чет өл.вал.'!C59)/('11.жеке-чет өл.вал.'!B59+'12.юрид-чет өл.вал.'!B59)</f>
        <v>2.3445930079917661</v>
      </c>
      <c r="D59" s="22">
        <f>'11.жеке-чет өл.вал.'!D59+'12.юрид-чет өл.вал.'!D59</f>
        <v>249944.80000000002</v>
      </c>
      <c r="E59" s="21">
        <f>('11.жеке-чет өл.вал.'!D59*'11.жеке-чет өл.вал.'!E59+'12.юрид-чет өл.вал.'!D59*'12.юрид-чет өл.вал.'!E59)/('11.жеке-чет өл.вал.'!D59+'12.юрид-чет өл.вал.'!D59)</f>
        <v>0.29931416056665311</v>
      </c>
      <c r="F59" s="22">
        <f t="shared" si="0"/>
        <v>92857.999999999985</v>
      </c>
      <c r="G59" s="21">
        <f t="shared" si="1"/>
        <v>7.8498463244954682</v>
      </c>
      <c r="H59" s="22">
        <f>'11.жеке-чет өл.вал.'!H59+'12.юрид-чет өл.вал.'!H59</f>
        <v>10430.799999999999</v>
      </c>
      <c r="I59" s="21">
        <f>('11.жеке-чет өл.вал.'!H59*'11.жеке-чет өл.вал.'!I59+'12.юрид-чет өл.вал.'!H59*'12.юрид-чет өл.вал.'!I59)/('11.жеке-чет өл.вал.'!H59+'12.юрид-чет өл.вал.'!H59)</f>
        <v>1.5875541665068835</v>
      </c>
      <c r="J59" s="22">
        <f>'11.жеке-чет өл.вал.'!J59+'12.юрид-чет өл.вал.'!J59</f>
        <v>51827.299999999996</v>
      </c>
      <c r="K59" s="21">
        <f>('11.жеке-чет өл.вал.'!J59*'11.жеке-чет өл.вал.'!K59+'12.юрид-чет өл.вал.'!J59*'12.юрид-чет өл.вал.'!K59)/('11.жеке-чет өл.вал.'!J59+'12.юрид-чет өл.вал.'!J59)</f>
        <v>8.1745759474253923</v>
      </c>
      <c r="L59" s="22">
        <f>'11.жеке-чет өл.вал.'!L59+'12.юрид-чет өл.вал.'!L59</f>
        <v>26703.1</v>
      </c>
      <c r="M59" s="21">
        <f>('11.жеке-чет өл.вал.'!L59*'11.жеке-чет өл.вал.'!M59+'12.юрид-чет өл.вал.'!L59*'12.юрид-чет өл.вал.'!M59)/('11.жеке-чет өл.вал.'!L59+'12.юрид-чет өл.вал.'!L59)</f>
        <v>8.9370488819650156</v>
      </c>
      <c r="N59" s="22">
        <f>'11.жеке-чет өл.вал.'!N59+'12.юрид-чет өл.вал.'!N59</f>
        <v>3620.8</v>
      </c>
      <c r="O59" s="21">
        <f>('11.жеке-чет өл.вал.'!N59*'11.жеке-чет өл.вал.'!O59+'12.юрид-чет өл.вал.'!N59*'12.юрид-чет өл.вал.'!O59)/('11.жеке-чет өл.вал.'!N59+'12.юрид-чет өл.вал.'!N59)</f>
        <v>12.907771763146265</v>
      </c>
      <c r="P59" s="22">
        <f>'11.жеке-чет өл.вал.'!P59+'12.юрид-чет өл.вал.'!P59</f>
        <v>276</v>
      </c>
      <c r="Q59" s="21">
        <f>('11.жеке-чет өл.вал.'!P59*'11.жеке-чет өл.вал.'!Q59+'12.юрид-чет өл.вал.'!P59*'12.юрид-чет өл.вал.'!Q59)/('11.жеке-чет өл.вал.'!P59+'12.юрид-чет өл.вал.'!P59)</f>
        <v>12</v>
      </c>
      <c r="R59" s="22"/>
      <c r="S59" s="21"/>
    </row>
    <row r="60" spans="1:19" ht="14.25" customHeight="1" x14ac:dyDescent="0.2">
      <c r="A60" s="19" t="s">
        <v>13</v>
      </c>
      <c r="B60" s="20">
        <f>'11.жеке-чет өл.вал.'!B60+'12.юрид-чет өл.вал.'!B60</f>
        <v>296018.2</v>
      </c>
      <c r="C60" s="21">
        <f>('11.жеке-чет өл.вал.'!B60*'11.жеке-чет өл.вал.'!C60+'12.юрид-чет өл.вал.'!B60*'12.юрид-чет өл.вал.'!C60)/('11.жеке-чет өл.вал.'!B60+'12.юрид-чет өл.вал.'!B60)</f>
        <v>2.8889612631926007</v>
      </c>
      <c r="D60" s="22">
        <f>'11.жеке-чет өл.вал.'!D60+'12.юрид-чет өл.вал.'!D60</f>
        <v>192371.3</v>
      </c>
      <c r="E60" s="21">
        <f>('11.жеке-чет өл.вал.'!D60*'11.жеке-чет өл.вал.'!E60+'12.юрид-чет өл.вал.'!D60*'12.юрид-чет өл.вал.'!E60)/('11.жеке-чет өл.вал.'!D60+'12.юрид-чет өл.вал.'!D60)</f>
        <v>0.37582933109044858</v>
      </c>
      <c r="F60" s="22">
        <f t="shared" si="0"/>
        <v>103646.9</v>
      </c>
      <c r="G60" s="21">
        <f t="shared" si="1"/>
        <v>7.5533984711554334</v>
      </c>
      <c r="H60" s="22">
        <f>'11.жеке-чет өл.вал.'!H60+'12.юрид-чет өл.вал.'!H60</f>
        <v>17145.400000000001</v>
      </c>
      <c r="I60" s="21">
        <f>('11.жеке-чет өл.вал.'!H60*'11.жеке-чет өл.вал.'!I60+'12.юрид-чет өл.вал.'!H60*'12.юрид-чет өл.вал.'!I60)/('11.жеке-чет өл.вал.'!H60+'12.юрид-чет өл.вал.'!H60)</f>
        <v>1.7280092619594758</v>
      </c>
      <c r="J60" s="22">
        <f>'11.жеке-чет өл.вал.'!J60+'12.юрид-чет өл.вал.'!J60</f>
        <v>31687.200000000001</v>
      </c>
      <c r="K60" s="21">
        <f>('11.жеке-чет өл.вал.'!J60*'11.жеке-чет өл.вал.'!K60+'12.юрид-чет өл.вал.'!J60*'12.юрид-чет өл.вал.'!K60)/('11.жеке-чет өл.вал.'!J60+'12.юрид-чет өл.вал.'!J60)</f>
        <v>8.924939407710367</v>
      </c>
      <c r="L60" s="22">
        <f>'11.жеке-чет өл.вал.'!L60+'12.юрид-чет өл.вал.'!L60</f>
        <v>48902</v>
      </c>
      <c r="M60" s="21">
        <f>('11.жеке-чет өл.вал.'!L60*'11.жеке-чет өл.вал.'!M60+'12.юрид-чет өл.вал.'!L60*'12.юрид-чет өл.вал.'!M60)/('11.жеке-чет өл.вал.'!L60+'12.юрид-чет өл.вал.'!L60)</f>
        <v>8.2687986176434514</v>
      </c>
      <c r="N60" s="22">
        <f>'11.жеке-чет өл.вал.'!N60+'12.юрид-чет өл.вал.'!N60</f>
        <v>5849.9000000000005</v>
      </c>
      <c r="O60" s="21">
        <f>('11.жеке-чет өл.вал.'!N60*'11.жеке-чет өл.вал.'!O60+'12.юрид-чет өл.вал.'!N60*'12.юрид-чет өл.вал.'!O60)/('11.жеке-чет өл.вал.'!N60+'12.юрид-чет өл.вал.'!N60)</f>
        <v>11.174840595565735</v>
      </c>
      <c r="P60" s="22">
        <f>'11.жеке-чет өл.вал.'!P60+'12.юрид-чет өл.вал.'!P60</f>
        <v>62.4</v>
      </c>
      <c r="Q60" s="21">
        <f>('11.жеке-чет өл.вал.'!P60*'11.жеке-чет өл.вал.'!Q60+'12.юрид-чет өл.вал.'!P60*'12.юрид-чет өл.вал.'!Q60)/('11.жеке-чет өл.вал.'!P60+'12.юрид-чет өл.вал.'!P60)</f>
        <v>11.54</v>
      </c>
      <c r="R60" s="23"/>
      <c r="S60" s="24"/>
    </row>
    <row r="61" spans="1:19" ht="14.25" customHeight="1" x14ac:dyDescent="0.2">
      <c r="A61" s="19" t="s">
        <v>14</v>
      </c>
      <c r="B61" s="20">
        <f>'11.жеке-чет өл.вал.'!B61+'12.юрид-чет өл.вал.'!B61</f>
        <v>311469.90000000002</v>
      </c>
      <c r="C61" s="21">
        <f>('11.жеке-чет өл.вал.'!B61*'11.жеке-чет өл.вал.'!C61+'12.юрид-чет өл.вал.'!B61*'12.юрид-чет өл.вал.'!C61)/('11.жеке-чет өл.вал.'!B61+'12.юрид-чет өл.вал.'!B61)</f>
        <v>3.025216735228669</v>
      </c>
      <c r="D61" s="22">
        <f>'11.жеке-чет өл.вал.'!D61+'12.юрид-чет өл.вал.'!D61</f>
        <v>192255.4</v>
      </c>
      <c r="E61" s="21">
        <f>('11.жеке-чет өл.вал.'!D61*'11.жеке-чет өл.вал.'!E61+'12.юрид-чет өл.вал.'!D61*'12.юрид-чет өл.вал.'!E61)/('11.жеке-чет өл.вал.'!D61+'12.юрид-чет өл.вал.'!D61)</f>
        <v>0.21136192793544417</v>
      </c>
      <c r="F61" s="22">
        <f t="shared" si="0"/>
        <v>119214.5</v>
      </c>
      <c r="G61" s="21">
        <f t="shared" si="1"/>
        <v>7.5630773270030076</v>
      </c>
      <c r="H61" s="22">
        <f>'11.жеке-чет өл.вал.'!H61+'12.юрид-чет өл.вал.'!H61</f>
        <v>12835.5</v>
      </c>
      <c r="I61" s="21">
        <f>('11.жеке-чет өл.вал.'!H61*'11.жеке-чет өл.вал.'!I61+'12.юрид-чет өл.вал.'!H61*'12.юрид-чет өл.вал.'!I61)/('11.жеке-чет өл.вал.'!H61+'12.юрид-чет өл.вал.'!H61)</f>
        <v>1.4709010167114642</v>
      </c>
      <c r="J61" s="22">
        <f>'11.жеке-чет өл.вал.'!J61+'12.юрид-чет өл.вал.'!J61</f>
        <v>29235.599999999999</v>
      </c>
      <c r="K61" s="21">
        <f>('11.жеке-чет өл.вал.'!J61*'11.жеке-чет өл.вал.'!K61+'12.юрид-чет өл.вал.'!J61*'12.юрид-чет өл.вал.'!K61)/('11.жеке-чет өл.вал.'!J61+'12.юрид-чет өл.вал.'!J61)</f>
        <v>7.0360433854615616</v>
      </c>
      <c r="L61" s="22">
        <f>'11.жеке-чет өл.вал.'!L61+'12.юрид-чет өл.вал.'!L61</f>
        <v>67591.600000000006</v>
      </c>
      <c r="M61" s="21">
        <f>('11.жеке-чет өл.вал.'!L61*'11.жеке-чет өл.вал.'!M61+'12.юрид-чет өл.вал.'!L61*'12.юрид-чет өл.вал.'!M61)/('11.жеке-чет өл.вал.'!L61+'12.юрид-чет өл.вал.'!L61)</f>
        <v>8.1224143532628297</v>
      </c>
      <c r="N61" s="22">
        <f>'11.жеке-чет өл.вал.'!N61+'12.юрид-чет өл.вал.'!N61</f>
        <v>9011.4</v>
      </c>
      <c r="O61" s="21">
        <f>('11.жеке-чет өл.вал.'!N61*'11.жеке-чет өл.вал.'!O61+'12.юрид-чет өл.вал.'!N61*'12.юрид-чет өл.вал.'!O61)/('11.жеке-чет өл.вал.'!N61+'12.юрид-чет өл.вал.'!N61)</f>
        <v>13.523181747564198</v>
      </c>
      <c r="P61" s="22">
        <f>'11.жеке-чет өл.вал.'!P61+'12.юрид-чет өл.вал.'!P61</f>
        <v>540.4</v>
      </c>
      <c r="Q61" s="21">
        <f>('11.жеке-чет өл.вал.'!P61*'11.жеке-чет өл.вал.'!Q61+'12.юрид-чет өл.вал.'!P61*'12.юрид-чет өл.вал.'!Q61)/('11.жеке-чет өл.вал.'!P61+'12.юрид-чет өл.вал.'!P61)</f>
        <v>11.428571428571429</v>
      </c>
      <c r="R61" s="23"/>
      <c r="S61" s="24"/>
    </row>
    <row r="62" spans="1:19" ht="14.25" customHeight="1" x14ac:dyDescent="0.2">
      <c r="A62" s="19" t="s">
        <v>15</v>
      </c>
      <c r="B62" s="20">
        <f>'11.жеке-чет өл.вал.'!B62+'12.юрид-чет өл.вал.'!B62</f>
        <v>335528.79999999993</v>
      </c>
      <c r="C62" s="21">
        <f>('11.жеке-чет өл.вал.'!B62*'11.жеке-чет өл.вал.'!C62+'12.юрид-чет өл.вал.'!B62*'12.юрид-чет өл.вал.'!C62)/('11.жеке-чет өл.вал.'!B62+'12.юрид-чет өл.вал.'!B62)</f>
        <v>1.0459320988243039</v>
      </c>
      <c r="D62" s="22">
        <f>'11.жеке-чет өл.вал.'!D62+'12.юрид-чет өл.вал.'!D62</f>
        <v>279183.8</v>
      </c>
      <c r="E62" s="21">
        <f>('11.жеке-чет өл.вал.'!D62*'11.жеке-чет өл.вал.'!E62+'12.юрид-чет өл.вал.'!D62*'12.юрид-чет өл.вал.'!E62)/('11.жеке-чет өл.вал.'!D62+'12.юрид-чет өл.вал.'!D62)</f>
        <v>0.10815656925652563</v>
      </c>
      <c r="F62" s="22">
        <f t="shared" si="0"/>
        <v>56344.999999999993</v>
      </c>
      <c r="G62" s="21">
        <f t="shared" si="1"/>
        <v>5.6925153962197177</v>
      </c>
      <c r="H62" s="22">
        <f>'11.жеке-чет өл.вал.'!H62+'12.юрид-чет өл.вал.'!H62</f>
        <v>14074.6</v>
      </c>
      <c r="I62" s="21">
        <f>('11.жеке-чет өл.вал.'!H62*'11.жеке-чет өл.вал.'!I62+'12.юрид-чет өл.вал.'!H62*'12.юрид-чет өл.вал.'!I62)/('11.жеке-чет өл.вал.'!H62+'12.юрид-чет өл.вал.'!H62)</f>
        <v>1.4409787844770008</v>
      </c>
      <c r="J62" s="22">
        <f>'11.жеке-чет өл.вал.'!J62+'12.юрид-чет өл.вал.'!J62</f>
        <v>20736</v>
      </c>
      <c r="K62" s="21">
        <f>('11.жеке-чет өл.вал.'!J62*'11.жеке-чет өл.вал.'!K62+'12.юрид-чет өл.вал.'!J62*'12.юрид-чет өл.вал.'!K62)/('11.жеке-чет өл.вал.'!J62+'12.юрид-чет өл.вал.'!J62)</f>
        <v>7.5104287229938276</v>
      </c>
      <c r="L62" s="22">
        <f>'11.жеке-чет өл.вал.'!L62+'12.юрид-чет өл.вал.'!L62</f>
        <v>17997.600000000002</v>
      </c>
      <c r="M62" s="21">
        <f>('11.жеке-чет өл.вал.'!L62*'11.жеке-чет өл.вал.'!M62+'12.юрид-чет өл.вал.'!L62*'12.юрид-чет өл.вал.'!M62)/('11.жеке-чет өл.вал.'!L62+'12.юрид-чет өл.вал.'!L62)</f>
        <v>5.9490787660576947</v>
      </c>
      <c r="N62" s="22">
        <f>'11.жеке-чет өл.вал.'!N62+'12.юрид-чет өл.вал.'!N62</f>
        <v>3469.6</v>
      </c>
      <c r="O62" s="21">
        <f>('11.жеке-чет өл.вал.'!N62*'11.жеке-чет өл.вал.'!O62+'12.юрид-чет өл.вал.'!N62*'12.юрид-чет өл.вал.'!O62)/('11.жеке-чет өл.вал.'!N62+'12.юрид-чет өл.вал.'!N62)</f>
        <v>10.660073207286143</v>
      </c>
      <c r="P62" s="22">
        <f>'11.жеке-чет өл.вал.'!P62+'12.юрид-чет өл.вал.'!P62</f>
        <v>67.2</v>
      </c>
      <c r="Q62" s="21">
        <f>('11.жеке-чет өл.вал.'!P62*'11.жеке-чет өл.вал.'!Q62+'12.юрид-чет өл.вал.'!P62*'12.юрид-чет өл.вал.'!Q62)/('11.жеке-чет өл.вал.'!P62+'12.юрид-чет өл.вал.'!P62)</f>
        <v>10</v>
      </c>
      <c r="R62" s="23"/>
      <c r="S62" s="24"/>
    </row>
    <row r="63" spans="1:19" ht="14.25" customHeight="1" x14ac:dyDescent="0.2">
      <c r="A63" s="19" t="s">
        <v>16</v>
      </c>
      <c r="B63" s="20">
        <f>'11.жеке-чет өл.вал.'!B63+'12.юрид-чет өл.вал.'!B63</f>
        <v>296594.8</v>
      </c>
      <c r="C63" s="21">
        <f>('11.жеке-чет өл.вал.'!B63*'11.жеке-чет өл.вал.'!C63+'12.юрид-чет өл.вал.'!B63*'12.юрид-чет өл.вал.'!C63)/('11.жеке-чет өл.вал.'!B63+'12.юрид-чет өл.вал.'!B63)</f>
        <v>2.1712709393421599</v>
      </c>
      <c r="D63" s="22">
        <f>'11.жеке-чет өл.вал.'!D63+'12.юрид-чет өл.вал.'!D63</f>
        <v>200308.3</v>
      </c>
      <c r="E63" s="21">
        <f>('11.жеке-чет өл.вал.'!D63*'11.жеке-чет өл.вал.'!E63+'12.юрид-чет өл.вал.'!D63*'12.юрид-чет өл.вал.'!E63)/('11.жеке-чет өл.вал.'!D63+'12.юрид-чет өл.вал.'!D63)</f>
        <v>0.143557366319818</v>
      </c>
      <c r="F63" s="22">
        <f t="shared" si="0"/>
        <v>96286.5</v>
      </c>
      <c r="G63" s="21">
        <f t="shared" si="1"/>
        <v>6.3895970670862479</v>
      </c>
      <c r="H63" s="22">
        <f>'11.жеке-чет өл.вал.'!H63+'12.юрид-чет өл.вал.'!H63</f>
        <v>17497</v>
      </c>
      <c r="I63" s="21">
        <f>('11.жеке-чет өл.вал.'!H63*'11.жеке-чет өл.вал.'!I63+'12.юрид-чет өл.вал.'!H63*'12.юрид-чет өл.вал.'!I63)/('11.жеке-чет өл.вал.'!H63+'12.юрид-чет өл.вал.'!H63)</f>
        <v>0.98135166028462018</v>
      </c>
      <c r="J63" s="22">
        <f>'11.жеке-чет өл.вал.'!J63+'12.юрид-чет өл.вал.'!J63</f>
        <v>22629.3</v>
      </c>
      <c r="K63" s="21">
        <f>('11.жеке-чет өл.вал.'!J63*'11.жеке-чет өл.вал.'!K63+'12.юрид-чет өл.вал.'!J63*'12.юрид-чет өл.вал.'!K63)/('11.жеке-чет өл.вал.'!J63+'12.юрид-чет өл.вал.'!J63)</f>
        <v>6.3952215932441563</v>
      </c>
      <c r="L63" s="22">
        <f>'11.жеке-чет өл.вал.'!L63+'12.юрид-чет өл.вал.'!L63</f>
        <v>47218</v>
      </c>
      <c r="M63" s="21">
        <f>('11.жеке-чет өл.вал.'!L63*'11.жеке-чет өл.вал.'!M63+'12.юрид-чет өл.вал.'!L63*'12.юрид-чет өл.вал.'!M63)/('11.жеке-чет өл.вал.'!L63+'12.юрид-чет өл.вал.'!L63)</f>
        <v>7.4026048540810709</v>
      </c>
      <c r="N63" s="22">
        <f>'11.жеке-чет өл.вал.'!N63+'12.юрид-чет өл.вал.'!N63</f>
        <v>8801</v>
      </c>
      <c r="O63" s="21">
        <f>('11.жеке-чет өл.вал.'!N63*'11.жеке-чет өл.вал.'!O63+'12.юрид-чет өл.вал.'!N63*'12.юрид-чет өл.вал.'!O63)/('11.жеке-чет өл.вал.'!N63+'12.юрид-чет өл.вал.'!N63)</f>
        <v>11.618275650494262</v>
      </c>
      <c r="P63" s="22">
        <f>'11.жеке-чет өл.вал.'!P63+'12.юрид-чет өл.вал.'!P63</f>
        <v>141.19999999999999</v>
      </c>
      <c r="Q63" s="21">
        <f>('11.жеке-чет өл.вал.'!P63*'11.жеке-чет өл.вал.'!Q63+'12.юрид-чет өл.вал.'!P63*'12.юрид-чет өл.вал.'!Q63)/('11.жеке-чет өл.вал.'!P63+'12.юрид-чет өл.вал.'!P63)</f>
        <v>11</v>
      </c>
      <c r="R63" s="23"/>
      <c r="S63" s="24"/>
    </row>
    <row r="64" spans="1:19" ht="14.25" customHeight="1" x14ac:dyDescent="0.2">
      <c r="A64" s="19" t="s">
        <v>17</v>
      </c>
      <c r="B64" s="20">
        <f>'11.жеке-чет өл.вал.'!B64+'12.юрид-чет өл.вал.'!B64</f>
        <v>407006.79999999993</v>
      </c>
      <c r="C64" s="21">
        <f>('11.жеке-чет өл.вал.'!B64*'11.жеке-чет өл.вал.'!C64+'12.юрид-чет өл.вал.'!B64*'12.юрид-чет өл.вал.'!C64)/('11.жеке-чет өл.вал.'!B64+'12.юрид-чет өл.вал.'!B64)</f>
        <v>2.6058331506992025</v>
      </c>
      <c r="D64" s="22">
        <f>'11.жеке-чет өл.вал.'!D64+'12.юрид-чет өл.вал.'!D64</f>
        <v>270028.49999999994</v>
      </c>
      <c r="E64" s="21">
        <f>('11.жеке-чет өл.вал.'!D64*'11.жеке-чет өл.вал.'!E64+'12.юрид-чет өл.вал.'!D64*'12.юрид-чет өл.вал.'!E64)/('11.жеке-чет өл.вал.'!D64+'12.юрид-чет өл.вал.'!D64)</f>
        <v>3.3460068103922373E-2</v>
      </c>
      <c r="F64" s="22">
        <f t="shared" si="0"/>
        <v>136978.29999999999</v>
      </c>
      <c r="G64" s="21">
        <f t="shared" si="1"/>
        <v>7.6768118745815963</v>
      </c>
      <c r="H64" s="22">
        <f>'11.жеке-чет өл.вал.'!H64+'12.юрид-чет өл.вал.'!H64</f>
        <v>16481.900000000001</v>
      </c>
      <c r="I64" s="21">
        <f>('11.жеке-чет өл.вал.'!H64*'11.жеке-чет өл.вал.'!I64+'12.юрид-чет өл.вал.'!H64*'12.юрид-чет өл.вал.'!I64)/('11.жеке-чет өл.вал.'!H64+'12.юрид-чет өл.вал.'!H64)</f>
        <v>2.4487110102597391</v>
      </c>
      <c r="J64" s="22">
        <f>'11.жеке-чет өл.вал.'!J64+'12.юрид-чет өл.вал.'!J64</f>
        <v>46712.2</v>
      </c>
      <c r="K64" s="21">
        <f>('11.жеке-чет өл.вал.'!J64*'11.жеке-чет өл.вал.'!K64+'12.юрид-чет өл.вал.'!J64*'12.юрид-чет өл.вал.'!K64)/('11.жеке-чет өл.вал.'!J64+'12.юрид-чет өл.вал.'!J64)</f>
        <v>8.2614852222759811</v>
      </c>
      <c r="L64" s="22">
        <f>'11.жеке-чет өл.вал.'!L64+'12.юрид-чет өл.вал.'!L64</f>
        <v>54829.2</v>
      </c>
      <c r="M64" s="21">
        <f>('11.жеке-чет өл.вал.'!L64*'11.жеке-чет өл.вал.'!M64+'12.юрид-чет өл.вал.'!L64*'12.юрид-чет өл.вал.'!M64)/('11.жеке-чет өл.вал.'!L64+'12.юрид-чет өл.вал.'!L64)</f>
        <v>7.9222582127771339</v>
      </c>
      <c r="N64" s="22">
        <f>'11.жеке-чет өл.вал.'!N64+'12.юрид-чет өл.вал.'!N64</f>
        <v>18836</v>
      </c>
      <c r="O64" s="21">
        <f>('11.жеке-чет өл.вал.'!N64*'11.жеке-чет өл.вал.'!O64+'12.юрид-чет өл.вал.'!N64*'12.юрид-чет өл.вал.'!O64)/('11.жеке-чет өл.вал.'!N64+'12.юрид-чет өл.вал.'!N64)</f>
        <v>10.066096835846253</v>
      </c>
      <c r="P64" s="22">
        <f>'11.жеке-чет өл.вал.'!P64+'12.юрид-чет өл.вал.'!P64</f>
        <v>119</v>
      </c>
      <c r="Q64" s="21">
        <f>('11.жеке-чет өл.вал.'!P64*'11.жеке-чет өл.вал.'!Q64+'12.юрид-чет өл.вал.'!P64*'12.юрид-чет өл.вал.'!Q64)/('11.жеке-чет өл.вал.'!P64+'12.юрид-чет өл.вал.'!P64)</f>
        <v>11</v>
      </c>
      <c r="R64" s="23"/>
      <c r="S64" s="24"/>
    </row>
    <row r="65" spans="1:19" ht="14.25" customHeight="1" x14ac:dyDescent="0.2">
      <c r="A65" s="19" t="s">
        <v>18</v>
      </c>
      <c r="B65" s="20">
        <f>'11.жеке-чет өл.вал.'!B65+'12.юрид-чет өл.вал.'!B65</f>
        <v>494716.39999999997</v>
      </c>
      <c r="C65" s="21">
        <f>('11.жеке-чет өл.вал.'!B65*'11.жеке-чет өл.вал.'!C65+'12.юрид-чет өл.вал.'!B65*'12.юрид-чет өл.вал.'!C65)/('11.жеке-чет өл.вал.'!B65+'12.юрид-чет өл.вал.'!B65)</f>
        <v>2.0411434915034148</v>
      </c>
      <c r="D65" s="22">
        <f>'11.жеке-чет өл.вал.'!D65+'12.юрид-чет өл.вал.'!D65</f>
        <v>348746.1</v>
      </c>
      <c r="E65" s="21">
        <f>('11.жеке-чет өл.вал.'!D65*'11.жеке-чет өл.вал.'!E65+'12.юрид-чет өл.вал.'!D65*'12.юрид-чет өл.вал.'!E65)/('11.жеке-чет өл.вал.'!D65+'12.юрид-чет өл.вал.'!D65)</f>
        <v>1.4828191627089163E-2</v>
      </c>
      <c r="F65" s="22">
        <f t="shared" si="0"/>
        <v>145970.30000000002</v>
      </c>
      <c r="G65" s="21">
        <f t="shared" si="1"/>
        <v>6.8823307618056537</v>
      </c>
      <c r="H65" s="22">
        <f>'11.жеке-чет өл.вал.'!H65+'12.юрид-чет өл.вал.'!H65</f>
        <v>12533.8</v>
      </c>
      <c r="I65" s="21">
        <f>('11.жеке-чет өл.вал.'!H65*'11.жеке-чет өл.вал.'!I65+'12.юрид-чет өл.вал.'!H65*'12.юрид-чет өл.вал.'!I65)/('11.жеке-чет өл.вал.'!H65+'12.юрид-чет өл.вал.'!H65)</f>
        <v>0.87966378911423537</v>
      </c>
      <c r="J65" s="22">
        <f>'11.жеке-чет өл.вал.'!J65+'12.юрид-чет өл.вал.'!J65</f>
        <v>21472.7</v>
      </c>
      <c r="K65" s="21">
        <f>('11.жеке-чет өл.вал.'!J65*'11.жеке-чет өл.вал.'!K65+'12.юрид-чет өл.вал.'!J65*'12.юрид-чет өл.вал.'!K65)/('11.жеке-чет өл.вал.'!J65+'12.юрид-чет өл.вал.'!J65)</f>
        <v>7.6674609154880375</v>
      </c>
      <c r="L65" s="22">
        <f>'11.жеке-чет өл.вал.'!L65+'12.юрид-чет өл.вал.'!L65</f>
        <v>44084.6</v>
      </c>
      <c r="M65" s="21">
        <f>('11.жеке-чет өл.вал.'!L65*'11.жеке-чет өл.вал.'!M65+'12.юрид-чет өл.вал.'!L65*'12.юрид-чет өл.вал.'!M65)/('11.жеке-чет өл.вал.'!L65+'12.юрид-чет өл.вал.'!L65)</f>
        <v>9.1902510173620708</v>
      </c>
      <c r="N65" s="22">
        <f>'11.жеке-чет өл.вал.'!N65+'12.юрид-чет өл.вал.'!N65</f>
        <v>3547.8</v>
      </c>
      <c r="O65" s="21">
        <f>('11.жеке-чет өл.вал.'!N65*'11.жеке-чет өл.вал.'!O65+'12.юрид-чет өл.вал.'!N65*'12.юрид-чет өл.вал.'!O65)/('11.жеке-чет өл.вал.'!N65+'12.юрид-чет өл.вал.'!N65)</f>
        <v>9.9208602514234148</v>
      </c>
      <c r="P65" s="22">
        <f>'11.жеке-чет өл.вал.'!P65+'12.юрид-чет өл.вал.'!P65</f>
        <v>64331.4</v>
      </c>
      <c r="Q65" s="21">
        <f>('11.жеке-чет өл.вал.'!P65*'11.жеке-чет өл.вал.'!Q65+'12.юрид-чет өл.вал.'!P65*'12.юрид-чет өл.вал.'!Q65)/('11.жеке-чет өл.вал.'!P65+'12.юрид-чет өл.вал.'!P65)</f>
        <v>6.0406504444175004</v>
      </c>
      <c r="R65" s="23"/>
      <c r="S65" s="24"/>
    </row>
    <row r="66" spans="1:19" ht="14.25" customHeight="1" x14ac:dyDescent="0.2">
      <c r="A66" s="19" t="s">
        <v>19</v>
      </c>
      <c r="B66" s="20">
        <f>'11.жеке-чет өл.вал.'!B66+'12.юрид-чет өл.вал.'!B66</f>
        <v>419889.00000000006</v>
      </c>
      <c r="C66" s="21">
        <f>('11.жеке-чет өл.вал.'!B66*'11.жеке-чет өл.вал.'!C66+'12.юрид-чет өл.вал.'!B66*'12.юрид-чет өл.вал.'!C66)/('11.жеке-чет өл.вал.'!B66+'12.юрид-чет өл.вал.'!B66)</f>
        <v>2.3849555453941393</v>
      </c>
      <c r="D66" s="22">
        <f>'11.жеке-чет өл.вал.'!D66+'12.юрид-чет өл.вал.'!D66</f>
        <v>311494.40000000002</v>
      </c>
      <c r="E66" s="21">
        <f>('11.жеке-чет өл.вал.'!D66*'11.жеке-чет өл.вал.'!E66+'12.юрид-чет өл.вал.'!D66*'12.юрид-чет өл.вал.'!E66)/('11.жеке-чет өл.вал.'!D66+'12.юрид-чет өл.вал.'!D66)</f>
        <v>0.13257352941176467</v>
      </c>
      <c r="F66" s="22">
        <f t="shared" si="0"/>
        <v>108394.6</v>
      </c>
      <c r="G66" s="21">
        <f t="shared" si="1"/>
        <v>8.8576431575004655</v>
      </c>
      <c r="H66" s="22">
        <f>'11.жеке-чет өл.вал.'!H66+'12.юрид-чет өл.вал.'!H66</f>
        <v>4635.3999999999996</v>
      </c>
      <c r="I66" s="21">
        <f>('11.жеке-чет өл.вал.'!H66*'11.жеке-чет өл.вал.'!I66+'12.юрид-чет өл.вал.'!H66*'12.юрид-чет өл.вал.'!I66)/('11.жеке-чет өл.вал.'!H66+'12.юрид-чет өл.вал.'!H66)</f>
        <v>1.8293912067998446</v>
      </c>
      <c r="J66" s="22">
        <f>'11.жеке-чет өл.вал.'!J66+'12.юрид-чет өл.вал.'!J66</f>
        <v>24320.600000000002</v>
      </c>
      <c r="K66" s="21">
        <f>('11.жеке-чет өл.вал.'!J66*'11.жеке-чет өл.вал.'!K66+'12.юрид-чет өл.вал.'!J66*'12.юрид-чет өл.вал.'!K66)/('11.жеке-чет өл.вал.'!J66+'12.юрид-чет өл.вал.'!J66)</f>
        <v>6.5608036397128355</v>
      </c>
      <c r="L66" s="22">
        <f>'11.жеке-чет өл.вал.'!L66+'12.юрид-чет өл.вал.'!L66</f>
        <v>22435.200000000001</v>
      </c>
      <c r="M66" s="21">
        <f>('11.жеке-чет өл.вал.'!L66*'11.жеке-чет өл.вал.'!M66+'12.юрид-чет өл.вал.'!L66*'12.юрид-чет өл.вал.'!M66)/('11.жеке-чет өл.вал.'!L66+'12.юрид-чет өл.вал.'!L66)</f>
        <v>8.8682320638995833</v>
      </c>
      <c r="N66" s="22">
        <f>'11.жеке-чет өл.вал.'!N66+'12.юрид-чет өл.вал.'!N66</f>
        <v>2264.1</v>
      </c>
      <c r="O66" s="21">
        <f>('11.жеке-чет өл.вал.'!N66*'11.жеке-чет өл.вал.'!O66+'12.юрид-чет өл.вал.'!N66*'12.юрид-чет өл.вал.'!O66)/('11.жеке-чет өл.вал.'!N66+'12.юрид-чет өл.вал.'!N66)</f>
        <v>10.497720948721346</v>
      </c>
      <c r="P66" s="22">
        <f>'11.жеке-чет өл.вал.'!P66+'12.юрид-чет өл.вал.'!P66</f>
        <v>54739.3</v>
      </c>
      <c r="Q66" s="21">
        <f>('11.жеке-чет өл.вал.'!P66*'11.жеке-чет өл.вал.'!Q66+'12.юрид-чет өл.вал.'!P66*'12.юрид-чет өл.вал.'!Q66)/('11.жеке-чет өл.вал.'!P66+'12.юрид-чет өл.вал.'!P66)</f>
        <v>10.401112107754392</v>
      </c>
      <c r="R66" s="22"/>
      <c r="S66" s="21"/>
    </row>
    <row r="67" spans="1:19" ht="14.25" customHeight="1" x14ac:dyDescent="0.2">
      <c r="A67" s="19" t="s">
        <v>20</v>
      </c>
      <c r="B67" s="20">
        <f>'11.жеке-чет өл.вал.'!B67+'12.юрид-чет өл.вал.'!B67</f>
        <v>572909.70000000007</v>
      </c>
      <c r="C67" s="21">
        <f>('11.жеке-чет өл.вал.'!B67*'11.жеке-чет өл.вал.'!C67+'12.юрид-чет өл.вал.'!B67*'12.юрид-чет өл.вал.'!C67)/('11.жеке-чет өл.вал.'!B67+'12.юрид-чет өл.вал.'!B67)</f>
        <v>2.6889973969719829</v>
      </c>
      <c r="D67" s="22">
        <f>'11.жеке-чет өл.вал.'!D67+'12.юрид-чет өл.вал.'!D67</f>
        <v>411625.50000000006</v>
      </c>
      <c r="E67" s="21">
        <f>('11.жеке-чет өл.вал.'!D67*'11.жеке-чет өл.вал.'!E67+'12.юрид-чет өл.вал.'!D67*'12.юрид-чет өл.вал.'!E67)/('11.жеке-чет өл.вал.'!D67+'12.юрид-чет өл.вал.'!D67)</f>
        <v>2.5694982453710958E-3</v>
      </c>
      <c r="F67" s="22">
        <f t="shared" si="0"/>
        <v>161284.20000000001</v>
      </c>
      <c r="G67" s="21">
        <f t="shared" si="1"/>
        <v>9.5452314671864933</v>
      </c>
      <c r="H67" s="22">
        <f>'11.жеке-чет өл.вал.'!H67+'12.юрид-чет өл.вал.'!H67</f>
        <v>10216.4</v>
      </c>
      <c r="I67" s="21">
        <f>('11.жеке-чет өл.вал.'!H67*'11.жеке-чет өл.вал.'!I67+'12.юрид-чет өл.вал.'!H67*'12.юрид-чет өл.вал.'!I67)/('11.жеке-чет өл.вал.'!H67+'12.юрид-чет өл.вал.'!H67)</f>
        <v>1.3625885830625271</v>
      </c>
      <c r="J67" s="22">
        <f>'11.жеке-чет өл.вал.'!J67+'12.юрид-чет өл.вал.'!J67</f>
        <v>51007.3</v>
      </c>
      <c r="K67" s="21">
        <f>('11.жеке-чет өл.вал.'!J67*'11.жеке-чет өл.вал.'!K67+'12.юрид-чет өл.вал.'!J67*'12.юрид-чет өл.вал.'!K67)/('11.жеке-чет өл.вал.'!J67+'12.юрид-чет өл.вал.'!J67)</f>
        <v>9.162064057497652</v>
      </c>
      <c r="L67" s="22">
        <f>'11.жеке-чет өл.вал.'!L67+'12.юрид-чет өл.вал.'!L67</f>
        <v>29100.799999999999</v>
      </c>
      <c r="M67" s="21">
        <f>('11.жеке-чет өл.вал.'!L67*'11.жеке-чет өл.вал.'!M67+'12.юрид-чет өл.вал.'!L67*'12.юрид-чет өл.вал.'!M67)/('11.жеке-чет өл.вал.'!L67+'12.юрид-чет өл.вал.'!L67)</f>
        <v>10.489795503903673</v>
      </c>
      <c r="N67" s="22">
        <f>'11.жеке-чет өл.вал.'!N67+'12.юрид-чет өл.вал.'!N67</f>
        <v>8317</v>
      </c>
      <c r="O67" s="21">
        <f>('11.жеке-чет өл.вал.'!N67*'11.жеке-чет өл.вал.'!O67+'12.юрид-чет өл.вал.'!N67*'12.юрид-чет өл.вал.'!O67)/('11.жеке-чет өл.вал.'!N67+'12.юрид-чет өл.вал.'!N67)</f>
        <v>8.7831165083563771</v>
      </c>
      <c r="P67" s="22">
        <f>'11.жеке-чет өл.вал.'!P67+'12.юрид-чет өл.вал.'!P67</f>
        <v>62642.7</v>
      </c>
      <c r="Q67" s="21">
        <f>('11.жеке-чет өл.вал.'!P67*'11.жеке-чет өл.вал.'!Q67+'12.юрид-чет өл.вал.'!P67*'12.юрид-чет өл.вал.'!Q67)/('11.жеке-чет өл.вал.'!P67+'12.юрид-чет өл.вал.'!P67)</f>
        <v>10.854121868948816</v>
      </c>
      <c r="R67" s="23"/>
      <c r="S67" s="24"/>
    </row>
    <row r="68" spans="1:19" ht="14.25" customHeight="1" thickBot="1" x14ac:dyDescent="0.25">
      <c r="A68" s="25" t="s">
        <v>21</v>
      </c>
      <c r="B68" s="26">
        <f>'11.жеке-чет өл.вал.'!B68+'12.юрид-чет өл.вал.'!B68</f>
        <v>427120.1</v>
      </c>
      <c r="C68" s="27">
        <f>('11.жеке-чет өл.вал.'!B68*'11.жеке-чет өл.вал.'!C68+'12.юрид-чет өл.вал.'!B68*'12.юрид-чет өл.вал.'!C68)/('11.жеке-чет өл.вал.'!B68+'12.юрид-чет өл.вал.'!B68)</f>
        <v>1.6966316757277404</v>
      </c>
      <c r="D68" s="28">
        <f>'11.жеке-чет өл.вал.'!D68+'12.юрид-чет өл.вал.'!D68</f>
        <v>335634.4</v>
      </c>
      <c r="E68" s="27">
        <f>('11.жеке-чет өл.вал.'!D68*'11.жеке-чет өл.вал.'!E68+'12.юрид-чет өл.вал.'!D68*'12.юрид-чет өл.вал.'!E68)/('11.жеке-чет өл.вал.'!D68+'12.юрид-чет өл.вал.'!D68)</f>
        <v>2.6972700056966743E-2</v>
      </c>
      <c r="F68" s="28">
        <f t="shared" si="0"/>
        <v>91485.7</v>
      </c>
      <c r="G68" s="27">
        <f t="shared" si="1"/>
        <v>7.822124386652777</v>
      </c>
      <c r="H68" s="28">
        <f>'11.жеке-чет өл.вал.'!H68+'12.юрид-чет өл.вал.'!H68</f>
        <v>11736.9</v>
      </c>
      <c r="I68" s="27">
        <f>('11.жеке-чет өл.вал.'!H68*'11.жеке-чет өл.вал.'!I68+'12.юрид-чет өл.вал.'!H68*'12.юрид-чет өл.вал.'!I68)/('11.жеке-чет өл.вал.'!H68+'12.юрид-чет өл.вал.'!H68)</f>
        <v>6.2100895466434922</v>
      </c>
      <c r="J68" s="28">
        <f>'11.жеке-чет өл.вал.'!J68+'12.юрид-чет өл.вал.'!J68</f>
        <v>12570.5</v>
      </c>
      <c r="K68" s="27">
        <f>('11.жеке-чет өл.вал.'!J68*'11.жеке-чет өл.вал.'!K68+'12.юрид-чет өл.вал.'!J68*'12.юрид-чет өл.вал.'!K68)/('11.жеке-чет өл.вал.'!J68+'12.юрид-чет өл.вал.'!J68)</f>
        <v>6.4493234159341331</v>
      </c>
      <c r="L68" s="28">
        <f>'11.жеке-чет өл.вал.'!L68+'12.юрид-чет өл.вал.'!L68</f>
        <v>28348.399999999998</v>
      </c>
      <c r="M68" s="27">
        <f>('11.жеке-чет өл.вал.'!L68*'11.жеке-чет өл.вал.'!M68+'12.юрид-чет өл.вал.'!L68*'12.юрид-чет өл.вал.'!M68)/('11.жеке-чет өл.вал.'!L68+'12.юрид-чет өл.вал.'!L68)</f>
        <v>9.2089647034753277</v>
      </c>
      <c r="N68" s="28">
        <f>'11.жеке-чет өл.вал.'!N68+'12.юрид-чет өл.вал.'!N68</f>
        <v>21137.1</v>
      </c>
      <c r="O68" s="27">
        <f>('11.жеке-чет өл.вал.'!N68*'11.жеке-чет өл.вал.'!O68+'12.юрид-чет өл.вал.'!N68*'12.юрид-чет өл.вал.'!O68)/('11.жеке-чет өл.вал.'!N68+'12.юрид-чет өл.вал.'!N68)</f>
        <v>4.7839798269393627</v>
      </c>
      <c r="P68" s="28">
        <f>'11.жеке-чет өл.вал.'!P68+'12.юрид-чет өл.вал.'!P68</f>
        <v>17692.8</v>
      </c>
      <c r="Q68" s="27">
        <f>('11.жеке-чет өл.вал.'!P68*'11.жеке-чет өл.вал.'!Q68+'12.юрид-чет өл.вал.'!P68*'12.юрид-чет өл.вал.'!Q68)/('11.жеке-чет өл.вал.'!P68+'12.юрид-чет өл.вал.'!P68)</f>
        <v>11.274373191354677</v>
      </c>
      <c r="R68" s="28"/>
      <c r="S68" s="27"/>
    </row>
    <row r="69" spans="1:19" ht="14.25" customHeight="1" x14ac:dyDescent="0.2">
      <c r="A69" s="19" t="s">
        <v>26</v>
      </c>
      <c r="B69" s="20">
        <f>'11.жеке-чет өл.вал.'!B69+'12.юрид-чет өл.вал.'!B69</f>
        <v>645286.79999999993</v>
      </c>
      <c r="C69" s="21">
        <f>('11.жеке-чет өл.вал.'!B69*'11.жеке-чет өл.вал.'!C69+'12.юрид-чет өл.вал.'!B69*'12.юрид-чет өл.вал.'!C69)/('11.жеке-чет өл.вал.'!B69+'12.юрид-чет өл.вал.'!B69)</f>
        <v>1.5521313096750158</v>
      </c>
      <c r="D69" s="22">
        <f>'11.жеке-чет өл.вал.'!D69+'12.юрид-чет өл.вал.'!D69</f>
        <v>514628.2</v>
      </c>
      <c r="E69" s="21">
        <f>('11.жеке-чет өл.вал.'!D69*'11.жеке-чет өл.вал.'!E69+'12.юрид-чет өл.вал.'!D69*'12.юрид-чет өл.вал.'!E69)/('11.жеке-чет өл.вал.'!D69+'12.юрид-чет өл.вал.'!D69)</f>
        <v>9.7302479731969597E-3</v>
      </c>
      <c r="F69" s="22">
        <f t="shared" si="0"/>
        <v>130658.6</v>
      </c>
      <c r="G69" s="21">
        <f t="shared" si="1"/>
        <v>7.6272238184091972</v>
      </c>
      <c r="H69" s="22">
        <f>'11.жеке-чет өл.вал.'!H69+'12.юрид-чет өл.вал.'!H69</f>
        <v>9240.7999999999993</v>
      </c>
      <c r="I69" s="21">
        <f>('11.жеке-чет өл.вал.'!H69*'11.жеке-чет өл.вал.'!I69+'12.юрид-чет өл.вал.'!H69*'12.юрид-чет өл.вал.'!I69)/('11.жеке-чет өл.вал.'!H69+'12.юрид-чет өл.вал.'!H69)</f>
        <v>6.953662020604277</v>
      </c>
      <c r="J69" s="22">
        <f>'11.жеке-чет өл.вал.'!J69+'12.юрид-чет өл.вал.'!J69</f>
        <v>21577.199999999997</v>
      </c>
      <c r="K69" s="21">
        <f>('11.жеке-чет өл.вал.'!J69*'11.жеке-чет өл.вал.'!K69+'12.юрид-чет өл.вал.'!J69*'12.юрид-чет өл.вал.'!K69)/('11.жеке-чет өл.вал.'!J69+'12.юрид-чет өл.вал.'!J69)</f>
        <v>5.2002656507795271</v>
      </c>
      <c r="L69" s="22">
        <f>'11.жеке-чет өл.вал.'!L69+'12.юрид-чет өл.вал.'!L69</f>
        <v>37025.800000000003</v>
      </c>
      <c r="M69" s="21">
        <f>('11.жеке-чет өл.вал.'!L69*'11.жеке-чет өл.вал.'!M69+'12.юрид-чет өл.вал.'!L69*'12.юрид-чет өл.вал.'!M69)/('11.жеке-чет өл.вал.'!L69+'12.юрид-чет өл.вал.'!L69)</f>
        <v>7.6243748953432453</v>
      </c>
      <c r="N69" s="22">
        <f>'11.жеке-чет өл.вал.'!N69+'12.юрид-чет өл.вал.'!N69</f>
        <v>31990</v>
      </c>
      <c r="O69" s="21">
        <f>('11.жеке-чет өл.вал.'!N69*'11.жеке-чет өл.вал.'!O69+'12.юрид-чет өл.вал.'!N69*'12.юрид-чет өл.вал.'!O69)/('11.жеке-чет өл.вал.'!N69+'12.юрид-чет өл.вал.'!N69)</f>
        <v>5.1054402625820563</v>
      </c>
      <c r="P69" s="22">
        <f>'11.жеке-чет өл.вал.'!P69+'12.юрид-чет өл.вал.'!P69</f>
        <v>30824.799999999996</v>
      </c>
      <c r="Q69" s="21">
        <f>('11.жеке-чет өл.вал.'!P69*'11.жеке-чет өл.вал.'!Q69+'12.юрид-чет өл.вал.'!P69*'12.юрид-чет өл.вал.'!Q69)/('11.жеке-чет өл.вал.'!P69+'12.юрид-чет өл.вал.'!P69)</f>
        <v>12.148536243544161</v>
      </c>
      <c r="R69" s="23"/>
      <c r="S69" s="24"/>
    </row>
    <row r="70" spans="1:19" ht="14.25" customHeight="1" x14ac:dyDescent="0.2">
      <c r="A70" s="19" t="s">
        <v>11</v>
      </c>
      <c r="B70" s="20">
        <f>'11.жеке-чет өл.вал.'!B70+'12.юрид-чет өл.вал.'!B70</f>
        <v>624813.10000000009</v>
      </c>
      <c r="C70" s="21">
        <f>('11.жеке-чет өл.вал.'!B70*'11.жеке-чет өл.вал.'!C70+'12.юрид-чет өл.вал.'!B70*'12.юрид-чет өл.вал.'!C70)/('11.жеке-чет өл.вал.'!B70+'12.юрид-чет өл.вал.'!B70)</f>
        <v>1.4911207911613886</v>
      </c>
      <c r="D70" s="22">
        <f>'11.жеке-чет өл.вал.'!D70+'12.юрид-чет өл.вал.'!D70</f>
        <v>499308.9</v>
      </c>
      <c r="E70" s="21">
        <f>('11.жеке-чет өл.вал.'!D70*'11.жеке-чет өл.вал.'!E70+'12.юрид-чет өл.вал.'!D70*'12.юрид-чет өл.вал.'!E70)/('11.жеке-чет өл.вал.'!D70+'12.юрид-чет өл.вал.'!D70)</f>
        <v>9.2606400566863523E-3</v>
      </c>
      <c r="F70" s="22">
        <f t="shared" si="0"/>
        <v>125504.2</v>
      </c>
      <c r="G70" s="21">
        <f t="shared" si="1"/>
        <v>7.3865885285113952</v>
      </c>
      <c r="H70" s="22">
        <f>'11.жеке-чет өл.вал.'!H70+'12.юрид-чет өл.вал.'!H70</f>
        <v>5395.2</v>
      </c>
      <c r="I70" s="21">
        <f>('11.жеке-чет өл.вал.'!H70*'11.жеке-чет өл.вал.'!I70+'12.юрид-чет өл.вал.'!H70*'12.юрид-чет өл.вал.'!I70)/('11.жеке-чет өл.вал.'!H70+'12.юрид-чет өл.вал.'!H70)</f>
        <v>3.4287954107354688</v>
      </c>
      <c r="J70" s="22">
        <f>'11.жеке-чет өл.вал.'!J70+'12.юрид-чет өл.вал.'!J70</f>
        <v>37133.699999999997</v>
      </c>
      <c r="K70" s="21">
        <f>('11.жеке-чет өл.вал.'!J70*'11.жеке-чет өл.вал.'!K70+'12.юрид-чет өл.вал.'!J70*'12.юрид-чет өл.вал.'!K70)/('11.жеке-чет өл.вал.'!J70+'12.юрид-чет өл.вал.'!J70)</f>
        <v>6.3472199107549212</v>
      </c>
      <c r="L70" s="22">
        <f>'11.жеке-чет өл.вал.'!L70+'12.юрид-чет өл.вал.'!L70</f>
        <v>56785.5</v>
      </c>
      <c r="M70" s="21">
        <f>('11.жеке-чет өл.вал.'!L70*'11.жеке-чет өл.вал.'!M70+'12.юрид-чет өл.вал.'!L70*'12.юрид-чет өл.вал.'!M70)/('11.жеке-чет өл.вал.'!L70+'12.юрид-чет өл.вал.'!L70)</f>
        <v>6.6602044183814524</v>
      </c>
      <c r="N70" s="22">
        <f>'11.жеке-чет өл.вал.'!N70+'12.юрид-чет өл.вал.'!N70</f>
        <v>1149.3</v>
      </c>
      <c r="O70" s="21">
        <f>('11.жеке-чет өл.вал.'!N70*'11.жеке-чет өл.вал.'!O70+'12.юрид-чет өл.вал.'!N70*'12.юрид-чет өл.вал.'!O70)/('11.жеке-чет өл.вал.'!N70+'12.юрид-чет өл.вал.'!N70)</f>
        <v>9.5601853302009925</v>
      </c>
      <c r="P70" s="22">
        <f>'11.жеке-чет өл.вал.'!P70+'12.юрид-чет өл.вал.'!P70</f>
        <v>25040.5</v>
      </c>
      <c r="Q70" s="21">
        <f>('11.жеке-чет өл.вал.'!P70*'11.жеке-чет өл.вал.'!Q70+'12.юрид-чет өл.вал.'!P70*'12.юрид-чет өл.вал.'!Q70)/('11.жеке-чет өл.вал.'!P70+'12.юрид-чет өл.вал.'!P70)</f>
        <v>11.328149517781194</v>
      </c>
      <c r="R70" s="23"/>
      <c r="S70" s="24"/>
    </row>
    <row r="71" spans="1:19" ht="14.25" customHeight="1" x14ac:dyDescent="0.2">
      <c r="A71" s="19" t="s">
        <v>12</v>
      </c>
      <c r="B71" s="20">
        <f>'11.жеке-чет өл.вал.'!B71+'12.юрид-чет өл.вал.'!B71</f>
        <v>653254.9</v>
      </c>
      <c r="C71" s="21">
        <f>('11.жеке-чет өл.вал.'!B71*'11.жеке-чет өл.вал.'!C71+'12.юрид-чет өл.вал.'!B71*'12.юрид-чет өл.вал.'!C71)/('11.жеке-чет өл.вал.'!B71+'12.юрид-чет өл.вал.'!B71)</f>
        <v>1.0056782444341403</v>
      </c>
      <c r="D71" s="22">
        <f>'11.жеке-чет өл.вал.'!D71+'12.юрид-чет өл.вал.'!D71</f>
        <v>570224</v>
      </c>
      <c r="E71" s="21">
        <f>('11.жеке-чет өл.вал.'!D71*'11.жеке-чет өл.вал.'!E71+'12.юрид-чет өл.вал.'!D71*'12.юрид-чет өл.вал.'!E71)/('11.жеке-чет өл.вал.'!D71+'12.юрид-чет өл.вал.'!D71)</f>
        <v>9.1150372485198812E-3</v>
      </c>
      <c r="F71" s="22">
        <f t="shared" si="0"/>
        <v>83030.899999999994</v>
      </c>
      <c r="G71" s="21">
        <f t="shared" si="1"/>
        <v>7.8496876223189203</v>
      </c>
      <c r="H71" s="22">
        <f>'11.жеке-чет өл.вал.'!H71+'12.юрид-чет өл.вал.'!H71</f>
        <v>13235.099999999999</v>
      </c>
      <c r="I71" s="21">
        <f>('11.жеке-чет өл.вал.'!H71*'11.жеке-чет өл.вал.'!I71+'12.юрид-чет өл.вал.'!H71*'12.юрид-чет өл.вал.'!I71)/('11.жеке-чет өл.вал.'!H71+'12.юрид-чет өл.вал.'!H71)</f>
        <v>3.2152004896071813</v>
      </c>
      <c r="J71" s="22">
        <f>'11.жеке-чет өл.вал.'!J71+'12.юрид-чет өл.вал.'!J71</f>
        <v>26210.799999999999</v>
      </c>
      <c r="K71" s="21">
        <f>('11.жеке-чет өл.вал.'!J71*'11.жеке-чет өл.вал.'!K71+'12.юрид-чет өл.вал.'!J71*'12.юрид-чет өл.вал.'!K71)/('11.жеке-чет өл.вал.'!J71+'12.юрид-чет өл.вал.'!J71)</f>
        <v>7.320055931142889</v>
      </c>
      <c r="L71" s="22">
        <f>'11.жеке-чет өл.вал.'!L71+'12.юрид-чет өл.вал.'!L71</f>
        <v>14254.6</v>
      </c>
      <c r="M71" s="21">
        <f>('11.жеке-чет өл.вал.'!L71*'11.жеке-чет өл.вал.'!M71+'12.юрид-чет өл.вал.'!L71*'12.юрид-чет өл.вал.'!M71)/('11.жеке-чет өл.вал.'!L71+'12.юрид-чет өл.вал.'!L71)</f>
        <v>6.9836316697767735</v>
      </c>
      <c r="N71" s="22">
        <f>'11.жеке-чет өл.вал.'!N71+'12.юрид-чет өл.вал.'!N71</f>
        <v>6282.2000000000007</v>
      </c>
      <c r="O71" s="21">
        <f>('11.жеке-чет өл.вал.'!N71*'11.жеке-чет өл.вал.'!O71+'12.юрид-чет өл.вал.'!N71*'12.юрид-чет өл.вал.'!O71)/('11.жеке-чет өл.вал.'!N71+'12.юрид-чет өл.вал.'!N71)</f>
        <v>7.1936404444302937</v>
      </c>
      <c r="P71" s="22">
        <f>'11.жеке-чет өл.вал.'!P71+'12.юрид-чет өл.вал.'!P71</f>
        <v>23048.2</v>
      </c>
      <c r="Q71" s="21">
        <f>('11.жеке-чет өл.вал.'!P71*'11.жеке-чет өл.вал.'!Q71+'12.юрид-чет өл.вал.'!P71*'12.юрид-чет өл.вал.'!Q71)/('11.жеке-чет өл.вал.'!P71+'12.юрид-чет өл.вал.'!P71)</f>
        <v>11.827728065532234</v>
      </c>
      <c r="R71" s="22"/>
      <c r="S71" s="21"/>
    </row>
    <row r="72" spans="1:19" ht="14.25" customHeight="1" x14ac:dyDescent="0.2">
      <c r="A72" s="19" t="s">
        <v>13</v>
      </c>
      <c r="B72" s="20">
        <f>'11.жеке-чет өл.вал.'!B72+'12.юрид-чет өл.вал.'!B72</f>
        <v>600140.49999999977</v>
      </c>
      <c r="C72" s="21">
        <f>('11.жеке-чет өл.вал.'!B72*'11.жеке-чет өл.вал.'!C72+'12.юрид-чет өл.вал.'!B72*'12.юрид-чет өл.вал.'!C72)/('11.жеке-чет өл.вал.'!B72+'12.юрид-чет өл.вал.'!B72)</f>
        <v>0.65033514985240992</v>
      </c>
      <c r="D72" s="22">
        <f>'11.жеке-чет өл.вал.'!D72+'12.юрид-чет өл.вал.'!D72</f>
        <v>537038.39999999991</v>
      </c>
      <c r="E72" s="21">
        <f>('11.жеке-чет өл.вал.'!D72*'11.жеке-чет өл.вал.'!E72+'12.юрид-чет өл.вал.'!D72*'12.юрид-чет өл.вал.'!E72)/('11.жеке-чет өл.вал.'!D72+'12.юрид-чет өл.вал.'!D72)</f>
        <v>8.0516477034044496E-3</v>
      </c>
      <c r="F72" s="22">
        <f t="shared" si="0"/>
        <v>63102.099999999991</v>
      </c>
      <c r="G72" s="21">
        <f t="shared" si="1"/>
        <v>6.1165700983010094</v>
      </c>
      <c r="H72" s="22">
        <f>'11.жеке-чет өл.вал.'!H72+'12.юрид-чет өл.вал.'!H72</f>
        <v>4689.8999999999996</v>
      </c>
      <c r="I72" s="21">
        <f>('11.жеке-чет өл.вал.'!H72*'11.жеке-чет өл.вал.'!I72+'12.юрид-чет өл.вал.'!H72*'12.юрид-чет өл.вал.'!I72)/('11.жеке-чет өл.вал.'!H72+'12.юрид-чет өл.вал.'!H72)</f>
        <v>2.0318791445446602</v>
      </c>
      <c r="J72" s="22">
        <f>'11.жеке-чет өл.вал.'!J72+'12.юрид-чет өл.вал.'!J72</f>
        <v>11052.2</v>
      </c>
      <c r="K72" s="21">
        <f>('11.жеке-чет өл.вал.'!J72*'11.жеке-чет өл.вал.'!K72+'12.юрид-чет өл.вал.'!J72*'12.юрид-чет өл.вал.'!K72)/('11.жеке-чет өл.вал.'!J72+'12.юрид-чет өл.вал.'!J72)</f>
        <v>5.7958367564828723</v>
      </c>
      <c r="L72" s="22">
        <f>'11.жеке-чет өл.вал.'!L72+'12.юрид-чет өл.вал.'!L72</f>
        <v>19073.699999999997</v>
      </c>
      <c r="M72" s="21">
        <f>('11.жеке-чет өл.вал.'!L72*'11.жеке-чет өл.вал.'!M72+'12.юрид-чет өл.вал.'!L72*'12.юрид-чет өл.вал.'!M72)/('11.жеке-чет өл.вал.'!L72+'12.юрид-чет өл.вал.'!L72)</f>
        <v>7.141477741602313</v>
      </c>
      <c r="N72" s="22">
        <f>'11.жеке-чет өл.вал.'!N72+'12.юрид-чет өл.вал.'!N72</f>
        <v>1719.7000000000003</v>
      </c>
      <c r="O72" s="21">
        <f>('11.жеке-чет өл.вал.'!N72*'11.жеке-чет өл.вал.'!O72+'12.юрид-чет өл.вал.'!N72*'12.юрид-чет өл.вал.'!O72)/('11.жеке-чет өл.вал.'!N72+'12.юрид-чет өл.вал.'!N72)</f>
        <v>8.8874222248066506</v>
      </c>
      <c r="P72" s="22">
        <f>'11.жеке-чет өл.вал.'!P72+'12.юрид-чет өл.вал.'!P72</f>
        <v>26566.6</v>
      </c>
      <c r="Q72" s="21">
        <f>('11.жеке-чет өл.вал.'!P72*'11.жеке-чет өл.вал.'!Q72+'12.юрид-чет өл.вал.'!P72*'12.юрид-чет өл.вал.'!Q72)/('11.жеке-чет өл.вал.'!P72+'12.юрид-чет өл.вал.'!P72)</f>
        <v>6.0558843434989811</v>
      </c>
      <c r="R72" s="23"/>
      <c r="S72" s="24"/>
    </row>
    <row r="73" spans="1:19" ht="14.25" customHeight="1" x14ac:dyDescent="0.2">
      <c r="A73" s="19" t="s">
        <v>14</v>
      </c>
      <c r="B73" s="20">
        <f>'11.жеке-чет өл.вал.'!B73+'12.юрид-чет өл.вал.'!B73</f>
        <v>647631</v>
      </c>
      <c r="C73" s="21">
        <f>('11.жеке-чет өл.вал.'!B73*'11.жеке-чет өл.вал.'!C73+'12.юрид-чет өл.вал.'!B73*'12.юрид-чет өл.вал.'!C73)/('11.жеке-чет өл.вал.'!B73+'12.юрид-чет өл.вал.'!B73)</f>
        <v>1.1559528311646601</v>
      </c>
      <c r="D73" s="22">
        <f>'11.жеке-чет өл.вал.'!D73+'12.юрид-чет өл.вал.'!D73</f>
        <v>556399.1</v>
      </c>
      <c r="E73" s="21">
        <f>('11.жеке-чет өл.вал.'!D73*'11.жеке-чет өл.вал.'!E73+'12.юрид-чет өл.вал.'!D73*'12.юрид-чет өл.вал.'!E73)/('11.жеке-чет өл.вал.'!D73+'12.юрид-чет өл.вал.'!D73)</f>
        <v>2.4416322743872161E-3</v>
      </c>
      <c r="F73" s="22">
        <f t="shared" si="0"/>
        <v>91231.9</v>
      </c>
      <c r="G73" s="21">
        <f t="shared" si="1"/>
        <v>8.1909109204127066</v>
      </c>
      <c r="H73" s="22">
        <f>'11.жеке-чет өл.вал.'!H73+'12.юрид-чет өл.вал.'!H73</f>
        <v>2825.8</v>
      </c>
      <c r="I73" s="21">
        <f>('11.жеке-чет өл.вал.'!H73*'11.жеке-чет өл.вал.'!I73+'12.юрид-чет өл.вал.'!H73*'12.юрид-чет өл.вал.'!I73)/('11.жеке-чет өл.вал.'!H73+'12.юрид-чет өл.вал.'!H73)</f>
        <v>2.669912945006724</v>
      </c>
      <c r="J73" s="22">
        <f>'11.жеке-чет өл.вал.'!J73+'12.юрид-чет өл.вал.'!J73</f>
        <v>22145.5</v>
      </c>
      <c r="K73" s="21">
        <f>('11.жеке-чет өл.вал.'!J73*'11.жеке-чет өл.вал.'!K73+'12.юрид-чет өл.вал.'!J73*'12.юрид-чет өл.вал.'!K73)/('11.жеке-чет өл.вал.'!J73+'12.юрид-чет өл.вал.'!J73)</f>
        <v>5.2852943487390212</v>
      </c>
      <c r="L73" s="22">
        <f>'11.жеке-чет өл.вал.'!L73+'12.юрид-чет өл.вал.'!L73</f>
        <v>15856.9</v>
      </c>
      <c r="M73" s="21">
        <f>('11.жеке-чет өл.вал.'!L73*'11.жеке-чет өл.вал.'!M73+'12.юрид-чет өл.вал.'!L73*'12.юрид-чет өл.вал.'!M73)/('11.жеке-чет өл.вал.'!L73+'12.юрид-чет өл.вал.'!L73)</f>
        <v>6.7787081333678092</v>
      </c>
      <c r="N73" s="22">
        <f>'11.жеке-чет өл.вал.'!N73+'12.юрид-чет өл.вал.'!N73</f>
        <v>12840.300000000001</v>
      </c>
      <c r="O73" s="21">
        <f>('11.жеке-чет өл.вал.'!N73*'11.жеке-чет өл.вал.'!O73+'12.юрид-чет өл.вал.'!N73*'12.юрид-чет өл.вал.'!O73)/('11.жеке-чет өл.вал.'!N73+'12.юрид-чет өл.вал.'!N73)</f>
        <v>7.5078463898818555</v>
      </c>
      <c r="P73" s="22">
        <f>'11.жеке-чет өл.вал.'!P73+'12.юрид-чет өл.вал.'!P73</f>
        <v>37563.399999999994</v>
      </c>
      <c r="Q73" s="21">
        <f>('11.жеке-чет өл.вал.'!P73*'11.жеке-чет өл.вал.'!Q73+'12.юрид-чет өл.вал.'!P73*'12.юрид-чет өл.вал.'!Q73)/('11.жеке-чет өл.вал.'!P73+'12.юрид-чет өл.вал.'!P73)</f>
        <v>11.148882768865441</v>
      </c>
      <c r="R73" s="23"/>
      <c r="S73" s="24"/>
    </row>
    <row r="74" spans="1:19" ht="14.25" customHeight="1" x14ac:dyDescent="0.2">
      <c r="A74" s="19" t="s">
        <v>15</v>
      </c>
      <c r="B74" s="20">
        <f>'11.жеке-чет өл.вал.'!B74+'12.юрид-чет өл.вал.'!B74</f>
        <v>598741.10000000009</v>
      </c>
      <c r="C74" s="21">
        <f>('11.жеке-чет өл.вал.'!B74*'11.жеке-чет өл.вал.'!C74+'12.юрид-чет өл.вал.'!B74*'12.юрид-чет өл.вал.'!C74)/('11.жеке-чет өл.вал.'!B74+'12.юрид-чет өл.вал.'!B74)</f>
        <v>0.76539726269000063</v>
      </c>
      <c r="D74" s="22">
        <f>'11.жеке-чет өл.вал.'!D74+'12.юрид-чет өл.вал.'!D74</f>
        <v>528788.70000000007</v>
      </c>
      <c r="E74" s="21">
        <f>('11.жеке-чет өл.вал.'!D74*'11.жеке-чет өл.вал.'!E74+'12.юрид-чет өл.вал.'!D74*'12.юрид-чет өл.вал.'!E74)/('11.жеке-чет өл.вал.'!D74+'12.юрид-чет өл.вал.'!D74)</f>
        <v>4.0672729958109921E-3</v>
      </c>
      <c r="F74" s="22">
        <f t="shared" ref="F74:F137" si="2">H74+J74+L74+N74+P74+R74</f>
        <v>69952.399999999994</v>
      </c>
      <c r="G74" s="21">
        <f t="shared" ref="G74:G137" si="3">(H74*I74+J74*K74+L74*M74+N74*O74+P74*Q74+R74*S74)/(H74+J74+L74+N74+P74+R74)</f>
        <v>6.5204920917652576</v>
      </c>
      <c r="H74" s="22">
        <f>'11.жеке-чет өл.вал.'!H74+'12.юрид-чет өл.вал.'!H74</f>
        <v>4615</v>
      </c>
      <c r="I74" s="21">
        <f>('11.жеке-чет өл.вал.'!H74*'11.жеке-чет өл.вал.'!I74+'12.юрид-чет өл.вал.'!H74*'12.юрид-чет өл.вал.'!I74)/('11.жеке-чет өл.вал.'!H74+'12.юрид-чет өл.вал.'!H74)</f>
        <v>2.6024550379198272</v>
      </c>
      <c r="J74" s="22">
        <f>'11.жеке-чет өл.вал.'!J74+'12.юрид-чет өл.вал.'!J74</f>
        <v>16014.1</v>
      </c>
      <c r="K74" s="21">
        <f>('11.жеке-чет өл.вал.'!J74*'11.жеке-чет өл.вал.'!K74+'12.юрид-чет өл.вал.'!J74*'12.юрид-чет өл.вал.'!K74)/('11.жеке-чет өл.вал.'!J74+'12.юрид-чет өл.вал.'!J74)</f>
        <v>5.2957810304669009</v>
      </c>
      <c r="L74" s="22">
        <f>'11.жеке-чет өл.вал.'!L74+'12.юрид-чет өл.вал.'!L74</f>
        <v>10731.699999999999</v>
      </c>
      <c r="M74" s="21">
        <f>('11.жеке-чет өл.вал.'!L74*'11.жеке-чет өл.вал.'!M74+'12.юрид-чет өл.вал.'!L74*'12.юрид-чет өл.вал.'!M74)/('11.жеке-чет өл.вал.'!L74+'12.юрид-чет өл.вал.'!L74)</f>
        <v>6.2531695817065334</v>
      </c>
      <c r="N74" s="22">
        <f>'11.жеке-чет өл.вал.'!N74+'12.юрид-чет өл.вал.'!N74</f>
        <v>2877</v>
      </c>
      <c r="O74" s="21">
        <f>('11.жеке-чет өл.вал.'!N74*'11.жеке-чет өл.вал.'!O74+'12.юрид-чет өл.вал.'!N74*'12.юрид-чет өл.вал.'!O74)/('11.жеке-чет өл.вал.'!N74+'12.юрид-чет өл.вал.'!N74)</f>
        <v>11.591195689954812</v>
      </c>
      <c r="P74" s="22">
        <f>'11.жеке-чет өл.вал.'!P74+'12.юрид-чет өл.вал.'!P74</f>
        <v>35714.6</v>
      </c>
      <c r="Q74" s="21">
        <f>('11.жеке-чет өл.вал.'!P74*'11.жеке-чет өл.вал.'!Q74+'12.юрид-чет өл.вал.'!P74*'12.юрид-чет өл.вал.'!Q74)/('11.жеке-чет өл.вал.'!P74+'12.юрид-чет өл.вал.'!P74)</f>
        <v>7.247780011535899</v>
      </c>
      <c r="R74" s="23"/>
      <c r="S74" s="24"/>
    </row>
    <row r="75" spans="1:19" ht="14.25" customHeight="1" x14ac:dyDescent="0.2">
      <c r="A75" s="19" t="s">
        <v>16</v>
      </c>
      <c r="B75" s="20">
        <f>'11.жеке-чет өл.вал.'!B75+'12.юрид-чет өл.вал.'!B75</f>
        <v>571157.19999999995</v>
      </c>
      <c r="C75" s="21">
        <f>('11.жеке-чет өл.вал.'!B75*'11.жеке-чет өл.вал.'!C75+'12.юрид-чет өл.вал.'!B75*'12.юрид-чет өл.вал.'!C75)/('11.жеке-чет өл.вал.'!B75+'12.юрид-чет өл.вал.'!B75)</f>
        <v>0.91410274089164933</v>
      </c>
      <c r="D75" s="22">
        <f>'11.жеке-чет өл.вал.'!D75+'12.юрид-чет өл.вал.'!D75</f>
        <v>513407.39999999997</v>
      </c>
      <c r="E75" s="21">
        <f>('11.жеке-чет өл.вал.'!D75*'11.жеке-чет өл.вал.'!E75+'12.юрид-чет өл.вал.'!D75*'12.юрид-чет өл.вал.'!E75)/('11.жеке-чет өл.вал.'!D75+'12.юрид-чет өл.вал.'!D75)</f>
        <v>1.3689284572057201E-2</v>
      </c>
      <c r="F75" s="22">
        <f t="shared" si="2"/>
        <v>57749.8</v>
      </c>
      <c r="G75" s="21">
        <f t="shared" si="3"/>
        <v>8.918960446616266</v>
      </c>
      <c r="H75" s="22">
        <f>'11.жеке-чет өл.вал.'!H75+'12.юрид-чет өл.вал.'!H75</f>
        <v>4541.5999999999995</v>
      </c>
      <c r="I75" s="21">
        <f>('11.жеке-чет өл.вал.'!H75*'11.жеке-чет өл.вал.'!I75+'12.юрид-чет өл.вал.'!H75*'12.юрид-чет өл.вал.'!I75)/('11.жеке-чет өл.вал.'!H75+'12.юрид-чет өл.вал.'!H75)</f>
        <v>2.7876189008279022</v>
      </c>
      <c r="J75" s="22">
        <f>'11.жеке-чет өл.вал.'!J75+'12.юрид-чет өл.вал.'!J75</f>
        <v>6914.4999999999991</v>
      </c>
      <c r="K75" s="21">
        <f>('11.жеке-чет өл.вал.'!J75*'11.жеке-чет өл.вал.'!K75+'12.юрид-чет өл.вал.'!J75*'12.юрид-чет өл.вал.'!K75)/('11.жеке-чет өл.вал.'!J75+'12.юрид-чет өл.вал.'!J75)</f>
        <v>5.3323812278545093</v>
      </c>
      <c r="L75" s="22">
        <f>'11.жеке-чет өл.вал.'!L75+'12.юрид-чет өл.вал.'!L75</f>
        <v>17296.5</v>
      </c>
      <c r="M75" s="21">
        <f>('11.жеке-чет өл.вал.'!L75*'11.жеке-чет өл.вал.'!M75+'12.юрид-чет өл.вал.'!L75*'12.юрид-чет өл.вал.'!M75)/('11.жеке-чет өл.вал.'!L75+'12.юрид-чет өл.вал.'!L75)</f>
        <v>8.1880721533258161</v>
      </c>
      <c r="N75" s="22">
        <f>'11.жеке-чет өл.вал.'!N75+'12.юрид-чет өл.вал.'!N75</f>
        <v>13891.5</v>
      </c>
      <c r="O75" s="21">
        <f>('11.жеке-чет өл.вал.'!N75*'11.жеке-чет өл.вал.'!O75+'12.юрид-чет өл.вал.'!N75*'12.юрид-чет өл.вал.'!O75)/('11.жеке-чет өл.вал.'!N75+'12.юрид-чет өл.вал.'!N75)</f>
        <v>10.608998308318036</v>
      </c>
      <c r="P75" s="22">
        <f>'11.жеке-чет өл.вал.'!P75+'12.юрид-чет өл.вал.'!P75</f>
        <v>15105.7</v>
      </c>
      <c r="Q75" s="21">
        <f>('11.жеке-чет өл.вал.'!P75*'11.жеке-чет өл.вал.'!Q75+'12.юрид-чет өл.вал.'!P75*'12.юрид-чет өл.вал.'!Q75)/('11.жеке-чет өл.вал.'!P75+'12.юрид-чет өл.вал.'!P75)</f>
        <v>11.686799817287515</v>
      </c>
      <c r="R75" s="23"/>
      <c r="S75" s="24"/>
    </row>
    <row r="76" spans="1:19" ht="14.25" customHeight="1" x14ac:dyDescent="0.2">
      <c r="A76" s="19" t="s">
        <v>17</v>
      </c>
      <c r="B76" s="20">
        <f>'11.жеке-чет өл.вал.'!B76+'12.юрид-чет өл.вал.'!B76</f>
        <v>591051.29999999993</v>
      </c>
      <c r="C76" s="21">
        <f>('11.жеке-чет өл.вал.'!B76*'11.жеке-чет өл.вал.'!C76+'12.юрид-чет өл.вал.'!B76*'12.юрид-чет өл.вал.'!C76)/('11.жеке-чет өл.вал.'!B76+'12.юрид-чет өл.вал.'!B76)</f>
        <v>1.0804765914566132</v>
      </c>
      <c r="D76" s="22">
        <f>'11.жеке-чет өл.вал.'!D76+'12.юрид-чет өл.вал.'!D76</f>
        <v>522735.9</v>
      </c>
      <c r="E76" s="21">
        <f>('11.жеке-чет өл.вал.'!D76*'11.жеке-чет өл.вал.'!E76+'12.юрид-чет өл.вал.'!D76*'12.юрид-чет өл.вал.'!E76)/('11.жеке-чет өл.вал.'!D76+'12.юрид-чет өл.вал.'!D76)</f>
        <v>1.897839807826476E-2</v>
      </c>
      <c r="F76" s="22">
        <f t="shared" si="2"/>
        <v>68315.399999999994</v>
      </c>
      <c r="G76" s="21">
        <f t="shared" si="3"/>
        <v>9.2028503675598792</v>
      </c>
      <c r="H76" s="22">
        <f>'11.жеке-чет өл.вал.'!H76+'12.юрид-чет өл.вал.'!H76</f>
        <v>3199.2000000000003</v>
      </c>
      <c r="I76" s="21">
        <f>('11.жеке-чет өл.вал.'!H76*'11.жеке-чет өл.вал.'!I76+'12.юрид-чет өл.вал.'!H76*'12.юрид-чет өл.вал.'!I76)/('11.жеке-чет өл.вал.'!H76+'12.юрид-чет өл.вал.'!H76)</f>
        <v>2.8238206426606651</v>
      </c>
      <c r="J76" s="22">
        <f>'11.жеке-чет өл.вал.'!J76+'12.юрид-чет өл.вал.'!J76</f>
        <v>24761.1</v>
      </c>
      <c r="K76" s="21">
        <f>('11.жеке-чет өл.вал.'!J76*'11.жеке-чет өл.вал.'!K76+'12.юрид-чет өл.вал.'!J76*'12.юрид-чет өл.вал.'!K76)/('11.жеке-чет өл.вал.'!J76+'12.юрид-чет өл.вал.'!J76)</f>
        <v>6.2176852401549221</v>
      </c>
      <c r="L76" s="22">
        <f>'11.жеке-чет өл.вал.'!L76+'12.юрид-чет өл.вал.'!L76</f>
        <v>11054.2</v>
      </c>
      <c r="M76" s="21">
        <f>('11.жеке-чет өл.вал.'!L76*'11.жеке-чет өл.вал.'!M76+'12.юрид-чет өл.вал.'!L76*'12.юрид-чет өл.вал.'!M76)/('11.жеке-чет өл.вал.'!L76+'12.юрид-чет өл.вал.'!L76)</f>
        <v>6.9932361455374421</v>
      </c>
      <c r="N76" s="22">
        <f>'11.жеке-чет өл.вал.'!N76+'12.юрид-чет өл.вал.'!N76</f>
        <v>9043.2000000000007</v>
      </c>
      <c r="O76" s="21">
        <f>('11.жеке-чет өл.вал.'!N76*'11.жеке-чет өл.вал.'!O76+'12.юрид-чет өл.вал.'!N76*'12.юрид-чет өл.вал.'!O76)/('11.жеке-чет өл.вал.'!N76+'12.юрид-чет өл.вал.'!N76)</f>
        <v>12.266200017692853</v>
      </c>
      <c r="P76" s="22">
        <f>'11.жеке-чет өл.вал.'!P76+'12.юрид-чет өл.вал.'!P76</f>
        <v>20257.699999999997</v>
      </c>
      <c r="Q76" s="21">
        <f>('11.жеке-чет өл.вал.'!P76*'11.жеке-чет өл.вал.'!Q76+'12.юрид-чет өл.вал.'!P76*'12.юрид-чет өл.вал.'!Q76)/('11.жеке-чет өл.вал.'!P76+'12.юрид-чет өл.вал.'!P76)</f>
        <v>13.697279552960111</v>
      </c>
      <c r="R76" s="23"/>
      <c r="S76" s="24"/>
    </row>
    <row r="77" spans="1:19" ht="14.25" customHeight="1" x14ac:dyDescent="0.2">
      <c r="A77" s="19" t="s">
        <v>18</v>
      </c>
      <c r="B77" s="20">
        <f>'11.жеке-чет өл.вал.'!B77+'12.юрид-чет өл.вал.'!B77</f>
        <v>441969.5</v>
      </c>
      <c r="C77" s="21">
        <f>('11.жеке-чет өл.вал.'!B77*'11.жеке-чет өл.вал.'!C77+'12.юрид-чет өл.вал.'!B77*'12.юрид-чет өл.вал.'!C77)/('11.жеке-чет өл.вал.'!B77+'12.юрид-чет өл.вал.'!B77)</f>
        <v>0.63550417845575324</v>
      </c>
      <c r="D77" s="22">
        <f>'11.жеке-чет өл.вал.'!D77+'12.юрид-чет өл.вал.'!D77</f>
        <v>404271.5</v>
      </c>
      <c r="E77" s="21">
        <f>('11.жеке-чет өл.вал.'!D77*'11.жеке-чет өл.вал.'!E77+'12.юрид-чет өл.вал.'!D77*'12.юрид-чет өл.вал.'!E77)/('11.жеке-чет өл.вал.'!D77+'12.юрид-чет өл.вал.'!D77)</f>
        <v>9.5110093093379085E-3</v>
      </c>
      <c r="F77" s="22">
        <f t="shared" si="2"/>
        <v>37698</v>
      </c>
      <c r="G77" s="21">
        <f t="shared" si="3"/>
        <v>7.3486241710435571</v>
      </c>
      <c r="H77" s="22">
        <f>'11.жеке-чет өл.вал.'!H77+'12.юрид-чет өл.вал.'!H77</f>
        <v>3454.8</v>
      </c>
      <c r="I77" s="21">
        <f>('11.жеке-чет өл.вал.'!H77*'11.жеке-чет өл.вал.'!I77+'12.юрид-чет өл.вал.'!H77*'12.юрид-чет өл.вал.'!I77)/('11.жеке-чет өл.вал.'!H77+'12.юрид-чет өл.вал.'!H77)</f>
        <v>2.553982864420516</v>
      </c>
      <c r="J77" s="22">
        <f>'11.жеке-чет өл.вал.'!J77+'12.юрид-чет өл.вал.'!J77</f>
        <v>13506.8</v>
      </c>
      <c r="K77" s="21">
        <f>('11.жеке-чет өл.вал.'!J77*'11.жеке-чет өл.вал.'!K77+'12.юрид-чет өл.вал.'!J77*'12.юрид-чет өл.вал.'!K77)/('11.жеке-чет өл.вал.'!J77+'12.юрид-чет өл.вал.'!J77)</f>
        <v>6.0998800604140149</v>
      </c>
      <c r="L77" s="22">
        <f>'11.жеке-чет өл.вал.'!L77+'12.юрид-чет өл.вал.'!L77</f>
        <v>10870.2</v>
      </c>
      <c r="M77" s="21">
        <f>('11.жеке-чет өл.вал.'!L77*'11.жеке-чет өл.вал.'!M77+'12.юрид-чет өл.вал.'!L77*'12.юрид-чет өл.вал.'!M77)/('11.жеке-чет өл.вал.'!L77+'12.юрид-чет өл.вал.'!L77)</f>
        <v>6.7204624569925118</v>
      </c>
      <c r="N77" s="22">
        <f>'11.жеке-чет өл.вал.'!N77+'12.юрид-чет өл.вал.'!N77</f>
        <v>1474.2</v>
      </c>
      <c r="O77" s="21">
        <f>('11.жеке-чет өл.вал.'!N77*'11.жеке-чет өл.вал.'!O77+'12.юрид-чет өл.вал.'!N77*'12.юрид-чет өл.вал.'!O77)/('11.жеке-чет өл.вал.'!N77+'12.юрид-чет өл.вал.'!N77)</f>
        <v>8.4982363315696645</v>
      </c>
      <c r="P77" s="22">
        <f>'11.жеке-чет өл.вал.'!P77+'12.юрид-чет өл.вал.'!P77</f>
        <v>8392</v>
      </c>
      <c r="Q77" s="21">
        <f>('11.жеке-чет өл.вал.'!P77*'11.жеке-чет өл.вал.'!Q77+'12.юрид-чет өл.вал.'!P77*'12.юрид-чет өл.вал.'!Q77)/('11.жеке-чет өл.вал.'!P77+'12.юрид-чет өл.вал.'!P77)</f>
        <v>11.944018469971402</v>
      </c>
      <c r="R77" s="23"/>
      <c r="S77" s="24"/>
    </row>
    <row r="78" spans="1:19" ht="14.25" customHeight="1" x14ac:dyDescent="0.2">
      <c r="A78" s="19" t="s">
        <v>19</v>
      </c>
      <c r="B78" s="20">
        <f>'11.жеке-чет өл.вал.'!B78+'12.юрид-чет өл.вал.'!B78</f>
        <v>721708.50000000023</v>
      </c>
      <c r="C78" s="21">
        <f>('11.жеке-чет өл.вал.'!B78*'11.жеке-чет өл.вал.'!C78+'12.юрид-чет өл.вал.'!B78*'12.юрид-чет өл.вал.'!C78)/('11.жеке-чет өл.вал.'!B78+'12.юрид-чет өл.вал.'!B78)</f>
        <v>0.36906105581408549</v>
      </c>
      <c r="D78" s="22">
        <f>'11.жеке-чет өл.вал.'!D78+'12.юрид-чет өл.вал.'!D78</f>
        <v>689371.60000000009</v>
      </c>
      <c r="E78" s="21">
        <f>('11.жеке-чет өл.вал.'!D78*'11.жеке-чет өл.вал.'!E78+'12.юрид-чет өл.вал.'!D78*'12.юрид-чет өл.вал.'!E78)/('11.жеке-чет өл.вал.'!D78+'12.юрид-чет өл.вал.'!D78)</f>
        <v>2.5965067316379145E-3</v>
      </c>
      <c r="F78" s="22">
        <f t="shared" si="2"/>
        <v>32336.9</v>
      </c>
      <c r="G78" s="21">
        <f t="shared" si="3"/>
        <v>8.1815060503635149</v>
      </c>
      <c r="H78" s="22">
        <f>'11.жеке-чет өл.вал.'!H78+'12.юрид-чет өл.вал.'!H78</f>
        <v>3473.3</v>
      </c>
      <c r="I78" s="21">
        <f>('11.жеке-чет өл.вал.'!H78*'11.жеке-чет өл.вал.'!I78+'12.юрид-чет өл.вал.'!H78*'12.юрид-чет өл.вал.'!I78)/('11.жеке-чет өл.вал.'!H78+'12.юрид-чет өл.вал.'!H78)</f>
        <v>2.7094722598105552</v>
      </c>
      <c r="J78" s="22">
        <f>'11.жеке-чет өл.вал.'!J78+'12.юрид-чет өл.вал.'!J78</f>
        <v>7631.2</v>
      </c>
      <c r="K78" s="21">
        <f>('11.жеке-чет өл.вал.'!J78*'11.жеке-чет өл.вал.'!K78+'12.юрид-чет өл.вал.'!J78*'12.юрид-чет өл.вал.'!K78)/('11.жеке-чет өл.вал.'!J78+'12.юрид-чет өл.вал.'!J78)</f>
        <v>5.0023154942866128</v>
      </c>
      <c r="L78" s="22">
        <f>'11.жеке-чет өл.вал.'!L78+'12.юрид-чет өл.вал.'!L78</f>
        <v>9070.9</v>
      </c>
      <c r="M78" s="21">
        <f>('11.жеке-чет өл.вал.'!L78*'11.жеке-чет өл.вал.'!M78+'12.юрид-чет өл.вал.'!L78*'12.юрид-чет өл.вал.'!M78)/('11.жеке-чет өл.вал.'!L78+'12.юрид-чет өл.вал.'!L78)</f>
        <v>7.8292165055286684</v>
      </c>
      <c r="N78" s="22">
        <f>'11.жеке-чет өл.вал.'!N78+'12.юрид-чет өл.вал.'!N78</f>
        <v>1529.3</v>
      </c>
      <c r="O78" s="21">
        <f>('11.жеке-чет өл.вал.'!N78*'11.жеке-чет өл.вал.'!O78+'12.юрид-чет өл.вал.'!N78*'12.юрид-чет өл.вал.'!O78)/('11.жеке-чет өл.вал.'!N78+'12.юрид-чет өл.вал.'!N78)</f>
        <v>9.3369515464591633</v>
      </c>
      <c r="P78" s="22">
        <f>'11.жеке-чет өл.вал.'!P78+'12.юрид-чет өл.вал.'!P78</f>
        <v>10632.199999999999</v>
      </c>
      <c r="Q78" s="21">
        <f>('11.жеке-чет өл.вал.'!P78*'11.жеке-чет өл.вал.'!Q78+'12.юрид-чет өл.вал.'!P78*'12.юрид-чет өл.вал.'!Q78)/('11.жеке-чет өл.вал.'!P78+'12.юрид-чет өл.вал.'!P78)</f>
        <v>12.385303417919152</v>
      </c>
      <c r="R78" s="22"/>
      <c r="S78" s="21"/>
    </row>
    <row r="79" spans="1:19" ht="14.25" customHeight="1" x14ac:dyDescent="0.2">
      <c r="A79" s="19" t="s">
        <v>20</v>
      </c>
      <c r="B79" s="20">
        <f>'11.жеке-чет өл.вал.'!B79+'12.юрид-чет өл.вал.'!B79</f>
        <v>700057.2</v>
      </c>
      <c r="C79" s="21">
        <f>('11.жеке-чет өл.вал.'!B79*'11.жеке-чет өл.вал.'!C79+'12.юрид-чет өл.вал.'!B79*'12.юрид-чет өл.вал.'!C79)/('11.жеке-чет өл.вал.'!B79+'12.юрид-чет өл.вал.'!B79)</f>
        <v>0.80296373210646221</v>
      </c>
      <c r="D79" s="22">
        <f>'11.жеке-чет өл.вал.'!D79+'12.юрид-чет өл.вал.'!D79</f>
        <v>623414</v>
      </c>
      <c r="E79" s="21">
        <f>('11.жеке-чет өл.вал.'!D79*'11.жеке-чет өл.вал.'!E79+'12.юрид-чет өл.вал.'!D79*'12.юрид-чет өл.вал.'!E79)/('11.жеке-чет өл.вал.'!D79+'12.юрид-чет өл.вал.'!D79)</f>
        <v>5.8972336200341985E-3</v>
      </c>
      <c r="F79" s="22">
        <f t="shared" si="2"/>
        <v>76643.200000000012</v>
      </c>
      <c r="G79" s="21">
        <f t="shared" si="3"/>
        <v>7.2862840278067704</v>
      </c>
      <c r="H79" s="22">
        <f>'11.жеке-чет өл.вал.'!H79+'12.юрид-чет өл.вал.'!H79</f>
        <v>4772.6000000000004</v>
      </c>
      <c r="I79" s="21">
        <f>('11.жеке-чет өл.вал.'!H79*'11.жеке-чет өл.вал.'!I79+'12.юрид-чет өл.вал.'!H79*'12.юрид-чет өл.вал.'!I79)/('11.жеке-чет өл.вал.'!H79+'12.юрид-чет өл.вал.'!H79)</f>
        <v>2.5460105602816068</v>
      </c>
      <c r="J79" s="22">
        <f>'11.жеке-чет өл.вал.'!J79+'12.юрид-чет өл.вал.'!J79</f>
        <v>18493.800000000003</v>
      </c>
      <c r="K79" s="21">
        <f>('11.жеке-чет өл.вал.'!J79*'11.жеке-чет өл.вал.'!K79+'12.юрид-чет өл.вал.'!J79*'12.юрид-чет өл.вал.'!K79)/('11.жеке-чет өл.вал.'!J79+'12.юрид-чет өл.вал.'!J79)</f>
        <v>4.9738902767413933</v>
      </c>
      <c r="L79" s="22">
        <f>'11.жеке-чет өл.вал.'!L79+'12.юрид-чет өл.вал.'!L79</f>
        <v>25925.800000000003</v>
      </c>
      <c r="M79" s="21">
        <f>('11.жеке-чет өл.вал.'!L79*'11.жеке-чет өл.вал.'!M79+'12.юрид-чет өл.вал.'!L79*'12.юрид-чет өл.вал.'!M79)/('11.жеке-чет өл.вал.'!L79+'12.юрид-чет өл.вал.'!L79)</f>
        <v>9.0567251926652208</v>
      </c>
      <c r="N79" s="22">
        <f>'11.жеке-чет өл.вал.'!N79+'12.юрид-чет өл.вал.'!N79</f>
        <v>6458.3</v>
      </c>
      <c r="O79" s="21">
        <f>('11.жеке-чет өл.вал.'!N79*'11.жеке-чет өл.вал.'!O79+'12.юрид-чет өл.вал.'!N79*'12.юрид-чет өл.вал.'!O79)/('11.жеке-чет өл.вал.'!N79+'12.юрид-чет өл.вал.'!N79)</f>
        <v>4.5398990446402303</v>
      </c>
      <c r="P79" s="22">
        <f>'11.жеке-чет өл.вал.'!P79+'12.юрид-чет өл.вал.'!P79</f>
        <v>20992.7</v>
      </c>
      <c r="Q79" s="21">
        <f>('11.жеке-чет өл.вал.'!P79*'11.жеке-чет өл.вал.'!Q79+'12.юрид-чет өл.вал.'!P79*'12.юрид-чет өл.вал.'!Q79)/('11.жеке-чет өл.вал.'!P79+'12.юрид-чет өл.вал.'!P79)</f>
        <v>9.0595314561728593</v>
      </c>
      <c r="R79" s="23"/>
      <c r="S79" s="24"/>
    </row>
    <row r="80" spans="1:19" ht="14.25" customHeight="1" thickBot="1" x14ac:dyDescent="0.25">
      <c r="A80" s="25" t="s">
        <v>21</v>
      </c>
      <c r="B80" s="26">
        <f>'11.жеке-чет өл.вал.'!B80+'12.юрид-чет өл.вал.'!B80</f>
        <v>572671.79999999993</v>
      </c>
      <c r="C80" s="27">
        <f>('11.жеке-чет өл.вал.'!B80*'11.жеке-чет өл.вал.'!C80+'12.юрид-чет өл.вал.'!B80*'12.юрид-чет өл.вал.'!C80)/('11.жеке-чет өл.вал.'!B80+'12.юрид-чет өл.вал.'!B80)</f>
        <v>1.5130321660678947</v>
      </c>
      <c r="D80" s="28">
        <f>'11.жеке-чет өл.вал.'!D80+'12.юрид-чет өл.вал.'!D80</f>
        <v>469607.19999999995</v>
      </c>
      <c r="E80" s="27">
        <f>('11.жеке-чет өл.вал.'!D80*'11.жеке-чет өл.вал.'!E80+'12.юрид-чет өл.вал.'!D80*'12.юрид-чет өл.вал.'!E80)/('11.жеке-чет өл.вал.'!D80+'12.юрид-чет өл.вал.'!D80)</f>
        <v>1.176909127458012E-2</v>
      </c>
      <c r="F80" s="28">
        <f t="shared" si="2"/>
        <v>103064.6</v>
      </c>
      <c r="G80" s="27">
        <f t="shared" si="3"/>
        <v>8.3534405023645348</v>
      </c>
      <c r="H80" s="28">
        <f>'11.жеке-чет өл.вал.'!H80+'12.юрид-чет өл.вал.'!H80</f>
        <v>9238.1</v>
      </c>
      <c r="I80" s="27">
        <f>('11.жеке-чет өл.вал.'!H80*'11.жеке-чет өл.вал.'!I80+'12.юрид-чет өл.вал.'!H80*'12.юрид-чет өл.вал.'!I80)/('11.жеке-чет өл.вал.'!H80+'12.юрид-чет өл.вал.'!H80)</f>
        <v>1.1178380835886168</v>
      </c>
      <c r="J80" s="28">
        <f>'11.жеке-чет өл.вал.'!J80+'12.юрид-чет өл.вал.'!J80</f>
        <v>14423.699999999999</v>
      </c>
      <c r="K80" s="27">
        <f>('11.жеке-чет өл.вал.'!J80*'11.жеке-чет өл.вал.'!K80+'12.юрид-чет өл.вал.'!J80*'12.юрид-чет өл.вал.'!K80)/('11.жеке-чет өл.вал.'!J80+'12.юрид-чет өл.вал.'!J80)</f>
        <v>3.3961309511429114</v>
      </c>
      <c r="L80" s="28">
        <f>'11.жеке-чет өл.вал.'!L80+'12.юрид-чет өл.вал.'!L80</f>
        <v>9513.5</v>
      </c>
      <c r="M80" s="27">
        <f>('11.жеке-чет өл.вал.'!L80*'11.жеке-чет өл.вал.'!M80+'12.юрид-чет өл.вал.'!L80*'12.юрид-чет өл.вал.'!M80)/('11.жеке-чет өл.вал.'!L80+'12.юрид-чет өл.вал.'!L80)</f>
        <v>7.0939853891837918</v>
      </c>
      <c r="N80" s="28">
        <f>'11.жеке-чет өл.вал.'!N80+'12.юрид-чет өл.вал.'!N80</f>
        <v>11185</v>
      </c>
      <c r="O80" s="27">
        <f>('11.жеке-чет өл.вал.'!N80*'11.жеке-чет өл.вал.'!O80+'12.юрид-чет өл.вал.'!N80*'12.юрид-чет өл.вал.'!O80)/('11.жеке-чет өл.вал.'!N80+'12.юрид-чет өл.вал.'!N80)</f>
        <v>6.1596942333482332</v>
      </c>
      <c r="P80" s="28">
        <f>'11.жеке-чет өл.вал.'!P80+'12.юрид-чет өл.вал.'!P80</f>
        <v>58704.3</v>
      </c>
      <c r="Q80" s="27">
        <f>('11.жеке-чет өл.вал.'!P80*'11.жеке-чет өл.вал.'!Q80+'12.юрид-чет өл.вал.'!P80*'12.юрид-чет өл.вал.'!Q80)/('11.жеке-чет өл.вал.'!P80+'12.юрид-чет өл.вал.'!P80)</f>
        <v>11.332180436526794</v>
      </c>
      <c r="R80" s="28"/>
      <c r="S80" s="27"/>
    </row>
    <row r="81" spans="1:19" ht="14.25" customHeight="1" x14ac:dyDescent="0.2">
      <c r="A81" s="19" t="s">
        <v>27</v>
      </c>
      <c r="B81" s="20">
        <f>'11.жеке-чет өл.вал.'!B81+'12.юрид-чет өл.вал.'!B81</f>
        <v>973180</v>
      </c>
      <c r="C81" s="21">
        <f>('11.жеке-чет өл.вал.'!B81*'11.жеке-чет өл.вал.'!C81+'12.юрид-чет өл.вал.'!B81*'12.юрид-чет өл.вал.'!C81)/('11.жеке-чет өл.вал.'!B81+'12.юрид-чет өл.вал.'!B81)</f>
        <v>0.89347251279311113</v>
      </c>
      <c r="D81" s="22">
        <f>'11.жеке-чет өл.вал.'!D81+'12.юрид-чет өл.вал.'!D81</f>
        <v>640671.00000000012</v>
      </c>
      <c r="E81" s="21">
        <f>('11.жеке-чет өл.вал.'!D81*'11.жеке-чет өл.вал.'!E81+'12.юрид-чет өл.вал.'!D81*'12.юрид-чет өл.вал.'!E81)/('11.жеке-чет өл.вал.'!D81+'12.юрид-чет өл.вал.'!D81)</f>
        <v>7.7207927313707028E-2</v>
      </c>
      <c r="F81" s="22">
        <f t="shared" si="2"/>
        <v>332509</v>
      </c>
      <c r="G81" s="21">
        <f t="shared" si="3"/>
        <v>2.4662330944425563</v>
      </c>
      <c r="H81" s="22">
        <f>'11.жеке-чет өл.вал.'!H81+'12.юрид-чет өл.вал.'!H81</f>
        <v>61085.599999999999</v>
      </c>
      <c r="I81" s="21">
        <f>('11.жеке-чет өл.вал.'!H81*'11.жеке-чет өл.вал.'!I81+'12.юрид-чет өл.вал.'!H81*'12.юрид-чет өл.вал.'!I81)/('11.жеке-чет өл.вал.'!H81+'12.юрид-чет өл.вал.'!H81)</f>
        <v>1.9103035740010741</v>
      </c>
      <c r="J81" s="22">
        <f>'11.жеке-чет өл.вал.'!J81+'12.юрид-чет өл.вал.'!J81</f>
        <v>22657.100000000002</v>
      </c>
      <c r="K81" s="21">
        <f>('11.жеке-чет өл.вал.'!J81*'11.жеке-чет өл.вал.'!K81+'12.юрид-чет өл.вал.'!J81*'12.юрид-чет өл.вал.'!K81)/('11.жеке-чет өл.вал.'!J81+'12.юрид-чет өл.вал.'!J81)</f>
        <v>4.3370272453226573</v>
      </c>
      <c r="L81" s="22">
        <f>'11.жеке-чет өл.вал.'!L81+'12.юрид-чет өл.вал.'!L81</f>
        <v>17978.5</v>
      </c>
      <c r="M81" s="21">
        <f>('11.жеке-чет өл.вал.'!L81*'11.жеке-чет өл.вал.'!M81+'12.юрид-чет өл.вал.'!L81*'12.юрид-чет өл.вал.'!M81)/('11.жеке-чет өл.вал.'!L81+'12.юрид-чет өл.вал.'!L81)</f>
        <v>10.367202769975249</v>
      </c>
      <c r="N81" s="22">
        <f>'11.жеке-чет өл.вал.'!N81+'12.юрид-чет өл.вал.'!N81</f>
        <v>9282.5</v>
      </c>
      <c r="O81" s="21">
        <f>('11.жеке-чет өл.вал.'!N81*'11.жеке-чет өл.вал.'!O81+'12.юрид-чет өл.вал.'!N81*'12.юрид-чет өл.вал.'!O81)/('11.жеке-чет өл.вал.'!N81+'12.юрид-чет өл.вал.'!N81)</f>
        <v>5.3487411796391058</v>
      </c>
      <c r="P81" s="22">
        <f>'11.жеке-чет өл.вал.'!P81+'12.юрид-чет өл.вал.'!P81</f>
        <v>221505.3</v>
      </c>
      <c r="Q81" s="21">
        <f>('11.жеке-чет өл.вал.'!P81*'11.жеке-чет өл.вал.'!Q81+'12.юрид-чет өл.вал.'!P81*'12.юрид-чет өл.вал.'!Q81)/('11.жеке-чет өл.вал.'!P81+'12.юрид-чет өл.вал.'!P81)</f>
        <v>1.6661080118624703</v>
      </c>
      <c r="R81" s="23"/>
      <c r="S81" s="24"/>
    </row>
    <row r="82" spans="1:19" ht="14.25" customHeight="1" x14ac:dyDescent="0.2">
      <c r="A82" s="19" t="s">
        <v>11</v>
      </c>
      <c r="B82" s="20">
        <f>'11.жеке-чет өл.вал.'!B82+'12.юрид-чет өл.вал.'!B82</f>
        <v>509281.19999999995</v>
      </c>
      <c r="C82" s="21">
        <f>('11.жеке-чет өл.вал.'!B82*'11.жеке-чет өл.вал.'!C82+'12.юрид-чет өл.вал.'!B82*'12.юрид-чет өл.вал.'!C82)/('11.жеке-чет өл.вал.'!B82+'12.юрид-чет өл.вал.'!B82)</f>
        <v>0.5446806813210463</v>
      </c>
      <c r="D82" s="22">
        <f>'11.жеке-чет өл.вал.'!D82+'12.юрид-чет өл.вал.'!D82</f>
        <v>473267.39999999997</v>
      </c>
      <c r="E82" s="21">
        <f>('11.жеке-чет өл.вал.'!D82*'11.жеке-чет өл.вал.'!E82+'12.юрид-чет өл.вал.'!D82*'12.юрид-чет өл.вал.'!E82)/('11.жеке-чет өл.вал.'!D82+'12.юрид-чет өл.вал.'!D82)</f>
        <v>1.4615437277108038E-2</v>
      </c>
      <c r="F82" s="22">
        <f t="shared" si="2"/>
        <v>36013.800000000003</v>
      </c>
      <c r="G82" s="21">
        <f t="shared" si="3"/>
        <v>7.5104160349643738</v>
      </c>
      <c r="H82" s="22">
        <f>'11.жеке-чет өл.вал.'!H82+'12.юрид-чет өл.вал.'!H82</f>
        <v>4595.9000000000005</v>
      </c>
      <c r="I82" s="21">
        <f>('11.жеке-чет өл.вал.'!H82*'11.жеке-чет өл.вал.'!I82+'12.юрид-чет өл.вал.'!H82*'12.юрид-чет өл.вал.'!I82)/('11.жеке-чет өл.вал.'!H82+'12.юрид-чет өл.вал.'!H82)</f>
        <v>1.5751691725233357</v>
      </c>
      <c r="J82" s="22">
        <f>'11.жеке-чет өл.вал.'!J82+'12.юрид-чет өл.вал.'!J82</f>
        <v>7171.2999999999993</v>
      </c>
      <c r="K82" s="21">
        <f>('11.жеке-чет өл.вал.'!J82*'11.жеке-чет өл.вал.'!K82+'12.юрид-чет өл.вал.'!J82*'12.юрид-чет өл.вал.'!K82)/('11.жеке-чет өл.вал.'!J82+'12.юрид-чет өл.вал.'!J82)</f>
        <v>4.5156819544573512</v>
      </c>
      <c r="L82" s="22">
        <f>'11.жеке-чет өл.вал.'!L82+'12.юрид-чет өл.вал.'!L82</f>
        <v>8377.1999999999989</v>
      </c>
      <c r="M82" s="21">
        <f>('11.жеке-чет өл.вал.'!L82*'11.жеке-чет өл.вал.'!M82+'12.юрид-чет өл.вал.'!L82*'12.юрид-чет өл.вал.'!M82)/('11.жеке-чет өл.вал.'!L82+'12.юрид-чет өл.вал.'!L82)</f>
        <v>6.5909380222508727</v>
      </c>
      <c r="N82" s="22">
        <f>'11.жеке-чет өл.вал.'!N82+'12.юрид-чет өл.вал.'!N82</f>
        <v>2957.5999999999995</v>
      </c>
      <c r="O82" s="21">
        <f>('11.жеке-чет өл.вал.'!N82*'11.жеке-чет өл.вал.'!O82+'12.юрид-чет өл.вал.'!N82*'12.юрид-чет өл.вал.'!O82)/('11.жеке-чет өл.вал.'!N82+'12.юрид-чет өл.вал.'!N82)</f>
        <v>9.1811908304030307</v>
      </c>
      <c r="P82" s="22">
        <f>'11.жеке-чет өл.вал.'!P82+'12.юрид-чет өл.вал.'!P82</f>
        <v>12911.8</v>
      </c>
      <c r="Q82" s="21">
        <f>('11.жеке-чет өл.вал.'!P82*'11.жеке-чет өл.вал.'!Q82+'12.юрид-чет өл.вал.'!P82*'12.юрид-чет өл.вал.'!Q82)/('11.жеке-чет өл.вал.'!P82+'12.юрид-чет өл.вал.'!P82)</f>
        <v>11.5001854892424</v>
      </c>
      <c r="R82" s="23"/>
      <c r="S82" s="24"/>
    </row>
    <row r="83" spans="1:19" ht="14.25" customHeight="1" x14ac:dyDescent="0.2">
      <c r="A83" s="19" t="s">
        <v>12</v>
      </c>
      <c r="B83" s="20">
        <f>'11.жеке-чет өл.вал.'!B83+'12.юрид-чет өл.вал.'!B83</f>
        <v>797933.59999999974</v>
      </c>
      <c r="C83" s="21">
        <f>('11.жеке-чет өл.вал.'!B83*'11.жеке-чет өл.вал.'!C83+'12.юрид-чет өл.вал.'!B83*'12.юрид-чет өл.вал.'!C83)/('11.жеке-чет өл.вал.'!B83+'12.юрид-чет өл.вал.'!B83)</f>
        <v>0.74280156895260474</v>
      </c>
      <c r="D83" s="22">
        <f>'11.жеке-чет өл.вал.'!D83+'12.юрид-чет өл.вал.'!D83</f>
        <v>653889.89999999991</v>
      </c>
      <c r="E83" s="21">
        <f>('11.жеке-чет өл.вал.'!D83*'11.жеке-чет өл.вал.'!E83+'12.юрид-чет өл.вал.'!D83*'12.юрид-чет өл.вал.'!E83)/('11.жеке-чет өл.вал.'!D83+'12.юрид-чет өл.вал.'!D83)</f>
        <v>1.1534235350630131E-2</v>
      </c>
      <c r="F83" s="22">
        <f t="shared" si="2"/>
        <v>144043.70000000001</v>
      </c>
      <c r="G83" s="21">
        <f t="shared" si="3"/>
        <v>4.0624075193847418</v>
      </c>
      <c r="H83" s="22">
        <f>'11.жеке-чет өл.вал.'!H83+'12.юрид-чет өл.вал.'!H83</f>
        <v>57062.6</v>
      </c>
      <c r="I83" s="21">
        <f>('11.жеке-чет өл.вал.'!H83*'11.жеке-чет өл.вал.'!I83+'12.юрид-чет өл.вал.'!H83*'12.юрид-чет өл.вал.'!I83)/('11.жеке-чет өл.вал.'!H83+'12.юрид-чет өл.вал.'!H83)</f>
        <v>0.70459819566581272</v>
      </c>
      <c r="J83" s="22">
        <f>'11.жеке-чет өл.вал.'!J83+'12.юрид-чет өл.вал.'!J83</f>
        <v>40381.300000000003</v>
      </c>
      <c r="K83" s="21">
        <f>('11.жеке-чет өл.вал.'!J83*'11.жеке-чет өл.вал.'!K83+'12.юрид-чет өл.вал.'!J83*'12.юрид-чет өл.вал.'!K83)/('11.жеке-чет өл.вал.'!J83+'12.юрид-чет өл.вал.'!J83)</f>
        <v>4.4370059161047317</v>
      </c>
      <c r="L83" s="22">
        <f>'11.жеке-чет өл.вал.'!L83+'12.юрид-чет өл.вал.'!L83</f>
        <v>32690.799999999999</v>
      </c>
      <c r="M83" s="21">
        <f>('11.жеке-чет өл.вал.'!L83*'11.жеке-чет өл.вал.'!M83+'12.юрид-чет өл.вал.'!L83*'12.юрид-чет өл.вал.'!M83)/('11.жеке-чет өл.вал.'!L83+'12.юрид-чет өл.вал.'!L83)</f>
        <v>7.251483536652513</v>
      </c>
      <c r="N83" s="22">
        <f>'11.жеке-чет өл.вал.'!N83+'12.юрид-чет өл.вал.'!N83</f>
        <v>2157.8000000000002</v>
      </c>
      <c r="O83" s="21">
        <f>('11.жеке-чет өл.вал.'!N83*'11.жеке-чет өл.вал.'!O83+'12.юрид-чет өл.вал.'!N83*'12.юрид-чет өл.вал.'!O83)/('11.жеке-чет өл.вал.'!N83+'12.юрид-чет өл.вал.'!N83)</f>
        <v>6.3081101121512644</v>
      </c>
      <c r="P83" s="22">
        <f>'11.жеке-чет өл.вал.'!P83+'12.юрид-чет өл.вал.'!P83</f>
        <v>11751.2</v>
      </c>
      <c r="Q83" s="21">
        <f>('11.жеке-чет өл.вал.'!P83*'11.жеке-чет өл.вал.'!Q83+'12.юрид-чет өл.вал.'!P83*'12.юрид-чет өл.вал.'!Q83)/('11.жеке-чет өл.вал.'!P83+'12.юрид-чет өл.вал.'!P83)</f>
        <v>9.7962335761454149</v>
      </c>
      <c r="R83" s="22"/>
      <c r="S83" s="21"/>
    </row>
    <row r="84" spans="1:19" ht="14.25" customHeight="1" x14ac:dyDescent="0.2">
      <c r="A84" s="19" t="s">
        <v>13</v>
      </c>
      <c r="B84" s="20">
        <f>'11.жеке-чет өл.вал.'!B84+'12.юрид-чет өл.вал.'!B84</f>
        <v>881565</v>
      </c>
      <c r="C84" s="21">
        <f>('11.жеке-чет өл.вал.'!B84*'11.жеке-чет өл.вал.'!C84+'12.юрид-чет өл.вал.'!B84*'12.юрид-чет өл.вал.'!C84)/('11.жеке-чет өл.вал.'!B84+'12.юрид-чет өл.вал.'!B84)</f>
        <v>0.8406040507506537</v>
      </c>
      <c r="D84" s="22">
        <f>'11.жеке-чет өл.вал.'!D84+'12.юрид-чет өл.вал.'!D84</f>
        <v>784566.8</v>
      </c>
      <c r="E84" s="21">
        <f>('11.жеке-чет өл.вал.'!D84*'11.жеке-чет өл.вал.'!E84+'12.юрид-чет өл.вал.'!D84*'12.юрид-чет өл.вал.'!E84)/('11.жеке-чет өл.вал.'!D84+'12.юрид-чет өл.вал.'!D84)</f>
        <v>1.5457332632479476E-2</v>
      </c>
      <c r="F84" s="22">
        <f t="shared" si="2"/>
        <v>96998.200000000012</v>
      </c>
      <c r="G84" s="21">
        <f t="shared" si="3"/>
        <v>7.5147765628640526</v>
      </c>
      <c r="H84" s="22">
        <f>'11.жеке-чет өл.вал.'!H84+'12.юрид-чет өл.вал.'!H84</f>
        <v>5930.6999999999989</v>
      </c>
      <c r="I84" s="21">
        <f>('11.жеке-чет өл.вал.'!H84*'11.жеке-чет өл.вал.'!I84+'12.юрид-чет өл.вал.'!H84*'12.юрид-чет өл.вал.'!I84)/('11.жеке-чет өл.вал.'!H84+'12.юрид-чет өл.вал.'!H84)</f>
        <v>1.5886657561502018</v>
      </c>
      <c r="J84" s="22">
        <f>'11.жеке-чет өл.вал.'!J84+'12.юрид-чет өл.вал.'!J84</f>
        <v>32240.400000000001</v>
      </c>
      <c r="K84" s="21">
        <f>('11.жеке-чет өл.вал.'!J84*'11.жеке-чет өл.вал.'!K84+'12.юрид-чет өл.вал.'!J84*'12.юрид-чет өл.вал.'!K84)/('11.жеке-чет өл.вал.'!J84+'12.юрид-чет өл.вал.'!J84)</f>
        <v>2.4474820411657419</v>
      </c>
      <c r="L84" s="22">
        <f>'11.жеке-чет өл.вал.'!L84+'12.юрид-чет өл.вал.'!L84</f>
        <v>19310.7</v>
      </c>
      <c r="M84" s="21">
        <f>('11.жеке-чет өл.вал.'!L84*'11.жеке-чет өл.вал.'!M84+'12.юрид-чет өл.вал.'!L84*'12.юрид-чет өл.вал.'!M84)/('11.жеке-чет өл.вал.'!L84+'12.юрид-чет өл.вал.'!L84)</f>
        <v>10.957577923120342</v>
      </c>
      <c r="N84" s="22">
        <f>'11.жеке-чет өл.вал.'!N84+'12.юрид-чет өл.вал.'!N84</f>
        <v>16831</v>
      </c>
      <c r="O84" s="21">
        <f>('11.жеке-чет өл.вал.'!N84*'11.жеке-чет өл.вал.'!O84+'12.юрид-чет өл.вал.'!N84*'12.юрид-чет өл.вал.'!O84)/('11.жеке-чет өл.вал.'!N84+'12.юрид-чет өл.вал.'!N84)</f>
        <v>11.797605608698236</v>
      </c>
      <c r="P84" s="22">
        <f>'11.жеке-чет өл.вал.'!P84+'12.юрид-чет өл.вал.'!P84</f>
        <v>22685.4</v>
      </c>
      <c r="Q84" s="21">
        <f>('11.жеке-чет өл.вал.'!P84*'11.жеке-чет өл.вал.'!Q84+'12.юрид-чет өл.вал.'!P84*'12.юрид-чет өл.вал.'!Q84)/('11.жеке-чет өл.вал.'!P84+'12.юрид-чет өл.вал.'!P84)</f>
        <v>10.157462508926447</v>
      </c>
      <c r="R84" s="23"/>
      <c r="S84" s="24"/>
    </row>
    <row r="85" spans="1:19" ht="14.25" customHeight="1" x14ac:dyDescent="0.2">
      <c r="A85" s="19" t="s">
        <v>14</v>
      </c>
      <c r="B85" s="20">
        <f>'11.жеке-чет өл.вал.'!B85+'12.юрид-чет өл.вал.'!B85</f>
        <v>907846.09999999986</v>
      </c>
      <c r="C85" s="21">
        <f>('11.жеке-чет өл.вал.'!B85*'11.жеке-чет өл.вал.'!C85+'12.юрид-чет өл.вал.'!B85*'12.юрид-чет өл.вал.'!C85)/('11.жеке-чет өл.вал.'!B85+'12.юрид-чет өл.вал.'!B85)</f>
        <v>0.47781157621319298</v>
      </c>
      <c r="D85" s="22">
        <f>'11.жеке-чет өл.вал.'!D85+'12.юрид-чет өл.вал.'!D85</f>
        <v>838357.29999999993</v>
      </c>
      <c r="E85" s="21">
        <f>('11.жеке-чет өл.вал.'!D85*'11.жеке-чет өл.вал.'!E85+'12.юрид-чет өл.вал.'!D85*'12.юрид-чет өл.вал.'!E85)/('11.жеке-чет өл.вал.'!D85+'12.юрид-чет өл.вал.'!D85)</f>
        <v>2.1027409196532315E-2</v>
      </c>
      <c r="F85" s="22">
        <f t="shared" si="2"/>
        <v>69488.799999999988</v>
      </c>
      <c r="G85" s="21">
        <f t="shared" si="3"/>
        <v>5.988747740643098</v>
      </c>
      <c r="H85" s="22">
        <f>'11.жеке-чет өл.вал.'!H85+'12.юрид-чет өл.вал.'!H85</f>
        <v>18815.099999999999</v>
      </c>
      <c r="I85" s="21">
        <f>('11.жеке-чет өл.вал.'!H85*'11.жеке-чет өл.вал.'!I85+'12.юрид-чет өл.вал.'!H85*'12.юрид-чет өл.вал.'!I85)/('11.жеке-чет өл.вал.'!H85+'12.юрид-чет өл.вал.'!H85)</f>
        <v>0.90520964544435067</v>
      </c>
      <c r="J85" s="22">
        <f>'11.жеке-чет өл.вал.'!J85+'12.юрид-чет өл.вал.'!J85</f>
        <v>10269</v>
      </c>
      <c r="K85" s="21">
        <f>('11.жеке-чет өл.вал.'!J85*'11.жеке-чет өл.вал.'!K85+'12.юрид-чет өл.вал.'!J85*'12.юрид-чет өл.вал.'!K85)/('11.жеке-чет өл.вал.'!J85+'12.юрид-чет өл.вал.'!J85)</f>
        <v>4.5732768526633549</v>
      </c>
      <c r="L85" s="22">
        <f>'11.жеке-чет өл.вал.'!L85+'12.юрид-чет өл.вал.'!L85</f>
        <v>10230.1</v>
      </c>
      <c r="M85" s="21">
        <f>('11.жеке-чет өл.вал.'!L85*'11.жеке-чет өл.вал.'!M85+'12.юрид-чет өл.вал.'!L85*'12.юрид-чет өл.вал.'!M85)/('11.жеке-чет өл.вал.'!L85+'12.юрид-чет өл.вал.'!L85)</f>
        <v>7.7107109412420209</v>
      </c>
      <c r="N85" s="22">
        <f>'11.жеке-чет өл.вал.'!N85+'12.юрид-чет өл.вал.'!N85</f>
        <v>22039.200000000001</v>
      </c>
      <c r="O85" s="21">
        <f>('11.жеке-чет өл.вал.'!N85*'11.жеке-чет өл.вал.'!O85+'12.юрид-чет өл.вал.'!N85*'12.юрид-чет өл.вал.'!O85)/('11.жеке-чет өл.вал.'!N85+'12.юрид-чет өл.вал.'!N85)</f>
        <v>8.4995939054049146</v>
      </c>
      <c r="P85" s="22">
        <f>'11.жеке-чет өл.вал.'!P85+'12.юрид-чет өл.вал.'!P85</f>
        <v>8135.4</v>
      </c>
      <c r="Q85" s="21">
        <f>('11.жеке-чет өл.вал.'!P85*'11.жеке-чет өл.вал.'!Q85+'12.юрид-чет өл.вал.'!P85*'12.юрид-чет өл.вал.'!Q85)/('11.жеке-чет өл.вал.'!P85+'12.юрид-чет өл.вал.'!P85)</f>
        <v>10.565025690193476</v>
      </c>
      <c r="R85" s="23"/>
      <c r="S85" s="24"/>
    </row>
    <row r="86" spans="1:19" ht="14.25" customHeight="1" x14ac:dyDescent="0.2">
      <c r="A86" s="19" t="s">
        <v>15</v>
      </c>
      <c r="B86" s="20">
        <f>'11.жеке-чет өл.вал.'!B86+'12.юрид-чет өл.вал.'!B86</f>
        <v>766123.4</v>
      </c>
      <c r="C86" s="21">
        <f>('11.жеке-чет өл.вал.'!B86*'11.жеке-чет өл.вал.'!C86+'12.юрид-чет өл.вал.'!B86*'12.юрид-чет өл.вал.'!C86)/('11.жеке-чет өл.вал.'!B86+'12.юрид-чет өл.вал.'!B86)</f>
        <v>0.61394540357336691</v>
      </c>
      <c r="D86" s="22">
        <f>'11.жеке-чет өл.вал.'!D86+'12.юрид-чет өл.вал.'!D86</f>
        <v>715777.90000000014</v>
      </c>
      <c r="E86" s="21">
        <f>('11.жеке-чет өл.вал.'!D86*'11.жеке-чет өл.вал.'!E86+'12.юрид-чет өл.вал.'!D86*'12.юрид-чет өл.вал.'!E86)/('11.жеке-чет өл.вал.'!D86+'12.юрид-чет өл.вал.'!D86)</f>
        <v>3.3987302485868863E-3</v>
      </c>
      <c r="F86" s="22">
        <f t="shared" si="2"/>
        <v>50345.5</v>
      </c>
      <c r="G86" s="21">
        <f t="shared" si="3"/>
        <v>9.2942806010467667</v>
      </c>
      <c r="H86" s="22">
        <f>'11.жеке-чет өл.вал.'!H86+'12.юрид-чет өл.вал.'!H86</f>
        <v>3577</v>
      </c>
      <c r="I86" s="21">
        <f>('11.жеке-чет өл.вал.'!H86*'11.жеке-чет өл.вал.'!I86+'12.юрид-чет өл.вал.'!H86*'12.юрид-чет өл.вал.'!I86)/('11.жеке-чет өл.вал.'!H86+'12.юрид-чет өл.вал.'!H86)</f>
        <v>2.4522001677383276</v>
      </c>
      <c r="J86" s="22">
        <f>'11.жеке-чет өл.вал.'!J86+'12.юрид-чет өл.вал.'!J86</f>
        <v>9121</v>
      </c>
      <c r="K86" s="21">
        <f>('11.жеке-чет өл.вал.'!J86*'11.жеке-чет өл.вал.'!K86+'12.юрид-чет өл.вал.'!J86*'12.юрид-чет өл.вал.'!K86)/('11.жеке-чет өл.вал.'!J86+'12.юрид-чет өл.вал.'!J86)</f>
        <v>4.5547681175309727</v>
      </c>
      <c r="L86" s="22">
        <f>'11.жеке-чет өл.вал.'!L86+'12.юрид-чет өл.вал.'!L86</f>
        <v>7040.5999999999995</v>
      </c>
      <c r="M86" s="21">
        <f>('11.жеке-чет өл.вал.'!L86*'11.жеке-чет өл.вал.'!M86+'12.юрид-чет өл.вал.'!L86*'12.юрид-чет өл.вал.'!M86)/('11.жеке-чет өл.вал.'!L86+'12.юрид-чет өл.вал.'!L86)</f>
        <v>6.3997883703093486</v>
      </c>
      <c r="N86" s="22">
        <f>'11.жеке-чет өл.вал.'!N86+'12.юрид-чет өл.вал.'!N86</f>
        <v>1089.7</v>
      </c>
      <c r="O86" s="21">
        <f>('11.жеке-чет өл.вал.'!N86*'11.жеке-чет өл.вал.'!O86+'12.юрид-чет өл.вал.'!N86*'12.юрид-чет өл.вал.'!O86)/('11.жеке-чет өл.вал.'!N86+'12.юрид-чет өл.вал.'!N86)</f>
        <v>8.109296136551345</v>
      </c>
      <c r="P86" s="22">
        <f>'11.жеке-чет өл.вал.'!P86+'12.юрид-чет өл.вал.'!P86</f>
        <v>29517.200000000001</v>
      </c>
      <c r="Q86" s="21">
        <f>('11.жеке-чет өл.вал.'!P86*'11.жеке-чет өл.вал.'!Q86+'12.юрид-чет өл.вал.'!P86*'12.юрид-чет өл.вал.'!Q86)/('11.жеке-чет өл.вал.'!P86+'12.юрид-чет өл.вал.'!P86)</f>
        <v>12.322123846435298</v>
      </c>
      <c r="R86" s="23"/>
      <c r="S86" s="24"/>
    </row>
    <row r="87" spans="1:19" ht="14.25" customHeight="1" x14ac:dyDescent="0.2">
      <c r="A87" s="19" t="s">
        <v>16</v>
      </c>
      <c r="B87" s="20">
        <f>'11.жеке-чет өл.вал.'!B87+'12.юрид-чет өл.вал.'!B87</f>
        <v>977255.80000000016</v>
      </c>
      <c r="C87" s="21">
        <f>('11.жеке-чет өл.вал.'!B87*'11.жеке-чет өл.вал.'!C87+'12.юрид-чет өл.вал.'!B87*'12.юрид-чет өл.вал.'!C87)/('11.жеке-чет өл.вал.'!B87+'12.юрид-чет өл.вал.'!B87)</f>
        <v>0.57358809740499861</v>
      </c>
      <c r="D87" s="22">
        <f>'11.жеке-чет өл.вал.'!D87+'12.юрид-чет өл.вал.'!D87</f>
        <v>890627.00000000012</v>
      </c>
      <c r="E87" s="21">
        <f>('11.жеке-чет өл.вал.'!D87*'11.жеке-чет өл.вал.'!E87+'12.юрид-чет өл.вал.'!D87*'12.юрид-чет өл.вал.'!E87)/('11.жеке-чет өл.вал.'!D87+'12.юрид-чет өл.вал.'!D87)</f>
        <v>8.8148259596890714E-3</v>
      </c>
      <c r="F87" s="22">
        <f t="shared" si="2"/>
        <v>86628.800000000017</v>
      </c>
      <c r="G87" s="21">
        <f t="shared" si="3"/>
        <v>6.3799980260606155</v>
      </c>
      <c r="H87" s="22">
        <f>'11.жеке-чет өл.вал.'!H87+'12.юрид-чет өл.вал.'!H87</f>
        <v>8575</v>
      </c>
      <c r="I87" s="21">
        <f>('11.жеке-чет өл.вал.'!H87*'11.жеке-чет өл.вал.'!I87+'12.юрид-чет өл.вал.'!H87*'12.юрид-чет өл.вал.'!I87)/('11.жеке-чет өл.вал.'!H87+'12.юрид-чет өл.вал.'!H87)</f>
        <v>5.7225688629737617</v>
      </c>
      <c r="J87" s="22">
        <f>'11.жеке-чет өл.вал.'!J87+'12.юрид-чет өл.вал.'!J87</f>
        <v>24913.600000000002</v>
      </c>
      <c r="K87" s="21">
        <f>('11.жеке-чет өл.вал.'!J87*'11.жеке-чет өл.вал.'!K87+'12.юрид-чет өл.вал.'!J87*'12.юрид-чет өл.вал.'!K87)/('11.жеке-чет өл.вал.'!J87+'12.юрид-чет өл.вал.'!J87)</f>
        <v>5.2210120576713113</v>
      </c>
      <c r="L87" s="22">
        <f>'11.жеке-чет өл.вал.'!L87+'12.юрид-чет өл.вал.'!L87</f>
        <v>29432.3</v>
      </c>
      <c r="M87" s="21">
        <f>('11.жеке-чет өл.вал.'!L87*'11.жеке-чет өл.вал.'!M87+'12.юрид-чет өл.вал.'!L87*'12.юрид-чет өл.вал.'!M87)/('11.жеке-чет өл.вал.'!L87+'12.юрид-чет өл.вал.'!L87)</f>
        <v>5.2008009227957039</v>
      </c>
      <c r="N87" s="22">
        <f>'11.жеке-чет өл.вал.'!N87+'12.юрид-чет өл.вал.'!N87</f>
        <v>8985.8000000000011</v>
      </c>
      <c r="O87" s="21">
        <f>('11.жеке-чет өл.вал.'!N87*'11.жеке-чет өл.вал.'!O87+'12.юрид-чет өл.вал.'!N87*'12.юрид-чет өл.вал.'!O87)/('11.жеке-чет өл.вал.'!N87+'12.юрид-чет өл.вал.'!N87)</f>
        <v>6.690605177057134</v>
      </c>
      <c r="P87" s="22">
        <f>'11.жеке-чет өл.вал.'!P87+'12.юрид-чет өл.вал.'!P87</f>
        <v>14722.1</v>
      </c>
      <c r="Q87" s="21">
        <f>('11.жеке-чет өл.вал.'!P87*'11.жеке-чет өл.вал.'!Q87+'12.юрид-чет өл.вал.'!P87*'12.юрид-чет өл.вал.'!Q87)/('11.жеке-чет өл.вал.'!P87+'12.юрид-чет өл.вал.'!P87)</f>
        <v>10.892085096555517</v>
      </c>
      <c r="R87" s="23"/>
      <c r="S87" s="24"/>
    </row>
    <row r="88" spans="1:19" ht="14.25" customHeight="1" x14ac:dyDescent="0.2">
      <c r="A88" s="19" t="s">
        <v>17</v>
      </c>
      <c r="B88" s="20">
        <f>'11.жеке-чет өл.вал.'!B88+'12.юрид-чет өл.вал.'!B88</f>
        <v>930945.30000000016</v>
      </c>
      <c r="C88" s="21">
        <f>('11.жеке-чет өл.вал.'!B88*'11.жеке-чет өл.вал.'!C88+'12.юрид-чет өл.вал.'!B88*'12.юрид-чет өл.вал.'!C88)/('11.жеке-чет өл.вал.'!B88+'12.юрид-чет өл.вал.'!B88)</f>
        <v>0.66716357770966761</v>
      </c>
      <c r="D88" s="22">
        <f>'11.жеке-чет өл.вал.'!D88+'12.юрид-чет өл.вал.'!D88</f>
        <v>855042.00000000023</v>
      </c>
      <c r="E88" s="21">
        <f>('11.жеке-чет өл.вал.'!D88*'11.жеке-чет өл.вал.'!E88+'12.юрид-чет өл.вал.'!D88*'12.юрид-чет өл.вал.'!E88)/('11.жеке-чет өл.вал.'!D88+'12.юрид-чет өл.вал.'!D88)</f>
        <v>1.3229092839883886E-2</v>
      </c>
      <c r="F88" s="22">
        <f t="shared" si="2"/>
        <v>75903.3</v>
      </c>
      <c r="G88" s="21">
        <f t="shared" si="3"/>
        <v>8.0336608158011575</v>
      </c>
      <c r="H88" s="22">
        <f>'11.жеке-чет өл.вал.'!H88+'12.юрид-чет өл.вал.'!H88</f>
        <v>3487</v>
      </c>
      <c r="I88" s="21">
        <f>('11.жеке-чет өл.вал.'!H88*'11.жеке-чет өл.вал.'!I88+'12.юрид-чет өл.вал.'!H88*'12.юрид-чет өл.вал.'!I88)/('11.жеке-чет өл.вал.'!H88+'12.юрид-чет өл.вал.'!H88)</f>
        <v>2.3614066532836251</v>
      </c>
      <c r="J88" s="22">
        <f>'11.жеке-чет өл.вал.'!J88+'12.юрид-чет өл.вал.'!J88</f>
        <v>26133.8</v>
      </c>
      <c r="K88" s="21">
        <f>('11.жеке-чет өл.вал.'!J88*'11.жеке-чет өл.вал.'!K88+'12.юрид-чет өл.вал.'!J88*'12.юрид-чет өл.вал.'!K88)/('11.жеке-чет өл.вал.'!J88+'12.юрид-чет өл.вал.'!J88)</f>
        <v>8.674362779236084</v>
      </c>
      <c r="L88" s="22">
        <f>'11.жеке-чет өл.вал.'!L88+'12.юрид-чет өл.вал.'!L88</f>
        <v>18807.7</v>
      </c>
      <c r="M88" s="21">
        <f>('11.жеке-чет өл.вал.'!L88*'11.жеке-чет өл.вал.'!M88+'12.юрид-чет өл.вал.'!L88*'12.юрид-чет өл.вал.'!M88)/('11.жеке-чет өл.вал.'!L88+'12.юрид-чет өл.вал.'!L88)</f>
        <v>7.0866966189379879</v>
      </c>
      <c r="N88" s="22">
        <f>'11.жеке-чет өл.вал.'!N88+'12.юрид-чет өл.вал.'!N88</f>
        <v>8064.9</v>
      </c>
      <c r="O88" s="21">
        <f>('11.жеке-чет өл.вал.'!N88*'11.жеке-чет өл.вал.'!O88+'12.юрид-чет өл.вал.'!N88*'12.юрид-чет өл.вал.'!O88)/('11.жеке-чет өл.вал.'!N88+'12.юрид-чет өл.вал.'!N88)</f>
        <v>5.8977504990762437</v>
      </c>
      <c r="P88" s="22">
        <f>'11.жеке-чет өл.вал.'!P88+'12.юрид-чет өл.вал.'!P88</f>
        <v>19409.900000000001</v>
      </c>
      <c r="Q88" s="21">
        <f>('11.жеке-чет өл.вал.'!P88*'11.жеке-чет өл.вал.'!Q88+'12.юрид-чет өл.вал.'!P88*'12.юрид-чет өл.вал.'!Q88)/('11.жеке-чет өл.вал.'!P88+'12.юрид-чет өл.вал.'!P88)</f>
        <v>9.9950977593908252</v>
      </c>
      <c r="R88" s="23"/>
      <c r="S88" s="24"/>
    </row>
    <row r="89" spans="1:19" ht="14.25" customHeight="1" x14ac:dyDescent="0.2">
      <c r="A89" s="19" t="s">
        <v>18</v>
      </c>
      <c r="B89" s="20">
        <f>'11.жеке-чет өл.вал.'!B89+'12.юрид-чет өл.вал.'!B89</f>
        <v>953495.49999999988</v>
      </c>
      <c r="C89" s="21">
        <f>('11.жеке-чет өл.вал.'!B89*'11.жеке-чет өл.вал.'!C89+'12.юрид-чет өл.вал.'!B89*'12.юрид-чет өл.вал.'!C89)/('11.жеке-чет өл.вал.'!B89+'12.юрид-чет өл.вал.'!B89)</f>
        <v>0.79079684067727651</v>
      </c>
      <c r="D89" s="22">
        <f>'11.жеке-чет өл.вал.'!D89+'12.юрид-чет өл.вал.'!D89</f>
        <v>826263.79999999993</v>
      </c>
      <c r="E89" s="21">
        <f>('11.жеке-чет өл.вал.'!D89*'11.жеке-чет өл.вал.'!E89+'12.юрид-чет өл.вал.'!D89*'12.юрид-чет өл.вал.'!E89)/('11.жеке-чет өл.вал.'!D89+'12.юрид-чет өл.вал.'!D89)</f>
        <v>1.1024688483266482E-2</v>
      </c>
      <c r="F89" s="22">
        <f t="shared" si="2"/>
        <v>127231.70000000001</v>
      </c>
      <c r="G89" s="21">
        <f t="shared" si="3"/>
        <v>5.8547667601706177</v>
      </c>
      <c r="H89" s="22">
        <f>'11.жеке-чет өл.вал.'!H89+'12.юрид-чет өл.вал.'!H89</f>
        <v>15377.5</v>
      </c>
      <c r="I89" s="21">
        <f>('11.жеке-чет өл.вал.'!H89*'11.жеке-чет өл.вал.'!I89+'12.юрид-чет өл.вал.'!H89*'12.юрид-чет өл.вал.'!I89)/('11.жеке-чет өл.вал.'!H89+'12.юрид-чет өл.вал.'!H89)</f>
        <v>13.079734807348398</v>
      </c>
      <c r="J89" s="22">
        <f>'11.жеке-чет өл.вал.'!J89+'12.юрид-чет өл.вал.'!J89</f>
        <v>8488.5</v>
      </c>
      <c r="K89" s="21">
        <f>('11.жеке-чет өл.вал.'!J89*'11.жеке-чет өл.вал.'!K89+'12.юрид-чет өл.вал.'!J89*'12.юрид-чет өл.вал.'!K89)/('11.жеке-чет өл.вал.'!J89+'12.юрид-чет өл.вал.'!J89)</f>
        <v>4.1053295635271247</v>
      </c>
      <c r="L89" s="22">
        <f>'11.жеке-чет өл.вал.'!L89+'12.юрид-чет өл.вал.'!L89</f>
        <v>20714.099999999999</v>
      </c>
      <c r="M89" s="21">
        <f>('11.жеке-чет өл.вал.'!L89*'11.жеке-чет өл.вал.'!M89+'12.юрид-чет өл.вал.'!L89*'12.юрид-чет өл.вал.'!M89)/('11.жеке-чет өл.вал.'!L89+'12.юрид-чет өл.вал.'!L89)</f>
        <v>5.2010734716931957</v>
      </c>
      <c r="N89" s="22">
        <f>'11.жеке-чет өл.вал.'!N89+'12.юрид-чет өл.вал.'!N89</f>
        <v>5015.2999999999993</v>
      </c>
      <c r="O89" s="21">
        <f>('11.жеке-чет өл.вал.'!N89*'11.жеке-чет өл.вал.'!O89+'12.юрид-чет өл.вал.'!N89*'12.юрид-чет өл.вал.'!O89)/('11.жеке-чет өл.вал.'!N89+'12.юрид-чет өл.вал.'!N89)</f>
        <v>7.0549717863338204</v>
      </c>
      <c r="P89" s="22">
        <f>'11.жеке-чет өл.вал.'!P89+'12.юрид-чет өл.вал.'!P89</f>
        <v>77636.300000000017</v>
      </c>
      <c r="Q89" s="21">
        <f>('11.жеке-чет өл.вал.'!P89*'11.жеке-чет өл.вал.'!Q89+'12.юрид-чет өл.вал.'!P89*'12.юрид-чет өл.вал.'!Q89)/('11.жеке-чет өл.вал.'!P89+'12.юрид-чет өл.вал.'!P89)</f>
        <v>4.7118662275250101</v>
      </c>
      <c r="R89" s="23"/>
      <c r="S89" s="24"/>
    </row>
    <row r="90" spans="1:19" ht="14.25" customHeight="1" x14ac:dyDescent="0.2">
      <c r="A90" s="19" t="s">
        <v>19</v>
      </c>
      <c r="B90" s="20">
        <f>'11.жеке-чет өл.вал.'!B90+'12.юрид-чет өл.вал.'!B90</f>
        <v>1406385.5999999999</v>
      </c>
      <c r="C90" s="21">
        <f>('11.жеке-чет өл.вал.'!B90*'11.жеке-чет өл.вал.'!C90+'12.юрид-чет өл.вал.'!B90*'12.юрид-чет өл.вал.'!C90)/('11.жеке-чет өл.вал.'!B90+'12.юрид-чет өл.вал.'!B90)</f>
        <v>0.5149731048156353</v>
      </c>
      <c r="D90" s="22">
        <f>'11.жеке-чет өл.вал.'!D90+'12.юрид-чет өл.вал.'!D90</f>
        <v>1248462.1000000001</v>
      </c>
      <c r="E90" s="21">
        <f>('11.жеке-чет өл.вал.'!D90*'11.жеке-чет өл.вал.'!E90+'12.юрид-чет өл.вал.'!D90*'12.юрид-чет өл.вал.'!E90)/('11.жеке-чет өл.вал.'!D90+'12.юрид-чет өл.вал.'!D90)</f>
        <v>2.0849235231089514E-3</v>
      </c>
      <c r="F90" s="22">
        <f t="shared" si="2"/>
        <v>157923.5</v>
      </c>
      <c r="G90" s="21">
        <f t="shared" si="3"/>
        <v>4.569603706858067</v>
      </c>
      <c r="H90" s="22">
        <f>'11.жеке-чет өл.вал.'!H90+'12.юрид-чет өл.вал.'!H90</f>
        <v>766.5</v>
      </c>
      <c r="I90" s="21">
        <f>('11.жеке-чет өл.вал.'!H90*'11.жеке-чет өл.вал.'!I90+'12.юрид-чет өл.вал.'!H90*'12.юрид-чет өл.вал.'!I90)/('11.жеке-чет өл.вал.'!H90+'12.юрид-чет өл.вал.'!H90)</f>
        <v>1.3172472276581866</v>
      </c>
      <c r="J90" s="22">
        <f>'11.жеке-чет өл.вал.'!J90+'12.юрид-чет өл.вал.'!J90</f>
        <v>13171.9</v>
      </c>
      <c r="K90" s="21">
        <f>('11.жеке-чет өл.вал.'!J90*'11.жеке-чет өл.вал.'!K90+'12.юрид-чет өл.вал.'!J90*'12.юрид-чет өл.вал.'!K90)/('11.жеке-чет өл.вал.'!J90+'12.юрид-чет өл.вал.'!J90)</f>
        <v>4.4592534106696826</v>
      </c>
      <c r="L90" s="22">
        <f>'11.жеке-чет өл.вал.'!L90+'12.юрид-чет өл.вал.'!L90</f>
        <v>39841.300000000003</v>
      </c>
      <c r="M90" s="21">
        <f>('11.жеке-чет өл.вал.'!L90*'11.жеке-чет өл.вал.'!M90+'12.юрид-чет өл.вал.'!L90*'12.юрид-чет өл.вал.'!M90)/('11.жеке-чет өл.вал.'!L90+'12.юрид-чет өл.вал.'!L90)</f>
        <v>4.7042728776420448</v>
      </c>
      <c r="N90" s="22">
        <f>'11.жеке-чет өл.вал.'!N90+'12.юрид-чет өл.вал.'!N90</f>
        <v>2598.3000000000002</v>
      </c>
      <c r="O90" s="21">
        <f>('11.жеке-чет өл.вал.'!N90*'11.жеке-чет өл.вал.'!O90+'12.юрид-чет өл.вал.'!N90*'12.юрид-чет өл.вал.'!O90)/('11.жеке-чет өл.вал.'!N90+'12.юрид-чет өл.вал.'!N90)</f>
        <v>7.8166262556286794</v>
      </c>
      <c r="P90" s="22">
        <f>'11.жеке-чет өл.вал.'!P90+'12.юрид-чет өл.вал.'!P90</f>
        <v>101545.5</v>
      </c>
      <c r="Q90" s="21">
        <f>('11.жеке-чет өл.вал.'!P90*'11.жеке-чет өл.вал.'!Q90+'12.юрид-чет өл.вал.'!P90*'12.юрид-чет өл.вал.'!Q90)/('11.жеке-чет өл.вал.'!P90+'12.юрид-чет өл.вал.'!P90)</f>
        <v>4.4725469272395131</v>
      </c>
      <c r="R90" s="22"/>
      <c r="S90" s="21"/>
    </row>
    <row r="91" spans="1:19" ht="14.25" customHeight="1" x14ac:dyDescent="0.2">
      <c r="A91" s="19" t="s">
        <v>20</v>
      </c>
      <c r="B91" s="20">
        <f>'11.жеке-чет өл.вал.'!B91+'12.юрид-чет өл.вал.'!B91</f>
        <v>1200042.2000000002</v>
      </c>
      <c r="C91" s="21">
        <f>('11.жеке-чет өл.вал.'!B91*'11.жеке-чет өл.вал.'!C91+'12.юрид-чет өл.вал.'!B91*'12.юрид-чет өл.вал.'!C91)/('11.жеке-чет өл.вал.'!B91+'12.юрид-чет өл.вал.'!B91)</f>
        <v>0.38853146331020688</v>
      </c>
      <c r="D91" s="22">
        <f>'11.жеке-чет өл.вал.'!D91+'12.юрид-чет өл.вал.'!D91</f>
        <v>1100676.8</v>
      </c>
      <c r="E91" s="21">
        <f>('11.жеке-чет өл.вал.'!D91*'11.жеке-чет өл.вал.'!E91+'12.юрид-чет өл.вал.'!D91*'12.юрид-чет өл.вал.'!E91)/('11.жеке-чет өл.вал.'!D91+'12.юрид-чет өл.вал.'!D91)</f>
        <v>8.1020459411881851E-3</v>
      </c>
      <c r="F91" s="22">
        <f t="shared" si="2"/>
        <v>99365.4</v>
      </c>
      <c r="G91" s="21">
        <f t="shared" si="3"/>
        <v>4.6025721025628643</v>
      </c>
      <c r="H91" s="22">
        <f>'11.жеке-чет өл.вал.'!H91+'12.юрид-чет өл.вал.'!H91</f>
        <v>772.1</v>
      </c>
      <c r="I91" s="21">
        <f>('11.жеке-чет өл.вал.'!H91*'11.жеке-чет өл.вал.'!I91+'12.юрид-чет өл.вал.'!H91*'12.юрид-чет өл.вал.'!I91)/('11.жеке-чет өл.вал.'!H91+'12.юрид-чет өл.вал.'!H91)</f>
        <v>1.1190907913482708</v>
      </c>
      <c r="J91" s="22">
        <f>'11.жеке-чет өл.вал.'!J91+'12.юрид-чет өл.вал.'!J91</f>
        <v>11243.7</v>
      </c>
      <c r="K91" s="21">
        <f>('11.жеке-чет өл.вал.'!J91*'11.жеке-чет өл.вал.'!K91+'12.юрид-чет өл.вал.'!J91*'12.юрид-чет өл.вал.'!K91)/('11.жеке-чет өл.вал.'!J91+'12.юрид-чет өл.вал.'!J91)</f>
        <v>3.8455526205786348</v>
      </c>
      <c r="L91" s="22">
        <f>'11.жеке-чет өл.вал.'!L91+'12.юрид-чет өл.вал.'!L91</f>
        <v>38483.300000000003</v>
      </c>
      <c r="M91" s="21">
        <f>('11.жеке-чет өл.вал.'!L91*'11.жеке-чет өл.вал.'!M91+'12.юрид-чет өл.вал.'!L91*'12.юрид-чет өл.вал.'!M91)/('11.жеке-чет өл.вал.'!L91+'12.юрид-чет өл.вал.'!L91)</f>
        <v>6.446140481715446</v>
      </c>
      <c r="N91" s="22">
        <f>'11.жеке-чет өл.вал.'!N91+'12.юрид-чет өл.вал.'!N91</f>
        <v>4539.3</v>
      </c>
      <c r="O91" s="21">
        <f>('11.жеке-чет өл.вал.'!N91*'11.жеке-чет өл.вал.'!O91+'12.юрид-чет өл.вал.'!N91*'12.юрид-чет өл.вал.'!O91)/('11.жеке-чет өл.вал.'!N91+'12.юрид-чет өл.вал.'!N91)</f>
        <v>7.6651499129821774</v>
      </c>
      <c r="P91" s="22">
        <f>'11.жеке-чет өл.вал.'!P91+'12.юрид-чет өл.вал.'!P91</f>
        <v>44326.999999999993</v>
      </c>
      <c r="Q91" s="21">
        <f>('11.жеке-чет өл.вал.'!P91*'11.жеке-чет өл.вал.'!Q91+'12.юрид-чет өл.вал.'!P91*'12.юрид-чет өл.вал.'!Q91)/('11.жеке-чет өл.вал.'!P91+'12.юрид-чет өл.вал.'!P91)</f>
        <v>2.9411183928531148</v>
      </c>
      <c r="R91" s="23"/>
      <c r="S91" s="24"/>
    </row>
    <row r="92" spans="1:19" ht="14.25" customHeight="1" thickBot="1" x14ac:dyDescent="0.25">
      <c r="A92" s="25" t="s">
        <v>21</v>
      </c>
      <c r="B92" s="26">
        <f>'11.жеке-чет өл.вал.'!B92+'12.юрид-чет өл.вал.'!B92</f>
        <v>1197713.8999999999</v>
      </c>
      <c r="C92" s="27">
        <f>('11.жеке-чет өл.вал.'!B92*'11.жеке-чет өл.вал.'!C92+'12.юрид-чет өл.вал.'!B92*'12.юрид-чет өл.вал.'!C92)/('11.жеке-чет өл.вал.'!B92+'12.юрид-чет өл.вал.'!B92)</f>
        <v>0.45180053015999894</v>
      </c>
      <c r="D92" s="28">
        <f>'11.жеке-чет өл.вал.'!D92+'12.юрид-чет өл.вал.'!D92</f>
        <v>1013115.2999999999</v>
      </c>
      <c r="E92" s="27">
        <f>('11.жеке-чет өл.вал.'!D92*'11.жеке-чет өл.вал.'!E92+'12.юрид-чет өл.вал.'!D92*'12.юрид-чет өл.вал.'!E92)/('11.жеке-чет өл.вал.'!D92+'12.юрид-чет өл.вал.'!D92)</f>
        <v>2.8334307062582121E-3</v>
      </c>
      <c r="F92" s="28">
        <f t="shared" si="2"/>
        <v>184598.59999999998</v>
      </c>
      <c r="G92" s="27">
        <f t="shared" si="3"/>
        <v>2.9158248383248844</v>
      </c>
      <c r="H92" s="28">
        <f>'11.жеке-чет өл.вал.'!H92+'12.юрид-чет өл.вал.'!H92</f>
        <v>6427.1</v>
      </c>
      <c r="I92" s="27">
        <f>('11.жеке-чет өл.вал.'!H92*'11.жеке-чет өл.вал.'!I92+'12.юрид-чет өл.вал.'!H92*'12.юрид-чет өл.вал.'!I92)/('11.жеке-чет өл.вал.'!H92+'12.юрид-чет өл.вал.'!H92)</f>
        <v>6.184084734950444</v>
      </c>
      <c r="J92" s="28">
        <f>'11.жеке-чет өл.вал.'!J92+'12.юрид-чет өл.вал.'!J92</f>
        <v>7944</v>
      </c>
      <c r="K92" s="27">
        <f>('11.жеке-чет өл.вал.'!J92*'11.жеке-чет өл.вал.'!K92+'12.юрид-чет өл.вал.'!J92*'12.юрид-чет өл.вал.'!K92)/('11.жеке-чет өл.вал.'!J92+'12.юрид-чет өл.вал.'!J92)</f>
        <v>4.9798086606243714</v>
      </c>
      <c r="L92" s="28">
        <f>'11.жеке-чет өл.вал.'!L92+'12.юрид-чет өл.вал.'!L92</f>
        <v>7667.2</v>
      </c>
      <c r="M92" s="27">
        <f>('11.жеке-чет өл.вал.'!L92*'11.жеке-чет өл.вал.'!M92+'12.юрид-чет өл.вал.'!L92*'12.юрид-чет өл.вал.'!M92)/('11.жеке-чет өл.вал.'!L92+'12.юрид-чет өл.вал.'!L92)</f>
        <v>4.3762985183639405</v>
      </c>
      <c r="N92" s="28">
        <f>'11.жеке-чет өл.вал.'!N92+'12.юрид-чет өл.вал.'!N92</f>
        <v>548</v>
      </c>
      <c r="O92" s="27">
        <f>('11.жеке-чет өл.вал.'!N92*'11.жеке-чет өл.вал.'!O92+'12.юрид-чет өл.вал.'!N92*'12.юрид-чет өл.вал.'!O92)/('11.жеке-чет өл.вал.'!N92+'12.юрид-чет өл.вал.'!N92)</f>
        <v>8.7593430656934306</v>
      </c>
      <c r="P92" s="28">
        <f>'11.жеке-чет өл.вал.'!P92+'12.юрид-чет өл.вал.'!P92</f>
        <v>162012.29999999999</v>
      </c>
      <c r="Q92" s="27">
        <f>('11.жеке-чет өл.вал.'!P92*'11.жеке-чет өл.вал.'!Q92+'12.юрид-чет өл.вал.'!P92*'12.юрид-чет өл.вал.'!Q92)/('11.жеке-чет өл.вал.'!P92+'12.юрид-чет өл.вал.'!P92)</f>
        <v>2.5960854577090751</v>
      </c>
      <c r="R92" s="28"/>
      <c r="S92" s="27"/>
    </row>
    <row r="93" spans="1:19" ht="14.25" customHeight="1" x14ac:dyDescent="0.2">
      <c r="A93" s="19" t="s">
        <v>28</v>
      </c>
      <c r="B93" s="20">
        <f>'11.жеке-чет өл.вал.'!B93+'12.юрид-чет өл.вал.'!B93</f>
        <v>1106065.3</v>
      </c>
      <c r="C93" s="21">
        <f>('11.жеке-чет өл.вал.'!B93*'11.жеке-чет өл.вал.'!C93+'12.юрид-чет өл.вал.'!B93*'12.юрид-чет өл.вал.'!C93)/('11.жеке-чет өл.вал.'!B93+'12.юрид-чет өл.вал.'!B93)</f>
        <v>0.56144165086817199</v>
      </c>
      <c r="D93" s="22">
        <f>'11.жеке-чет өл.вал.'!D93+'12.юрид-чет өл.вал.'!D93</f>
        <v>1028469.8</v>
      </c>
      <c r="E93" s="21">
        <f>('11.жеке-чет өл.вал.'!D93*'11.жеке-чет өл.вал.'!E93+'12.юрид-чет өл.вал.'!D93*'12.юрид-чет өл.вал.'!E93)/('11.жеке-чет өл.вал.'!D93+'12.юрид-чет өл.вал.'!D93)</f>
        <v>4.4478505834590386E-3</v>
      </c>
      <c r="F93" s="22">
        <f t="shared" si="2"/>
        <v>77595.5</v>
      </c>
      <c r="G93" s="21">
        <f t="shared" si="3"/>
        <v>7.9439741737600755</v>
      </c>
      <c r="H93" s="22">
        <f>'11.жеке-чет өл.вал.'!H93+'12.юрид-чет өл.вал.'!H93</f>
        <v>712.4</v>
      </c>
      <c r="I93" s="21">
        <f>('11.жеке-чет өл.вал.'!H93*'11.жеке-чет өл.вал.'!I93+'12.юрид-чет өл.вал.'!H93*'12.юрид-чет өл.вал.'!I93)/('11.жеке-чет өл.вал.'!H93+'12.юрид-чет өл.вал.'!H93)</f>
        <v>1.5604154969118476</v>
      </c>
      <c r="J93" s="22">
        <f>'11.жеке-чет өл.вал.'!J93+'12.юрид-чет өл.вал.'!J93</f>
        <v>23059.199999999997</v>
      </c>
      <c r="K93" s="21">
        <f>('11.жеке-чет өл.вал.'!J93*'11.жеке-чет өл.вал.'!K93+'12.юрид-чет өл.вал.'!J93*'12.юрид-чет өл.вал.'!K93)/('11.жеке-чет өл.вал.'!J93+'12.юрид-чет өл.вал.'!J93)</f>
        <v>4.9201259800860404</v>
      </c>
      <c r="L93" s="22">
        <f>'11.жеке-чет өл.вал.'!L93+'12.юрид-чет өл.вал.'!L93</f>
        <v>23218.400000000001</v>
      </c>
      <c r="M93" s="21">
        <f>('11.жеке-чет өл.вал.'!L93*'11.жеке-чет өл.вал.'!M93+'12.юрид-чет өл.вал.'!L93*'12.юрид-чет өл.вал.'!M93)/('11.жеке-чет өл.вал.'!L93+'12.юрид-чет өл.вал.'!L93)</f>
        <v>7.4064621162526274</v>
      </c>
      <c r="N93" s="22">
        <f>'11.жеке-чет өл.вал.'!N93+'12.юрид-чет өл.вал.'!N93</f>
        <v>2434.5</v>
      </c>
      <c r="O93" s="21">
        <f>('11.жеке-чет өл.вал.'!N93*'11.жеке-чет өл.вал.'!O93+'12.юрид-чет өл.вал.'!N93*'12.юрид-чет өл.вал.'!O93)/('11.жеке-чет өл.вал.'!N93+'12.юрид-чет өл.вал.'!N93)</f>
        <v>8.8404929143561315</v>
      </c>
      <c r="P93" s="22">
        <f>'11.жеке-чет өл.вал.'!P93+'12.юрид-чет өл.вал.'!P93</f>
        <v>28171</v>
      </c>
      <c r="Q93" s="21">
        <f>('11.жеке-чет өл.вал.'!P93*'11.жеке-чет өл.вал.'!Q93+'12.юрид-чет өл.вал.'!P93*'12.юрид-чет өл.вал.'!Q93)/('11.жеке-чет өл.вал.'!P93+'12.юрид-чет өл.вал.'!P93)</f>
        <v>10.946095594760566</v>
      </c>
      <c r="R93" s="23"/>
      <c r="S93" s="24"/>
    </row>
    <row r="94" spans="1:19" ht="14.25" customHeight="1" x14ac:dyDescent="0.2">
      <c r="A94" s="19" t="s">
        <v>11</v>
      </c>
      <c r="B94" s="20">
        <f>'11.жеке-чет өл.вал.'!B94+'12.юрид-чет өл.вал.'!B94</f>
        <v>1073421.4000000001</v>
      </c>
      <c r="C94" s="21">
        <f>('11.жеке-чет өл.вал.'!B94*'11.жеке-чет өл.вал.'!C94+'12.юрид-чет өл.вал.'!B94*'12.юрид-чет өл.вал.'!C94)/('11.жеке-чет өл.вал.'!B94+'12.юрид-чет өл.вал.'!B94)</f>
        <v>0.43173976408519515</v>
      </c>
      <c r="D94" s="22">
        <f>'11.жеке-чет өл.вал.'!D94+'12.юрид-чет өл.вал.'!D94</f>
        <v>1006545</v>
      </c>
      <c r="E94" s="21">
        <f>('11.жеке-чет өл.вал.'!D94*'11.жеке-чет өл.вал.'!E94+'12.юрид-чет өл.вал.'!D94*'12.юрид-чет өл.вал.'!E94)/('11.жеке-чет өл.вал.'!D94+'12.юрид-чет өл.вал.'!D94)</f>
        <v>3.9304492099210657E-2</v>
      </c>
      <c r="F94" s="22">
        <f t="shared" si="2"/>
        <v>66876.400000000009</v>
      </c>
      <c r="G94" s="21">
        <f t="shared" si="3"/>
        <v>6.3382144074740863</v>
      </c>
      <c r="H94" s="22">
        <f>'11.жеке-чет өл.вал.'!H94+'12.юрид-чет өл.вал.'!H94</f>
        <v>1662.2</v>
      </c>
      <c r="I94" s="21">
        <f>('11.жеке-чет өл.вал.'!H94*'11.жеке-чет өл.вал.'!I94+'12.юрид-чет өл.вал.'!H94*'12.юрид-чет өл.вал.'!I94)/('11.жеке-чет өл.вал.'!H94+'12.юрид-чет өл.вал.'!H94)</f>
        <v>0.65665984839369507</v>
      </c>
      <c r="J94" s="22">
        <f>'11.жеке-чет өл.вал.'!J94+'12.юрид-чет өл.вал.'!J94</f>
        <v>11874.9</v>
      </c>
      <c r="K94" s="21">
        <f>('11.жеке-чет өл.вал.'!J94*'11.жеке-чет өл.вал.'!K94+'12.юрид-чет өл.вал.'!J94*'12.юрид-чет өл.вал.'!K94)/('11.жеке-чет өл.вал.'!J94+'12.юрид-чет өл.вал.'!J94)</f>
        <v>3.302192018459102</v>
      </c>
      <c r="L94" s="22">
        <f>'11.жеке-чет өл.вал.'!L94+'12.юрид-чет өл.вал.'!L94</f>
        <v>28242.2</v>
      </c>
      <c r="M94" s="21">
        <f>('11.жеке-чет өл.вал.'!L94*'11.жеке-чет өл.вал.'!M94+'12.юрид-чет өл.вал.'!L94*'12.юрид-чет өл.вал.'!M94)/('11.жеке-чет өл.вал.'!L94+'12.юрид-чет өл.вал.'!L94)</f>
        <v>5.5467043643908776</v>
      </c>
      <c r="N94" s="22">
        <f>'11.жеке-чет өл.вал.'!N94+'12.юрид-чет өл.вал.'!N94</f>
        <v>5142.8</v>
      </c>
      <c r="O94" s="21">
        <f>('11.жеке-чет өл.вал.'!N94*'11.жеке-чет өл.вал.'!O94+'12.юрид-чет өл.вал.'!N94*'12.юрид-чет өл.вал.'!O94)/('11.жеке-чет өл.вал.'!N94+'12.юрид-чет өл.вал.'!N94)</f>
        <v>7.523411371237458</v>
      </c>
      <c r="P94" s="22">
        <f>'11.жеке-чет өл.вал.'!P94+'12.юрид-чет өл.вал.'!P94</f>
        <v>19954.3</v>
      </c>
      <c r="Q94" s="21">
        <f>('11.жеке-чет өл.вал.'!P94*'11.жеке-чет өл.вал.'!Q94+'12.юрид-чет өл.вал.'!P94*'12.юрид-чет өл.вал.'!Q94)/('11.жеке-чет өл.вал.'!P94+'12.юрид-чет өл.вал.'!P94)</f>
        <v>9.4330408984529655</v>
      </c>
      <c r="R94" s="23"/>
      <c r="S94" s="24"/>
    </row>
    <row r="95" spans="1:19" ht="14.25" customHeight="1" x14ac:dyDescent="0.2">
      <c r="A95" s="19" t="s">
        <v>12</v>
      </c>
      <c r="B95" s="20">
        <f>'11.жеке-чет өл.вал.'!B95+'12.юрид-чет өл.вал.'!B95</f>
        <v>1088126.4000000001</v>
      </c>
      <c r="C95" s="21">
        <f>('11.жеке-чет өл.вал.'!B95*'11.жеке-чет өл.вал.'!C95+'12.юрид-чет өл.вал.'!B95*'12.юрид-чет өл.вал.'!C95)/('11.жеке-чет өл.вал.'!B95+'12.юрид-чет өл.вал.'!B95)</f>
        <v>0.53113342622695303</v>
      </c>
      <c r="D95" s="22">
        <f>'11.жеке-чет өл.вал.'!D95+'12.юрид-чет өл.вал.'!D95</f>
        <v>900492.1</v>
      </c>
      <c r="E95" s="21">
        <f>('11.жеке-чет өл.вал.'!D95*'11.жеке-чет өл.вал.'!E95+'12.юрид-чет өл.вал.'!D95*'12.юрид-чет өл.вал.'!E95)/('11.жеке-чет өл.вал.'!D95+'12.юрид-чет өл.вал.'!D95)</f>
        <v>1.8777727200494043E-2</v>
      </c>
      <c r="F95" s="22">
        <f t="shared" si="2"/>
        <v>187634.30000000002</v>
      </c>
      <c r="G95" s="21">
        <f t="shared" si="3"/>
        <v>2.9900242546272189</v>
      </c>
      <c r="H95" s="22">
        <f>'11.жеке-чет өл.вал.'!H95+'12.юрид-чет өл.вал.'!H95</f>
        <v>323.8</v>
      </c>
      <c r="I95" s="21">
        <f>('11.жеке-чет өл.вал.'!H95*'11.жеке-чет өл.вал.'!I95+'12.юрид-чет өл.вал.'!H95*'12.юрид-чет өл.вал.'!I95)/('11.жеке-чет өл.вал.'!H95+'12.юрид-чет өл.вал.'!H95)</f>
        <v>0.89413218035824593</v>
      </c>
      <c r="J95" s="22">
        <f>'11.жеке-чет өл.вал.'!J95+'12.юрид-чет өл.вал.'!J95</f>
        <v>24642.5</v>
      </c>
      <c r="K95" s="21">
        <f>('11.жеке-чет өл.вал.'!J95*'11.жеке-чет өл.вал.'!K95+'12.юрид-чет өл.вал.'!J95*'12.юрид-чет өл.вал.'!K95)/('11.жеке-чет өл.вал.'!J95+'12.юрид-чет өл.вал.'!J95)</f>
        <v>1.8381442629603328</v>
      </c>
      <c r="L95" s="22">
        <f>'11.жеке-чет өл.вал.'!L95+'12.юрид-чет өл.вал.'!L95</f>
        <v>15134.3</v>
      </c>
      <c r="M95" s="21">
        <f>('11.жеке-чет өл.вал.'!L95*'11.жеке-чет өл.вал.'!M95+'12.юрид-чет өл.вал.'!L95*'12.юрид-чет өл.вал.'!M95)/('11.жеке-чет өл.вал.'!L95+'12.юрид-чет өл.вал.'!L95)</f>
        <v>6.0835502137528659</v>
      </c>
      <c r="N95" s="22">
        <f>'11.жеке-чет өл.вал.'!N95+'12.юрид-чет өл.вал.'!N95</f>
        <v>716.3</v>
      </c>
      <c r="O95" s="21">
        <f>('11.жеке-чет өл.вал.'!N95*'11.жеке-чет өл.вал.'!O95+'12.юрид-чет өл.вал.'!N95*'12.юрид-чет өл.вал.'!O95)/('11.жеке-чет өл.вал.'!N95+'12.юрид-чет өл.вал.'!N95)</f>
        <v>6.7453720508166972</v>
      </c>
      <c r="P95" s="22">
        <f>'11.жеке-чет өл.вал.'!P95+'12.юрид-чет өл.вал.'!P95</f>
        <v>146817.40000000002</v>
      </c>
      <c r="Q95" s="21">
        <f>('11.жеке-чет өл.вал.'!P95*'11.жеке-чет өл.вал.'!Q95+'12.юрид-чет өл.вал.'!P95*'12.юрид-чет өл.вал.'!Q95)/('11.жеке-чет өл.вал.'!P95+'12.юрид-чет өл.вал.'!P95)</f>
        <v>2.850773368824131</v>
      </c>
      <c r="R95" s="22"/>
      <c r="S95" s="21"/>
    </row>
    <row r="96" spans="1:19" ht="14.25" customHeight="1" x14ac:dyDescent="0.2">
      <c r="A96" s="19" t="s">
        <v>13</v>
      </c>
      <c r="B96" s="20">
        <f>'11.жеке-чет өл.вал.'!B96+'12.юрид-чет өл.вал.'!B96</f>
        <v>1301842.5999999999</v>
      </c>
      <c r="C96" s="21">
        <f>('11.жеке-чет өл.вал.'!B96*'11.жеке-чет өл.вал.'!C96+'12.юрид-чет өл.вал.'!B96*'12.юрид-чет өл.вал.'!C96)/('11.жеке-чет өл.вал.'!B96+'12.юрид-чет өл.вал.'!B96)</f>
        <v>0.48104367378974999</v>
      </c>
      <c r="D96" s="22">
        <f>'11.жеке-чет өл.вал.'!D96+'12.юрид-чет өл.вал.'!D96</f>
        <v>1204657.3</v>
      </c>
      <c r="E96" s="21">
        <f>('11.жеке-чет өл.вал.'!D96*'11.жеке-чет өл.вал.'!E96+'12.юрид-чет өл.вал.'!D96*'12.юрид-чет өл.вал.'!E96)/('11.жеке-чет өл.вал.'!D96+'12.юрид-чет өл.вал.'!D96)</f>
        <v>3.6985995934279408E-3</v>
      </c>
      <c r="F96" s="22">
        <f t="shared" si="2"/>
        <v>97185.3</v>
      </c>
      <c r="G96" s="21">
        <f t="shared" si="3"/>
        <v>6.3979593827461567</v>
      </c>
      <c r="H96" s="22">
        <f>'11.жеке-чет өл.вал.'!H96+'12.юрид-чет өл.вал.'!H96</f>
        <v>1163.3000000000002</v>
      </c>
      <c r="I96" s="21">
        <f>('11.жеке-чет өл.вал.'!H96*'11.жеке-чет өл.вал.'!I96+'12.юрид-чет өл.вал.'!H96*'12.юрид-чет өл.вал.'!I96)/('11.жеке-чет өл.вал.'!H96+'12.юрид-чет өл.вал.'!H96)</f>
        <v>5.1709447262099202</v>
      </c>
      <c r="J96" s="22">
        <f>'11.жеке-чет өл.вал.'!J96+'12.юрид-чет өл.вал.'!J96</f>
        <v>23804.400000000001</v>
      </c>
      <c r="K96" s="21">
        <f>('11.жеке-чет өл.вал.'!J96*'11.жеке-чет өл.вал.'!K96+'12.юрид-чет өл.вал.'!J96*'12.юрид-чет өл.вал.'!K96)/('11.жеке-чет өл.вал.'!J96+'12.юрид-чет өл.вал.'!J96)</f>
        <v>1.8459683923980439</v>
      </c>
      <c r="L96" s="22">
        <f>'11.жеке-чет өл.вал.'!L96+'12.юрид-чет өл.вал.'!L96</f>
        <v>16006.8</v>
      </c>
      <c r="M96" s="21">
        <f>('11.жеке-чет өл.вал.'!L96*'11.жеке-чет өл.вал.'!M96+'12.юрид-чет өл.вал.'!L96*'12.юрид-чет өл.вал.'!M96)/('11.жеке-чет өл.вал.'!L96+'12.юрид-чет өл.вал.'!L96)</f>
        <v>7.4537649623909843</v>
      </c>
      <c r="N96" s="22">
        <f>'11.жеке-чет өл.вал.'!N96+'12.юрид-чет өл.вал.'!N96</f>
        <v>20352.8</v>
      </c>
      <c r="O96" s="21">
        <f>('11.жеке-чет өл.вал.'!N96*'11.жеке-чет өл.вал.'!O96+'12.юрид-чет өл.вал.'!N96*'12.юрид-чет өл.вал.'!O96)/('11.жеке-чет өл.вал.'!N96+'12.юрид-чет өл.вал.'!N96)</f>
        <v>6.4726386541409529</v>
      </c>
      <c r="P96" s="22">
        <f>'11.жеке-чет өл.вал.'!P96+'12.юрид-чет өл.вал.'!P96</f>
        <v>35858</v>
      </c>
      <c r="Q96" s="21">
        <f>('11.жеке-чет өл.вал.'!P96*'11.жеке-чет өл.вал.'!Q96+'12.юрид-чет өл.вал.'!P96*'12.юрид-чет өл.вал.'!Q96)/('11.жеке-чет өл.вал.'!P96+'12.юрид-чет өл.вал.'!P96)</f>
        <v>8.945920770818228</v>
      </c>
      <c r="R96" s="23"/>
      <c r="S96" s="24"/>
    </row>
    <row r="97" spans="1:19" ht="14.25" customHeight="1" x14ac:dyDescent="0.2">
      <c r="A97" s="19" t="s">
        <v>14</v>
      </c>
      <c r="B97" s="20">
        <f>'11.жеке-чет өл.вал.'!B97+'12.юрид-чет өл.вал.'!B97</f>
        <v>1692324.7</v>
      </c>
      <c r="C97" s="21">
        <f>('11.жеке-чет өл.вал.'!B97*'11.жеке-чет өл.вал.'!C97+'12.юрид-чет өл.вал.'!B97*'12.юрид-чет өл.вал.'!C97)/('11.жеке-чет өл.вал.'!B97+'12.юрид-чет өл.вал.'!B97)</f>
        <v>0.65491450074563118</v>
      </c>
      <c r="D97" s="22">
        <f>'11.жеке-чет өл.вал.'!D97+'12.юрид-чет өл.вал.'!D97</f>
        <v>1365585.3</v>
      </c>
      <c r="E97" s="21">
        <f>('11.жеке-чет өл.вал.'!D97*'11.жеке-чет өл.вал.'!E97+'12.юрид-чет өл.вал.'!D97*'12.юрид-чет өл.вал.'!E97)/('11.жеке-чет өл.вал.'!D97+'12.юрид-чет өл.вал.'!D97)</f>
        <v>6.3203143736242626E-2</v>
      </c>
      <c r="F97" s="22">
        <f t="shared" si="2"/>
        <v>326739.40000000002</v>
      </c>
      <c r="G97" s="21">
        <f t="shared" si="3"/>
        <v>3.1279322359042099</v>
      </c>
      <c r="H97" s="22">
        <f>'11.жеке-чет өл.вал.'!H97+'12.юрид-чет өл.вал.'!H97</f>
        <v>9985.8000000000011</v>
      </c>
      <c r="I97" s="21">
        <f>('11.жеке-чет өл.вал.'!H97*'11.жеке-чет өл.вал.'!I97+'12.юрид-чет өл.вал.'!H97*'12.юрид-чет өл.вал.'!I97)/('11.жеке-чет өл.вал.'!H97+'12.юрид-чет өл.вал.'!H97)</f>
        <v>0.22711249974964448</v>
      </c>
      <c r="J97" s="22">
        <f>'11.жеке-чет өл.вал.'!J97+'12.юрид-чет өл.вал.'!J97</f>
        <v>23767.599999999999</v>
      </c>
      <c r="K97" s="21">
        <f>('11.жеке-чет өл.вал.'!J97*'11.жеке-чет өл.вал.'!K97+'12.юрид-чет өл.вал.'!J97*'12.юрид-чет өл.вал.'!K97)/('11.жеке-чет өл.вал.'!J97+'12.юрид-чет өл.вал.'!J97)</f>
        <v>2.6868333361382724</v>
      </c>
      <c r="L97" s="22">
        <f>'11.жеке-чет өл.вал.'!L97+'12.юрид-чет өл.вал.'!L97</f>
        <v>12106.3</v>
      </c>
      <c r="M97" s="21">
        <f>('11.жеке-чет өл.вал.'!L97*'11.жеке-чет өл.вал.'!M97+'12.юрид-чет өл.вал.'!L97*'12.юрид-чет өл.вал.'!M97)/('11.жеке-чет өл.вал.'!L97+'12.юрид-чет өл.вал.'!L97)</f>
        <v>6.7955134103731121</v>
      </c>
      <c r="N97" s="22">
        <f>'11.жеке-чет өл.вал.'!N97+'12.юрид-чет өл.вал.'!N97</f>
        <v>9650.0999999999985</v>
      </c>
      <c r="O97" s="21">
        <f>('11.жеке-чет өл.вал.'!N97*'11.жеке-чет өл.вал.'!O97+'12.юрид-чет өл.вал.'!N97*'12.юрид-чет өл.вал.'!O97)/('11.жеке-чет өл.вал.'!N97+'12.юрид-чет өл.вал.'!N97)</f>
        <v>7.7163128879493481</v>
      </c>
      <c r="P97" s="22">
        <f>'11.жеке-чет өл.вал.'!P97+'12.юрид-чет өл.вал.'!P97</f>
        <v>271229.60000000003</v>
      </c>
      <c r="Q97" s="21">
        <f>('11.жеке-чет өл.вал.'!P97*'11.жеке-чет өл.вал.'!Q97+'12.юрид-чет өл.вал.'!P97*'12.юрид-чет өл.вал.'!Q97)/('11.жеке-чет өл.вал.'!P97+'12.юрид-чет өл.вал.'!P97)</f>
        <v>2.9464317574483019</v>
      </c>
      <c r="R97" s="23"/>
      <c r="S97" s="24"/>
    </row>
    <row r="98" spans="1:19" ht="14.25" customHeight="1" x14ac:dyDescent="0.2">
      <c r="A98" s="19" t="s">
        <v>15</v>
      </c>
      <c r="B98" s="20">
        <f>'11.жеке-чет өл.вал.'!B98+'12.юрид-чет өл.вал.'!B98</f>
        <v>1296630.4000000001</v>
      </c>
      <c r="C98" s="21">
        <f>('11.жеке-чет өл.вал.'!B98*'11.жеке-чет өл.вал.'!C98+'12.юрид-чет өл.вал.'!B98*'12.юрид-чет өл.вал.'!C98)/('11.жеке-чет өл.вал.'!B98+'12.юрид-чет өл.вал.'!B98)</f>
        <v>0.48674853296668025</v>
      </c>
      <c r="D98" s="22">
        <f>'11.жеке-чет өл.вал.'!D98+'12.юрид-чет өл.вал.'!D98</f>
        <v>1183861</v>
      </c>
      <c r="E98" s="21">
        <f>('11.жеке-чет өл.вал.'!D98*'11.жеке-чет өл.вал.'!E98+'12.юрид-чет өл.вал.'!D98*'12.юрид-чет өл.вал.'!E98)/('11.жеке-чет өл.вал.'!D98+'12.юрид-чет өл.вал.'!D98)</f>
        <v>1.8039803659382313E-2</v>
      </c>
      <c r="F98" s="22">
        <f t="shared" si="2"/>
        <v>112769.4</v>
      </c>
      <c r="G98" s="21">
        <f t="shared" si="3"/>
        <v>5.4072853540056078</v>
      </c>
      <c r="H98" s="22">
        <f>'11.жеке-чет өл.вал.'!H98+'12.юрид-чет өл.вал.'!H98</f>
        <v>2591.7000000000003</v>
      </c>
      <c r="I98" s="21">
        <f>('11.жеке-чет өл.вал.'!H98*'11.жеке-чет өл.вал.'!I98+'12.юрид-чет өл.вал.'!H98*'12.юрид-чет өл.вал.'!I98)/('11.жеке-чет өл.вал.'!H98+'12.юрид-чет өл.вал.'!H98)</f>
        <v>1.303783616930972</v>
      </c>
      <c r="J98" s="22">
        <f>'11.жеке-чет өл.вал.'!J98+'12.юрид-чет өл.вал.'!J98</f>
        <v>15246.5</v>
      </c>
      <c r="K98" s="21">
        <f>('11.жеке-чет өл.вал.'!J98*'11.жеке-чет өл.вал.'!K98+'12.юрид-чет өл.вал.'!J98*'12.юрид-чет өл.вал.'!K98)/('11.жеке-чет өл.вал.'!J98+'12.юрид-чет өл.вал.'!J98)</f>
        <v>3.0798864001574131</v>
      </c>
      <c r="L98" s="22">
        <f>'11.жеке-чет өл.вал.'!L98+'12.юрид-чет өл.вал.'!L98</f>
        <v>4453.5</v>
      </c>
      <c r="M98" s="21">
        <f>('11.жеке-чет өл.вал.'!L98*'11.жеке-чет өл.вал.'!M98+'12.юрид-чет өл.вал.'!L98*'12.юрид-чет өл.вал.'!M98)/('11.жеке-чет өл.вал.'!L98+'12.юрид-чет өл.вал.'!L98)</f>
        <v>4.8775410351409008</v>
      </c>
      <c r="N98" s="22">
        <f>'11.жеке-чет өл.вал.'!N98+'12.юрид-чет өл.вал.'!N98</f>
        <v>9964.4</v>
      </c>
      <c r="O98" s="21">
        <f>('11.жеке-чет өл.вал.'!N98*'11.жеке-чет өл.вал.'!O98+'12.юрид-чет өл.вал.'!N98*'12.юрид-чет өл.вал.'!O98)/('11.жеке-чет өл.вал.'!N98+'12.юрид-чет өл.вал.'!N98)</f>
        <v>6.2955971257677339</v>
      </c>
      <c r="P98" s="22">
        <f>'11.жеке-чет өл.вал.'!P98+'12.юрид-чет өл.вал.'!P98</f>
        <v>80513.299999999988</v>
      </c>
      <c r="Q98" s="21">
        <f>('11.жеке-чет өл.вал.'!P98*'11.жеке-чет өл.вал.'!Q98+'12.юрид-чет өл.вал.'!P98*'12.юрид-чет өл.вал.'!Q98)/('11.жеке-чет өл.вал.'!P98+'12.юрид-чет өл.вал.'!P98)</f>
        <v>5.8994705719427722</v>
      </c>
      <c r="R98" s="23"/>
      <c r="S98" s="24"/>
    </row>
    <row r="99" spans="1:19" ht="14.25" customHeight="1" x14ac:dyDescent="0.2">
      <c r="A99" s="19" t="s">
        <v>16</v>
      </c>
      <c r="B99" s="20">
        <f>'11.жеке-чет өл.вал.'!B99+'12.юрид-чет өл.вал.'!B99</f>
        <v>1701173.7</v>
      </c>
      <c r="C99" s="21">
        <f>('11.жеке-чет өл.вал.'!B99*'11.жеке-чет өл.вал.'!C99+'12.юрид-чет өл.вал.'!B99*'12.юрид-чет өл.вал.'!C99)/('11.жеке-чет өл.вал.'!B99+'12.юрид-чет өл.вал.'!B99)</f>
        <v>0.35695297487846189</v>
      </c>
      <c r="D99" s="22">
        <f>'11.жеке-чет өл.вал.'!D99+'12.юрид-чет өл.вал.'!D99</f>
        <v>1616493.7</v>
      </c>
      <c r="E99" s="21">
        <f>('11.жеке-чет өл.вал.'!D99*'11.жеке-чет өл.вал.'!E99+'12.юрид-чет өл.вал.'!D99*'12.юрид-чет өл.вал.'!E99)/('11.жеке-чет өл.вал.'!D99+'12.юрид-чет өл.вал.'!D99)</f>
        <v>2.7199258493862369E-3</v>
      </c>
      <c r="F99" s="22">
        <f t="shared" si="2"/>
        <v>84680</v>
      </c>
      <c r="G99" s="21">
        <f t="shared" si="3"/>
        <v>7.1190631790269254</v>
      </c>
      <c r="H99" s="22">
        <f>'11.жеке-чет өл.вал.'!H99+'12.юрид-чет өл.вал.'!H99</f>
        <v>4466.8999999999996</v>
      </c>
      <c r="I99" s="21">
        <f>('11.жеке-чет өл.вал.'!H99*'11.жеке-чет өл.вал.'!I99+'12.юрид-чет өл.вал.'!H99*'12.юрид-чет өл.вал.'!I99)/('11.жеке-чет өл.вал.'!H99+'12.юрид-чет өл.вал.'!H99)</f>
        <v>1.7677436253330048</v>
      </c>
      <c r="J99" s="22">
        <f>'11.жеке-чет өл.вал.'!J99+'12.юрид-чет өл.вал.'!J99</f>
        <v>12542.4</v>
      </c>
      <c r="K99" s="21">
        <f>('11.жеке-чет өл.вал.'!J99*'11.жеке-чет өл.вал.'!K99+'12.юрид-чет өл.вал.'!J99*'12.юрид-чет өл.вал.'!K99)/('11.жеке-чет өл.вал.'!J99+'12.юрид-чет өл.вал.'!J99)</f>
        <v>3.2207673172598552</v>
      </c>
      <c r="L99" s="22">
        <f>'11.жеке-чет өл.вал.'!L99+'12.юрид-чет өл.вал.'!L99</f>
        <v>16800</v>
      </c>
      <c r="M99" s="21">
        <f>('11.жеке-чет өл.вал.'!L99*'11.жеке-чет өл.вал.'!M99+'12.юрид-чет өл.вал.'!L99*'12.юрид-чет өл.вал.'!M99)/('11.жеке-чет өл.вал.'!L99+'12.юрид-чет өл.вал.'!L99)</f>
        <v>5.8834702976190467</v>
      </c>
      <c r="N99" s="22">
        <f>'11.жеке-чет өл.вал.'!N99+'12.юрид-чет өл.вал.'!N99</f>
        <v>4598.5</v>
      </c>
      <c r="O99" s="21">
        <f>('11.жеке-чет өл.вал.'!N99*'11.жеке-чет өл.вал.'!O99+'12.юрид-чет өл.вал.'!N99*'12.юрид-чет өл.вал.'!O99)/('11.жеке-чет өл.вал.'!N99+'12.юрид-чет өл.вал.'!N99)</f>
        <v>8.4213004240513207</v>
      </c>
      <c r="P99" s="22">
        <f>'11.жеке-чет өл.вал.'!P99+'12.юрид-чет өл.вал.'!P99</f>
        <v>46272.200000000004</v>
      </c>
      <c r="Q99" s="21">
        <f>('11.жеке-чет өл.вал.'!P99*'11.жеке-чет өл.вал.'!Q99+'12.юрид-чет өл.вал.'!P99*'12.юрид-чет өл.вал.'!Q99)/('11.жеке-чет өл.вал.'!P99+'12.юрид-чет өл.вал.'!P99)</f>
        <v>9.0115043806000141</v>
      </c>
      <c r="R99" s="23"/>
      <c r="S99" s="24"/>
    </row>
    <row r="100" spans="1:19" ht="14.25" customHeight="1" x14ac:dyDescent="0.2">
      <c r="A100" s="19" t="s">
        <v>17</v>
      </c>
      <c r="B100" s="20">
        <f>'11.жеке-чет өл.вал.'!B100+'12.юрид-чет өл.вал.'!B100</f>
        <v>1722467.4</v>
      </c>
      <c r="C100" s="21">
        <f>('11.жеке-чет өл.вал.'!B100*'11.жеке-чет өл.вал.'!C100+'12.юрид-чет өл.вал.'!B100*'12.юрид-чет өл.вал.'!C100)/('11.жеке-чет өл.вал.'!B100+'12.юрид-чет өл.вал.'!B100)</f>
        <v>0.61661171061931264</v>
      </c>
      <c r="D100" s="22">
        <f>'11.жеке-чет өл.вал.'!D100+'12.юрид-чет өл.вал.'!D100</f>
        <v>1592344.4</v>
      </c>
      <c r="E100" s="21">
        <f>('11.жеке-чет өл.вал.'!D100*'11.жеке-чет өл.вал.'!E100+'12.юрид-чет өл.вал.'!D100*'12.юрид-чет өл.вал.'!E100)/('11.жеке-чет өл.вал.'!D100+'12.юрид-чет өл.вал.'!D100)</f>
        <v>8.3851099046161129E-2</v>
      </c>
      <c r="F100" s="22">
        <f t="shared" si="2"/>
        <v>130123</v>
      </c>
      <c r="G100" s="21">
        <f t="shared" si="3"/>
        <v>7.1361230681739576</v>
      </c>
      <c r="H100" s="22">
        <f>'11.жеке-чет өл.вал.'!H100+'12.юрид-чет өл.вал.'!H100</f>
        <v>3153.8</v>
      </c>
      <c r="I100" s="21">
        <f>('11.жеке-чет өл.вал.'!H100*'11.жеке-чет өл.вал.'!I100+'12.юрид-чет өл.вал.'!H100*'12.юрид-чет өл.вал.'!I100)/('11.жеке-чет өл.вал.'!H100+'12.юрид-чет өл.вал.'!H100)</f>
        <v>2.629129938486904</v>
      </c>
      <c r="J100" s="22">
        <f>'11.жеке-чет өл.вал.'!J100+'12.юрид-чет өл.вал.'!J100</f>
        <v>12324</v>
      </c>
      <c r="K100" s="21">
        <f>('11.жеке-чет өл.вал.'!J100*'11.жеке-чет өл.вал.'!K100+'12.юрид-чет өл.вал.'!J100*'12.юрид-чет өл.вал.'!K100)/('11.жеке-чет өл.вал.'!J100+'12.юрид-чет өл.вал.'!J100)</f>
        <v>3.5888965433300877</v>
      </c>
      <c r="L100" s="22">
        <f>'11.жеке-чет өл.вал.'!L100+'12.юрид-чет өл.вал.'!L100</f>
        <v>27191.699999999997</v>
      </c>
      <c r="M100" s="21">
        <f>('11.жеке-чет өл.вал.'!L100*'11.жеке-чет өл.вал.'!M100+'12.юрид-чет өл.вал.'!L100*'12.юрид-чет өл.вал.'!M100)/('11.жеке-чет өл.вал.'!L100+'12.юрид-чет өл.вал.'!L100)</f>
        <v>3.9960426894971635</v>
      </c>
      <c r="N100" s="22">
        <f>'11.жеке-чет өл.вал.'!N100+'12.юрид-чет өл.вал.'!N100</f>
        <v>36806.400000000001</v>
      </c>
      <c r="O100" s="21">
        <f>('11.жеке-чет өл.вал.'!N100*'11.жеке-чет өл.вал.'!O100+'12.юрид-чет өл.вал.'!N100*'12.юрид-чет өл.вал.'!O100)/('11.жеке-чет өл.вал.'!N100+'12.юрид-чет өл.вал.'!N100)</f>
        <v>8.37127670731177</v>
      </c>
      <c r="P100" s="22">
        <f>'11.жеке-чет өл.вал.'!P100+'12.юрид-чет өл.вал.'!P100</f>
        <v>50647.1</v>
      </c>
      <c r="Q100" s="21">
        <f>('11.жеке-чет өл.вал.'!P100*'11.жеке-чет өл.вал.'!Q100+'12.юрид-чет өл.вал.'!P100*'12.юрид-чет өл.вал.'!Q100)/('11.жеке-чет өл.вал.'!P100+'12.юрид-чет өл.вал.'!P100)</f>
        <v>9.0681732616477522</v>
      </c>
      <c r="R100" s="23"/>
      <c r="S100" s="24"/>
    </row>
    <row r="101" spans="1:19" ht="14.25" customHeight="1" x14ac:dyDescent="0.2">
      <c r="A101" s="19" t="s">
        <v>18</v>
      </c>
      <c r="B101" s="20">
        <f>'11.жеке-чет өл.вал.'!B101+'12.юрид-чет өл.вал.'!B101</f>
        <v>2039232.2000000002</v>
      </c>
      <c r="C101" s="21">
        <f>('11.жеке-чет өл.вал.'!B101*'11.жеке-чет өл.вал.'!C101+'12.юрид-чет өл.вал.'!B101*'12.юрид-чет өл.вал.'!C101)/('11.жеке-чет өл.вал.'!B101+'12.юрид-чет өл.вал.'!B101)</f>
        <v>0.75676489857310003</v>
      </c>
      <c r="D101" s="22">
        <f>'11.жеке-чет өл.вал.'!D101+'12.юрид-чет өл.вал.'!D101</f>
        <v>1871050</v>
      </c>
      <c r="E101" s="21">
        <f>('11.жеке-чет өл.вал.'!D101*'11.жеке-чет өл.вал.'!E101+'12.юрид-чет өл.вал.'!D101*'12.юрид-чет өл.вал.'!E101)/('11.жеке-чет өл.вал.'!D101+'12.юрид-чет өл.вал.'!D101)</f>
        <v>0.36607391892253011</v>
      </c>
      <c r="F101" s="22">
        <f t="shared" si="2"/>
        <v>168182.2</v>
      </c>
      <c r="G101" s="21">
        <f t="shared" si="3"/>
        <v>5.1032555347712183</v>
      </c>
      <c r="H101" s="22">
        <f>'11.жеке-чет өл.вал.'!H101+'12.юрид-чет өл.вал.'!H101</f>
        <v>12612.1</v>
      </c>
      <c r="I101" s="21">
        <f>('11.жеке-чет өл.вал.'!H101*'11.жеке-чет өл.вал.'!I101+'12.юрид-чет өл.вал.'!H101*'12.юрид-чет өл.вал.'!I101)/('11.жеке-чет өл.вал.'!H101+'12.юрид-чет өл.вал.'!H101)</f>
        <v>3.1095384590988022</v>
      </c>
      <c r="J101" s="22">
        <f>'11.жеке-чет өл.вал.'!J101+'12.юрид-чет өл.вал.'!J101</f>
        <v>27871.4</v>
      </c>
      <c r="K101" s="21">
        <f>('11.жеке-чет өл.вал.'!J101*'11.жеке-чет өл.вал.'!K101+'12.юрид-чет өл.вал.'!J101*'12.юрид-чет өл.вал.'!K101)/('11.жеке-чет өл.вал.'!J101+'12.юрид-чет өл.вал.'!J101)</f>
        <v>3.3397384415565781</v>
      </c>
      <c r="L101" s="22">
        <f>'11.жеке-чет өл.вал.'!L101+'12.юрид-чет өл.вал.'!L101</f>
        <v>20605</v>
      </c>
      <c r="M101" s="21">
        <f>('11.жеке-чет өл.вал.'!L101*'11.жеке-чет өл.вал.'!M101+'12.юрид-чет өл.вал.'!L101*'12.юрид-чет өл.вал.'!M101)/('11.жеке-чет өл.вал.'!L101+'12.юрид-чет өл.вал.'!L101)</f>
        <v>3.9699289492841543</v>
      </c>
      <c r="N101" s="22">
        <f>'11.жеке-чет өл.вал.'!N101+'12.юрид-чет өл.вал.'!N101</f>
        <v>11486.7</v>
      </c>
      <c r="O101" s="21">
        <f>('11.жеке-чет өл.вал.'!N101*'11.жеке-чет өл.вал.'!O101+'12.юрид-чет өл.вал.'!N101*'12.юрид-чет өл.вал.'!O101)/('11.жеке-чет өл.вал.'!N101+'12.юрид-чет өл.вал.'!N101)</f>
        <v>5.5094930658935999</v>
      </c>
      <c r="P101" s="22">
        <f>'11.жеке-чет өл.вал.'!P101+'12.юрид-чет өл.вал.'!P101</f>
        <v>95607</v>
      </c>
      <c r="Q101" s="21">
        <f>('11.жеке-чет өл.вал.'!P101*'11.жеке-чет өл.вал.'!Q101+'12.юрид-чет өл.вал.'!P101*'12.юрид-чет өл.вал.'!Q101)/('11.жеке-чет өл.вал.'!P101+'12.юрид-чет өл.вал.'!P101)</f>
        <v>6.075804773709037</v>
      </c>
      <c r="R101" s="23"/>
      <c r="S101" s="24"/>
    </row>
    <row r="102" spans="1:19" ht="14.25" customHeight="1" x14ac:dyDescent="0.2">
      <c r="A102" s="19" t="s">
        <v>19</v>
      </c>
      <c r="B102" s="20">
        <f>'11.жеке-чет өл.вал.'!B102+'12.юрид-чет өл.вал.'!B102</f>
        <v>2955400.0999999996</v>
      </c>
      <c r="C102" s="21">
        <f>('11.жеке-чет өл.вал.'!B102*'11.жеке-чет өл.вал.'!C102+'12.юрид-чет өл.вал.'!B102*'12.юрид-чет өл.вал.'!C102)/('11.жеке-чет өл.вал.'!B102+'12.юрид-чет өл.вал.'!B102)</f>
        <v>0.2987608347851109</v>
      </c>
      <c r="D102" s="22">
        <f>'11.жеке-чет өл.вал.'!D102+'12.юрид-чет өл.вал.'!D102</f>
        <v>2844511.8</v>
      </c>
      <c r="E102" s="21">
        <f>('11.жеке-чет өл.вал.'!D102*'11.жеке-чет өл.вал.'!E102+'12.юрид-чет өл.вал.'!D102*'12.юрид-чет өл.вал.'!E102)/('11.жеке-чет өл.вал.'!D102+'12.юрид-чет өл.вал.'!D102)</f>
        <v>9.7109921990831627E-2</v>
      </c>
      <c r="F102" s="22">
        <f t="shared" si="2"/>
        <v>110888.29999999999</v>
      </c>
      <c r="G102" s="21">
        <f t="shared" si="3"/>
        <v>5.4715193758043004</v>
      </c>
      <c r="H102" s="22">
        <f>'11.жеке-чет өл.вал.'!H102+'12.юрид-чет өл.вал.'!H102</f>
        <v>15177.099999999999</v>
      </c>
      <c r="I102" s="21">
        <f>('11.жеке-чет өл.вал.'!H102*'11.жеке-чет өл.вал.'!I102+'12.юрид-чет өл.вал.'!H102*'12.юрид-чет өл.вал.'!I102)/('11.жеке-чет өл.вал.'!H102+'12.юрид-чет өл.вал.'!H102)</f>
        <v>1.3736686191696701</v>
      </c>
      <c r="J102" s="22">
        <f>'11.жеке-чет өл.вал.'!J102+'12.юрид-чет өл.вал.'!J102</f>
        <v>31667.1</v>
      </c>
      <c r="K102" s="21">
        <f>('11.жеке-чет өл.вал.'!J102*'11.жеке-чет өл.вал.'!K102+'12.юрид-чет өл.вал.'!J102*'12.юрид-чет өл.вал.'!K102)/('11.жеке-чет өл.вал.'!J102+'12.юрид-чет өл.вал.'!J102)</f>
        <v>5.8031114942637627</v>
      </c>
      <c r="L102" s="22">
        <f>'11.жеке-чет өл.вал.'!L102+'12.юрид-чет өл.вал.'!L102</f>
        <v>38260.699999999997</v>
      </c>
      <c r="M102" s="21">
        <f>('11.жеке-чет өл.вал.'!L102*'11.жеке-чет өл.вал.'!M102+'12.юрид-чет өл.вал.'!L102*'12.юрид-чет өл.вал.'!M102)/('11.жеке-чет өл.вал.'!L102+'12.юрид-чет өл.вал.'!L102)</f>
        <v>4.6289621726732655</v>
      </c>
      <c r="N102" s="22">
        <f>'11.жеке-чет өл.вал.'!N102+'12.юрид-чет өл.вал.'!N102</f>
        <v>1818.9</v>
      </c>
      <c r="O102" s="21">
        <f>('11.жеке-чет өл.вал.'!N102*'11.жеке-чет өл.вал.'!O102+'12.юрид-чет өл.вал.'!N102*'12.юрид-чет өл.вал.'!O102)/('11.жеке-чет өл.вал.'!N102+'12.юрид-чет өл.вал.'!N102)</f>
        <v>9.0330463466930571</v>
      </c>
      <c r="P102" s="22">
        <f>'11.жеке-чет өл.вал.'!P102+'12.юрид-чет өл.вал.'!P102</f>
        <v>23964.5</v>
      </c>
      <c r="Q102" s="21">
        <f>('11.жеке-чет өл.вал.'!P102*'11.жеке-чет өл.вал.'!Q102+'12.юрид-чет өл.вал.'!P102*'12.юрид-чет өл.вал.'!Q102)/('11.жеке-чет өл.вал.'!P102+'12.юрид-чет өл.вал.'!P102)</f>
        <v>8.7034539840180276</v>
      </c>
      <c r="R102" s="22"/>
      <c r="S102" s="21"/>
    </row>
    <row r="103" spans="1:19" ht="14.25" customHeight="1" x14ac:dyDescent="0.2">
      <c r="A103" s="19" t="s">
        <v>20</v>
      </c>
      <c r="B103" s="20">
        <f>'11.жеке-чет өл.вал.'!B103+'12.юрид-чет өл.вал.'!B103</f>
        <v>4545120.8</v>
      </c>
      <c r="C103" s="21">
        <f>('11.жеке-чет өл.вал.'!B103*'11.жеке-чет өл.вал.'!C103+'12.юрид-чет өл.вал.'!B103*'12.юрид-чет өл.вал.'!C103)/('11.жеке-чет өл.вал.'!B103+'12.юрид-чет өл.вал.'!B103)</f>
        <v>0.23358497226300348</v>
      </c>
      <c r="D103" s="22">
        <f>'11.жеке-чет өл.вал.'!D103+'12.юрид-чет өл.вал.'!D103</f>
        <v>4433332.5999999996</v>
      </c>
      <c r="E103" s="21">
        <f>('11.жеке-чет өл.вал.'!D103*'11.жеке-чет өл.вал.'!E103+'12.юрид-чет өл.вал.'!D103*'12.юрид-чет өл.вал.'!E103)/('11.жеке-чет өл.вал.'!D103+'12.юрид-чет өл.вал.'!D103)</f>
        <v>8.6587112593356996E-2</v>
      </c>
      <c r="F103" s="22">
        <f t="shared" si="2"/>
        <v>111788.20000000001</v>
      </c>
      <c r="G103" s="21">
        <f t="shared" si="3"/>
        <v>6.0632736460556655</v>
      </c>
      <c r="H103" s="22">
        <f>'11.жеке-чет өл.вал.'!H103+'12.юрид-чет өл.вал.'!H103</f>
        <v>461.4</v>
      </c>
      <c r="I103" s="21">
        <f>('11.жеке-чет өл.вал.'!H103*'11.жеке-чет өл.вал.'!I103+'12.юрид-чет өл.вал.'!H103*'12.юрид-чет өл.вал.'!I103)/('11.жеке-чет өл.вал.'!H103+'12.юрид-чет өл.вал.'!H103)</f>
        <v>1</v>
      </c>
      <c r="J103" s="22">
        <f>'11.жеке-чет өл.вал.'!J103+'12.юрид-чет өл.вал.'!J103</f>
        <v>25916.3</v>
      </c>
      <c r="K103" s="21">
        <f>('11.жеке-чет өл.вал.'!J103*'11.жеке-чет өл.вал.'!K103+'12.юрид-чет өл.вал.'!J103*'12.юрид-чет өл.вал.'!K103)/('11.жеке-чет өл.вал.'!J103+'12.юрид-чет өл.вал.'!J103)</f>
        <v>5.8351915203945008</v>
      </c>
      <c r="L103" s="22">
        <f>'11.жеке-чет өл.вал.'!L103+'12.юрид-чет өл.вал.'!L103</f>
        <v>17912.900000000001</v>
      </c>
      <c r="M103" s="21">
        <f>('11.жеке-чет өл.вал.'!L103*'11.жеке-чет өл.вал.'!M103+'12.юрид-чет өл.вал.'!L103*'12.юрид-чет өл.вал.'!M103)/('11.жеке-чет өл.вал.'!L103+'12.юрид-чет өл.вал.'!L103)</f>
        <v>6.6819999553394478</v>
      </c>
      <c r="N103" s="22">
        <f>'11.жеке-чет өл.вал.'!N103+'12.юрид-чет өл.вал.'!N103</f>
        <v>11801.599999999999</v>
      </c>
      <c r="O103" s="21">
        <f>('11.жеке-чет өл.вал.'!N103*'11.жеке-чет өл.вал.'!O103+'12.юрид-чет өл.вал.'!N103*'12.юрид-чет өл.вал.'!O103)/('11.жеке-чет өл.вал.'!N103+'12.юрид-чет өл.вал.'!N103)</f>
        <v>5.8151082904013007</v>
      </c>
      <c r="P103" s="22">
        <f>'11.жеке-чет өл.вал.'!P103+'12.юрид-чет өл.вал.'!P103</f>
        <v>55696</v>
      </c>
      <c r="Q103" s="21">
        <f>('11.жеке-чет өл.вал.'!P103*'11.жеке-чет өл.вал.'!Q103+'12.юрид-чет өл.вал.'!P103*'12.юрид-чет өл.вал.'!Q103)/('11.жеке-чет өл.вал.'!P103+'12.юрид-чет өл.вал.'!P103)</f>
        <v>6.0649399238724513</v>
      </c>
      <c r="R103" s="23"/>
      <c r="S103" s="24"/>
    </row>
    <row r="104" spans="1:19" ht="14.25" customHeight="1" thickBot="1" x14ac:dyDescent="0.25">
      <c r="A104" s="25" t="s">
        <v>21</v>
      </c>
      <c r="B104" s="26">
        <f>'11.жеке-чет өл.вал.'!B104+'12.юрид-чет өл.вал.'!B104</f>
        <v>8353566.0000000019</v>
      </c>
      <c r="C104" s="27">
        <f>('11.жеке-чет өл.вал.'!B104*'11.жеке-чет өл.вал.'!C104+'12.юрид-чет өл.вал.'!B104*'12.юрид-чет өл.вал.'!C104)/('11.жеке-чет өл.вал.'!B104+'12.юрид-чет өл.вал.'!B104)</f>
        <v>0.37866854335022904</v>
      </c>
      <c r="D104" s="28">
        <f>'11.жеке-чет өл.вал.'!D104+'12.юрид-чет өл.вал.'!D104</f>
        <v>8021067.4000000013</v>
      </c>
      <c r="E104" s="27">
        <f>('11.жеке-чет өл.вал.'!D104*'11.жеке-чет өл.вал.'!E104+'12.юрид-чет өл.вал.'!D104*'12.юрид-чет өл.вал.'!E104)/('11.жеке-чет өл.вал.'!D104+'12.юрид-чет өл.вал.'!D104)</f>
        <v>0.12782139045484145</v>
      </c>
      <c r="F104" s="28">
        <f t="shared" si="2"/>
        <v>332498.59999999998</v>
      </c>
      <c r="G104" s="27">
        <f t="shared" si="3"/>
        <v>6.4300080692069077</v>
      </c>
      <c r="H104" s="28">
        <f>'11.жеке-чет өл.вал.'!H104+'12.юрид-чет өл.вал.'!H104</f>
        <v>10699.5</v>
      </c>
      <c r="I104" s="27">
        <f>('11.жеке-чет өл.вал.'!H104*'11.жеке-чет өл.вал.'!I104+'12.юрид-чет өл.вал.'!H104*'12.юрид-чет өл.вал.'!I104)/('11.жеке-чет өл.вал.'!H104+'12.юрид-чет өл.вал.'!H104)</f>
        <v>0.98585354455815688</v>
      </c>
      <c r="J104" s="28">
        <f>'11.жеке-чет өл.вал.'!J104+'12.юрид-чет өл.вал.'!J104</f>
        <v>42345.5</v>
      </c>
      <c r="K104" s="27">
        <f>('11.жеке-чет өл.вал.'!J104*'11.жеке-чет өл.вал.'!K104+'12.юрид-чет өл.вал.'!J104*'12.юрид-чет өл.вал.'!K104)/('11.жеке-чет өл.вал.'!J104+'12.юрид-чет өл.вал.'!J104)</f>
        <v>3.5558415416041842</v>
      </c>
      <c r="L104" s="28">
        <f>'11.жеке-чет өл.вал.'!L104+'12.юрид-чет өл.вал.'!L104</f>
        <v>28761.9</v>
      </c>
      <c r="M104" s="27">
        <f>('11.жеке-чет өл.вал.'!L104*'11.жеке-чет өл.вал.'!M104+'12.юрид-чет өл.вал.'!L104*'12.юрид-чет өл.вал.'!M104)/('11.жеке-чет өл.вал.'!L104+'12.юрид-чет өл.вал.'!L104)</f>
        <v>6.2563756566847113</v>
      </c>
      <c r="N104" s="28">
        <f>'11.жеке-чет өл.вал.'!N104+'12.юрид-чет өл.вал.'!N104</f>
        <v>9148.9</v>
      </c>
      <c r="O104" s="27">
        <f>('11.жеке-чет өл.вал.'!N104*'11.жеке-чет өл.вал.'!O104+'12.юрид-чет өл.вал.'!N104*'12.юрид-чет өл.вал.'!O104)/('11.жеке-чет өл.вал.'!N104+'12.юрид-чет өл.вал.'!N104)</f>
        <v>7.3751343877406024</v>
      </c>
      <c r="P104" s="28">
        <f>'11.жеке-чет өл.вал.'!P104+'12.юрид-чет өл.вал.'!P104</f>
        <v>241542.8</v>
      </c>
      <c r="Q104" s="27">
        <f>('11.жеке-чет өл.вал.'!P104*'11.жеке-чет өл.вал.'!Q104+'12.юрид-чет өл.вал.'!P104*'12.юрид-чет өл.вал.'!Q104)/('11.жеке-чет өл.вал.'!P104+'12.юрид-чет өл.вал.'!P104)</f>
        <v>7.1599196291506111</v>
      </c>
      <c r="R104" s="28"/>
      <c r="S104" s="27"/>
    </row>
    <row r="105" spans="1:19" ht="14.25" customHeight="1" x14ac:dyDescent="0.2">
      <c r="A105" s="19" t="s">
        <v>29</v>
      </c>
      <c r="B105" s="20">
        <f>'11.жеке-чет өл.вал.'!B105+'12.юрид-чет өл.вал.'!B105</f>
        <v>4098932.2</v>
      </c>
      <c r="C105" s="21">
        <f>('11.жеке-чет өл.вал.'!B105*'11.жеке-чет өл.вал.'!C105+'12.юрид-чет өл.вал.'!B105*'12.юрид-чет өл.вал.'!C105)/('11.жеке-чет өл.вал.'!B105+'12.юрид-чет өл.вал.'!B105)</f>
        <v>0.29051901809939673</v>
      </c>
      <c r="D105" s="22">
        <f>'11.жеке-чет өл.вал.'!D105+'12.юрид-чет өл.вал.'!D105</f>
        <v>3994490.1</v>
      </c>
      <c r="E105" s="21">
        <f>('11.жеке-чет өл.вал.'!D105*'11.жеке-чет өл.вал.'!E105+'12.юрид-чет өл.вал.'!D105*'12.юрид-чет өл.вал.'!E105)/('11.жеке-чет өл.вал.'!D105+'12.юрид-чет өл.вал.'!D105)</f>
        <v>0.13621617086996912</v>
      </c>
      <c r="F105" s="22">
        <f t="shared" si="2"/>
        <v>104442.09999999999</v>
      </c>
      <c r="G105" s="21">
        <f t="shared" si="3"/>
        <v>6.1919820838531594</v>
      </c>
      <c r="H105" s="22">
        <f>'11.жеке-чет өл.вал.'!H105+'12.юрид-чет өл.вал.'!H105</f>
        <v>2863.3</v>
      </c>
      <c r="I105" s="21">
        <f>('11.жеке-чет өл.вал.'!H105*'11.жеке-чет өл.вал.'!I105+'12.юрид-чет өл.вал.'!H105*'12.юрид-чет өл.вал.'!I105)/('11.жеке-чет өл.вал.'!H105+'12.юрид-чет өл.вал.'!H105)</f>
        <v>0.48871581741347392</v>
      </c>
      <c r="J105" s="22">
        <f>'11.жеке-чет өл.вал.'!J105+'12.юрид-чет өл.вал.'!J105</f>
        <v>35985.1</v>
      </c>
      <c r="K105" s="21">
        <f>('11.жеке-чет өл.вал.'!J105*'11.жеке-чет өл.вал.'!K105+'12.юрид-чет өл.вал.'!J105*'12.юрид-чет өл.вал.'!K105)/('11.жеке-чет өл.вал.'!J105+'12.юрид-чет өл.вал.'!J105)</f>
        <v>3.9345111171012452</v>
      </c>
      <c r="L105" s="22">
        <f>'11.жеке-чет өл.вал.'!L105+'12.юрид-чет өл.вал.'!L105</f>
        <v>21464.1</v>
      </c>
      <c r="M105" s="21">
        <f>('11.жеке-чет өл.вал.'!L105*'11.жеке-чет өл.вал.'!M105+'12.юрид-чет өл.вал.'!L105*'12.юрид-чет өл.вал.'!M105)/('11.жеке-чет өл.вал.'!L105+'12.юрид-чет өл.вал.'!L105)</f>
        <v>5.4566753322990476</v>
      </c>
      <c r="N105" s="22">
        <f>'11.жеке-чет өл.вал.'!N105+'12.юрид-чет өл.вал.'!N105</f>
        <v>15599.4</v>
      </c>
      <c r="O105" s="21">
        <f>('11.жеке-чет өл.вал.'!N105*'11.жеке-чет өл.вал.'!O105+'12.юрид-чет өл.вал.'!N105*'12.юрид-чет өл.вал.'!O105)/('11.жеке-чет өл.вал.'!N105+'12.юрид-чет өл.вал.'!N105)</f>
        <v>8.6810020898239681</v>
      </c>
      <c r="P105" s="22">
        <f>'11.жеке-чет өл.вал.'!P105+'12.юрид-чет өл.вал.'!P105</f>
        <v>28530.2</v>
      </c>
      <c r="Q105" s="21">
        <f>('11.жеке-чет өл.вал.'!P105*'11.жеке-чет өл.вал.'!Q105+'12.юрид-чет өл.вал.'!P105*'12.юрид-чет өл.вал.'!Q105)/('11.жеке-чет өл.вал.'!P105+'12.юрид-чет өл.вал.'!P105)</f>
        <v>8.8039847950592716</v>
      </c>
      <c r="R105" s="23"/>
      <c r="S105" s="24"/>
    </row>
    <row r="106" spans="1:19" ht="14.25" customHeight="1" x14ac:dyDescent="0.2">
      <c r="A106" s="19" t="s">
        <v>11</v>
      </c>
      <c r="B106" s="20">
        <f>'11.жеке-чет өл.вал.'!B106+'12.юрид-чет өл.вал.'!B106</f>
        <v>4249148.2</v>
      </c>
      <c r="C106" s="21">
        <f>('11.жеке-чет өл.вал.'!B106*'11.жеке-чет өл.вал.'!C106+'12.юрид-чет өл.вал.'!B106*'12.юрид-чет өл.вал.'!C106)/('11.жеке-чет өл.вал.'!B106+'12.юрид-чет өл.вал.'!B106)</f>
        <v>0.23072143306274892</v>
      </c>
      <c r="D106" s="22">
        <f>'11.жеке-чет өл.вал.'!D106+'12.юрид-чет өл.вал.'!D106</f>
        <v>4107973.1</v>
      </c>
      <c r="E106" s="21">
        <f>('11.жеке-чет өл.вал.'!D106*'11.жеке-чет өл.вал.'!E106+'12.юрид-чет өл.вал.'!D106*'12.юрид-чет өл.вал.'!E106)/('11.жеке-чет өл.вал.'!D106+'12.юрид-чет өл.вал.'!D106)</f>
        <v>7.2649848169648465E-2</v>
      </c>
      <c r="F106" s="22">
        <f t="shared" si="2"/>
        <v>141175.1</v>
      </c>
      <c r="G106" s="21">
        <f t="shared" si="3"/>
        <v>4.8303556363693021</v>
      </c>
      <c r="H106" s="22">
        <f>'11.жеке-чет өл.вал.'!H106+'12.юрид-чет өл.вал.'!H106</f>
        <v>1346</v>
      </c>
      <c r="I106" s="21">
        <f>('11.жеке-чет өл.вал.'!H106*'11.жеке-чет өл.вал.'!I106+'12.юрид-чет өл.вал.'!H106*'12.юрид-чет өл.вал.'!I106)/('11.жеке-чет өл.вал.'!H106+'12.юрид-чет өл.вал.'!H106)</f>
        <v>1</v>
      </c>
      <c r="J106" s="22">
        <f>'11.жеке-чет өл.вал.'!J106+'12.юрид-чет өл.вал.'!J106</f>
        <v>17117.7</v>
      </c>
      <c r="K106" s="21">
        <f>('11.жеке-чет өл.вал.'!J106*'11.жеке-чет өл.вал.'!K106+'12.юрид-чет өл.вал.'!J106*'12.юрид-чет өл.вал.'!K106)/('11.жеке-чет өл.вал.'!J106+'12.юрид-чет өл.вал.'!J106)</f>
        <v>3.9827722766493161</v>
      </c>
      <c r="L106" s="22">
        <f>'11.жеке-чет өл.вал.'!L106+'12.юрид-чет өл.вал.'!L106</f>
        <v>34555.599999999999</v>
      </c>
      <c r="M106" s="21">
        <f>('11.жеке-чет өл.вал.'!L106*'11.жеке-чет өл.вал.'!M106+'12.юрид-чет өл.вал.'!L106*'12.юрид-чет өл.вал.'!M106)/('11.жеке-чет өл.вал.'!L106+'12.юрид-чет өл.вал.'!L106)</f>
        <v>4.6657777321186718</v>
      </c>
      <c r="N106" s="22">
        <f>'11.жеке-чет өл.вал.'!N106+'12.юрид-чет өл.вал.'!N106</f>
        <v>11051</v>
      </c>
      <c r="O106" s="21">
        <f>('11.жеке-чет өл.вал.'!N106*'11.жеке-чет өл.вал.'!O106+'12.юрид-чет өл.вал.'!N106*'12.юрид-чет өл.вал.'!O106)/('11.жеке-чет өл.вал.'!N106+'12.юрид-чет өл.вал.'!N106)</f>
        <v>7.68588326848249</v>
      </c>
      <c r="P106" s="22">
        <f>'11.жеке-чет өл.вал.'!P106+'12.юрид-чет өл.вал.'!P106</f>
        <v>77104.800000000003</v>
      </c>
      <c r="Q106" s="21">
        <f>('11.жеке-чет өл.вал.'!P106*'11.жеке-чет өл.вал.'!Q106+'12.юрид-чет өл.вал.'!P106*'12.юрид-чет өл.вал.'!Q106)/('11.жеке-чет өл.вал.'!P106+'12.юрид-чет өл.вал.'!P106)</f>
        <v>4.7498806040609667</v>
      </c>
      <c r="R106" s="23"/>
      <c r="S106" s="24"/>
    </row>
    <row r="107" spans="1:19" ht="14.25" customHeight="1" x14ac:dyDescent="0.2">
      <c r="A107" s="19" t="s">
        <v>12</v>
      </c>
      <c r="B107" s="20">
        <f>'11.жеке-чет өл.вал.'!B107+'12.юрид-чет өл.вал.'!B107</f>
        <v>3122348.9999999995</v>
      </c>
      <c r="C107" s="21">
        <f>('11.жеке-чет өл.вал.'!B107*'11.жеке-чет өл.вал.'!C107+'12.юрид-чет өл.вал.'!B107*'12.юрид-чет өл.вал.'!C107)/('11.жеке-чет өл.вал.'!B107+'12.юрид-чет өл.вал.'!B107)</f>
        <v>0.4258692276231773</v>
      </c>
      <c r="D107" s="22">
        <f>'11.жеке-чет өл.вал.'!D107+'12.юрид-чет өл.вал.'!D107</f>
        <v>2883741.4</v>
      </c>
      <c r="E107" s="21">
        <f>('11.жеке-чет өл.вал.'!D107*'11.жеке-чет өл.вал.'!E107+'12.юрид-чет өл.вал.'!D107*'12.юрид-чет өл.вал.'!E107)/('11.жеке-чет өл.вал.'!D107+'12.юрид-чет өл.вал.'!D107)</f>
        <v>0.11934091801712873</v>
      </c>
      <c r="F107" s="22">
        <f t="shared" si="2"/>
        <v>238607.60000000003</v>
      </c>
      <c r="G107" s="21">
        <f t="shared" si="3"/>
        <v>4.1304803828545271</v>
      </c>
      <c r="H107" s="22">
        <f>'11.жеке-чет өл.вал.'!H107+'12.юрид-чет өл.вал.'!H107</f>
        <v>6280.6</v>
      </c>
      <c r="I107" s="21">
        <f>('11.жеке-чет өл.вал.'!H107*'11.жеке-чет өл.вал.'!I107+'12.юрид-чет өл.вал.'!H107*'12.юрид-чет өл.вал.'!I107)/('11.жеке-чет өл.вал.'!H107+'12.юрид-чет өл.вал.'!H107)</f>
        <v>1.4814151514186542</v>
      </c>
      <c r="J107" s="22">
        <f>'11.жеке-чет өл.вал.'!J107+'12.юрид-чет өл.вал.'!J107</f>
        <v>21489.4</v>
      </c>
      <c r="K107" s="21">
        <f>('11.жеке-чет өл.вал.'!J107*'11.жеке-чет өл.вал.'!K107+'12.юрид-чет өл.вал.'!J107*'12.юрид-чет өл.вал.'!K107)/('11.жеке-чет өл.вал.'!J107+'12.юрид-чет өл.вал.'!J107)</f>
        <v>3.8220546408927194</v>
      </c>
      <c r="L107" s="22">
        <f>'11.жеке-чет өл.вал.'!L107+'12.юрид-чет өл.вал.'!L107</f>
        <v>56987.7</v>
      </c>
      <c r="M107" s="21">
        <f>('11.жеке-чет өл.вал.'!L107*'11.жеке-чет өл.вал.'!M107+'12.юрид-чет өл.вал.'!L107*'12.юрид-чет өл.вал.'!M107)/('11.жеке-чет өл.вал.'!L107+'12.юрид-чет өл.вал.'!L107)</f>
        <v>5.2571924643387966</v>
      </c>
      <c r="N107" s="22">
        <f>'11.жеке-чет өл.вал.'!N107+'12.юрид-чет өл.вал.'!N107</f>
        <v>8632.5</v>
      </c>
      <c r="O107" s="21">
        <f>('11.жеке-чет өл.вал.'!N107*'11.жеке-чет өл.вал.'!O107+'12.юрид-чет өл.вал.'!N107*'12.юрид-чет өл.вал.'!O107)/('11.жеке-чет өл.вал.'!N107+'12.юрид-чет өл.вал.'!N107)</f>
        <v>6.7656048653344927</v>
      </c>
      <c r="P107" s="22">
        <f>'11.жеке-чет өл.вал.'!P107+'12.юрид-чет өл.вал.'!P107</f>
        <v>145217.40000000002</v>
      </c>
      <c r="Q107" s="21">
        <f>('11.жеке-чет өл.вал.'!P107*'11.жеке-чет өл.вал.'!Q107+'12.юрид-чет өл.вал.'!P107*'12.юрид-чет өл.вал.'!Q107)/('11.жеке-чет өл.вал.'!P107+'12.юрид-чет өл.вал.'!P107)</f>
        <v>3.6918907995873762</v>
      </c>
      <c r="R107" s="22"/>
      <c r="S107" s="21"/>
    </row>
    <row r="108" spans="1:19" ht="14.25" customHeight="1" x14ac:dyDescent="0.2">
      <c r="A108" s="19" t="s">
        <v>13</v>
      </c>
      <c r="B108" s="20">
        <f>'11.жеке-чет өл.вал.'!B108+'12.юрид-чет өл.вал.'!B108</f>
        <v>2631054.7999999998</v>
      </c>
      <c r="C108" s="21">
        <f>('11.жеке-чет өл.вал.'!B108*'11.жеке-чет өл.вал.'!C108+'12.юрид-чет өл.вал.'!B108*'12.юрид-чет өл.вал.'!C108)/('11.жеке-чет өл.вал.'!B108+'12.юрид-чет өл.вал.'!B108)</f>
        <v>0.3239841929556162</v>
      </c>
      <c r="D108" s="22">
        <f>'11.жеке-чет өл.вал.'!D108+'12.юрид-чет өл.вал.'!D108</f>
        <v>2556066.5</v>
      </c>
      <c r="E108" s="21">
        <f>('11.жеке-чет өл.вал.'!D108*'11.жеке-чет өл.вал.'!E108+'12.юрид-чет өл.вал.'!D108*'12.юрид-чет өл.вал.'!E108)/('11.жеке-чет өл.вал.'!D108+'12.юрид-чет өл.вал.'!D108)</f>
        <v>0.11773763671641566</v>
      </c>
      <c r="F108" s="22">
        <f t="shared" si="2"/>
        <v>74988.3</v>
      </c>
      <c r="G108" s="21">
        <f t="shared" si="3"/>
        <v>7.3541464068394689</v>
      </c>
      <c r="H108" s="22">
        <f>'11.жеке-чет өл.вал.'!H108+'12.юрид-чет өл.вал.'!H108</f>
        <v>1949.3</v>
      </c>
      <c r="I108" s="21">
        <f>('11.жеке-чет өл.вал.'!H108*'11.жеке-чет өл.вал.'!I108+'12.юрид-чет өл.вал.'!H108*'12.юрид-чет өл.вал.'!I108)/('11.жеке-чет өл.вал.'!H108+'12.юрид-чет өл.вал.'!H108)</f>
        <v>1.8721387164623198</v>
      </c>
      <c r="J108" s="22">
        <f>'11.жеке-чет өл.вал.'!J108+'12.юрид-чет өл.вал.'!J108</f>
        <v>19005</v>
      </c>
      <c r="K108" s="21">
        <f>('11.жеке-чет өл.вал.'!J108*'11.жеке-чет өл.вал.'!K108+'12.юрид-чет өл.вал.'!J108*'12.юрид-чет өл.вал.'!K108)/('11.жеке-чет өл.вал.'!J108+'12.юрид-чет өл.вал.'!J108)</f>
        <v>3.6864288871349649</v>
      </c>
      <c r="L108" s="22">
        <f>'11.жеке-чет өл.вал.'!L108+'12.юрид-чет өл.вал.'!L108</f>
        <v>21006.100000000002</v>
      </c>
      <c r="M108" s="21">
        <f>('11.жеке-чет өл.вал.'!L108*'11.жеке-чет өл.вал.'!M108+'12.юрид-чет өл.вал.'!L108*'12.юрид-чет өл.вал.'!M108)/('11.жеке-чет өл.вал.'!L108+'12.юрид-чет өл.вал.'!L108)</f>
        <v>6.6917889565411945</v>
      </c>
      <c r="N108" s="22">
        <f>'11.жеке-чет өл.вал.'!N108+'12.юрид-чет өл.вал.'!N108</f>
        <v>13453.3</v>
      </c>
      <c r="O108" s="21">
        <f>('11.жеке-чет өл.вал.'!N108*'11.жеке-чет өл.вал.'!O108+'12.юрид-чет өл.вал.'!N108*'12.юрид-чет өл.вал.'!O108)/('11.жеке-чет өл.вал.'!N108+'12.юрид-чет өл.вал.'!N108)</f>
        <v>9.0561646584852777</v>
      </c>
      <c r="P108" s="22">
        <f>'11.жеке-чет өл.вал.'!P108+'12.юрид-чет өл.вал.'!P108</f>
        <v>19574.600000000002</v>
      </c>
      <c r="Q108" s="21">
        <f>('11.жеке-чет өл.вал.'!P108*'11.жеке-чет өл.вал.'!Q108+'12.юрид-чет өл.вал.'!P108*'12.юрид-чет өл.вал.'!Q108)/('11.жеке-чет өл.вал.'!P108+'12.юрид-чет өл.вал.'!P108)</f>
        <v>11.002079633811165</v>
      </c>
      <c r="R108" s="23"/>
      <c r="S108" s="24"/>
    </row>
    <row r="109" spans="1:19" ht="14.25" customHeight="1" x14ac:dyDescent="0.2">
      <c r="A109" s="19" t="s">
        <v>14</v>
      </c>
      <c r="B109" s="20">
        <f>'11.жеке-чет өл.вал.'!B109+'12.юрид-чет өл.вал.'!B109</f>
        <v>3027977.3000000003</v>
      </c>
      <c r="C109" s="21">
        <f>('11.жеке-чет өл.вал.'!B109*'11.жеке-чет өл.вал.'!C109+'12.юрид-чет өл.вал.'!B109*'12.юрид-чет өл.вал.'!C109)/('11.жеке-чет өл.вал.'!B109+'12.юрид-чет өл.вал.'!B109)</f>
        <v>0.48762285106959025</v>
      </c>
      <c r="D109" s="22">
        <f>'11.жеке-чет өл.вал.'!D109+'12.юрид-чет өл.вал.'!D109</f>
        <v>2801868.3</v>
      </c>
      <c r="E109" s="21">
        <f>('11.жеке-чет өл.вал.'!D109*'11.жеке-чет өл.вал.'!E109+'12.юрид-чет өл.вал.'!D109*'12.юрид-чет өл.вал.'!E109)/('11.жеке-чет өл.вал.'!D109+'12.юрид-чет өл.вал.'!D109)</f>
        <v>0.02</v>
      </c>
      <c r="F109" s="22">
        <f t="shared" si="2"/>
        <v>226109</v>
      </c>
      <c r="G109" s="21">
        <f t="shared" si="3"/>
        <v>6.2822512947295337</v>
      </c>
      <c r="H109" s="22">
        <f>'11.жеке-чет өл.вал.'!H109+'12.юрид-чет өл.вал.'!H109</f>
        <v>19101.7</v>
      </c>
      <c r="I109" s="21">
        <f>('11.жеке-чет өл.вал.'!H109*'11.жеке-чет өл.вал.'!I109+'12.юрид-чет өл.вал.'!H109*'12.юрид-чет өл.вал.'!I109)/('11.жеке-чет өл.вал.'!H109+'12.юрид-чет өл.вал.'!H109)</f>
        <v>0.33332274090787734</v>
      </c>
      <c r="J109" s="22">
        <f>'11.жеке-чет өл.вал.'!J109+'12.юрид-чет өл.вал.'!J109</f>
        <v>26036.400000000001</v>
      </c>
      <c r="K109" s="21">
        <f>('11.жеке-чет өл.вал.'!J109*'11.жеке-чет өл.вал.'!K109+'12.юрид-чет өл.вал.'!J109*'12.юрид-чет өл.вал.'!K109)/('11.жеке-чет өл.вал.'!J109+'12.юрид-чет өл.вал.'!J109)</f>
        <v>3.4345009294679754</v>
      </c>
      <c r="L109" s="22">
        <f>'11.жеке-чет өл.вал.'!L109+'12.юрид-чет өл.вал.'!L109</f>
        <v>46287.9</v>
      </c>
      <c r="M109" s="21">
        <f>('11.жеке-чет өл.вал.'!L109*'11.жеке-чет өл.вал.'!M109+'12.юрид-чет өл.вал.'!L109*'12.юрид-чет өл.вал.'!M109)/('11.жеке-чет өл.вал.'!L109+'12.юрид-чет өл.вал.'!L109)</f>
        <v>6.2900211718397259</v>
      </c>
      <c r="N109" s="22">
        <f>'11.жеке-чет өл.вал.'!N109+'12.юрид-чет өл.вал.'!N109</f>
        <v>8185.6</v>
      </c>
      <c r="O109" s="21">
        <f>('11.жеке-чет өл.вал.'!N109*'11.жеке-чет өл.вал.'!O109+'12.юрид-чет өл.вал.'!N109*'12.юрид-чет өл.вал.'!O109)/('11.жеке-чет өл.вал.'!N109+'12.юрид-чет өл.вал.'!N109)</f>
        <v>10.44</v>
      </c>
      <c r="P109" s="22">
        <f>'11.жеке-чет өл.вал.'!P109+'12.юрид-чет өл.вал.'!P109</f>
        <v>126497.40000000001</v>
      </c>
      <c r="Q109" s="21">
        <f>('11.жеке-чет өл.вал.'!P109*'11.жеке-чет өл.вал.'!Q109+'12.юрид-чет өл.вал.'!P109*'12.юрид-чет өл.вал.'!Q109)/('11.жеке-чет өл.вал.'!P109+'12.юрид-чет өл.вал.'!P109)</f>
        <v>7.4948176958577806</v>
      </c>
      <c r="R109" s="23"/>
      <c r="S109" s="24"/>
    </row>
    <row r="110" spans="1:19" ht="14.25" customHeight="1" x14ac:dyDescent="0.2">
      <c r="A110" s="19" t="s">
        <v>15</v>
      </c>
      <c r="B110" s="20">
        <f>'11.жеке-чет өл.вал.'!B110+'12.юрид-чет өл.вал.'!B110</f>
        <v>6715540.9000000004</v>
      </c>
      <c r="C110" s="21">
        <f>('11.жеке-чет өл.вал.'!B110*'11.жеке-чет өл.вал.'!C110+'12.юрид-чет өл.вал.'!B110*'12.юрид-чет өл.вал.'!C110)/('11.жеке-чет өл.вал.'!B110+'12.юрид-чет өл.вал.'!B110)</f>
        <v>0.35327800460570491</v>
      </c>
      <c r="D110" s="22">
        <f>'11.жеке-чет өл.вал.'!D110+'12.юрид-чет өл.вал.'!D110</f>
        <v>6417435.3000000007</v>
      </c>
      <c r="E110" s="21">
        <f>('11.жеке-чет өл.вал.'!D110*'11.жеке-чет өл.вал.'!E110+'12.юрид-чет өл.вал.'!D110*'12.юрид-чет өл.вал.'!E110)/('11.жеке-чет өл.вал.'!D110+'12.юрид-чет өл.вал.'!D110)</f>
        <v>8.0268670414176194E-2</v>
      </c>
      <c r="F110" s="22">
        <f t="shared" si="2"/>
        <v>298105.60000000003</v>
      </c>
      <c r="G110" s="21">
        <f t="shared" si="3"/>
        <v>6.2304562208828012</v>
      </c>
      <c r="H110" s="22">
        <f>'11.жеке-чет өл.вал.'!H110+'12.юрид-чет өл.вал.'!H110</f>
        <v>4612.5</v>
      </c>
      <c r="I110" s="21">
        <f>('11.жеке-чет өл.вал.'!H110*'11.жеке-чет өл.вал.'!I110+'12.юрид-чет өл.вал.'!H110*'12.юрид-чет өл.вал.'!I110)/('11.жеке-чет өл.вал.'!H110+'12.юрид-чет өл.вал.'!H110)</f>
        <v>0.93437831978319774</v>
      </c>
      <c r="J110" s="22">
        <f>'11.жеке-чет өл.вал.'!J110+'12.юрид-чет өл.вал.'!J110</f>
        <v>27370.3</v>
      </c>
      <c r="K110" s="21">
        <f>('11.жеке-чет өл.вал.'!J110*'11.жеке-чет өл.вал.'!K110+'12.юрид-чет өл.вал.'!J110*'12.юрид-чет өл.вал.'!K110)/('11.жеке-чет өл.вал.'!J110+'12.юрид-чет өл.вал.'!J110)</f>
        <v>3.5413408694826147</v>
      </c>
      <c r="L110" s="22">
        <f>'11.жеке-чет өл.вал.'!L110+'12.юрид-чет өл.вал.'!L110</f>
        <v>25969.8</v>
      </c>
      <c r="M110" s="21">
        <f>('11.жеке-чет өл.вал.'!L110*'11.жеке-чет өл.вал.'!M110+'12.юрид-чет өл.вал.'!L110*'12.юрид-чет өл.вал.'!M110)/('11.жеке-чет өл.вал.'!L110+'12.юрид-чет өл.вал.'!L110)</f>
        <v>6.0058596908717048</v>
      </c>
      <c r="N110" s="22">
        <f>'11.жеке-чет өл.вал.'!N110+'12.юрид-чет өл.вал.'!N110</f>
        <v>14836.2</v>
      </c>
      <c r="O110" s="21">
        <f>('11.жеке-чет өл.вал.'!N110*'11.жеке-чет өл.вал.'!O110+'12.юрид-чет өл.вал.'!N110*'12.юрид-чет өл.вал.'!O110)/('11.жеке-чет өл.вал.'!N110+'12.юрид-чет өл.вал.'!N110)</f>
        <v>10.232579568892303</v>
      </c>
      <c r="P110" s="22">
        <f>'11.жеке-чет өл.вал.'!P110+'12.юрид-чет өл.вал.'!P110</f>
        <v>225316.80000000002</v>
      </c>
      <c r="Q110" s="21">
        <f>('11.жеке-чет өл.вал.'!P110*'11.жеке-чет өл.вал.'!Q110+'12.юрид-чет өл.вал.'!P110*'12.юрид-чет өл.вал.'!Q110)/('11.жеке-чет өл.вал.'!P110+'12.юрид-чет өл.вал.'!P110)</f>
        <v>6.4278959047882793</v>
      </c>
      <c r="R110" s="23"/>
      <c r="S110" s="24"/>
    </row>
    <row r="111" spans="1:19" ht="14.25" customHeight="1" x14ac:dyDescent="0.2">
      <c r="A111" s="19" t="s">
        <v>16</v>
      </c>
      <c r="B111" s="20">
        <f>'11.жеке-чет өл.вал.'!B111+'12.юрид-чет өл.вал.'!B111</f>
        <v>10313613.200000003</v>
      </c>
      <c r="C111" s="21">
        <f>('11.жеке-чет өл.вал.'!B111*'11.жеке-чет өл.вал.'!C111+'12.юрид-чет өл.вал.'!B111*'12.юрид-чет өл.вал.'!C111)/('11.жеке-чет өл.вал.'!B111+'12.юрид-чет өл.вал.'!B111)</f>
        <v>0.21012978458412607</v>
      </c>
      <c r="D111" s="22">
        <f>'11.жеке-чет өл.вал.'!D111+'12.юрид-чет өл.вал.'!D111</f>
        <v>10109284.100000001</v>
      </c>
      <c r="E111" s="21">
        <f>('11.жеке-чет өл.вал.'!D111*'11.жеке-чет өл.вал.'!E111+'12.юрид-чет өл.вал.'!D111*'12.юрид-чет өл.вал.'!E111)/('11.жеке-чет өл.вал.'!D111+'12.юрид-чет өл.вал.'!D111)</f>
        <v>7.738013238741602E-2</v>
      </c>
      <c r="F111" s="22">
        <f t="shared" si="2"/>
        <v>204329.1</v>
      </c>
      <c r="G111" s="21">
        <f t="shared" si="3"/>
        <v>6.7779850153502377</v>
      </c>
      <c r="H111" s="22">
        <f>'11.жеке-чет өл.вал.'!H111+'12.юрид-чет өл.вал.'!H111</f>
        <v>3480.8</v>
      </c>
      <c r="I111" s="21">
        <f>('11.жеке-чет өл.вал.'!H111*'11.жеке-чет өл.вал.'!I111+'12.юрид-чет өл.вал.'!H111*'12.юрид-чет өл.вал.'!I111)/('11.жеке-чет өл.вал.'!H111+'12.юрид-чет өл.вал.'!H111)</f>
        <v>1.254419673638244</v>
      </c>
      <c r="J111" s="22">
        <f>'11.жеке-чет өл.вал.'!J111+'12.юрид-чет өл.вал.'!J111</f>
        <v>67896.3</v>
      </c>
      <c r="K111" s="21">
        <f>('11.жеке-чет өл.вал.'!J111*'11.жеке-чет өл.вал.'!K111+'12.юрид-чет өл.вал.'!J111*'12.юрид-чет өл.вал.'!K111)/('11.жеке-чет өл.вал.'!J111+'12.юрид-чет өл.вал.'!J111)</f>
        <v>3.4523321447560469</v>
      </c>
      <c r="L111" s="22">
        <f>'11.жеке-чет өл.вал.'!L111+'12.юрид-чет өл.вал.'!L111</f>
        <v>33630.699999999997</v>
      </c>
      <c r="M111" s="21">
        <f>('11.жеке-чет өл.вал.'!L111*'11.жеке-чет өл.вал.'!M111+'12.юрид-чет өл.вал.'!L111*'12.юрид-чет өл.вал.'!M111)/('11.жеке-чет өл.вал.'!L111+'12.юрид-чет өл.вал.'!L111)</f>
        <v>5.4013613751720904</v>
      </c>
      <c r="N111" s="22">
        <f>'11.жеке-чет өл.вал.'!N111+'12.юрид-чет өл.вал.'!N111</f>
        <v>26356.199999999997</v>
      </c>
      <c r="O111" s="21">
        <f>('11.жеке-чет өл.вал.'!N111*'11.жеке-чет өл.вал.'!O111+'12.юрид-чет өл.вал.'!N111*'12.юрид-чет өл.вал.'!O111)/('11.жеке-чет өл.вал.'!N111+'12.юрид-чет өл.вал.'!N111)</f>
        <v>7.1694844097404031</v>
      </c>
      <c r="P111" s="22">
        <f>'11.жеке-чет өл.вал.'!P111+'12.юрид-чет өл.вал.'!P111</f>
        <v>72965.100000000006</v>
      </c>
      <c r="Q111" s="21">
        <f>('11.жеке-чет өл.вал.'!P111*'11.жеке-чет өл.вал.'!Q111+'12.юрид-чет өл.вал.'!P111*'12.юрид-чет өл.вал.'!Q111)/('11.жеке-чет өл.вал.'!P111+'12.юрид-чет өл.вал.'!P111)</f>
        <v>10.629200617829621</v>
      </c>
      <c r="R111" s="23"/>
      <c r="S111" s="24"/>
    </row>
    <row r="112" spans="1:19" ht="14.25" customHeight="1" x14ac:dyDescent="0.2">
      <c r="A112" s="19" t="s">
        <v>17</v>
      </c>
      <c r="B112" s="20">
        <f>'11.жеке-чет өл.вал.'!B112+'12.юрид-чет өл.вал.'!B112</f>
        <v>11505300.800000001</v>
      </c>
      <c r="C112" s="21">
        <f>('11.жеке-чет өл.вал.'!B112*'11.жеке-чет өл.вал.'!C112+'12.юрид-чет өл.вал.'!B112*'12.юрид-чет өл.вал.'!C112)/('11.жеке-чет өл.вал.'!B112+'12.юрид-чет өл.вал.'!B112)</f>
        <v>0.16375296932697314</v>
      </c>
      <c r="D112" s="22">
        <f>'11.жеке-чет өл.вал.'!D112+'12.юрид-чет өл.вал.'!D112</f>
        <v>11266307.900000002</v>
      </c>
      <c r="E112" s="21">
        <f>('11.жеке-чет өл.вал.'!D112*'11.жеке-чет өл.вал.'!E112+'12.юрид-чет өл.вал.'!D112*'12.юрид-чет өл.вал.'!E112)/('11.жеке-чет өл.вал.'!D112+'12.юрид-чет өл.вал.'!D112)</f>
        <v>3.8194812339542042E-2</v>
      </c>
      <c r="F112" s="22">
        <f t="shared" si="2"/>
        <v>238992.9</v>
      </c>
      <c r="G112" s="21">
        <f t="shared" si="3"/>
        <v>6.08266041794547</v>
      </c>
      <c r="H112" s="22">
        <f>'11.жеке-чет өл.вал.'!H112+'12.юрид-чет өл.вал.'!H112</f>
        <v>11424.9</v>
      </c>
      <c r="I112" s="21">
        <f>('11.жеке-чет өл.вал.'!H112*'11.жеке-чет өл.вал.'!I112+'12.юрид-чет өл.вал.'!H112*'12.юрид-чет өл.вал.'!I112)/('11.жеке-чет өл.вал.'!H112+'12.юрид-чет өл.вал.'!H112)</f>
        <v>4.7720927097830179</v>
      </c>
      <c r="J112" s="22">
        <f>'11.жеке-чет өл.вал.'!J112+'12.юрид-чет өл.вал.'!J112</f>
        <v>47592.5</v>
      </c>
      <c r="K112" s="21">
        <f>('11.жеке-чет өл.вал.'!J112*'11.жеке-чет өл.вал.'!K112+'12.юрид-чет өл.вал.'!J112*'12.юрид-чет өл.вал.'!K112)/('11.жеке-чет өл.вал.'!J112+'12.юрид-чет өл.вал.'!J112)</f>
        <v>4.3849257761201859</v>
      </c>
      <c r="L112" s="22">
        <f>'11.жеке-чет өл.вал.'!L112+'12.юрид-чет өл.вал.'!L112</f>
        <v>30267.3</v>
      </c>
      <c r="M112" s="21">
        <f>('11.жеке-чет өл.вал.'!L112*'11.жеке-чет өл.вал.'!M112+'12.юрид-чет өл.вал.'!L112*'12.юрид-чет өл.вал.'!M112)/('11.жеке-чет өл.вал.'!L112+'12.юрид-чет өл.вал.'!L112)</f>
        <v>4.9076882972713127</v>
      </c>
      <c r="N112" s="22">
        <f>'11.жеке-чет өл.вал.'!N112+'12.юрид-чет өл.вал.'!N112</f>
        <v>22774</v>
      </c>
      <c r="O112" s="21">
        <f>('11.жеке-чет өл.вал.'!N112*'11.жеке-чет өл.вал.'!O112+'12.юрид-чет өл.вал.'!N112*'12.юрид-чет өл.вал.'!O112)/('11.жеке-чет өл.вал.'!N112+'12.юрид-чет өл.вал.'!N112)</f>
        <v>9.628509133222094</v>
      </c>
      <c r="P112" s="22">
        <f>'11.жеке-чет өл.вал.'!P112+'12.юрид-чет өл.вал.'!P112</f>
        <v>126934.2</v>
      </c>
      <c r="Q112" s="21">
        <f>('11.жеке-чет өл.вал.'!P112*'11.жеке-чет өл.вал.'!Q112+'12.юрид-чет өл.вал.'!P112*'12.юрид-чет өл.вал.'!Q112)/('11.жеке-чет өл.вал.'!P112+'12.юрид-чет өл.вал.'!P112)</f>
        <v>6.4811551969445587</v>
      </c>
      <c r="R112" s="23"/>
      <c r="S112" s="24"/>
    </row>
    <row r="113" spans="1:19" ht="14.25" customHeight="1" x14ac:dyDescent="0.2">
      <c r="A113" s="19" t="s">
        <v>18</v>
      </c>
      <c r="B113" s="20">
        <f>'11.жеке-чет өл.вал.'!B113+'12.юрид-чет өл.вал.'!B113</f>
        <v>11345646.800000003</v>
      </c>
      <c r="C113" s="21">
        <f>('11.жеке-чет өл.вал.'!B113*'11.жеке-чет өл.вал.'!C113+'12.юрид-чет өл.вал.'!B113*'12.юрид-чет өл.вал.'!C113)/('11.жеке-чет өл.вал.'!B113+'12.юрид-чет өл.вал.'!B113)</f>
        <v>0.24257716906893309</v>
      </c>
      <c r="D113" s="22">
        <f>'11.жеке-чет өл.вал.'!D113+'12.юрид-чет өл.вал.'!D113</f>
        <v>10937962.500000002</v>
      </c>
      <c r="E113" s="21">
        <f>('11.жеке-чет өл.вал.'!D113*'11.жеке-чет өл.вал.'!E113+'12.юрид-чет өл.вал.'!D113*'12.юрид-чет өл.вал.'!E113)/('11.жеке-чет өл.вал.'!D113+'12.юрид-чет өл.вал.'!D113)</f>
        <v>5.4721477971788619E-2</v>
      </c>
      <c r="F113" s="22">
        <f t="shared" si="2"/>
        <v>407684.30000000005</v>
      </c>
      <c r="G113" s="21">
        <f t="shared" si="3"/>
        <v>5.2826498543112885</v>
      </c>
      <c r="H113" s="22">
        <f>'11.жеке-чет өл.вал.'!H113+'12.юрид-чет өл.вал.'!H113</f>
        <v>100102</v>
      </c>
      <c r="I113" s="21">
        <f>('11.жеке-чет өл.вал.'!H113*'11.жеке-чет өл.вал.'!I113+'12.юрид-чет өл.вал.'!H113*'12.юрид-чет өл.вал.'!I113)/('11.жеке-чет өл.вал.'!H113+'12.юрид-чет өл.вал.'!H113)</f>
        <v>2.6093594133983338</v>
      </c>
      <c r="J113" s="22">
        <f>'11.жеке-чет өл.вал.'!J113+'12.юрид-чет өл.вал.'!J113</f>
        <v>58542.100000000006</v>
      </c>
      <c r="K113" s="21">
        <f>('11.жеке-чет өл.вал.'!J113*'11.жеке-чет өл.вал.'!K113+'12.юрид-чет өл.вал.'!J113*'12.юрид-чет өл.вал.'!K113)/('11.жеке-чет өл.вал.'!J113+'12.юрид-чет өл.вал.'!J113)</f>
        <v>3.2854177250218219</v>
      </c>
      <c r="L113" s="22">
        <f>'11.жеке-чет өл.вал.'!L113+'12.юрид-чет өл.вал.'!L113</f>
        <v>20783.599999999999</v>
      </c>
      <c r="M113" s="21">
        <f>('11.жеке-чет өл.вал.'!L113*'11.жеке-чет өл.вал.'!M113+'12.юрид-чет өл.вал.'!L113*'12.юрид-чет өл.вал.'!M113)/('11.жеке-чет өл.вал.'!L113+'12.юрид-чет өл.вал.'!L113)</f>
        <v>8.6170154833618824</v>
      </c>
      <c r="N113" s="22">
        <f>'11.жеке-чет өл.вал.'!N113+'12.юрид-чет өл.вал.'!N113</f>
        <v>39562</v>
      </c>
      <c r="O113" s="21">
        <f>('11.жеке-чет өл.вал.'!N113*'11.жеке-чет өл.вал.'!O113+'12.юрид-чет өл.вал.'!N113*'12.юрид-чет өл.вал.'!O113)/('11.жеке-чет өл.вал.'!N113+'12.юрид-чет өл.вал.'!N113)</f>
        <v>7.4389315504777302</v>
      </c>
      <c r="P113" s="22">
        <f>'11.жеке-чет өл.вал.'!P113+'12.юрид-чет өл.вал.'!P113</f>
        <v>125571.6</v>
      </c>
      <c r="Q113" s="21">
        <f>('11.жеке-чет өл.вал.'!P113*'11.жеке-чет өл.вал.'!Q113+'12.юрид-чет өл.вал.'!P113*'12.юрид-чет өл.вал.'!Q113)/('11.жеке-чет өл.вал.'!P113+'12.юрид-чет өл.вал.'!P113)</f>
        <v>9.7691233208782879</v>
      </c>
      <c r="R113" s="23">
        <f>'11.жеке-чет өл.вал.'!R113+'12.юрид-чет өл.вал.'!R113</f>
        <v>63123</v>
      </c>
      <c r="S113" s="24">
        <f>('11.жеке-чет өл.вал.'!R113*'11.жеке-чет өл.вал.'!S113+'12.юрид-чет өл.вал.'!R113*'12.юрид-чет өл.вал.'!S113)/('11.жеке-чет өл.вал.'!R113+'12.юрид-чет өл.вал.'!R113)</f>
        <v>0</v>
      </c>
    </row>
    <row r="114" spans="1:19" ht="14.25" customHeight="1" x14ac:dyDescent="0.2">
      <c r="A114" s="19" t="s">
        <v>19</v>
      </c>
      <c r="B114" s="20">
        <f>'11.жеке-чет өл.вал.'!B114+'12.юрид-чет өл.вал.'!B114</f>
        <v>11843543.800000001</v>
      </c>
      <c r="C114" s="21">
        <f>('11.жеке-чет өл.вал.'!B114*'11.жеке-чет өл.вал.'!C114+'12.юрид-чет өл.вал.'!B114*'12.юрид-чет өл.вал.'!C114)/('11.жеке-чет өл.вал.'!B114+'12.юрид-чет өл.вал.'!B114)</f>
        <v>0.40150468409632584</v>
      </c>
      <c r="D114" s="22">
        <f>'11.жеке-чет өл.вал.'!D114+'12.юрид-чет өл.вал.'!D114</f>
        <v>11091865.099999998</v>
      </c>
      <c r="E114" s="21">
        <f>('11.жеке-чет өл.вал.'!D114*'11.жеке-чет өл.вал.'!E114+'12.юрид-чет өл.вал.'!D114*'12.юрид-чет өл.вал.'!E114)/('11.жеке-чет өл.вал.'!D114+'12.юрид-чет өл.вал.'!D114)</f>
        <v>9.6351997645553772E-2</v>
      </c>
      <c r="F114" s="22">
        <f t="shared" si="2"/>
        <v>751678.70000000007</v>
      </c>
      <c r="G114" s="21">
        <f t="shared" si="3"/>
        <v>4.9043759680831709</v>
      </c>
      <c r="H114" s="22">
        <f>'11.жеке-чет өл.вал.'!H114+'12.юрид-чет өл.вал.'!H114</f>
        <v>153383.6</v>
      </c>
      <c r="I114" s="21">
        <f>('11.жеке-чет өл.вал.'!H114*'11.жеке-чет өл.вал.'!I114+'12.юрид-чет өл.вал.'!H114*'12.юрид-чет өл.вал.'!I114)/('11.жеке-чет өл.вал.'!H114+'12.юрид-чет өл.вал.'!H114)</f>
        <v>1.6345013417340577</v>
      </c>
      <c r="J114" s="22">
        <f>'11.жеке-чет өл.вал.'!J114+'12.юрид-чет өл.вал.'!J114</f>
        <v>151574.70000000001</v>
      </c>
      <c r="K114" s="21">
        <f>('11.жеке-чет өл.вал.'!J114*'11.жеке-чет өл.вал.'!K114+'12.юрид-чет өл.вал.'!J114*'12.юрид-чет өл.вал.'!K114)/('11.жеке-чет өл.вал.'!J114+'12.юрид-чет өл.вал.'!J114)</f>
        <v>3.0510461442443888</v>
      </c>
      <c r="L114" s="22">
        <f>'11.жеке-чет өл.вал.'!L114+'12.юрид-чет өл.вал.'!L114</f>
        <v>139889.79999999999</v>
      </c>
      <c r="M114" s="21">
        <f>('11.жеке-чет өл.вал.'!L114*'11.жеке-чет өл.вал.'!M114+'12.юрид-чет өл.вал.'!L114*'12.юрид-чет өл.вал.'!M114)/('11.жеке-чет өл.вал.'!L114+'12.юрид-чет өл.вал.'!L114)</f>
        <v>5.3546778821615293</v>
      </c>
      <c r="N114" s="22">
        <f>'11.жеке-чет өл.вал.'!N114+'12.юрид-чет өл.вал.'!N114</f>
        <v>85238.2</v>
      </c>
      <c r="O114" s="21">
        <f>('11.жеке-чет өл.вал.'!N114*'11.жеке-чет өл.вал.'!O114+'12.юрид-чет өл.вал.'!N114*'12.юрид-чет өл.вал.'!O114)/('11.жеке-чет өл.вал.'!N114+'12.юрид-чет өл.вал.'!N114)</f>
        <v>7.041093547259325</v>
      </c>
      <c r="P114" s="22">
        <f>'11.жеке-чет өл.вал.'!P114+'12.юрид-чет өл.вал.'!P114</f>
        <v>221592.40000000002</v>
      </c>
      <c r="Q114" s="21">
        <f>('11.жеке-чет өл.вал.'!P114*'11.жеке-чет өл.вал.'!Q114+'12.юрид-чет өл.вал.'!P114*'12.юрид-чет өл.вал.'!Q114)/('11.жеке-чет өл.вал.'!P114+'12.юрид-чет өл.вал.'!P114)</f>
        <v>7.3292806522245346</v>
      </c>
      <c r="R114" s="22"/>
      <c r="S114" s="21"/>
    </row>
    <row r="115" spans="1:19" ht="14.25" customHeight="1" x14ac:dyDescent="0.2">
      <c r="A115" s="19" t="s">
        <v>20</v>
      </c>
      <c r="B115" s="20">
        <f>'11.жеке-чет өл.вал.'!B115+'12.юрид-чет өл.вал.'!B115</f>
        <v>12707081.399999997</v>
      </c>
      <c r="C115" s="21">
        <f>('11.жеке-чет өл.вал.'!B115*'11.жеке-чет өл.вал.'!C115+'12.юрид-чет өл.вал.'!B115*'12.юрид-чет өл.вал.'!C115)/('11.жеке-чет өл.вал.'!B115+'12.юрид-чет өл.вал.'!B115)</f>
        <v>0.11353799866269845</v>
      </c>
      <c r="D115" s="22">
        <f>'11.жеке-чет өл.вал.'!D115+'12.юрид-чет өл.вал.'!D115</f>
        <v>12403280.899999999</v>
      </c>
      <c r="E115" s="21">
        <f>('11.жеке-чет өл.вал.'!D115*'11.жеке-чет өл.вал.'!E115+'12.юрид-чет өл.вал.'!D115*'12.юрид-чет өл.вал.'!E115)/('11.жеке-чет өл.вал.'!D115+'12.юрид-чет өл.вал.'!D115)</f>
        <v>2.4073941597178533E-3</v>
      </c>
      <c r="F115" s="22">
        <f t="shared" si="2"/>
        <v>303800.5</v>
      </c>
      <c r="G115" s="21">
        <f t="shared" si="3"/>
        <v>4.6506737316100528</v>
      </c>
      <c r="H115" s="22">
        <f>'11.жеке-чет өл.вал.'!H115+'12.юрид-чет өл.вал.'!H115</f>
        <v>95184.099999999991</v>
      </c>
      <c r="I115" s="21">
        <f>('11.жеке-чет өл.вал.'!H115*'11.жеке-чет өл.вал.'!I115+'12.юрид-чет өл.вал.'!H115*'12.юрид-чет өл.вал.'!I115)/('11.жеке-чет өл.вал.'!H115+'12.юрид-чет өл.вал.'!H115)</f>
        <v>2.5158614306381004</v>
      </c>
      <c r="J115" s="22">
        <f>'11.жеке-чет өл.вал.'!J115+'12.юрид-чет өл.вал.'!J115</f>
        <v>60056.3</v>
      </c>
      <c r="K115" s="21">
        <f>('11.жеке-чет өл.вал.'!J115*'11.жеке-чет өл.вал.'!K115+'12.юрид-чет өл.вал.'!J115*'12.юрид-чет өл.вал.'!K115)/('11.жеке-чет өл.вал.'!J115+'12.юрид-чет өл.вал.'!J115)</f>
        <v>3.5263788311967272</v>
      </c>
      <c r="L115" s="22">
        <f>'11.жеке-чет өл.вал.'!L115+'12.юрид-чет өл.вал.'!L115</f>
        <v>40374.6</v>
      </c>
      <c r="M115" s="21">
        <f>('11.жеке-чет өл.вал.'!L115*'11.жеке-чет өл.вал.'!M115+'12.юрид-чет өл.вал.'!L115*'12.юрид-чет өл.вал.'!M115)/('11.жеке-чет өл.вал.'!L115+'12.юрид-чет өл.вал.'!L115)</f>
        <v>5.5135272423751553</v>
      </c>
      <c r="N115" s="22">
        <f>'11.жеке-чет өл.вал.'!N115+'12.юрид-чет өл.вал.'!N115</f>
        <v>26834</v>
      </c>
      <c r="O115" s="21">
        <f>('11.жеке-чет өл.вал.'!N115*'11.жеке-чет өл.вал.'!O115+'12.юрид-чет өл.вал.'!N115*'12.юрид-чет өл.вал.'!O115)/('11.жеке-чет өл.вал.'!N115+'12.юрид-чет өл.вал.'!N115)</f>
        <v>9.5936276365804609</v>
      </c>
      <c r="P115" s="22">
        <f>'11.жеке-чет өл.вал.'!P115+'12.юрид-чет өл.вал.'!P115</f>
        <v>81351.5</v>
      </c>
      <c r="Q115" s="21">
        <f>('11.жеке-чет өл.вал.'!P115*'11.жеке-чет өл.вал.'!Q115+'12.юрид-чет өл.вал.'!P115*'12.юрид-чет өл.вал.'!Q115)/('11.жеке-чет өл.вал.'!P115+'12.юрид-чет өл.вал.'!P115)</f>
        <v>5.9197909442358148</v>
      </c>
      <c r="R115" s="23"/>
      <c r="S115" s="24"/>
    </row>
    <row r="116" spans="1:19" ht="14.25" customHeight="1" thickBot="1" x14ac:dyDescent="0.25">
      <c r="A116" s="25" t="s">
        <v>21</v>
      </c>
      <c r="B116" s="26">
        <f>'11.жеке-чет өл.вал.'!B116+'12.юрид-чет өл.вал.'!B116</f>
        <v>14149950.699999999</v>
      </c>
      <c r="C116" s="27">
        <f>('11.жеке-чет өл.вал.'!B116*'11.жеке-чет өл.вал.'!C116+'12.юрид-чет өл.вал.'!B116*'12.юрид-чет өл.вал.'!C116)/('11.жеке-чет өл.вал.'!B116+'12.юрид-чет өл.вал.'!B116)</f>
        <v>0.18310958553375031</v>
      </c>
      <c r="D116" s="28">
        <f>'11.жеке-чет өл.вал.'!D116+'12.юрид-чет өл.вал.'!D116</f>
        <v>13547852.199999999</v>
      </c>
      <c r="E116" s="27">
        <f>('11.жеке-чет өл.вал.'!D116*'11.жеке-чет өл.вал.'!E116+'12.юрид-чет өл.вал.'!D116*'12.юрид-чет өл.вал.'!E116)/('11.жеке-чет өл.вал.'!D116+'12.юрид-чет өл.вал.'!D116)</f>
        <v>3.1269851024799339E-3</v>
      </c>
      <c r="F116" s="28">
        <f t="shared" si="2"/>
        <v>602098.5</v>
      </c>
      <c r="G116" s="27">
        <f t="shared" si="3"/>
        <v>4.2329081969146243</v>
      </c>
      <c r="H116" s="28">
        <f>'11.жеке-чет өл.вал.'!H116+'12.юрид-чет өл.вал.'!H116</f>
        <v>152189.69999999998</v>
      </c>
      <c r="I116" s="27">
        <f>('11.жеке-чет өл.вал.'!H116*'11.жеке-чет өл.вал.'!I116+'12.юрид-чет өл.вал.'!H116*'12.юрид-чет өл.вал.'!I116)/('11.жеке-чет өл.вал.'!H116+'12.юрид-чет өл.вал.'!H116)</f>
        <v>2.5172522187769606</v>
      </c>
      <c r="J116" s="28">
        <f>'11.жеке-чет өл.вал.'!J116+'12.юрид-чет өл.вал.'!J116</f>
        <v>105796.6</v>
      </c>
      <c r="K116" s="27">
        <f>('11.жеке-чет өл.вал.'!J116*'11.жеке-чет өл.вал.'!K116+'12.юрид-чет өл.вал.'!J116*'12.юрид-чет өл.вал.'!K116)/('11.жеке-чет өл.вал.'!J116+'12.юрид-чет өл.вал.'!J116)</f>
        <v>3.2497356247743308</v>
      </c>
      <c r="L116" s="28">
        <f>'11.жеке-чет өл.вал.'!L116+'12.юрид-чет өл.вал.'!L116</f>
        <v>38986.9</v>
      </c>
      <c r="M116" s="27">
        <f>('11.жеке-чет өл.вал.'!L116*'11.жеке-чет өл.вал.'!M116+'12.юрид-чет өл.вал.'!L116*'12.юрид-чет өл.вал.'!M116)/('11.жеке-чет өл.вал.'!L116+'12.юрид-чет өл.вал.'!L116)</f>
        <v>6.4445217496133314</v>
      </c>
      <c r="N116" s="28">
        <f>'11.жеке-чет өл.вал.'!N116+'12.юрид-чет өл.вал.'!N116</f>
        <v>25834.6</v>
      </c>
      <c r="O116" s="27">
        <f>('11.жеке-чет өл.вал.'!N116*'11.жеке-чет өл.вал.'!O116+'12.юрид-чет өл.вал.'!N116*'12.юрид-чет өл.вал.'!O116)/('11.жеке-чет өл.вал.'!N116+'12.юрид-чет өл.вал.'!N116)</f>
        <v>8.044805106330271</v>
      </c>
      <c r="P116" s="28">
        <f>'11.жеке-чет өл.вал.'!P116+'12.юрид-чет өл.вал.'!P116</f>
        <v>217825.5</v>
      </c>
      <c r="Q116" s="27">
        <f>('11.жеке-чет өл.вал.'!P116*'11.жеке-чет өл.вал.'!Q116+'12.юрид-чет өл.вал.'!P116*'12.юрид-чет өл.вал.'!Q116)/('11.жеке-чет өл.вал.'!P116+'12.юрид-чет өл.вал.'!P116)</f>
        <v>6.2554135718728991</v>
      </c>
      <c r="R116" s="28">
        <f>'11.жеке-чет өл.вал.'!R116+'12.юрид-чет өл.вал.'!R116</f>
        <v>61465.2</v>
      </c>
      <c r="S116" s="27">
        <f>('11.жеке-чет өл.вал.'!R116*'11.жеке-чет өл.вал.'!S116+'12.юрид-чет өл.вал.'!R116*'12.юрид-чет өл.вал.'!S116)/('11.жеке-чет өл.вал.'!R116+'12.юрид-чет өл.вал.'!R116)</f>
        <v>6.8331348470353963E-4</v>
      </c>
    </row>
    <row r="117" spans="1:19" ht="14.25" customHeight="1" x14ac:dyDescent="0.2">
      <c r="A117" s="19" t="s">
        <v>30</v>
      </c>
      <c r="B117" s="20">
        <f>'11.жеке-чет өл.вал.'!B117+'12.юрид-чет өл.вал.'!B117</f>
        <v>8227885</v>
      </c>
      <c r="C117" s="21">
        <f>('11.жеке-чет өл.вал.'!B117*'11.жеке-чет өл.вал.'!C117+'12.юрид-чет өл.вал.'!B117*'12.юрид-чет өл.вал.'!C117)/('11.жеке-чет өл.вал.'!B117+'12.юрид-чет өл.вал.'!B117)</f>
        <v>0.40369573651065854</v>
      </c>
      <c r="D117" s="22">
        <f>'11.жеке-чет өл.вал.'!D117+'12.юрид-чет өл.вал.'!D117</f>
        <v>7400635.5999999996</v>
      </c>
      <c r="E117" s="21">
        <f>('11.жеке-чет өл.вал.'!D117*'11.жеке-чет өл.вал.'!E117+'12.юрид-чет өл.вал.'!D117*'12.юрид-чет өл.вал.'!E117)/('11.жеке-чет өл.вал.'!D117+'12.юрид-чет өл.вал.'!D117)</f>
        <v>2.5243184517827096E-3</v>
      </c>
      <c r="F117" s="22">
        <f t="shared" si="2"/>
        <v>827249.39999999991</v>
      </c>
      <c r="G117" s="21">
        <f t="shared" si="3"/>
        <v>3.9926055358879684</v>
      </c>
      <c r="H117" s="22">
        <f>'11.жеке-чет өл.вал.'!H117+'12.юрид-чет өл.вал.'!H117</f>
        <v>122612.2</v>
      </c>
      <c r="I117" s="21">
        <f>('11.жеке-чет өл.вал.'!H117*'11.жеке-чет өл.вал.'!I117+'12.юрид-чет өл.вал.'!H117*'12.юрид-чет өл.вал.'!I117)/('11.жеке-чет өл.вал.'!H117+'12.юрид-чет өл.вал.'!H117)</f>
        <v>3.7057327411138532</v>
      </c>
      <c r="J117" s="22">
        <f>'11.жеке-чет өл.вал.'!J117+'12.юрид-чет өл.вал.'!J117</f>
        <v>47773.899999999994</v>
      </c>
      <c r="K117" s="21">
        <f>('11.жеке-чет өл.вал.'!J117*'11.жеке-чет өл.вал.'!K117+'12.юрид-чет өл.вал.'!J117*'12.юрид-чет өл.вал.'!K117)/('11.жеке-чет өл.вал.'!J117+'12.юрид-чет өл.вал.'!J117)</f>
        <v>3.3479572318776571</v>
      </c>
      <c r="L117" s="22">
        <f>'11.жеке-чет өл.вал.'!L117+'12.юрид-чет өл.вал.'!L117</f>
        <v>95463.8</v>
      </c>
      <c r="M117" s="21">
        <f>('11.жеке-чет өл.вал.'!L117*'11.жеке-чет өл.вал.'!M117+'12.юрид-чет өл.вал.'!L117*'12.юрид-чет өл.вал.'!M117)/('11.жеке-чет өл.вал.'!L117+'12.юрид-чет өл.вал.'!L117)</f>
        <v>9.587287453464036</v>
      </c>
      <c r="N117" s="22">
        <f>'11.жеке-чет өл.вал.'!N117+'12.юрид-чет өл.вал.'!N117</f>
        <v>13652.6</v>
      </c>
      <c r="O117" s="21">
        <f>('11.жеке-чет өл.вал.'!N117*'11.жеке-чет өл.вал.'!O117+'12.юрид-чет өл.вал.'!N117*'12.юрид-чет өл.вал.'!O117)/('11.жеке-чет өл.вал.'!N117+'12.юрид-чет өл.вал.'!N117)</f>
        <v>7.7041345238269638</v>
      </c>
      <c r="P117" s="22">
        <f>'11.жеке-чет өл.вал.'!P117+'12.юрид-чет өл.вал.'!P117</f>
        <v>547746.9</v>
      </c>
      <c r="Q117" s="21">
        <f>('11.жеке-чет өл.вал.'!P117*'11.жеке-чет өл.вал.'!Q117+'12.юрид-чет өл.вал.'!P117*'12.юрид-чет өл.вал.'!Q117)/('11.жеке-чет өл.вал.'!P117+'12.юрид-чет өл.вал.'!P117)</f>
        <v>3.0454707402269183</v>
      </c>
      <c r="R117" s="23"/>
      <c r="S117" s="24"/>
    </row>
    <row r="118" spans="1:19" ht="14.25" customHeight="1" x14ac:dyDescent="0.2">
      <c r="A118" s="19" t="s">
        <v>11</v>
      </c>
      <c r="B118" s="20">
        <f>'11.жеке-чет өл.вал.'!B118+'12.юрид-чет өл.вал.'!B118</f>
        <v>10169518.799999999</v>
      </c>
      <c r="C118" s="21">
        <f>('11.жеке-чет өл.вал.'!B118*'11.жеке-чет өл.вал.'!C118+'12.юрид-чет өл.вал.'!B118*'12.юрид-чет өл.вал.'!C118)/('11.жеке-чет өл.вал.'!B118+'12.юрид-чет өл.вал.'!B118)</f>
        <v>0.17322853358607293</v>
      </c>
      <c r="D118" s="22">
        <f>'11.жеке-чет өл.вал.'!D118+'12.юрид-чет өл.вал.'!D118</f>
        <v>9928606.6999999993</v>
      </c>
      <c r="E118" s="21">
        <f>('11.жеке-чет өл.вал.'!D118*'11.жеке-чет өл.вал.'!E118+'12.юрид-чет өл.вал.'!D118*'12.юрид-чет өл.вал.'!E118)/('11.жеке-чет өл.вал.'!D118+'12.юрид-чет өл.вал.'!D118)</f>
        <v>1.4971997027538621E-3</v>
      </c>
      <c r="F118" s="22">
        <f t="shared" si="2"/>
        <v>240912.09999999998</v>
      </c>
      <c r="G118" s="21">
        <f t="shared" si="3"/>
        <v>7.2507180917853447</v>
      </c>
      <c r="H118" s="22">
        <f>'11.жеке-чет өл.вал.'!H118+'12.юрид-чет өл.вал.'!H118</f>
        <v>7745.2</v>
      </c>
      <c r="I118" s="21">
        <f>('11.жеке-чет өл.вал.'!H118*'11.жеке-чет өл.вал.'!I118+'12.юрид-чет өл.вал.'!H118*'12.юрид-чет өл.вал.'!I118)/('11.жеке-чет өл.вал.'!H118+'12.юрид-чет өл.вал.'!H118)</f>
        <v>0.85566931777100652</v>
      </c>
      <c r="J118" s="22">
        <f>'11.жеке-чет өл.вал.'!J118+'12.юрид-чет өл.вал.'!J118</f>
        <v>43157.1</v>
      </c>
      <c r="K118" s="21">
        <f>('11.жеке-чет өл.вал.'!J118*'11.жеке-чет өл.вал.'!K118+'12.юрид-чет өл.вал.'!J118*'12.юрид-чет өл.вал.'!K118)/('11.жеке-чет өл.вал.'!J118+'12.юрид-чет өл.вал.'!J118)</f>
        <v>2.3672351246955885</v>
      </c>
      <c r="L118" s="22">
        <f>'11.жеке-чет өл.вал.'!L118+'12.юрид-чет өл.вал.'!L118</f>
        <v>61425.799999999996</v>
      </c>
      <c r="M118" s="21">
        <f>('11.жеке-чет өл.вал.'!L118*'11.жеке-чет өл.вал.'!M118+'12.юрид-чет өл.вал.'!L118*'12.юрид-чет өл.вал.'!M118)/('11.жеке-чет өл.вал.'!L118+'12.юрид-чет өл.вал.'!L118)</f>
        <v>5.7848651381015799</v>
      </c>
      <c r="N118" s="22">
        <f>'11.жеке-чет өл.вал.'!N118+'12.юрид-чет өл.вал.'!N118</f>
        <v>38319.599999999999</v>
      </c>
      <c r="O118" s="21">
        <f>('11.жеке-чет өл.вал.'!N118*'11.жеке-чет өл.вал.'!O118+'12.юрид-чет өл.вал.'!N118*'12.юрид-чет өл.вал.'!O118)/('11.жеке-чет өл.вал.'!N118+'12.юрид-чет өл.вал.'!N118)</f>
        <v>8.1713001701479158</v>
      </c>
      <c r="P118" s="22">
        <f>'11.жеке-чет өл.вал.'!P118+'12.юрид-чет өл.вал.'!P118</f>
        <v>90264.4</v>
      </c>
      <c r="Q118" s="21">
        <f>('11.жеке-чет өл.вал.'!P118*'11.жеке-чет өл.вал.'!Q118+'12.юрид-чет өл.вал.'!P118*'12.юрид-чет өл.вал.'!Q118)/('11.жеке-чет өл.вал.'!P118+'12.юрид-чет өл.вал.'!P118)</f>
        <v>10.741050358723928</v>
      </c>
      <c r="R118" s="23"/>
      <c r="S118" s="24"/>
    </row>
    <row r="119" spans="1:19" ht="14.25" customHeight="1" x14ac:dyDescent="0.2">
      <c r="A119" s="19" t="s">
        <v>12</v>
      </c>
      <c r="B119" s="20">
        <f>'11.жеке-чет өл.вал.'!B119+'12.юрид-чет өл.вал.'!B119</f>
        <v>11779257.699999999</v>
      </c>
      <c r="C119" s="21">
        <f>('11.жеке-чет өл.вал.'!B119*'11.жеке-чет өл.вал.'!C119+'12.юрид-чет өл.вал.'!B119*'12.юрид-чет өл.вал.'!C119)/('11.жеке-чет өл.вал.'!B119+'12.юрид-чет өл.вал.'!B119)</f>
        <v>0.17923554529246782</v>
      </c>
      <c r="D119" s="22">
        <f>'11.жеке-чет өл.вал.'!D119+'12.юрид-чет өл.вал.'!D119</f>
        <v>11005996.4</v>
      </c>
      <c r="E119" s="21">
        <f>('11.жеке-чет өл.вал.'!D119*'11.жеке-чет өл.вал.'!E119+'12.юрид-чет өл.вал.'!D119*'12.юрид-чет өл.вал.'!E119)/('11.жеке-чет өл.вал.'!D119+'12.юрид-чет өл.вал.'!D119)</f>
        <v>2.3579078219578557E-3</v>
      </c>
      <c r="F119" s="22">
        <f t="shared" si="2"/>
        <v>773261.29999999993</v>
      </c>
      <c r="G119" s="21">
        <f t="shared" si="3"/>
        <v>2.6967734606658835</v>
      </c>
      <c r="H119" s="22">
        <f>'11.жеке-чет өл.вал.'!H119+'12.юрид-чет өл.вал.'!H119</f>
        <v>41556.9</v>
      </c>
      <c r="I119" s="21">
        <f>('11.жеке-чет өл.вал.'!H119*'11.жеке-чет өл.вал.'!I119+'12.юрид-чет өл.вал.'!H119*'12.юрид-чет өл.вал.'!I119)/('11.жеке-чет өл.вал.'!H119+'12.юрид-чет өл.вал.'!H119)</f>
        <v>1.5868387680505525</v>
      </c>
      <c r="J119" s="22">
        <f>'11.жеке-чет өл.вал.'!J119+'12.юрид-чет өл.вал.'!J119</f>
        <v>33647.800000000003</v>
      </c>
      <c r="K119" s="21">
        <f>('11.жеке-чет өл.вал.'!J119*'11.жеке-чет өл.вал.'!K119+'12.юрид-чет өл.вал.'!J119*'12.юрид-чет өл.вал.'!K119)/('11.жеке-чет өл.вал.'!J119+'12.юрид-чет өл.вал.'!J119)</f>
        <v>2.7345510850635106</v>
      </c>
      <c r="L119" s="22">
        <f>'11.жеке-чет өл.вал.'!L119+'12.юрид-чет өл.вал.'!L119</f>
        <v>19810.400000000001</v>
      </c>
      <c r="M119" s="21">
        <f>('11.жеке-чет өл.вал.'!L119*'11.жеке-чет өл.вал.'!M119+'12.юрид-чет өл.вал.'!L119*'12.юрид-чет өл.вал.'!M119)/('11.жеке-чет өл.вал.'!L119+'12.юрид-чет өл.вал.'!L119)</f>
        <v>8.2237292028429518</v>
      </c>
      <c r="N119" s="22">
        <f>'11.жеке-чет өл.вал.'!N119+'12.юрид-чет өл.вал.'!N119</f>
        <v>28079</v>
      </c>
      <c r="O119" s="21">
        <f>('11.жеке-чет өл.вал.'!N119*'11.жеке-чет өл.вал.'!O119+'12.юрид-чет өл.вал.'!N119*'12.юрид-чет өл.вал.'!O119)/('11.жеке-чет өл.вал.'!N119+'12.юрид-чет өл.вал.'!N119)</f>
        <v>8.1585554684995909</v>
      </c>
      <c r="P119" s="22">
        <f>'11.жеке-чет өл.вал.'!P119+'12.юрид-чет өл.вал.'!P119</f>
        <v>589556.19999999995</v>
      </c>
      <c r="Q119" s="21">
        <f>('11.жеке-чет өл.вал.'!P119*'11.жеке-чет өл.вал.'!Q119+'12.юрид-чет өл.вал.'!P119*'12.юрид-чет өл.вал.'!Q119)/('11.жеке-чет өл.вал.'!P119+'12.юрид-чет өл.вал.'!P119)</f>
        <v>2.6042561845673067</v>
      </c>
      <c r="R119" s="22">
        <f>'11.жеке-чет өл.вал.'!R119+'12.юрид-чет өл.вал.'!R119</f>
        <v>60611</v>
      </c>
      <c r="S119" s="21">
        <f>('11.жеке-чет өл.вал.'!R119*'11.жеке-чет өл.вал.'!S119+'12.юрид-чет өл.вал.'!R119*'12.юрид-чет өл.вал.'!S119)/('11.жеке-чет өл.вал.'!R119+'12.юрид-чет өл.вал.'!R119)</f>
        <v>0</v>
      </c>
    </row>
    <row r="120" spans="1:19" ht="14.25" customHeight="1" x14ac:dyDescent="0.2">
      <c r="A120" s="19" t="s">
        <v>13</v>
      </c>
      <c r="B120" s="20">
        <f>'11.жеке-чет өл.вал.'!B120+'12.юрид-чет өл.вал.'!B120</f>
        <v>14023122.300000003</v>
      </c>
      <c r="C120" s="21">
        <f>('11.жеке-чет өл.вал.'!B120*'11.жеке-чет өл.вал.'!C120+'12.юрид-чет өл.вал.'!B120*'12.юрид-чет өл.вал.'!C120)/('11.жеке-чет өл.вал.'!B120+'12.юрид-чет өл.вал.'!B120)</f>
        <v>0.18367636585469985</v>
      </c>
      <c r="D120" s="22">
        <f>'11.жеке-чет өл.вал.'!D120+'12.юрид-чет өл.вал.'!D120</f>
        <v>13615439.700000001</v>
      </c>
      <c r="E120" s="21">
        <f>('11.жеке-чет өл.вал.'!D120*'11.жеке-чет өл.вал.'!E120+'12.юрид-чет өл.вал.'!D120*'12.юрид-чет өл.вал.'!E120)/('11.жеке-чет өл.вал.'!D120+'12.юрид-чет өл.вал.'!D120)</f>
        <v>4.3964141679537529E-3</v>
      </c>
      <c r="F120" s="22">
        <f t="shared" si="2"/>
        <v>407682.6</v>
      </c>
      <c r="G120" s="21">
        <f t="shared" si="3"/>
        <v>6.17111701603159</v>
      </c>
      <c r="H120" s="22">
        <f>'11.жеке-чет өл.вал.'!H120+'12.юрид-чет өл.вал.'!H120</f>
        <v>16886.7</v>
      </c>
      <c r="I120" s="21">
        <f>('11.жеке-чет өл.вал.'!H120*'11.жеке-чет өл.вал.'!I120+'12.юрид-чет өл.вал.'!H120*'12.юрид-чет өл.вал.'!I120)/('11.жеке-чет өл.вал.'!H120+'12.юрид-чет өл.вал.'!H120)</f>
        <v>1.7818768616722036</v>
      </c>
      <c r="J120" s="22">
        <f>'11.жеке-чет өл.вал.'!J120+'12.юрид-чет өл.вал.'!J120</f>
        <v>121272.20000000001</v>
      </c>
      <c r="K120" s="21">
        <f>('11.жеке-чет өл.вал.'!J120*'11.жеке-чет өл.вал.'!K120+'12.юрид-чет өл.вал.'!J120*'12.юрид-чет өл.вал.'!K120)/('11.жеке-чет өл.вал.'!J120+'12.юрид-чет өл.вал.'!J120)</f>
        <v>3.6955280352793141</v>
      </c>
      <c r="L120" s="22">
        <f>'11.жеке-чет өл.вал.'!L120+'12.юрид-чет өл.вал.'!L120</f>
        <v>41755.5</v>
      </c>
      <c r="M120" s="21">
        <f>('11.жеке-чет өл.вал.'!L120*'11.жеке-чет өл.вал.'!M120+'12.юрид-чет өл.вал.'!L120*'12.юрид-чет өл.вал.'!M120)/('11.жеке-чет өл.вал.'!L120+'12.юрид-чет өл.вал.'!L120)</f>
        <v>5.8927669887799219</v>
      </c>
      <c r="N120" s="22">
        <f>'11.жеке-чет өл.вал.'!N120+'12.юрид-чет өл.вал.'!N120</f>
        <v>30108.9</v>
      </c>
      <c r="O120" s="21">
        <f>('11.жеке-чет өл.вал.'!N120*'11.жеке-чет өл.вал.'!O120+'12.юрид-чет өл.вал.'!N120*'12.юрид-чет өл.вал.'!O120)/('11.жеке-чет өл.вал.'!N120+'12.юрид-чет өл.вал.'!N120)</f>
        <v>10.220527352377536</v>
      </c>
      <c r="P120" s="22">
        <f>'11.жеке-чет өл.вал.'!P120+'12.юрид-чет өл.вал.'!P120</f>
        <v>197659.3</v>
      </c>
      <c r="Q120" s="21">
        <f>('11.жеке-чет өл.вал.'!P120*'11.жеке-чет өл.вал.'!Q120+'12.юрид-чет өл.вал.'!P120*'12.юрид-чет өл.вал.'!Q120)/('11.жеке-чет өл.вал.'!P120+'12.юрид-чет өл.вал.'!P120)</f>
        <v>7.5069471914551968</v>
      </c>
      <c r="R120" s="23"/>
      <c r="S120" s="24"/>
    </row>
    <row r="121" spans="1:19" ht="14.25" customHeight="1" x14ac:dyDescent="0.2">
      <c r="A121" s="19" t="s">
        <v>14</v>
      </c>
      <c r="B121" s="20">
        <f>'11.жеке-чет өл.вал.'!B121+'12.юрид-чет өл.вал.'!B121</f>
        <v>9186565.4000000004</v>
      </c>
      <c r="C121" s="21">
        <f>('11.жеке-чет өл.вал.'!B121*'11.жеке-чет өл.вал.'!C121+'12.юрид-чет өл.вал.'!B121*'12.юрид-чет өл.вал.'!C121)/('11.жеке-чет өл.вал.'!B121+'12.юрид-чет өл.вал.'!B121)</f>
        <v>0.12207856485732961</v>
      </c>
      <c r="D121" s="22">
        <f>'11.жеке-чет өл.вал.'!D121+'12.юрид-чет өл.вал.'!D121</f>
        <v>8989209.3000000007</v>
      </c>
      <c r="E121" s="21">
        <f>('11.жеке-чет өл.вал.'!D121*'11.жеке-чет өл.вал.'!E121+'12.юрид-чет өл.вал.'!D121*'12.юрид-чет өл.вал.'!E121)/('11.жеке-чет өл.вал.'!D121+'12.юрид-чет өл.вал.'!D121)</f>
        <v>2.2490074850076082E-3</v>
      </c>
      <c r="F121" s="22">
        <f t="shared" si="2"/>
        <v>197356.09999999998</v>
      </c>
      <c r="G121" s="21">
        <f t="shared" si="3"/>
        <v>5.5800956798396415</v>
      </c>
      <c r="H121" s="22">
        <f>'11.жеке-чет өл.вал.'!H121+'12.юрид-чет өл.вал.'!H121</f>
        <v>7367.5</v>
      </c>
      <c r="I121" s="21">
        <f>('11.жеке-чет өл.вал.'!H121*'11.жеке-чет өл.вал.'!I121+'12.юрид-чет өл.вал.'!H121*'12.юрид-чет өл.вал.'!I121)/('11.жеке-чет өл.вал.'!H121+'12.юрид-чет өл.вал.'!H121)</f>
        <v>1.9973921954530029</v>
      </c>
      <c r="J121" s="22">
        <f>'11.жеке-чет өл.вал.'!J121+'12.юрид-чет өл.вал.'!J121</f>
        <v>120998.5</v>
      </c>
      <c r="K121" s="21">
        <f>('11.жеке-чет өл.вал.'!J121*'11.жеке-чет өл.вал.'!K121+'12.юрид-чет өл.вал.'!J121*'12.юрид-чет өл.вал.'!K121)/('11.жеке-чет өл.вал.'!J121+'12.юрид-чет өл.вал.'!J121)</f>
        <v>3.7359729170196325</v>
      </c>
      <c r="L121" s="22">
        <f>'11.жеке-чет өл.вал.'!L121+'12.юрид-чет өл.вал.'!L121</f>
        <v>24714.3</v>
      </c>
      <c r="M121" s="21">
        <f>('11.жеке-чет өл.вал.'!L121*'11.жеке-чет өл.вал.'!M121+'12.юрид-чет өл.вал.'!L121*'12.юрид-чет өл.вал.'!M121)/('11.жеке-чет өл.вал.'!L121+'12.юрид-чет өл.вал.'!L121)</f>
        <v>6.961893397749483</v>
      </c>
      <c r="N121" s="22">
        <f>'11.жеке-чет өл.вал.'!N121+'12.юрид-чет өл.вал.'!N121</f>
        <v>19542.900000000001</v>
      </c>
      <c r="O121" s="21">
        <f>('11.жеке-чет өл.вал.'!N121*'11.жеке-чет өл.вал.'!O121+'12.юрид-чет өл.вал.'!N121*'12.юрид-чет өл.вал.'!O121)/('11.жеке-чет өл.вал.'!N121+'12.юрид-чет өл.вал.'!N121)</f>
        <v>9.5007897497300799</v>
      </c>
      <c r="P121" s="22">
        <f>'11.жеке-чет өл.вал.'!P121+'12.юрид-чет өл.вал.'!P121</f>
        <v>24609.9</v>
      </c>
      <c r="Q121" s="21">
        <f>('11.жеке-чет өл.вал.'!P121*'11.жеке-чет өл.вал.'!Q121+'12.юрид-чет өл.вал.'!P121*'12.юрид-чет өл.вал.'!Q121)/('11.жеке-чет өл.вал.'!P121+'12.юрид-чет өл.вал.'!P121)</f>
        <v>11.196376620790822</v>
      </c>
      <c r="R121" s="23">
        <f>'11.жеке-чет өл.вал.'!R121+'12.юрид-чет өл.вал.'!R121</f>
        <v>123</v>
      </c>
      <c r="S121" s="24">
        <f>('11.жеке-чет өл.вал.'!R121*'11.жеке-чет өл.вал.'!S121+'12.юрид-чет өл.вал.'!R121*'12.юрид-чет өл.вал.'!S121)/('11.жеке-чет өл.вал.'!R121+'12.юрид-чет өл.вал.'!R121)</f>
        <v>10</v>
      </c>
    </row>
    <row r="122" spans="1:19" ht="14.25" customHeight="1" x14ac:dyDescent="0.2">
      <c r="A122" s="19" t="s">
        <v>15</v>
      </c>
      <c r="B122" s="20">
        <f>'11.жеке-чет өл.вал.'!B122+'12.юрид-чет өл.вал.'!B122</f>
        <v>7245418.2999999989</v>
      </c>
      <c r="C122" s="21">
        <f>('11.жеке-чет өл.вал.'!B122*'11.жеке-чет өл.вал.'!C122+'12.юрид-чет өл.вал.'!B122*'12.юрид-чет өл.вал.'!C122)/('11.жеке-чет өл.вал.'!B122+'12.юрид-чет өл.вал.'!B122)</f>
        <v>0.16642943279065064</v>
      </c>
      <c r="D122" s="22">
        <f>'11.жеке-чет өл.вал.'!D122+'12.юрид-чет өл.вал.'!D122</f>
        <v>6889429.0999999996</v>
      </c>
      <c r="E122" s="21">
        <f>('11.жеке-чет өл.вал.'!D122*'11.жеке-чет өл.вал.'!E122+'12.юрид-чет өл.вал.'!D122*'12.юрид-чет өл.вал.'!E122)/('11.жеке-чет өл.вал.'!D122+'12.юрид-чет өл.вал.'!D122)</f>
        <v>2.9899319233868014E-3</v>
      </c>
      <c r="F122" s="22">
        <f t="shared" si="2"/>
        <v>355989.19999999995</v>
      </c>
      <c r="G122" s="21">
        <f t="shared" si="3"/>
        <v>3.3294603712696902</v>
      </c>
      <c r="H122" s="22">
        <f>'11.жеке-чет өл.вал.'!H122+'12.юрид-чет өл.вал.'!H122</f>
        <v>24595.4</v>
      </c>
      <c r="I122" s="21">
        <f>('11.жеке-чет өл.вал.'!H122*'11.жеке-чет өл.вал.'!I122+'12.юрид-чет өл.вал.'!H122*'12.юрид-чет өл.вал.'!I122)/('11.жеке-чет өл.вал.'!H122+'12.юрид-чет өл.вал.'!H122)</f>
        <v>1.235099246200509</v>
      </c>
      <c r="J122" s="22">
        <f>'11.жеке-чет өл.вал.'!J122+'12.юрид-чет өл.вал.'!J122</f>
        <v>169343.69999999998</v>
      </c>
      <c r="K122" s="21">
        <f>('11.жеке-чет өл.вал.'!J122*'11.жеке-чет өл.вал.'!K122+'12.юрид-чет өл.вал.'!J122*'12.юрид-чет өл.вал.'!K122)/('11.жеке-чет өл.вал.'!J122+'12.юрид-чет өл.вал.'!J122)</f>
        <v>2.0562091001909129</v>
      </c>
      <c r="L122" s="22">
        <f>'11.жеке-чет өл.вал.'!L122+'12.юрид-чет өл.вал.'!L122</f>
        <v>61013</v>
      </c>
      <c r="M122" s="21">
        <f>('11.жеке-чет өл.вал.'!L122*'11.жеке-чет өл.вал.'!M122+'12.юрид-чет өл.вал.'!L122*'12.юрид-чет өл.вал.'!M122)/('11.жеке-чет өл.вал.'!L122+'12.юрид-чет өл.вал.'!L122)</f>
        <v>7.1717921918279712</v>
      </c>
      <c r="N122" s="22">
        <f>'11.жеке-чет өл.вал.'!N122+'12.юрид-чет өл.вал.'!N122</f>
        <v>18759.599999999999</v>
      </c>
      <c r="O122" s="21">
        <f>('11.жеке-чет өл.вал.'!N122*'11.жеке-чет өл.вал.'!O122+'12.юрид-чет өл.вал.'!N122*'12.юрид-чет өл.вал.'!O122)/('11.жеке-чет өл.вал.'!N122+'12.юрид-чет өл.вал.'!N122)</f>
        <v>6.9160372822448224</v>
      </c>
      <c r="P122" s="22">
        <f>'11.жеке-чет өл.вал.'!P122+'12.юрид-чет өл.вал.'!P122</f>
        <v>22514.5</v>
      </c>
      <c r="Q122" s="21">
        <f>('11.жеке-чет өл.вал.'!P122*'11.жеке-чет өл.вал.'!Q122+'12.юрид-чет өл.вал.'!P122*'12.юрид-чет өл.вал.'!Q122)/('11.жеке-чет өл.вал.'!P122+'12.юрид-чет өл.вал.'!P122)</f>
        <v>10.631080725754513</v>
      </c>
      <c r="R122" s="23">
        <f>'11.жеке-чет өл.вал.'!R122+'12.юрид-чет өл.вал.'!R122</f>
        <v>59763</v>
      </c>
      <c r="S122" s="24">
        <f>('11.жеке-чет өл.вал.'!R122*'11.жеке-чет өл.вал.'!S122+'12.юрид-чет өл.вал.'!R122*'12.юрид-чет өл.вал.'!S122)/('11.жеке-чет өл.вал.'!R122+'12.юрид-чет өл.вал.'!R122)</f>
        <v>0</v>
      </c>
    </row>
    <row r="123" spans="1:19" ht="14.25" customHeight="1" x14ac:dyDescent="0.2">
      <c r="A123" s="19" t="s">
        <v>16</v>
      </c>
      <c r="B123" s="20">
        <f>'11.жеке-чет өл.вал.'!B123+'12.юрид-чет өл.вал.'!B123</f>
        <v>4319443.8999999994</v>
      </c>
      <c r="C123" s="21">
        <f>('11.жеке-чет өл.вал.'!B123*'11.жеке-чет өл.вал.'!C123+'12.юрид-чет өл.вал.'!B123*'12.юрид-чет өл.вал.'!C123)/('11.жеке-чет өл.вал.'!B123+'12.юрид-чет өл.вал.'!B123)</f>
        <v>0.1947814497602342</v>
      </c>
      <c r="D123" s="22">
        <f>'11.жеке-чет өл.вал.'!D123+'12.юрид-чет өл.вал.'!D123</f>
        <v>4158571.3</v>
      </c>
      <c r="E123" s="21">
        <f>('11.жеке-чет өл.вал.'!D123*'11.жеке-чет өл.вал.'!E123+'12.юрид-чет өл.вал.'!D123*'12.юрид-чет өл.вал.'!E123)/('11.жеке-чет өл.вал.'!D123+'12.юрид-чет өл.вал.'!D123)</f>
        <v>1.0891710333306059E-2</v>
      </c>
      <c r="F123" s="22">
        <f t="shared" si="2"/>
        <v>160872.6</v>
      </c>
      <c r="G123" s="21">
        <f t="shared" si="3"/>
        <v>4.9483478914370753</v>
      </c>
      <c r="H123" s="22">
        <f>'11.жеке-чет өл.вал.'!H123+'12.юрид-чет өл.вал.'!H123</f>
        <v>15516.4</v>
      </c>
      <c r="I123" s="21">
        <f>('11.жеке-чет өл.вал.'!H123*'11.жеке-чет өл.вал.'!I123+'12.юрид-чет өл.вал.'!H123*'12.юрид-чет өл.вал.'!I123)/('11.жеке-чет өл.вал.'!H123+'12.юрид-чет өл.вал.'!H123)</f>
        <v>0.58848702018509458</v>
      </c>
      <c r="J123" s="22">
        <f>'11.жеке-чет өл.вал.'!J123+'12.юрид-чет өл.вал.'!J123</f>
        <v>24076.9</v>
      </c>
      <c r="K123" s="21">
        <f>('11.жеке-чет өл.вал.'!J123*'11.жеке-чет өл.вал.'!K123+'12.юрид-чет өл.вал.'!J123*'12.юрид-чет өл.вал.'!K123)/('11.жеке-чет өл.вал.'!J123+'12.юрид-чет өл.вал.'!J123)</f>
        <v>3.9613530811690869</v>
      </c>
      <c r="L123" s="22">
        <f>'11.жеке-чет өл.вал.'!L123+'12.юрид-чет өл.вал.'!L123</f>
        <v>38520.199999999997</v>
      </c>
      <c r="M123" s="21">
        <f>('11.жеке-чет өл.вал.'!L123*'11.жеке-чет өл.вал.'!M123+'12.юрид-чет өл.вал.'!L123*'12.юрид-чет өл.вал.'!M123)/('11.жеке-чет өл.вал.'!L123+'12.юрид-чет өл.вал.'!L123)</f>
        <v>5.0149755972191219</v>
      </c>
      <c r="N123" s="22">
        <f>'11.жеке-чет өл.вал.'!N123+'12.юрид-чет өл.вал.'!N123</f>
        <v>37467.9</v>
      </c>
      <c r="O123" s="21">
        <f>('11.жеке-чет өл.вал.'!N123*'11.жеке-чет өл.вал.'!O123+'12.юрид-чет өл.вал.'!N123*'12.юрид-чет өл.вал.'!O123)/('11.жеке-чет өл.вал.'!N123+'12.юрид-чет өл.вал.'!N123)</f>
        <v>6.789250078066825</v>
      </c>
      <c r="P123" s="22">
        <f>'11.жеке-чет өл.вал.'!P123+'12.юрид-чет өл.вал.'!P123</f>
        <v>44226.5</v>
      </c>
      <c r="Q123" s="21">
        <f>('11.жеке-чет өл.вал.'!P123*'11.жеке-чет өл.вал.'!Q123+'12.юрид-чет өл.вал.'!P123*'12.юрид-чет өл.вал.'!Q123)/('11.жеке-чет өл.вал.'!P123+'12.юрид-чет өл.вал.'!P123)</f>
        <v>5.492720043412886</v>
      </c>
      <c r="R123" s="23">
        <f>'11.жеке-чет өл.вал.'!R123+'12.юрид-чет өл.вал.'!R123</f>
        <v>1064.7</v>
      </c>
      <c r="S123" s="24">
        <f>('11.жеке-чет өл.вал.'!R123*'11.жеке-чет өл.вал.'!S123+'12.юрид-чет өл.вал.'!R123*'12.юрид-чет өл.вал.'!S123)/('11.жеке-чет өл.вал.'!R123+'12.юрид-чет өл.вал.'!R123)</f>
        <v>1</v>
      </c>
    </row>
    <row r="124" spans="1:19" ht="14.25" customHeight="1" x14ac:dyDescent="0.2">
      <c r="A124" s="19" t="s">
        <v>17</v>
      </c>
      <c r="B124" s="20">
        <f>'11.жеке-чет өл.вал.'!B124+'12.юрид-чет өл.вал.'!B124</f>
        <v>3084485.2000000007</v>
      </c>
      <c r="C124" s="21">
        <f>('11.жеке-чет өл.вал.'!B124*'11.жеке-чет өл.вал.'!C124+'12.юрид-чет өл.вал.'!B124*'12.юрид-чет өл.вал.'!C124)/('11.жеке-чет өл.вал.'!B124+'12.юрид-чет өл.вал.'!B124)</f>
        <v>0.26845475575632521</v>
      </c>
      <c r="D124" s="22">
        <f>'11.жеке-чет өл.вал.'!D124+'12.юрид-чет өл.вал.'!D124</f>
        <v>2918585</v>
      </c>
      <c r="E124" s="21">
        <f>('11.жеке-чет өл.вал.'!D124*'11.жеке-чет өл.вал.'!E124+'12.юрид-чет өл.вал.'!D124*'12.юрид-чет өл.вал.'!E124)/('11.жеке-чет өл.вал.'!D124+'12.юрид-чет өл.вал.'!D124)</f>
        <v>1.1536443516293E-2</v>
      </c>
      <c r="F124" s="22">
        <f t="shared" si="2"/>
        <v>165900.20000000001</v>
      </c>
      <c r="G124" s="21">
        <f t="shared" si="3"/>
        <v>4.7882680671873814</v>
      </c>
      <c r="H124" s="22">
        <f>'11.жеке-чет өл.вал.'!H124+'12.юрид-чет өл.вал.'!H124</f>
        <v>5455.5</v>
      </c>
      <c r="I124" s="21">
        <f>('11.жеке-чет өл.вал.'!H124*'11.жеке-чет өл.вал.'!I124+'12.юрид-чет өл.вал.'!H124*'12.юрид-чет өл.вал.'!I124)/('11.жеке-чет өл.вал.'!H124+'12.юрид-чет өл.вал.'!H124)</f>
        <v>1.4383968472184037</v>
      </c>
      <c r="J124" s="22">
        <f>'11.жеке-чет өл.вал.'!J124+'12.юрид-чет өл.вал.'!J124</f>
        <v>37620.400000000001</v>
      </c>
      <c r="K124" s="21">
        <f>('11.жеке-чет өл.вал.'!J124*'11.жеке-чет өл.вал.'!K124+'12.юрид-чет өл.вал.'!J124*'12.юрид-чет өл.вал.'!K124)/('11.жеке-чет өл.вал.'!J124+'12.юрид-чет өл.вал.'!J124)</f>
        <v>4.0800812325227804</v>
      </c>
      <c r="L124" s="22">
        <f>'11.жеке-чет өл.вал.'!L124+'12.юрид-чет өл.вал.'!L124</f>
        <v>31610.7</v>
      </c>
      <c r="M124" s="21">
        <f>('11.жеке-чет өл.вал.'!L124*'11.жеке-чет өл.вал.'!M124+'12.юрид-чет өл.вал.'!L124*'12.юрид-чет өл.вал.'!M124)/('11.жеке-чет өл.вал.'!L124+'12.юрид-чет өл.вал.'!L124)</f>
        <v>5.2181604962876493</v>
      </c>
      <c r="N124" s="22">
        <f>'11.жеке-чет өл.вал.'!N124+'12.юрид-чет өл.вал.'!N124</f>
        <v>23796.1</v>
      </c>
      <c r="O124" s="21">
        <f>('11.жеке-чет өл.вал.'!N124*'11.жеке-чет өл.вал.'!O124+'12.юрид-чет өл.вал.'!N124*'12.юрид-чет өл.вал.'!O124)/('11.жеке-чет өл.вал.'!N124+'12.юрид-чет өл.вал.'!N124)</f>
        <v>8.3181596143905931</v>
      </c>
      <c r="P124" s="22">
        <f>'11.жеке-чет өл.вал.'!P124+'12.юрид-чет өл.вал.'!P124</f>
        <v>67409.3</v>
      </c>
      <c r="Q124" s="21">
        <f>('11.жеке-чет өл.вал.'!P124*'11.жеке-чет өл.вал.'!Q124+'12.юрид-чет өл.вал.'!P124*'12.юрид-чет өл.вал.'!Q124)/('11.жеке-чет өл.вал.'!P124+'12.юрид-чет өл.вал.'!P124)</f>
        <v>4.0062974100012907</v>
      </c>
      <c r="R124" s="23">
        <f>'11.жеке-чет өл.вал.'!R124+'12.юрид-чет өл.вал.'!R124</f>
        <v>8.1999999999999993</v>
      </c>
      <c r="S124" s="24">
        <f>('11.жеке-чет өл.вал.'!R124*'11.жеке-чет өл.вал.'!S124+'12.юрид-чет өл.вал.'!R124*'12.юрид-чет өл.вал.'!S124)/('11.жеке-чет өл.вал.'!R124+'12.юрид-чет өл.вал.'!R124)</f>
        <v>10</v>
      </c>
    </row>
    <row r="125" spans="1:19" ht="14.25" customHeight="1" x14ac:dyDescent="0.2">
      <c r="A125" s="19" t="s">
        <v>18</v>
      </c>
      <c r="B125" s="20">
        <f>'11.жеке-чет өл.вал.'!B125+'12.юрид-чет өл.вал.'!B125</f>
        <v>9823592.6000000015</v>
      </c>
      <c r="C125" s="21">
        <f>('11.жеке-чет өл.вал.'!B125*'11.жеке-чет өл.вал.'!C125+'12.юрид-чет өл.вал.'!B125*'12.юрид-чет өл.вал.'!C125)/('11.жеке-чет өл.вал.'!B125+'12.юрид-чет өл.вал.'!B125)</f>
        <v>0.24695734175702685</v>
      </c>
      <c r="D125" s="22">
        <f>'11.жеке-чет өл.вал.'!D125+'12.юрид-чет өл.вал.'!D125</f>
        <v>9341111.5000000019</v>
      </c>
      <c r="E125" s="21">
        <f>('11.жеке-чет өл.вал.'!D125*'11.жеке-чет өл.вал.'!E125+'12.юрид-чет өл.вал.'!D125*'12.юрид-чет өл.вал.'!E125)/('11.жеке-чет өл.вал.'!D125+'12.юрид-чет өл.вал.'!D125)</f>
        <v>6.2553267884662327E-3</v>
      </c>
      <c r="F125" s="22">
        <f t="shared" si="2"/>
        <v>482481.1</v>
      </c>
      <c r="G125" s="21">
        <f t="shared" si="3"/>
        <v>4.9070867439159791</v>
      </c>
      <c r="H125" s="22">
        <f>'11.жеке-чет өл.вал.'!H125+'12.юрид-чет өл.вал.'!H125</f>
        <v>22257.9</v>
      </c>
      <c r="I125" s="21">
        <f>('11.жеке-чет өл.вал.'!H125*'11.жеке-чет өл.вал.'!I125+'12.юрид-чет өл.вал.'!H125*'12.юрид-чет өл.вал.'!I125)/('11.жеке-чет өл.вал.'!H125+'12.юрид-чет өл.вал.'!H125)</f>
        <v>1.2338602024449745</v>
      </c>
      <c r="J125" s="22">
        <f>'11.жеке-чет өл.вал.'!J125+'12.юрид-чет өл.вал.'!J125</f>
        <v>51919.100000000006</v>
      </c>
      <c r="K125" s="21">
        <f>('11.жеке-чет өл.вал.'!J125*'11.жеке-чет өл.вал.'!K125+'12.юрид-чет өл.вал.'!J125*'12.юрид-чет өл.вал.'!K125)/('11.жеке-чет өл.вал.'!J125+'12.юрид-чет өл.вал.'!J125)</f>
        <v>3.9791411638491421</v>
      </c>
      <c r="L125" s="22">
        <f>'11.жеке-чет өл.вал.'!L125+'12.юрид-чет өл.вал.'!L125</f>
        <v>32895.5</v>
      </c>
      <c r="M125" s="21">
        <f>('11.жеке-чет өл.вал.'!L125*'11.жеке-чет өл.вал.'!M125+'12.юрид-чет өл.вал.'!L125*'12.юрид-чет өл.вал.'!M125)/('11.жеке-чет өл.вал.'!L125+'12.юрид-чет өл.вал.'!L125)</f>
        <v>7.0177568360414018</v>
      </c>
      <c r="N125" s="22">
        <f>'11.жеке-чет өл.вал.'!N125+'12.юрид-чет өл.вал.'!N125</f>
        <v>61626.2</v>
      </c>
      <c r="O125" s="21">
        <f>('11.жеке-чет өл.вал.'!N125*'11.жеке-чет өл.вал.'!O125+'12.юрид-чет өл.вал.'!N125*'12.юрид-чет өл.вал.'!O125)/('11.жеке-чет өл.вал.'!N125+'12.юрид-чет өл.вал.'!N125)</f>
        <v>7.9542198610331329</v>
      </c>
      <c r="P125" s="22">
        <f>'11.жеке-чет өл.вал.'!P125+'12.юрид-чет өл.вал.'!P125</f>
        <v>254484.9</v>
      </c>
      <c r="Q125" s="21">
        <f>('11.жеке-чет өл.вал.'!P125*'11.жеке-чет өл.вал.'!Q125+'12.юрид-чет өл.вал.'!P125*'12.юрид-чет өл.вал.'!Q125)/('11.жеке-чет өл.вал.'!P125+'12.юрид-чет өл.вал.'!P125)</f>
        <v>5.5478108170661597</v>
      </c>
      <c r="R125" s="23">
        <f>'11.жеке-чет өл.вал.'!R125+'12.юрид-чет өл.вал.'!R125</f>
        <v>59297.5</v>
      </c>
      <c r="S125" s="24">
        <f>('11.жеке-чет өл.вал.'!R125*'11.жеке-чет өл.вал.'!S125+'12.юрид-чет өл.вал.'!R125*'12.юрид-чет өл.вал.'!S125)/('11.жеке-чет өл.вал.'!R125+'12.юрид-чет өл.вал.'!R125)</f>
        <v>1.0877355706395716E-2</v>
      </c>
    </row>
    <row r="126" spans="1:19" ht="14.25" customHeight="1" x14ac:dyDescent="0.2">
      <c r="A126" s="19" t="s">
        <v>19</v>
      </c>
      <c r="B126" s="20">
        <f>'11.жеке-чет өл.вал.'!B126+'12.юрид-чет өл.вал.'!B126</f>
        <v>12529122.499999998</v>
      </c>
      <c r="C126" s="21">
        <f>('11.жеке-чет өл.вал.'!B126*'11.жеке-чет өл.вал.'!C126+'12.юрид-чет өл.вал.'!B126*'12.юрид-чет өл.вал.'!C126)/('11.жеке-чет өл.вал.'!B126+'12.юрид-чет өл.вал.'!B126)</f>
        <v>0.14757134899112051</v>
      </c>
      <c r="D126" s="22">
        <f>'11.жеке-чет өл.вал.'!D126+'12.юрид-чет өл.вал.'!D126</f>
        <v>12239540.399999999</v>
      </c>
      <c r="E126" s="21">
        <f>('11.жеке-чет өл.вал.'!D126*'11.жеке-чет өл.вал.'!E126+'12.юрид-чет өл.вал.'!D126*'12.юрид-чет өл.вал.'!E126)/('11.жеке-чет өл.вал.'!D126+'12.юрид-чет өл.вал.'!D126)</f>
        <v>3.8963311890371317E-3</v>
      </c>
      <c r="F126" s="22">
        <f t="shared" si="2"/>
        <v>289582.09999999998</v>
      </c>
      <c r="G126" s="21">
        <f t="shared" si="3"/>
        <v>6.2201710879229068</v>
      </c>
      <c r="H126" s="22">
        <f>'11.жеке-чет өл.вал.'!H126+'12.юрид-чет өл.вал.'!H126</f>
        <v>10064.6</v>
      </c>
      <c r="I126" s="21">
        <f>('11.жеке-чет өл.вал.'!H126*'11.жеке-чет өл.вал.'!I126+'12.юрид-чет өл.вал.'!H126*'12.юрид-чет өл.вал.'!I126)/('11.жеке-чет өл.вал.'!H126+'12.юрид-чет өл.вал.'!H126)</f>
        <v>2.9826023885698389</v>
      </c>
      <c r="J126" s="22">
        <f>'11.жеке-чет өл.вал.'!J126+'12.юрид-чет өл.вал.'!J126</f>
        <v>61321</v>
      </c>
      <c r="K126" s="21">
        <f>('11.жеке-чет өл.вал.'!J126*'11.жеке-чет өл.вал.'!K126+'12.юрид-чет өл.вал.'!J126*'12.юрид-чет өл.вал.'!K126)/('11.жеке-чет өл.вал.'!J126+'12.юрид-чет өл.вал.'!J126)</f>
        <v>4.5656069372645582</v>
      </c>
      <c r="L126" s="22">
        <f>'11.жеке-чет өл.вал.'!L126+'12.юрид-чет өл.вал.'!L126</f>
        <v>53937.7</v>
      </c>
      <c r="M126" s="21">
        <f>('11.жеке-чет өл.вал.'!L126*'11.жеке-чет өл.вал.'!M126+'12.юрид-чет өл.вал.'!L126*'12.юрид-чет өл.вал.'!M126)/('11.жеке-чет өл.вал.'!L126+'12.юрид-чет өл.вал.'!L126)</f>
        <v>7.0681648271987836</v>
      </c>
      <c r="N126" s="22">
        <f>'11.жеке-чет өл.вал.'!N126+'12.юрид-чет өл.вал.'!N126</f>
        <v>38159.1</v>
      </c>
      <c r="O126" s="21">
        <f>('11.жеке-чет өл.вал.'!N126*'11.жеке-чет өл.вал.'!O126+'12.юрид-чет өл.вал.'!N126*'12.юрид-чет өл.вал.'!O126)/('11.жеке-чет өл.вал.'!N126+'12.юрид-чет өл.вал.'!N126)</f>
        <v>8.3685734726447976</v>
      </c>
      <c r="P126" s="22">
        <f>'11.жеке-чет өл.вал.'!P126+'12.юрид-чет өл.вал.'!P126</f>
        <v>126075.2</v>
      </c>
      <c r="Q126" s="21">
        <f>('11.жеке-чет өл.вал.'!P126*'11.жеке-чет өл.вал.'!Q126+'12.юрид-чет өл.вал.'!P126*'12.юрид-чет өл.вал.'!Q126)/('11.жеке-чет өл.вал.'!P126+'12.юрид-чет өл.вал.'!P126)</f>
        <v>6.2696005003363062</v>
      </c>
      <c r="R126" s="22">
        <f>'11.жеке-чет өл.вал.'!R126+'12.юрид-чет өл.вал.'!R126</f>
        <v>24.5</v>
      </c>
      <c r="S126" s="21">
        <f>('11.жеке-чет өл.вал.'!R126*'11.жеке-чет өл.вал.'!S126+'12.юрид-чет өл.вал.'!R126*'12.юрид-чет өл.вал.'!S126)/('11.жеке-чет өл.вал.'!R126+'12.юрид-чет өл.вал.'!R126)</f>
        <v>10</v>
      </c>
    </row>
    <row r="127" spans="1:19" ht="14.25" customHeight="1" x14ac:dyDescent="0.2">
      <c r="A127" s="19" t="s">
        <v>20</v>
      </c>
      <c r="B127" s="20">
        <f>'11.жеке-чет өл.вал.'!B127+'12.юрид-чет өл.вал.'!B127</f>
        <v>10751870.299999999</v>
      </c>
      <c r="C127" s="21">
        <f>('11.жеке-чет өл.вал.'!B127*'11.жеке-чет өл.вал.'!C127+'12.юрид-чет өл.вал.'!B127*'12.юрид-чет өл.вал.'!C127)/('11.жеке-чет өл.вал.'!B127+'12.юрид-чет өл.вал.'!B127)</f>
        <v>0.26300099044163505</v>
      </c>
      <c r="D127" s="22">
        <f>'11.жеке-чет өл.вал.'!D127+'12.юрид-чет өл.вал.'!D127</f>
        <v>10323848.399999999</v>
      </c>
      <c r="E127" s="21">
        <f>('11.жеке-чет өл.вал.'!D127*'11.жеке-чет өл.вал.'!E127+'12.юрид-чет өл.вал.'!D127*'12.юрид-чет өл.вал.'!E127)/('11.жеке-чет өл.вал.'!D127+'12.юрид-чет өл.вал.'!D127)</f>
        <v>3.0370500209979841E-3</v>
      </c>
      <c r="F127" s="22">
        <f t="shared" si="2"/>
        <v>428021.9</v>
      </c>
      <c r="G127" s="21">
        <f t="shared" si="3"/>
        <v>6.5333070434012832</v>
      </c>
      <c r="H127" s="22">
        <f>'11.жеке-чет өл.вал.'!H127+'12.юрид-чет өл.вал.'!H127</f>
        <v>31899.599999999999</v>
      </c>
      <c r="I127" s="21">
        <f>('11.жеке-чет өл.вал.'!H127*'11.жеке-чет өл.вал.'!I127+'12.юрид-чет өл.вал.'!H127*'12.юрид-чет өл.вал.'!I127)/('11.жеке-чет өл.вал.'!H127+'12.юрид-чет өл.вал.'!H127)</f>
        <v>3.0844704949278361</v>
      </c>
      <c r="J127" s="22">
        <f>'11.жеке-чет өл.вал.'!J127+'12.юрид-чет өл.вал.'!J127</f>
        <v>104341.1</v>
      </c>
      <c r="K127" s="21">
        <f>('11.жеке-чет өл.вал.'!J127*'11.жеке-чет өл.вал.'!K127+'12.юрид-чет өл.вал.'!J127*'12.юрид-чет өл.вал.'!K127)/('11.жеке-чет өл.вал.'!J127+'12.юрид-чет өл.вал.'!J127)</f>
        <v>3.6704056023944545</v>
      </c>
      <c r="L127" s="22">
        <f>'11.жеке-чет өл.вал.'!L127+'12.юрид-чет өл.вал.'!L127</f>
        <v>37956.299999999996</v>
      </c>
      <c r="M127" s="21">
        <f>('11.жеке-чет өл.вал.'!L127*'11.жеке-чет өл.вал.'!M127+'12.юрид-чет өл.вал.'!L127*'12.юрид-чет өл.вал.'!M127)/('11.жеке-чет өл.вал.'!L127+'12.юрид-чет өл.вал.'!L127)</f>
        <v>6.7313104280448846</v>
      </c>
      <c r="N127" s="22">
        <f>'11.жеке-чет өл.вал.'!N127+'12.юрид-чет өл.вал.'!N127</f>
        <v>30814.799999999999</v>
      </c>
      <c r="O127" s="21">
        <f>('11.жеке-чет өл.вал.'!N127*'11.жеке-чет өл.вал.'!O127+'12.юрид-чет өл.вал.'!N127*'12.юрид-чет өл.вал.'!O127)/('11.жеке-чет өл.вал.'!N127+'12.юрид-чет өл.вал.'!N127)</f>
        <v>9.1894759985461558</v>
      </c>
      <c r="P127" s="22">
        <f>'11.жеке-чет өл.вал.'!P127+'12.юрид-чет өл.вал.'!P127</f>
        <v>222977.1</v>
      </c>
      <c r="Q127" s="21">
        <f>('11.жеке-чет өл.вал.'!P127*'11.жеке-чет өл.вал.'!Q127+'12.юрид-чет өл.вал.'!P127*'12.юрид-чет өл.вал.'!Q127)/('11.жеке-чет өл.вал.'!P127+'12.юрид-чет өл.вал.'!P127)</f>
        <v>7.9649085399352657</v>
      </c>
      <c r="R127" s="23">
        <f>'11.жеке-чет өл.вал.'!R127+'12.юрид-чет өл.вал.'!R127</f>
        <v>33</v>
      </c>
      <c r="S127" s="24">
        <f>('11.жеке-чет өл.вал.'!R127*'11.жеке-чет өл.вал.'!S127+'12.юрид-чет өл.вал.'!R127*'12.юрид-чет өл.вал.'!S127)/('11.жеке-чет өл.вал.'!R127+'12.юрид-чет өл.вал.'!R127)</f>
        <v>11.25</v>
      </c>
    </row>
    <row r="128" spans="1:19" ht="14.25" customHeight="1" thickBot="1" x14ac:dyDescent="0.25">
      <c r="A128" s="25" t="s">
        <v>21</v>
      </c>
      <c r="B128" s="26">
        <f>'11.жеке-чет өл.вал.'!B128+'12.юрид-чет өл.вал.'!B128</f>
        <v>16092654.699999999</v>
      </c>
      <c r="C128" s="27">
        <f>('11.жеке-чет өл.вал.'!B128*'11.жеке-чет өл.вал.'!C128+'12.юрид-чет өл.вал.'!B128*'12.юрид-чет өл.вал.'!C128)/('11.жеке-чет өл.вал.'!B128+'12.юрид-чет өл.вал.'!B128)</f>
        <v>0.12835523867917206</v>
      </c>
      <c r="D128" s="28">
        <f>'11.жеке-чет өл.вал.'!D128+'12.юрид-чет өл.вал.'!D128</f>
        <v>15749820.6</v>
      </c>
      <c r="E128" s="27">
        <f>('11.жеке-чет өл.вал.'!D128*'11.жеке-чет өл.вал.'!E128+'12.юрид-чет өл.вал.'!D128*'12.юрид-чет өл.вал.'!E128)/('11.жеке-чет өл.вал.'!D128+'12.юрид-чет өл.вал.'!D128)</f>
        <v>3.3522004688739124E-3</v>
      </c>
      <c r="F128" s="28">
        <f t="shared" si="2"/>
        <v>342834.1</v>
      </c>
      <c r="G128" s="27">
        <f t="shared" si="3"/>
        <v>5.8710028524000384</v>
      </c>
      <c r="H128" s="28">
        <f>'11.жеке-чет өл.вал.'!H128+'12.юрид-чет өл.вал.'!H128</f>
        <v>50947.1</v>
      </c>
      <c r="I128" s="27">
        <f>('11.жеке-чет өл.вал.'!H128*'11.жеке-чет өл.вал.'!I128+'12.юрид-чет өл.вал.'!H128*'12.юрид-чет өл.вал.'!I128)/('11.жеке-чет өл.вал.'!H128+'12.юрид-чет өл.вал.'!H128)</f>
        <v>2.5397715473500946</v>
      </c>
      <c r="J128" s="28">
        <f>'11.жеке-чет өл.вал.'!J128+'12.юрид-чет өл.вал.'!J128</f>
        <v>104420.9</v>
      </c>
      <c r="K128" s="27">
        <f>('11.жеке-чет өл.вал.'!J128*'11.жеке-чет өл.вал.'!K128+'12.юрид-чет өл.вал.'!J128*'12.юрид-чет өл.вал.'!K128)/('11.жеке-чет өл.вал.'!J128+'12.юрид-чет өл.вал.'!J128)</f>
        <v>4.0527016239086233</v>
      </c>
      <c r="L128" s="28">
        <f>'11.жеке-чет өл.вал.'!L128+'12.юрид-чет өл.вал.'!L128</f>
        <v>77231.7</v>
      </c>
      <c r="M128" s="27">
        <f>('11.жеке-чет өл.вал.'!L128*'11.жеке-чет өл.вал.'!M128+'12.юрид-чет өл.вал.'!L128*'12.юрид-чет өл.вал.'!M128)/('11.жеке-чет өл.вал.'!L128+'12.юрид-чет өл.вал.'!L128)</f>
        <v>7.3937923158495806</v>
      </c>
      <c r="N128" s="28">
        <f>'11.жеке-чет өл.вал.'!N128+'12.юрид-чет өл.вал.'!N128</f>
        <v>25213.4</v>
      </c>
      <c r="O128" s="27">
        <f>('11.жеке-чет өл.вал.'!N128*'11.жеке-чет өл.вал.'!O128+'12.юрид-чет өл.вал.'!N128*'12.юрид-чет өл.вал.'!O128)/('11.жеке-чет өл.вал.'!N128+'12.юрид-чет өл.вал.'!N128)</f>
        <v>7.9628175890597843</v>
      </c>
      <c r="P128" s="28">
        <f>'11.жеке-чет өл.вал.'!P128+'12.юрид-чет өл.вал.'!P128</f>
        <v>84688.5</v>
      </c>
      <c r="Q128" s="27">
        <f>('11.жеке-чет өл.вал.'!P128*'11.жеке-чет өл.вал.'!Q128+'12.юрид-чет өл.вал.'!P128*'12.юрид-чет өл.вал.'!Q128)/('11.жеке-чет өл.вал.'!P128+'12.юрид-чет өл.вал.'!P128)</f>
        <v>8.1243967953145937</v>
      </c>
      <c r="R128" s="28">
        <f>'11.жеке-чет өл.вал.'!R128+'12.юрид-чет өл.вал.'!R128</f>
        <v>332.5</v>
      </c>
      <c r="S128" s="27">
        <f>('11.жеке-чет өл.вал.'!R128*'11.жеке-чет өл.вал.'!S128+'12.юрид-чет өл.вал.'!R128*'12.юрид-чет өл.вал.'!S128)/('11.жеке-чет өл.вал.'!R128+'12.юрид-чет өл.вал.'!R128)</f>
        <v>1.0568421052631578</v>
      </c>
    </row>
    <row r="129" spans="1:19" ht="14.25" customHeight="1" x14ac:dyDescent="0.2">
      <c r="A129" s="19" t="s">
        <v>31</v>
      </c>
      <c r="B129" s="20">
        <f>'11.жеке-чет өл.вал.'!B129+'12.юрид-чет өл.вал.'!B129</f>
        <v>10385455</v>
      </c>
      <c r="C129" s="21">
        <f>('11.жеке-чет өл.вал.'!B129*'11.жеке-чет өл.вал.'!C129+'12.юрид-чет өл.вал.'!B129*'12.юрид-чет өл.вал.'!C129)/('11.жеке-чет өл.вал.'!B129+'12.юрид-чет өл.вал.'!B129)</f>
        <v>0.11859065414081521</v>
      </c>
      <c r="D129" s="22">
        <f>'11.жеке-чет өл.вал.'!D129+'12.юрид-чет өл.вал.'!D129</f>
        <v>10137401</v>
      </c>
      <c r="E129" s="21">
        <f>('11.жеке-чет өл.вал.'!D129*'11.жеке-чет өл.вал.'!E129+'12.юрид-чет өл.вал.'!D129*'12.юрид-чет өл.вал.'!E129)/('11.жеке-чет өл.вал.'!D129+'12.юрид-чет өл.вал.'!D129)</f>
        <v>4.9190476927962103E-3</v>
      </c>
      <c r="F129" s="22">
        <f t="shared" si="2"/>
        <v>248054</v>
      </c>
      <c r="G129" s="21">
        <f t="shared" si="3"/>
        <v>4.7640898473719435</v>
      </c>
      <c r="H129" s="22">
        <f>'11.жеке-чет өл.вал.'!H129+'12.юрид-чет өл.вал.'!H129</f>
        <v>5199.8999999999996</v>
      </c>
      <c r="I129" s="21">
        <f>('11.жеке-чет өл.вал.'!H129*'11.жеке-чет өл.вал.'!I129+'12.юрид-чет өл.вал.'!H129*'12.юрид-чет өл.вал.'!I129)/('11.жеке-чет өл.вал.'!H129+'12.юрид-чет өл.вал.'!H129)</f>
        <v>2.1009448258620362</v>
      </c>
      <c r="J129" s="22">
        <f>'11.жеке-чет өл.вал.'!J129+'12.юрид-чет өл.вал.'!J129</f>
        <v>56285.7</v>
      </c>
      <c r="K129" s="21">
        <f>('11.жеке-чет өл.вал.'!J129*'11.жеке-чет өл.вал.'!K129+'12.юрид-чет өл.вал.'!J129*'12.юрид-чет өл.вал.'!K129)/('11.жеке-чет өл.вал.'!J129+'12.юрид-чет өл.вал.'!J129)</f>
        <v>3.9153104962716991</v>
      </c>
      <c r="L129" s="22">
        <f>'11.жеке-чет өл.вал.'!L129+'12.юрид-чет өл.вал.'!L129</f>
        <v>31383.5</v>
      </c>
      <c r="M129" s="21">
        <f>('11.жеке-чет өл.вал.'!L129*'11.жеке-чет өл.вал.'!M129+'12.юрид-чет өл.вал.'!L129*'12.юрид-чет өл.вал.'!M129)/('11.жеке-чет өл.вал.'!L129+'12.юрид-чет өл.вал.'!L129)</f>
        <v>5.6149197189605999</v>
      </c>
      <c r="N129" s="22">
        <f>'11.жеке-чет өл.вал.'!N129+'12.юрид-чет өл.вал.'!N129</f>
        <v>24380.799999999999</v>
      </c>
      <c r="O129" s="21">
        <f>('11.жеке-чет өл.вал.'!N129*'11.жеке-чет өл.вал.'!O129+'12.юрид-чет өл.вал.'!N129*'12.юрид-чет өл.вал.'!O129)/('11.жеке-чет өл.вал.'!N129+'12.юрид-чет өл.вал.'!N129)</f>
        <v>7.1167651594697459</v>
      </c>
      <c r="P129" s="22">
        <f>'11.жеке-чет өл.вал.'!P129+'12.юрид-чет өл.вал.'!P129</f>
        <v>71204.399999999994</v>
      </c>
      <c r="Q129" s="21">
        <f>('11.жеке-чет өл.вал.'!P129*'11.жеке-чет өл.вал.'!Q129+'12.юрид-чет өл.вал.'!P129*'12.юрид-чет өл.вал.'!Q129)/('11.жеке-чет өл.вал.'!P129+'12.юрид-чет өл.вал.'!P129)</f>
        <v>8.4307372437658366</v>
      </c>
      <c r="R129" s="23">
        <f>'11.жеке-чет өл.вал.'!R129+'12.юрид-чет өл.вал.'!R129</f>
        <v>59599.7</v>
      </c>
      <c r="S129" s="24">
        <f>('11.жеке-чет өл.вал.'!R129*'11.жеке-чет өл.вал.'!S129+'12.юрид-чет өл.вал.'!R129*'12.юрид-чет өл.вал.'!S129)/('11.жеке-чет өл.вал.'!R129+'12.юрид-чет өл.вал.'!R129)</f>
        <v>6.9966795134874847E-3</v>
      </c>
    </row>
    <row r="130" spans="1:19" ht="14.25" customHeight="1" x14ac:dyDescent="0.2">
      <c r="A130" s="19" t="s">
        <v>11</v>
      </c>
      <c r="B130" s="20">
        <f>'11.жеке-чет өл.вал.'!B130+'12.юрид-чет өл.вал.'!B130</f>
        <v>6180871.5999999987</v>
      </c>
      <c r="C130" s="21">
        <f>('11.жеке-чет өл.вал.'!B130*'11.жеке-чет өл.вал.'!C130+'12.юрид-чет өл.вал.'!B130*'12.юрид-чет өл.вал.'!C130)/('11.жеке-чет өл.вал.'!B130+'12.юрид-чет өл.вал.'!B130)</f>
        <v>0.14650938178363071</v>
      </c>
      <c r="D130" s="22">
        <f>'11.жеке-чет өл.вал.'!D130+'12.юрид-чет өл.вал.'!D130</f>
        <v>6046718.5999999996</v>
      </c>
      <c r="E130" s="21">
        <f>('11.жеке-чет өл.вал.'!D130*'11.жеке-чет өл.вал.'!E130+'12.юрид-чет өл.вал.'!D130*'12.юрид-чет өл.вал.'!E130)/('11.жеке-чет өл.вал.'!D130+'12.юрид-чет өл.вал.'!D130)</f>
        <v>8.4625694339405845E-3</v>
      </c>
      <c r="F130" s="22">
        <f t="shared" si="2"/>
        <v>134153</v>
      </c>
      <c r="G130" s="21">
        <f t="shared" si="3"/>
        <v>6.3687349593374734</v>
      </c>
      <c r="H130" s="22">
        <f>'11.жеке-чет өл.вал.'!H130+'12.юрид-чет өл.вал.'!H130</f>
        <v>25031.600000000002</v>
      </c>
      <c r="I130" s="21">
        <f>('11.жеке-чет өл.вал.'!H130*'11.жеке-чет өл.вал.'!I130+'12.юрид-чет өл.вал.'!H130*'12.юрид-чет өл.вал.'!I130)/('11.жеке-чет өл.вал.'!H130+'12.юрид-чет өл.вал.'!H130)</f>
        <v>2.4606742677255946</v>
      </c>
      <c r="J130" s="22">
        <f>'11.жеке-чет өл.вал.'!J130+'12.юрид-чет өл.вал.'!J130</f>
        <v>12767.699999999999</v>
      </c>
      <c r="K130" s="21">
        <f>('11.жеке-чет өл.вал.'!J130*'11.жеке-чет өл.вал.'!K130+'12.юрид-чет өл.вал.'!J130*'12.юрид-чет өл.вал.'!K130)/('11.жеке-чет өл.вал.'!J130+'12.юрид-чет өл.вал.'!J130)</f>
        <v>4.6359050572930141</v>
      </c>
      <c r="L130" s="22">
        <f>'11.жеке-чет өл.вал.'!L130+'12.юрид-чет өл.вал.'!L130</f>
        <v>36013.699999999997</v>
      </c>
      <c r="M130" s="21">
        <f>('11.жеке-чет өл.вал.'!L130*'11.жеке-чет өл.вал.'!M130+'12.юрид-чет өл.вал.'!L130*'12.юрид-чет өл.вал.'!M130)/('11.жеке-чет өл.вал.'!L130+'12.юрид-чет өл.вал.'!L130)</f>
        <v>5.0161309446127449</v>
      </c>
      <c r="N130" s="22">
        <f>'11.жеке-чет өл.вал.'!N130+'12.юрид-чет өл.вал.'!N130</f>
        <v>17256.699999999997</v>
      </c>
      <c r="O130" s="21">
        <f>('11.жеке-чет өл.вал.'!N130*'11.жеке-чет өл.вал.'!O130+'12.юрид-чет өл.вал.'!N130*'12.юрид-чет өл.вал.'!O130)/('11.жеке-чет өл.вал.'!N130+'12.юрид-чет өл.вал.'!N130)</f>
        <v>9.951998354262404</v>
      </c>
      <c r="P130" s="22">
        <f>'11.жеке-чет өл.вал.'!P130+'12.юрид-чет өл.вал.'!P130</f>
        <v>43000.3</v>
      </c>
      <c r="Q130" s="21">
        <f>('11.жеке-чет өл.вал.'!P130*'11.жеке-чет өл.вал.'!Q130+'12.юрид-чет өл.вал.'!P130*'12.юрид-чет өл.вал.'!Q130)/('11.жеке-чет өл.вал.'!P130+'12.юрид-чет өл.вал.'!P130)</f>
        <v>8.8461713057815867</v>
      </c>
      <c r="R130" s="23">
        <f>'11.жеке-чет өл.вал.'!R130+'12.юрид-чет өл.вал.'!R130</f>
        <v>83</v>
      </c>
      <c r="S130" s="24">
        <f>('11.жеке-чет өл.вал.'!R130*'11.жеке-чет өл.вал.'!S130+'12.юрид-чет өл.вал.'!R130*'12.юрид-чет өл.вал.'!S130)/('11.жеке-чет өл.вал.'!R130+'12.юрид-чет өл.вал.'!R130)</f>
        <v>9.931771084337349</v>
      </c>
    </row>
    <row r="131" spans="1:19" ht="14.25" customHeight="1" x14ac:dyDescent="0.2">
      <c r="A131" s="19" t="s">
        <v>12</v>
      </c>
      <c r="B131" s="20">
        <f>'11.жеке-чет өл.вал.'!B131+'12.юрид-чет өл.вал.'!B131</f>
        <v>6399511.9000000004</v>
      </c>
      <c r="C131" s="21">
        <f>('11.жеке-чет өл.вал.'!B131*'11.жеке-чет өл.вал.'!C131+'12.юрид-чет өл.вал.'!B131*'12.юрид-чет өл.вал.'!C131)/('11.жеке-чет өл.вал.'!B131+'12.юрид-чет өл.вал.'!B131)</f>
        <v>0.25401417755000971</v>
      </c>
      <c r="D131" s="22">
        <f>'11.жеке-чет өл.вал.'!D131+'12.юрид-чет өл.вал.'!D131</f>
        <v>6067406.7999999998</v>
      </c>
      <c r="E131" s="21">
        <f>('11.жеке-чет өл.вал.'!D131*'11.жеке-чет өл.вал.'!E131+'12.юрид-чет өл.вал.'!D131*'12.юрид-чет өл.вал.'!E131)/('11.жеке-чет өл.вал.'!D131+'12.юрид-чет өл.вал.'!D131)</f>
        <v>1.2345642787623868E-2</v>
      </c>
      <c r="F131" s="22">
        <f t="shared" si="2"/>
        <v>332105.09999999998</v>
      </c>
      <c r="G131" s="21">
        <f t="shared" si="3"/>
        <v>4.6691866972232585</v>
      </c>
      <c r="H131" s="22">
        <f>'11.жеке-чет өл.вал.'!H131+'12.юрид-чет өл.вал.'!H131</f>
        <v>26446</v>
      </c>
      <c r="I131" s="21">
        <f>('11.жеке-чет өл.вал.'!H131*'11.жеке-чет өл.вал.'!I131+'12.юрид-чет өл.вал.'!H131*'12.юрид-чет өл.вал.'!I131)/('11.жеке-чет өл.вал.'!H131+'12.юрид-чет өл.вал.'!H131)</f>
        <v>2.0756216062920667</v>
      </c>
      <c r="J131" s="22">
        <f>'11.жеке-чет өл.вал.'!J131+'12.юрид-чет өл.вал.'!J131</f>
        <v>83290.2</v>
      </c>
      <c r="K131" s="21">
        <f>('11.жеке-чет өл.вал.'!J131*'11.жеке-чет өл.вал.'!K131+'12.юрид-чет өл.вал.'!J131*'12.юрид-чет өл.вал.'!K131)/('11.жеке-чет өл.вал.'!J131+'12.юрид-чет өл.вал.'!J131)</f>
        <v>2.8271621271169964</v>
      </c>
      <c r="L131" s="22">
        <f>'11.жеке-чет өл.вал.'!L131+'12.юрид-чет өл.вал.'!L131</f>
        <v>81727.3</v>
      </c>
      <c r="M131" s="21">
        <f>('11.жеке-чет өл.вал.'!L131*'11.жеке-чет өл.вал.'!M131+'12.юрид-чет өл.вал.'!L131*'12.юрид-чет өл.вал.'!M131)/('11.жеке-чет өл.вал.'!L131+'12.юрид-чет өл.вал.'!L131)</f>
        <v>6.2646850685144368</v>
      </c>
      <c r="N131" s="22">
        <f>'11.жеке-чет өл.вал.'!N131+'12.юрид-чет өл.вал.'!N131</f>
        <v>54522.2</v>
      </c>
      <c r="O131" s="21">
        <f>('11.жеке-чет өл.вал.'!N131*'11.жеке-чет өл.вал.'!O131+'12.юрид-чет өл.вал.'!N131*'12.юрид-чет өл.вал.'!O131)/('11.жеке-чет өл.вал.'!N131+'12.юрид-чет өл.вал.'!N131)</f>
        <v>8.3403619443089259</v>
      </c>
      <c r="P131" s="22">
        <f>'11.жеке-чет өл.вал.'!P131+'12.юрид-чет өл.вал.'!P131</f>
        <v>26845.3</v>
      </c>
      <c r="Q131" s="21">
        <f>('11.жеке-чет өл.вал.'!P131*'11.жеке-чет өл.вал.'!Q131+'12.юрид-чет өл.вал.'!P131*'12.юрид-чет өл.вал.'!Q131)/('11.жеке-чет өл.вал.'!P131+'12.юрид-чет өл.вал.'!P131)</f>
        <v>10.933841268303947</v>
      </c>
      <c r="R131" s="22">
        <f>'11.жеке-чет өл.вал.'!R131+'12.юрид-чет өл.вал.'!R131</f>
        <v>59274.1</v>
      </c>
      <c r="S131" s="21">
        <f>('11.жеке-чет өл.вал.'!R131*'11.жеке-чет өл.вал.'!S131+'12.юрид-чет өл.вал.'!R131*'12.юрид-чет өл.вал.'!S131)/('11.жеке-чет өл.вал.'!R131+'12.юрид-чет өл.вал.'!R131)</f>
        <v>6.9170177193749046E-4</v>
      </c>
    </row>
    <row r="132" spans="1:19" ht="14.25" customHeight="1" x14ac:dyDescent="0.2">
      <c r="A132" s="19" t="s">
        <v>13</v>
      </c>
      <c r="B132" s="20">
        <f>'11.жеке-чет өл.вал.'!B132+'12.юрид-чет өл.вал.'!B132</f>
        <v>4737489.9000000004</v>
      </c>
      <c r="C132" s="21">
        <f>('11.жеке-чет өл.вал.'!B132*'11.жеке-чет өл.вал.'!C132+'12.юрид-чет өл.вал.'!B132*'12.юрид-чет өл.вал.'!C132)/('11.жеке-чет өл.вал.'!B132+'12.юрид-чет өл.вал.'!B132)</f>
        <v>0.31222287587357173</v>
      </c>
      <c r="D132" s="22">
        <f>'11.жеке-чет өл.вал.'!D132+'12.юрид-чет өл.вал.'!D132</f>
        <v>4495827.9000000004</v>
      </c>
      <c r="E132" s="21">
        <f>('11.жеке-чет өл.вал.'!D132*'11.жеке-чет өл.вал.'!E132+'12.юрид-чет өл.вал.'!D132*'12.юрид-чет өл.вал.'!E132)/('11.жеке-чет өл.вал.'!D132+'12.юрид-чет өл.вал.'!D132)</f>
        <v>1.1206676750237708E-2</v>
      </c>
      <c r="F132" s="22">
        <f t="shared" si="2"/>
        <v>241662.00000000003</v>
      </c>
      <c r="G132" s="21">
        <f t="shared" si="3"/>
        <v>5.9122635375027928</v>
      </c>
      <c r="H132" s="22">
        <f>'11.жеке-чет өл.вал.'!H132+'12.юрид-чет өл.вал.'!H132</f>
        <v>51131.600000000006</v>
      </c>
      <c r="I132" s="21">
        <f>('11.жеке-чет өл.вал.'!H132*'11.жеке-чет өл.вал.'!I132+'12.юрид-чет өл.вал.'!H132*'12.юрид-чет өл.вал.'!I132)/('11.жеке-чет өл.вал.'!H132+'12.юрид-чет өл.вал.'!H132)</f>
        <v>1.5334955096261409</v>
      </c>
      <c r="J132" s="22">
        <f>'11.жеке-чет өл.вал.'!J132+'12.юрид-чет өл.вал.'!J132</f>
        <v>34471</v>
      </c>
      <c r="K132" s="21">
        <f>('11.жеке-чет өл.вал.'!J132*'11.жеке-чет өл.вал.'!K132+'12.юрид-чет өл.вал.'!J132*'12.юрид-чет өл.вал.'!K132)/('11.жеке-чет өл.вал.'!J132+'12.юрид-чет өл.вал.'!J132)</f>
        <v>1.8018293057932753</v>
      </c>
      <c r="L132" s="22">
        <f>'11.жеке-чет өл.вал.'!L132+'12.юрид-чет өл.вал.'!L132</f>
        <v>53690.6</v>
      </c>
      <c r="M132" s="21">
        <f>('11.жеке-чет өл.вал.'!L132*'11.жеке-чет өл.вал.'!M132+'12.юрид-чет өл.вал.'!L132*'12.юрид-чет өл.вал.'!M132)/('11.жеке-чет өл.вал.'!L132+'12.юрид-чет өл.вал.'!L132)</f>
        <v>5.8900529515408664</v>
      </c>
      <c r="N132" s="22">
        <f>'11.жеке-чет өл.вал.'!N132+'12.юрид-чет өл.вал.'!N132</f>
        <v>61874.400000000001</v>
      </c>
      <c r="O132" s="21">
        <f>('11.жеке-чет өл.вал.'!N132*'11.жеке-чет өл.вал.'!O132+'12.юрид-чет өл.вал.'!N132*'12.юрид-чет өл.вал.'!O132)/('11.жеке-чет өл.вал.'!N132+'12.юрид-чет өл.вал.'!N132)</f>
        <v>9.1561608354990121</v>
      </c>
      <c r="P132" s="22">
        <f>'11.жеке-чет өл.вал.'!P132+'12.юрид-чет өл.вал.'!P132</f>
        <v>40490.300000000003</v>
      </c>
      <c r="Q132" s="21">
        <f>('11.жеке-чет өл.вал.'!P132*'11.жеке-чет өл.вал.'!Q132+'12.юрид-чет өл.вал.'!P132*'12.юрид-чет өл.вал.'!Q132)/('11.жеке-чет өл.вал.'!P132+'12.юрид-чет өл.вал.'!P132)</f>
        <v>10.013140406467722</v>
      </c>
      <c r="R132" s="23">
        <f>'11.жеке-чет өл.вал.'!R132+'12.юрид-чет өл.вал.'!R132</f>
        <v>4.0999999999999996</v>
      </c>
      <c r="S132" s="24">
        <f>('11.жеке-чет өл.вал.'!R132*'11.жеке-чет өл.вал.'!S132+'12.юрид-чет өл.вал.'!R132*'12.юрид-чет өл.вал.'!S132)/('11.жеке-чет өл.вал.'!R132+'12.юрид-чет өл.вал.'!R132)</f>
        <v>10</v>
      </c>
    </row>
    <row r="133" spans="1:19" ht="14.25" customHeight="1" x14ac:dyDescent="0.2">
      <c r="A133" s="19" t="s">
        <v>14</v>
      </c>
      <c r="B133" s="20">
        <f>'11.жеке-чет өл.вал.'!B133+'12.юрид-чет өл.вал.'!B133</f>
        <v>3630063.2</v>
      </c>
      <c r="C133" s="21">
        <f>('11.жеке-чет өл.вал.'!B133*'11.жеке-чет өл.вал.'!C133+'12.юрид-чет өл.вал.'!B133*'12.юрид-чет өл.вал.'!C133)/('11.жеке-чет өл.вал.'!B133+'12.юрид-чет өл.вал.'!B133)</f>
        <v>0.94005888823092665</v>
      </c>
      <c r="D133" s="22">
        <f>'11.жеке-чет өл.вал.'!D133+'12.юрид-чет өл.вал.'!D133</f>
        <v>2903712.8</v>
      </c>
      <c r="E133" s="21">
        <f>('11.жеке-чет өл.вал.'!D133*'11.жеке-чет өл.вал.'!E133+'12.юрид-чет өл.вал.'!D133*'12.юрид-чет өл.вал.'!E133)/('11.жеке-чет өл.вал.'!D133+'12.юрид-чет өл.вал.'!D133)</f>
        <v>4.4931646821269655E-2</v>
      </c>
      <c r="F133" s="22">
        <f t="shared" si="2"/>
        <v>726350.4</v>
      </c>
      <c r="G133" s="21">
        <f t="shared" si="3"/>
        <v>4.5184866395062215</v>
      </c>
      <c r="H133" s="22">
        <f>'11.жеке-чет өл.вал.'!H133+'12.юрид-чет өл.вал.'!H133</f>
        <v>123470.39999999999</v>
      </c>
      <c r="I133" s="21">
        <f>('11.жеке-чет өл.вал.'!H133*'11.жеке-чет өл.вал.'!I133+'12.юрид-чет өл.вал.'!H133*'12.юрид-чет өл.вал.'!I133)/('11.жеке-чет өл.вал.'!H133+'12.юрид-чет өл.вал.'!H133)</f>
        <v>1.4534451334084932</v>
      </c>
      <c r="J133" s="22">
        <f>'11.жеке-чет өл.вал.'!J133+'12.юрид-чет өл.вал.'!J133</f>
        <v>139303</v>
      </c>
      <c r="K133" s="21">
        <f>('11.жеке-чет өл.вал.'!J133*'11.жеке-чет өл.вал.'!K133+'12.юрид-чет өл.вал.'!J133*'12.юрид-чет өл.вал.'!K133)/('11.жеке-чет өл.вал.'!J133+'12.юрид-чет өл.вал.'!J133)</f>
        <v>3.6881381808001263</v>
      </c>
      <c r="L133" s="22">
        <f>'11.жеке-чет өл.вал.'!L133+'12.юрид-чет өл.вал.'!L133</f>
        <v>263342.7</v>
      </c>
      <c r="M133" s="21">
        <f>('11.жеке-чет өл.вал.'!L133*'11.жеке-чет өл.вал.'!M133+'12.юрид-чет өл.вал.'!L133*'12.юрид-чет өл.вал.'!M133)/('11.жеке-чет өл.вал.'!L133+'12.юрид-чет өл.вал.'!L133)</f>
        <v>2.9030294783185555</v>
      </c>
      <c r="N133" s="22">
        <f>'11.жеке-чет өл.вал.'!N133+'12.юрид-чет өл.вал.'!N133</f>
        <v>119880.2</v>
      </c>
      <c r="O133" s="21">
        <f>('11.жеке-чет өл.вал.'!N133*'11.жеке-чет өл.вал.'!O133+'12.юрид-чет өл.вал.'!N133*'12.юрид-чет өл.вал.'!O133)/('11.жеке-чет өл.вал.'!N133+'12.юрид-чет өл.вал.'!N133)</f>
        <v>8.9691188870222085</v>
      </c>
      <c r="P133" s="22">
        <f>'11.жеке-чет өл.вал.'!P133+'12.юрид-чет өл.вал.'!P133</f>
        <v>79989.2</v>
      </c>
      <c r="Q133" s="21">
        <f>('11.жеке-чет өл.вал.'!P133*'11.жеке-чет өл.вал.'!Q133+'12.юрид-чет өл.вал.'!P133*'12.юрид-чет өл.вал.'!Q133)/('11.жеке-чет өл.вал.'!P133+'12.юрид-чет өл.вал.'!P133)</f>
        <v>9.3623211133503013</v>
      </c>
      <c r="R133" s="23">
        <f>'11.жеке-чет өл.вал.'!R133+'12.юрид-чет өл.вал.'!R133</f>
        <v>364.9</v>
      </c>
      <c r="S133" s="24">
        <f>('11.жеке-чет өл.вал.'!R133*'11.жеке-чет өл.вал.'!S133+'12.юрид-чет өл.вал.'!R133*'12.юрид-чет өл.вал.'!S133)/('11.жеке-чет өл.вал.'!R133+'12.юрид-чет өл.вал.'!R133)</f>
        <v>0.5</v>
      </c>
    </row>
    <row r="134" spans="1:19" ht="14.25" customHeight="1" x14ac:dyDescent="0.2">
      <c r="A134" s="19" t="s">
        <v>15</v>
      </c>
      <c r="B134" s="20">
        <f>'11.жеке-чет өл.вал.'!B134+'12.юрид-чет өл.вал.'!B134</f>
        <v>3156336.8999999994</v>
      </c>
      <c r="C134" s="21">
        <f>('11.жеке-чет өл.вал.'!B134*'11.жеке-чет өл.вал.'!C134+'12.юрид-чет өл.вал.'!B134*'12.юрид-чет өл.вал.'!C134)/('11.жеке-чет өл.вал.'!B134+'12.юрид-чет өл.вал.'!B134)</f>
        <v>0.54303893478544718</v>
      </c>
      <c r="D134" s="22">
        <f>'11.жеке-чет өл.вал.'!D134+'12.юрид-чет өл.вал.'!D134</f>
        <v>2819456.3</v>
      </c>
      <c r="E134" s="21">
        <f>('11.жеке-чет өл.вал.'!D134*'11.жеке-чет өл.вал.'!E134+'12.юрид-чет өл.вал.'!D134*'12.юрид-чет өл.вал.'!E134)/('11.жеке-чет өл.вал.'!D134+'12.юрид-чет өл.вал.'!D134)</f>
        <v>5.4913549466966381E-2</v>
      </c>
      <c r="F134" s="22">
        <f t="shared" si="2"/>
        <v>336880.6</v>
      </c>
      <c r="G134" s="21">
        <f t="shared" si="3"/>
        <v>4.6283088874812037</v>
      </c>
      <c r="H134" s="22">
        <f>'11.жеке-чет өл.вал.'!H134+'12.юрид-чет өл.вал.'!H134</f>
        <v>72260.900000000009</v>
      </c>
      <c r="I134" s="21">
        <f>('11.жеке-чет өл.вал.'!H134*'11.жеке-чет өл.вал.'!I134+'12.юрид-чет өл.вал.'!H134*'12.юрид-чет өл.вал.'!I134)/('11.жеке-чет өл.вал.'!H134+'12.юрид-чет өл.вал.'!H134)</f>
        <v>1.6992921483125727</v>
      </c>
      <c r="J134" s="22">
        <f>'11.жеке-чет өл.вал.'!J134+'12.юрид-чет өл.вал.'!J134</f>
        <v>48479.5</v>
      </c>
      <c r="K134" s="21">
        <f>('11.жеке-чет өл.вал.'!J134*'11.жеке-чет өл.вал.'!K134+'12.юрид-чет өл.вал.'!J134*'12.юрид-чет өл.вал.'!K134)/('11.жеке-чет өл.вал.'!J134+'12.юрид-чет өл.вал.'!J134)</f>
        <v>3.2486261409461732</v>
      </c>
      <c r="L134" s="22">
        <f>'11.жеке-чет өл.вал.'!L134+'12.юрид-чет өл.вал.'!L134</f>
        <v>60452.800000000003</v>
      </c>
      <c r="M134" s="21">
        <f>('11.жеке-чет өл.вал.'!L134*'11.жеке-чет өл.вал.'!M134+'12.юрид-чет өл.вал.'!L134*'12.юрид-чет өл.вал.'!M134)/('11.жеке-чет өл.вал.'!L134+'12.юрид-чет өл.вал.'!L134)</f>
        <v>5.3073077342984938</v>
      </c>
      <c r="N134" s="22">
        <f>'11.жеке-чет өл.вал.'!N134+'12.юрид-чет өл.вал.'!N134</f>
        <v>52676.4</v>
      </c>
      <c r="O134" s="21">
        <f>('11.жеке-чет өл.вал.'!N134*'11.жеке-чет өл.вал.'!O134+'12.юрид-чет өл.вал.'!N134*'12.юрид-чет өл.вал.'!O134)/('11.жеке-чет өл.вал.'!N134+'12.юрид-чет өл.вал.'!N134)</f>
        <v>9.0423088707656554</v>
      </c>
      <c r="P134" s="22">
        <f>'11.жеке-чет өл.вал.'!P134+'12.юрид-чет өл.вал.'!P134</f>
        <v>32817.199999999997</v>
      </c>
      <c r="Q134" s="21">
        <f>('11.жеке-чет өл.вал.'!P134*'11.жеке-чет өл.вал.'!Q134+'12.юрид-чет өл.вал.'!P134*'12.юрид-чет өл.вал.'!Q134)/('11.жеке-чет өл.вал.'!P134+'12.юрид-чет өл.вал.'!P134)</f>
        <v>12.234059334739102</v>
      </c>
      <c r="R134" s="23">
        <f>'11.жеке-чет өл.вал.'!R134+'12.юрид-чет өл.вал.'!R134</f>
        <v>70193.799999999988</v>
      </c>
      <c r="S134" s="24">
        <f>('11.жеке-чет өл.вал.'!R134*'11.жеке-чет өл.вал.'!S134+'12.юрид-чет өл.вал.'!R134*'12.юрид-чет өл.вал.'!S134)/('11.жеке-чет өл.вал.'!R134+'12.юрид-чет өл.вал.'!R134)</f>
        <v>1.1433753408420688</v>
      </c>
    </row>
    <row r="135" spans="1:19" ht="14.25" customHeight="1" x14ac:dyDescent="0.2">
      <c r="A135" s="19" t="s">
        <v>16</v>
      </c>
      <c r="B135" s="20">
        <f>'11.жеке-чет өл.вал.'!B135+'12.юрид-чет өл.вал.'!B135</f>
        <v>4235675</v>
      </c>
      <c r="C135" s="21">
        <f>('11.жеке-чет өл.вал.'!B135*'11.жеке-чет өл.вал.'!C135+'12.юрид-чет өл.вал.'!B135*'12.юрид-чет өл.вал.'!C135)/('11.жеке-чет өл.вал.'!B135+'12.юрид-чет өл.вал.'!B135)</f>
        <v>0.6088203082153375</v>
      </c>
      <c r="D135" s="22">
        <f>'11.жеке-чет өл.вал.'!D135+'12.юрид-чет өл.вал.'!D135</f>
        <v>3727584.4</v>
      </c>
      <c r="E135" s="21">
        <f>('11.жеке-чет өл.вал.'!D135*'11.жеке-чет өл.вал.'!E135+'12.юрид-чет өл.вал.'!D135*'12.юрид-чет өл.вал.'!E135)/('11.жеке-чет өл.вал.'!D135+'12.юрид-чет өл.вал.'!D135)</f>
        <v>6.3523411300895019E-2</v>
      </c>
      <c r="F135" s="22">
        <f t="shared" si="2"/>
        <v>508090.6</v>
      </c>
      <c r="G135" s="21">
        <f t="shared" si="3"/>
        <v>4.6093670735101178</v>
      </c>
      <c r="H135" s="22">
        <f>'11.жеке-чет өл.вал.'!H135+'12.юрид-чет өл.вал.'!H135</f>
        <v>115576.3</v>
      </c>
      <c r="I135" s="21">
        <f>('11.жеке-чет өл.вал.'!H135*'11.жеке-чет өл.вал.'!I135+'12.юрид-чет өл.вал.'!H135*'12.юрид-чет өл.вал.'!I135)/('11.жеке-чет өл.вал.'!H135+'12.юрид-чет өл.вал.'!H135)</f>
        <v>1.414846651086771</v>
      </c>
      <c r="J135" s="22">
        <f>'11.жеке-чет өл.вал.'!J135+'12.юрид-чет өл.вал.'!J135</f>
        <v>71314.2</v>
      </c>
      <c r="K135" s="21">
        <f>('11.жеке-чет өл.вал.'!J135*'11.жеке-чет өл.вал.'!K135+'12.юрид-чет өл.вал.'!J135*'12.юрид-чет өл.вал.'!K135)/('11.жеке-чет өл.вал.'!J135+'12.юрид-чет өл.вал.'!J135)</f>
        <v>3.725732322594939</v>
      </c>
      <c r="L135" s="22">
        <f>'11.жеке-чет өл.вал.'!L135+'12.юрид-чет өл.вал.'!L135</f>
        <v>164560.29999999999</v>
      </c>
      <c r="M135" s="21">
        <f>('11.жеке-чет өл.вал.'!L135*'11.жеке-чет өл.вал.'!M135+'12.юрид-чет өл.вал.'!L135*'12.юрид-чет өл.вал.'!M135)/('11.жеке-чет өл.вал.'!L135+'12.юрид-чет өл.вал.'!L135)</f>
        <v>4.1179867866064903</v>
      </c>
      <c r="N135" s="22">
        <f>'11.жеке-чет өл.вал.'!N135+'12.юрид-чет өл.вал.'!N135</f>
        <v>41150.800000000003</v>
      </c>
      <c r="O135" s="21">
        <f>('11.жеке-чет өл.вал.'!N135*'11.жеке-чет өл.вал.'!O135+'12.юрид-чет өл.вал.'!N135*'12.юрид-чет өл.вал.'!O135)/('11.жеке-чет өл.вал.'!N135+'12.юрид-чет өл.вал.'!N135)</f>
        <v>8.6156519435831154</v>
      </c>
      <c r="P135" s="22">
        <f>'11.жеке-чет өл.вал.'!P135+'12.юрид-чет өл.вал.'!P135</f>
        <v>92321.299999999988</v>
      </c>
      <c r="Q135" s="21">
        <f>('11.жеке-чет өл.вал.'!P135*'11.жеке-чет өл.вал.'!Q135+'12.юрид-чет өл.вал.'!P135*'12.юрид-чет өл.вал.'!Q135)/('11.жеке-чет өл.вал.'!P135+'12.юрид-чет өл.вал.'!P135)</f>
        <v>9.1404263154873249</v>
      </c>
      <c r="R135" s="23">
        <f>'11.жеке-чет өл.вал.'!R135+'12.юрид-чет өл.вал.'!R135</f>
        <v>23167.7</v>
      </c>
      <c r="S135" s="24">
        <f>('11.жеке-чет өл.вал.'!R135*'11.жеке-чет өл.вал.'!S135+'12.юрид-чет өл.вал.'!R135*'12.юрид-чет өл.вал.'!S135)/('11.жеке-чет өл.вал.'!R135+'12.юрид-чет өл.вал.'!R135)</f>
        <v>1.5841697708447535</v>
      </c>
    </row>
    <row r="136" spans="1:19" ht="14.25" customHeight="1" x14ac:dyDescent="0.2">
      <c r="A136" s="19" t="s">
        <v>17</v>
      </c>
      <c r="B136" s="20">
        <f>'11.жеке-чет өл.вал.'!B136+'12.юрид-чет өл.вал.'!B136</f>
        <v>5160733.6999999993</v>
      </c>
      <c r="C136" s="21">
        <f>('11.жеке-чет өл.вал.'!B136*'11.жеке-чет өл.вал.'!C136+'12.юрид-чет өл.вал.'!B136*'12.юрид-чет өл.вал.'!C136)/('11.жеке-чет өл.вал.'!B136+'12.юрид-чет өл.вал.'!B136)</f>
        <v>0.35323870324872619</v>
      </c>
      <c r="D136" s="22">
        <f>'11.жеке-чет өл.вал.'!D136+'12.юрид-чет өл.вал.'!D136</f>
        <v>4855977.3</v>
      </c>
      <c r="E136" s="21">
        <f>('11.жеке-чет өл.вал.'!D136*'11.жеке-чет өл.вал.'!E136+'12.юрид-чет өл.вал.'!D136*'12.юрид-чет өл.вал.'!E136)/('11.жеке-чет өл.вал.'!D136+'12.юрид-чет өл.вал.'!D136)</f>
        <v>3.6574157996990639E-2</v>
      </c>
      <c r="F136" s="22">
        <f t="shared" si="2"/>
        <v>304756.39999999997</v>
      </c>
      <c r="G136" s="21">
        <f t="shared" si="3"/>
        <v>5.3989599529329011</v>
      </c>
      <c r="H136" s="22">
        <f>'11.жеке-чет өл.вал.'!H136+'12.юрид-чет өл.вал.'!H136</f>
        <v>107950.5</v>
      </c>
      <c r="I136" s="21">
        <f>('11.жеке-чет өл.вал.'!H136*'11.жеке-чет өл.вал.'!I136+'12.юрид-чет өл.вал.'!H136*'12.юрид-чет өл.вал.'!I136)/('11.жеке-чет өл.вал.'!H136+'12.юрид-чет өл.вал.'!H136)</f>
        <v>2.1509193936109607</v>
      </c>
      <c r="J136" s="22">
        <f>'11.жеке-чет өл.вал.'!J136+'12.юрид-чет өл.вал.'!J136</f>
        <v>25969</v>
      </c>
      <c r="K136" s="21">
        <f>('11.жеке-чет өл.вал.'!J136*'11.жеке-чет өл.вал.'!K136+'12.юрид-чет өл.вал.'!J136*'12.юрид-чет өл.вал.'!K136)/('11.жеке-чет өл.вал.'!J136+'12.юрид-чет өл.вал.'!J136)</f>
        <v>4.0731519504024032</v>
      </c>
      <c r="L136" s="22">
        <f>'11.жеке-чет өл.вал.'!L136+'12.юрид-чет өл.вал.'!L136</f>
        <v>59534.100000000006</v>
      </c>
      <c r="M136" s="21">
        <f>('11.жеке-чет өл.вал.'!L136*'11.жеке-чет өл.вал.'!M136+'12.юрид-чет өл.вал.'!L136*'12.юрид-чет өл.вал.'!M136)/('11.жеке-чет өл.вал.'!L136+'12.юрид-чет өл.вал.'!L136)</f>
        <v>5.7721270666727129</v>
      </c>
      <c r="N136" s="22">
        <f>'11.жеке-чет өл.вал.'!N136+'12.юрид-чет өл.вал.'!N136</f>
        <v>32666.899999999998</v>
      </c>
      <c r="O136" s="21">
        <f>('11.жеке-чет өл.вал.'!N136*'11.жеке-чет өл.вал.'!O136+'12.юрид-чет өл.вал.'!N136*'12.юрид-чет өл.вал.'!O136)/('11.жеке-чет өл.вал.'!N136+'12.юрид-чет өл.вал.'!N136)</f>
        <v>8.5666798808579934</v>
      </c>
      <c r="P136" s="22">
        <f>'11.жеке-чет өл.вал.'!P136+'12.юрид-чет өл.вал.'!P136</f>
        <v>60458.3</v>
      </c>
      <c r="Q136" s="21">
        <f>('11.жеке-чет өл.вал.'!P136*'11.жеке-чет өл.вал.'!Q136+'12.юрид-чет өл.вал.'!P136*'12.юрид-чет өл.вал.'!Q136)/('11.жеке-чет өл.вал.'!P136+'12.юрид-чет өл.вал.'!P136)</f>
        <v>11.161826035465769</v>
      </c>
      <c r="R136" s="23">
        <f>'11.жеке-чет өл.вал.'!R136+'12.юрид-чет өл.вал.'!R136</f>
        <v>18177.599999999999</v>
      </c>
      <c r="S136" s="24">
        <f>('11.жеке-чет өл.вал.'!R136*'11.жеке-чет өл.вал.'!S136+'12.юрид-чет өл.вал.'!R136*'12.юрид-чет өл.вал.'!S136)/('11.жеке-чет өл.вал.'!R136+'12.юрид-чет өл.вал.'!R136)</f>
        <v>0.5</v>
      </c>
    </row>
    <row r="137" spans="1:19" ht="14.25" customHeight="1" x14ac:dyDescent="0.2">
      <c r="A137" s="19" t="s">
        <v>18</v>
      </c>
      <c r="B137" s="20">
        <f>'11.жеке-чет өл.вал.'!B137+'12.юрид-чет өл.вал.'!B137</f>
        <v>5367233.9999999981</v>
      </c>
      <c r="C137" s="21">
        <f>('11.жеке-чет өл.вал.'!B137*'11.жеке-чет өл.вал.'!C137+'12.юрид-чет өл.вал.'!B137*'12.юрид-чет өл.вал.'!C137)/('11.жеке-чет өл.вал.'!B137+'12.юрид-чет өл.вал.'!B137)</f>
        <v>0.62436685190174324</v>
      </c>
      <c r="D137" s="22">
        <f>'11.жеке-чет өл.вал.'!D137+'12.юрид-чет өл.вал.'!D137</f>
        <v>4868022.8</v>
      </c>
      <c r="E137" s="21">
        <f>('11.жеке-чет өл.вал.'!D137*'11.жеке-чет өл.вал.'!E137+'12.юрид-чет өл.вал.'!D137*'12.юрид-чет өл.вал.'!E137)/('11.жеке-чет өл.вал.'!D137+'12.юрид-чет өл.вал.'!D137)</f>
        <v>5.8757665432462629E-2</v>
      </c>
      <c r="F137" s="22">
        <f t="shared" si="2"/>
        <v>499211.2</v>
      </c>
      <c r="G137" s="21">
        <f t="shared" si="3"/>
        <v>6.1398649329181714</v>
      </c>
      <c r="H137" s="22">
        <f>'11.жеке-чет өл.вал.'!H137+'12.юрид-чет өл.вал.'!H137</f>
        <v>86512.5</v>
      </c>
      <c r="I137" s="21">
        <f>('11.жеке-чет өл.вал.'!H137*'11.жеке-чет өл.вал.'!I137+'12.юрид-чет өл.вал.'!H137*'12.юрид-чет өл.вал.'!I137)/('11.жеке-чет өл.вал.'!H137+'12.юрид-чет өл.вал.'!H137)</f>
        <v>1.3112174772431731</v>
      </c>
      <c r="J137" s="22">
        <f>'11.жеке-чет өл.вал.'!J137+'12.юрид-чет өл.вал.'!J137</f>
        <v>133101.20000000001</v>
      </c>
      <c r="K137" s="21">
        <f>('11.жеке-чет өл.вал.'!J137*'11.жеке-чет өл.вал.'!K137+'12.юрид-чет өл.вал.'!J137*'12.юрид-чет өл.вал.'!K137)/('11.жеке-чет өл.вал.'!J137+'12.юрид-чет өл.вал.'!J137)</f>
        <v>3.8643212232496773</v>
      </c>
      <c r="L137" s="22">
        <f>'11.жеке-чет өл.вал.'!L137+'12.юрид-чет өл.вал.'!L137</f>
        <v>49574.7</v>
      </c>
      <c r="M137" s="21">
        <f>('11.жеке-чет өл.вал.'!L137*'11.жеке-чет өл.вал.'!M137+'12.юрид-чет өл.вал.'!L137*'12.юрид-чет өл.вал.'!M137)/('11.жеке-чет өл.вал.'!L137+'12.юрид-чет өл.вал.'!L137)</f>
        <v>6.2034081698931125</v>
      </c>
      <c r="N137" s="22">
        <f>'11.жеке-чет өл.вал.'!N137+'12.юрид-чет өл.вал.'!N137</f>
        <v>72895.5</v>
      </c>
      <c r="O137" s="21">
        <f>('11.жеке-чет өл.вал.'!N137*'11.жеке-чет өл.вал.'!O137+'12.юрид-чет өл.вал.'!N137*'12.юрид-чет өл.вал.'!O137)/('11.жеке-чет өл.вал.'!N137+'12.юрид-чет өл.вал.'!N137)</f>
        <v>7.6610947040626654</v>
      </c>
      <c r="P137" s="22">
        <f>'11.жеке-чет өл.вал.'!P137+'12.юрид-чет өл.вал.'!P137</f>
        <v>130824.6</v>
      </c>
      <c r="Q137" s="21">
        <f>('11.жеке-чет өл.вал.'!P137*'11.жеке-чет өл.вал.'!Q137+'12.юрид-чет өл.вал.'!P137*'12.юрид-чет өл.вал.'!Q137)/('11.жеке-чет өл.вал.'!P137+'12.юрид-чет өл.вал.'!P137)</f>
        <v>11.556641786024951</v>
      </c>
      <c r="R137" s="23">
        <f>'11.жеке-чет өл.вал.'!R137+'12.юрид-чет өл.вал.'!R137</f>
        <v>26302.699999999997</v>
      </c>
      <c r="S137" s="24">
        <f>('11.жеке-чет өл.вал.'!R137*'11.жеке-чет өл.вал.'!S137+'12.юрид-чет өл.вал.'!R137*'12.юрид-чет өл.вал.'!S137)/('11.жеке-чет өл.вал.'!R137+'12.юрид-чет өл.вал.'!R137)</f>
        <v>2.2591741532238139</v>
      </c>
    </row>
    <row r="138" spans="1:19" ht="14.25" customHeight="1" x14ac:dyDescent="0.2">
      <c r="A138" s="19" t="s">
        <v>19</v>
      </c>
      <c r="B138" s="20">
        <f>'11.жеке-чет өл.вал.'!B138+'12.юрид-чет өл.вал.'!B138</f>
        <v>6111650.1999999993</v>
      </c>
      <c r="C138" s="21">
        <f>('11.жеке-чет өл.вал.'!B138*'11.жеке-чет өл.вал.'!C138+'12.юрид-чет өл.вал.'!B138*'12.юрид-чет өл.вал.'!C138)/('11.жеке-чет өл.вал.'!B138+'12.юрид-чет өл.вал.'!B138)</f>
        <v>0.30843956072616857</v>
      </c>
      <c r="D138" s="22">
        <f>'11.жеке-чет өл.вал.'!D138+'12.юрид-чет өл.вал.'!D138</f>
        <v>5779970.9999999991</v>
      </c>
      <c r="E138" s="21">
        <f>('11.жеке-чет өл.вал.'!D138*'11.жеке-чет өл.вал.'!E138+'12.юрид-чет өл.вал.'!D138*'12.юрид-чет өл.вал.'!E138)/('11.жеке-чет өл.вал.'!D138+'12.юрид-чет өл.вал.'!D138)</f>
        <v>4.8136510373494965E-2</v>
      </c>
      <c r="F138" s="22">
        <f t="shared" ref="F138:F176" si="4">H138+J138+L138+N138+P138+R138</f>
        <v>331679.19999999995</v>
      </c>
      <c r="G138" s="21">
        <f t="shared" ref="G138:G176" si="5">(H138*I138+J138*K138+L138*M138+N138*O138+P138*Q138+R138*S138)/(H138+J138+L138+N138+P138+R138)</f>
        <v>4.8445819605208902</v>
      </c>
      <c r="H138" s="22">
        <f>'11.жеке-чет өл.вал.'!H138+'12.юрид-чет өл.вал.'!H138</f>
        <v>57572.9</v>
      </c>
      <c r="I138" s="21">
        <f>('11.жеке-чет өл.вал.'!H138*'11.жеке-чет өл.вал.'!I138+'12.юрид-чет өл.вал.'!H138*'12.юрид-чет өл.вал.'!I138)/('11.жеке-чет өл.вал.'!H138+'12.юрид-чет өл.вал.'!H138)</f>
        <v>1.9657652124523866</v>
      </c>
      <c r="J138" s="22">
        <f>'11.жеке-чет өл.вал.'!J138+'12.юрид-чет өл.вал.'!J138</f>
        <v>103098.2</v>
      </c>
      <c r="K138" s="21">
        <f>('11.жеке-чет өл.вал.'!J138*'11.жеке-чет өл.вал.'!K138+'12.юрид-чет өл.вал.'!J138*'12.юрид-чет өл.вал.'!K138)/('11.жеке-чет өл.вал.'!J138+'12.юрид-чет өл.вал.'!J138)</f>
        <v>3.3012004865264379</v>
      </c>
      <c r="L138" s="22">
        <f>'11.жеке-чет өл.вал.'!L138+'12.юрид-чет өл.вал.'!L138</f>
        <v>64312.5</v>
      </c>
      <c r="M138" s="21">
        <f>('11.жеке-чет өл.вал.'!L138*'11.жеке-чет өл.вал.'!M138+'12.юрид-чет өл.вал.'!L138*'12.юрид-чет өл.вал.'!M138)/('11.жеке-чет өл.вал.'!L138+'12.юрид-чет өл.вал.'!L138)</f>
        <v>6.1716803731778409</v>
      </c>
      <c r="N138" s="22">
        <f>'11.жеке-чет өл.вал.'!N138+'12.юрид-чет өл.вал.'!N138</f>
        <v>49392.2</v>
      </c>
      <c r="O138" s="21">
        <f>('11.жеке-чет өл.вал.'!N138*'11.жеке-чет өл.вал.'!O138+'12.юрид-чет өл.вал.'!N138*'12.юрид-чет өл.вал.'!O138)/('11.жеке-чет өл.вал.'!N138+'12.юрид-чет өл.вал.'!N138)</f>
        <v>7.029300355116801</v>
      </c>
      <c r="P138" s="22">
        <f>'11.жеке-чет өл.вал.'!P138+'12.юрид-чет өл.вал.'!P138</f>
        <v>37492.300000000003</v>
      </c>
      <c r="Q138" s="21">
        <f>('11.жеке-чет өл.вал.'!P138*'11.жеке-чет өл.вал.'!Q138+'12.юрид-чет өл.вал.'!P138*'12.юрид-чет өл.вал.'!Q138)/('11.жеке-чет өл.вал.'!P138+'12.юрид-чет өл.вал.'!P138)</f>
        <v>10.701120870152007</v>
      </c>
      <c r="R138" s="22">
        <f>'11.жеке-чет өл.вал.'!R138+'12.юрид-чет өл.вал.'!R138</f>
        <v>19811.099999999999</v>
      </c>
      <c r="S138" s="21">
        <f>('11.жеке-чет өл.вал.'!R138*'11.жеке-чет өл.вал.'!S138+'12.юрид-чет өл.вал.'!R138*'12.юрид-чет өл.вал.'!S138)/('11.жеке-чет өл.вал.'!R138+'12.юрид-чет өл.вал.'!R138)</f>
        <v>0.40411688396908801</v>
      </c>
    </row>
    <row r="139" spans="1:19" ht="14.25" customHeight="1" x14ac:dyDescent="0.2">
      <c r="A139" s="19" t="s">
        <v>20</v>
      </c>
      <c r="B139" s="20">
        <f>'11.жеке-чет өл.вал.'!B139+'12.юрид-чет өл.вал.'!B139</f>
        <v>4057238.8999999994</v>
      </c>
      <c r="C139" s="21">
        <f>('11.жеке-чет өл.вал.'!B139*'11.жеке-чет өл.вал.'!C139+'12.юрид-чет өл.вал.'!B139*'12.юрид-чет өл.вал.'!C139)/('11.жеке-чет өл.вал.'!B139+'12.юрид-чет өл.вал.'!B139)</f>
        <v>0.73591352458934567</v>
      </c>
      <c r="D139" s="22">
        <f>'11.жеке-чет өл.вал.'!D139+'12.юрид-чет өл.вал.'!D139</f>
        <v>3472775.1</v>
      </c>
      <c r="E139" s="21">
        <f>('11.жеке-чет өл.вал.'!D139*'11.жеке-чет өл.вал.'!E139+'12.юрид-чет өл.вал.'!D139*'12.юрид-чет өл.вал.'!E139)/('11.жеке-чет өл.вал.'!D139+'12.юрид-чет өл.вал.'!D139)</f>
        <v>3.6115155571116594E-2</v>
      </c>
      <c r="F139" s="22">
        <f t="shared" si="4"/>
        <v>584463.80000000005</v>
      </c>
      <c r="G139" s="21">
        <f t="shared" si="5"/>
        <v>4.8939851638373479</v>
      </c>
      <c r="H139" s="22">
        <f>'11.жеке-чет өл.вал.'!H139+'12.юрид-чет өл.вал.'!H139</f>
        <v>68452.5</v>
      </c>
      <c r="I139" s="21">
        <f>('11.жеке-чет өл.вал.'!H139*'11.жеке-чет өл.вал.'!I139+'12.юрид-чет өл.вал.'!H139*'12.юрид-чет өл.вал.'!I139)/('11.жеке-чет өл.вал.'!H139+'12.юрид-чет өл.вал.'!H139)</f>
        <v>0.49996777327343794</v>
      </c>
      <c r="J139" s="22">
        <f>'11.жеке-чет өл.вал.'!J139+'12.юрид-чет өл.вал.'!J139</f>
        <v>159264.29999999999</v>
      </c>
      <c r="K139" s="21">
        <f>('11.жеке-чет өл.вал.'!J139*'11.жеке-чет өл.вал.'!K139+'12.юрид-чет өл.вал.'!J139*'12.юрид-чет өл.вал.'!K139)/('11.жеке-чет өл.вал.'!J139+'12.юрид-чет өл.вал.'!J139)</f>
        <v>3.6777350919195331</v>
      </c>
      <c r="L139" s="22">
        <f>'11.жеке-чет өл.вал.'!L139+'12.юрид-чет өл.вал.'!L139</f>
        <v>170607.3</v>
      </c>
      <c r="M139" s="21">
        <f>('11.жеке-чет өл.вал.'!L139*'11.жеке-чет өл.вал.'!M139+'12.юрид-чет өл.вал.'!L139*'12.юрид-чет өл.вал.'!M139)/('11.жеке-чет өл.вал.'!L139+'12.юрид-чет өл.вал.'!L139)</f>
        <v>5.4217030220863931</v>
      </c>
      <c r="N139" s="22">
        <f>'11.жеке-чет өл.вал.'!N139+'12.юрид-чет өл.вал.'!N139</f>
        <v>85355</v>
      </c>
      <c r="O139" s="21">
        <f>('11.жеке-чет өл.вал.'!N139*'11.жеке-чет өл.вал.'!O139+'12.юрид-чет өл.вал.'!N139*'12.юрид-чет өл.вал.'!O139)/('11.жеке-чет өл.вал.'!N139+'12.юрид-чет өл.вал.'!N139)</f>
        <v>8.9258305313104103</v>
      </c>
      <c r="P139" s="22">
        <f>'11.жеке-чет өл.вал.'!P139+'12.юрид-чет өл.вал.'!P139</f>
        <v>45804.4</v>
      </c>
      <c r="Q139" s="21">
        <f>('11.жеке-чет өл.вал.'!P139*'11.жеке-чет өл.вал.'!Q139+'12.юрид-чет өл.вал.'!P139*'12.юрид-чет өл.вал.'!Q139)/('11.жеке-чет өл.вал.'!P139+'12.юрид-чет өл.вал.'!P139)</f>
        <v>11.158613102671358</v>
      </c>
      <c r="R139" s="23">
        <f>'11.жеке-чет өл.вал.'!R139+'12.юрид-чет өл.вал.'!R139</f>
        <v>54980.3</v>
      </c>
      <c r="S139" s="24">
        <f>('11.жеке-чет өл.вал.'!R139*'11.жеке-чет өл.вал.'!S139+'12.юрид-чет өл.вал.'!R139*'12.юрид-чет өл.вал.'!S139)/('11.жеке-чет өл.вал.'!R139+'12.юрид-чет өл.вал.'!R139)</f>
        <v>0.77193576608348824</v>
      </c>
    </row>
    <row r="140" spans="1:19" ht="14.25" customHeight="1" thickBot="1" x14ac:dyDescent="0.25">
      <c r="A140" s="25" t="s">
        <v>21</v>
      </c>
      <c r="B140" s="26">
        <f>'11.жеке-чет өл.вал.'!B140+'12.юрид-чет өл.вал.'!B140</f>
        <v>3522462.9</v>
      </c>
      <c r="C140" s="27">
        <f>('11.жеке-чет өл.вал.'!B140*'11.жеке-чет өл.вал.'!C140+'12.юрид-чет өл.вал.'!B140*'12.юрид-чет өл.вал.'!C140)/('11.жеке-чет өл.вал.'!B140+'12.юрид-чет өл.вал.'!B140)</f>
        <v>0.45722043687103137</v>
      </c>
      <c r="D140" s="28">
        <f>'11.жеке-чет өл.вал.'!D140+'12.юрид-чет өл.вал.'!D140</f>
        <v>3232040</v>
      </c>
      <c r="E140" s="27">
        <f>('11.жеке-чет өл.вал.'!D140*'11.жеке-чет өл.вал.'!E140+'12.юрид-чет өл.вал.'!D140*'12.юрид-чет өл.вал.'!E140)/('11.жеке-чет өл.вал.'!D140+'12.юрид-чет өл.вал.'!D140)</f>
        <v>4.4712416925533099E-2</v>
      </c>
      <c r="F140" s="28">
        <f t="shared" si="4"/>
        <v>290422.90000000002</v>
      </c>
      <c r="G140" s="27">
        <f t="shared" si="5"/>
        <v>5.047913597722494</v>
      </c>
      <c r="H140" s="28">
        <f>'11.жеке-чет өл.вал.'!H140+'12.юрид-чет өл.вал.'!H140</f>
        <v>69189.200000000012</v>
      </c>
      <c r="I140" s="27">
        <f>('11.жеке-чет өл.вал.'!H140*'11.жеке-чет өл.вал.'!I140+'12.юрид-чет өл.вал.'!H140*'12.юрид-чет өл.вал.'!I140)/('11.жеке-чет өл.вал.'!H140+'12.юрид-чет өл.вал.'!H140)</f>
        <v>1.599347383695721</v>
      </c>
      <c r="J140" s="28">
        <f>'11.жеке-чет өл.вал.'!J140+'12.юрид-чет өл.вал.'!J140</f>
        <v>54563.9</v>
      </c>
      <c r="K140" s="27">
        <f>('11.жеке-чет өл.вал.'!J140*'11.жеке-чет өл.вал.'!K140+'12.юрид-чет өл.вал.'!J140*'12.юрид-чет өл.вал.'!K140)/('11.жеке-чет өл.вал.'!J140+'12.юрид-чет өл.вал.'!J140)</f>
        <v>4.3730226944921471</v>
      </c>
      <c r="L140" s="28">
        <f>'11.жеке-чет өл.вал.'!L140+'12.юрид-чет өл.вал.'!L140</f>
        <v>48099.200000000004</v>
      </c>
      <c r="M140" s="27">
        <f>('11.жеке-чет өл.вал.'!L140*'11.жеке-чет өл.вал.'!M140+'12.юрид-чет өл.вал.'!L140*'12.юрид-чет өл.вал.'!M140)/('11.жеке-чет өл.вал.'!L140+'12.юрид-чет өл.вал.'!L140)</f>
        <v>5.9352310017630225</v>
      </c>
      <c r="N140" s="28">
        <f>'11.жеке-чет өл.вал.'!N140+'12.юрид-чет өл.вал.'!N140</f>
        <v>44545.5</v>
      </c>
      <c r="O140" s="27">
        <f>('11.жеке-чет өл.вал.'!N140*'11.жеке-чет өл.вал.'!O140+'12.юрид-чет өл.вал.'!N140*'12.юрид-чет өл.вал.'!O140)/('11.жеке-чет өл.вал.'!N140+'12.юрид-чет өл.вал.'!N140)</f>
        <v>8.8253725292117053</v>
      </c>
      <c r="P140" s="28">
        <f>'11.жеке-чет өл.вал.'!P140+'12.юрид-чет өл.вал.'!P140</f>
        <v>38151</v>
      </c>
      <c r="Q140" s="27">
        <f>('11.жеке-чет өл.вал.'!P140*'11.жеке-чет өл.вал.'!Q140+'12.юрид-чет өл.вал.'!P140*'12.юрид-чет өл.вал.'!Q140)/('11.жеке-чет өл.вал.'!P140+'12.юрид-чет өл.вал.'!P140)</f>
        <v>10.677496317265602</v>
      </c>
      <c r="R140" s="28">
        <f>'11.жеке-чет өл.вал.'!R140+'12.юрид-чет өл.вал.'!R140</f>
        <v>35874.1</v>
      </c>
      <c r="S140" s="27">
        <f>('11.жеке-чет өл.вал.'!R140*'11.жеке-чет өл.вал.'!S140+'12.юрид-чет өл.вал.'!R140*'12.юрид-чет өл.вал.'!S140)/('11.жеке-чет өл.вал.'!R140+'12.юрид-чет өл.вал.'!R140)</f>
        <v>0.85842738911916949</v>
      </c>
    </row>
    <row r="141" spans="1:19" ht="14.25" customHeight="1" x14ac:dyDescent="0.2">
      <c r="A141" s="19" t="s">
        <v>32</v>
      </c>
      <c r="B141" s="20">
        <f>'11.жеке-чет өл.вал.'!B141+'12.юрид-чет өл.вал.'!B141</f>
        <v>2610862.1999999997</v>
      </c>
      <c r="C141" s="21">
        <f>('11.жеке-чет өл.вал.'!B141*'11.жеке-чет өл.вал.'!C141+'12.юрид-чет өл.вал.'!B141*'12.юрид-чет өл.вал.'!C141)/('11.жеке-чет өл.вал.'!B141+'12.юрид-чет өл.вал.'!B141)</f>
        <v>0.48944315023596441</v>
      </c>
      <c r="D141" s="22">
        <f>'11.жеке-чет өл.вал.'!D141+'12.юрид-чет өл.вал.'!D141</f>
        <v>2337770.7999999998</v>
      </c>
      <c r="E141" s="21">
        <f>('11.жеке-чет өл.вал.'!D141*'11.жеке-чет өл.вал.'!E141+'12.юрид-чет өл.вал.'!D141*'12.юрид-чет өл.вал.'!E141)/('11.жеке-чет өл.вал.'!D141+'12.юрид-чет өл.вал.'!D141)</f>
        <v>3.4280881598829117E-2</v>
      </c>
      <c r="F141" s="22">
        <f t="shared" si="4"/>
        <v>273091.40000000002</v>
      </c>
      <c r="G141" s="21">
        <f t="shared" si="5"/>
        <v>4.3858128670474423</v>
      </c>
      <c r="H141" s="22">
        <f>'11.жеке-чет өл.вал.'!H141+'12.юрид-чет өл.вал.'!H141</f>
        <v>36660.699999999997</v>
      </c>
      <c r="I141" s="21">
        <f>('11.жеке-чет өл.вал.'!H141*'11.жеке-чет өл.вал.'!I141+'12.юрид-чет өл.вал.'!H141*'12.юрид-чет өл.вал.'!I141)/('11.жеке-чет өл.вал.'!H141+'12.юрид-чет өл.вал.'!H141)</f>
        <v>1.6860551762514084</v>
      </c>
      <c r="J141" s="22">
        <f>'11.жеке-чет өл.вал.'!J141+'12.юрид-чет өл.вал.'!J141</f>
        <v>84224.700000000012</v>
      </c>
      <c r="K141" s="21">
        <f>('11.жеке-чет өл.вал.'!J141*'11.жеке-чет өл.вал.'!K141+'12.юрид-чет өл.вал.'!J141*'12.юрид-чет өл.вал.'!K141)/('11.жеке-чет өл.вал.'!J141+'12.юрид-чет өл.вал.'!J141)</f>
        <v>4.1808760256789288</v>
      </c>
      <c r="L141" s="22">
        <f>'11.жеке-чет өл.вал.'!L141+'12.юрид-чет өл.вал.'!L141</f>
        <v>75294.7</v>
      </c>
      <c r="M141" s="21">
        <f>('11.жеке-чет өл.вал.'!L141*'11.жеке-чет өл.вал.'!M141+'12.юрид-чет өл.вал.'!L141*'12.юрид-чет өл.вал.'!M141)/('11.жеке-чет өл.вал.'!L141+'12.юрид-чет өл.вал.'!L141)</f>
        <v>3.1040552522289087</v>
      </c>
      <c r="N141" s="22">
        <f>'11.жеке-чет өл.вал.'!N141+'12.юрид-чет өл.вал.'!N141</f>
        <v>16190</v>
      </c>
      <c r="O141" s="21">
        <f>('11.жеке-чет өл.вал.'!N141*'11.жеке-чет өл.вал.'!O141+'12.юрид-чет өл.вал.'!N141*'12.юрид-чет өл.вал.'!O141)/('11.жеке-чет өл.вал.'!N141+'12.юрид-чет өл.вал.'!N141)</f>
        <v>8.2334859172328585</v>
      </c>
      <c r="P141" s="22">
        <f>'11.жеке-чет өл.вал.'!P141+'12.юрид-чет өл.вал.'!P141</f>
        <v>37597</v>
      </c>
      <c r="Q141" s="21">
        <f>('11.жеке-чет өл.вал.'!P141*'11.жеке-чет өл.вал.'!Q141+'12.юрид-чет өл.вал.'!P141*'12.юрид-чет өл.вал.'!Q141)/('11.жеке-чет өл.вал.'!P141+'12.юрид-чет өл.вал.'!P141)</f>
        <v>10.964252147777749</v>
      </c>
      <c r="R141" s="23">
        <f>'11.жеке-чет өл.вал.'!R141+'12.юрид-чет өл.вал.'!R141</f>
        <v>23124.3</v>
      </c>
      <c r="S141" s="24">
        <f>('11.жеке-чет өл.вал.'!R141*'11.жеке-чет өл.вал.'!S141+'12.юрид-чет өл.вал.'!R141*'12.юрид-чет өл.вал.'!S141)/('11.жеке-чет өл.вал.'!R141+'12.юрид-чет өл.вал.'!R141)</f>
        <v>0.19636270070877826</v>
      </c>
    </row>
    <row r="142" spans="1:19" ht="14.25" customHeight="1" x14ac:dyDescent="0.2">
      <c r="A142" s="19" t="s">
        <v>11</v>
      </c>
      <c r="B142" s="20">
        <f>'11.жеке-чет өл.вал.'!B142+'12.юрид-чет өл.вал.'!B142</f>
        <v>3361089.1</v>
      </c>
      <c r="C142" s="21">
        <f>('11.жеке-чет өл.вал.'!B142*'11.жеке-чет өл.вал.'!C142+'12.юрид-чет өл.вал.'!B142*'12.юрид-чет өл.вал.'!C142)/('11.жеке-чет өл.вал.'!B142+'12.юрид-чет өл.вал.'!B142)</f>
        <v>0.77004692526597984</v>
      </c>
      <c r="D142" s="22">
        <f>'11.жеке-чет өл.вал.'!D142+'12.юрид-чет өл.вал.'!D142</f>
        <v>2981474.7</v>
      </c>
      <c r="E142" s="21">
        <f>('11.жеке-чет өл.вал.'!D142*'11.жеке-чет өл.вал.'!E142+'12.юрид-чет өл.вал.'!D142*'12.юрид-чет өл.вал.'!E142)/('11.жеке-чет өл.вал.'!D142+'12.юрид-чет өл.вал.'!D142)</f>
        <v>1.7716811080100731E-2</v>
      </c>
      <c r="F142" s="22">
        <f t="shared" si="4"/>
        <v>379614.4</v>
      </c>
      <c r="G142" s="21">
        <f t="shared" si="5"/>
        <v>6.6788143521425951</v>
      </c>
      <c r="H142" s="22">
        <f>'11.жеке-чет өл.вал.'!H142+'12.юрид-чет өл.вал.'!H142</f>
        <v>138871.4</v>
      </c>
      <c r="I142" s="21">
        <f>('11.жеке-чет өл.вал.'!H142*'11.жеке-чет өл.вал.'!I142+'12.юрид-чет өл.вал.'!H142*'12.юрид-чет өл.вал.'!I142)/('11.жеке-чет өл.вал.'!H142+'12.юрид-чет өл.вал.'!H142)</f>
        <v>5.989776951913786</v>
      </c>
      <c r="J142" s="22">
        <f>'11.жеке-чет өл.вал.'!J142+'12.юрид-чет өл.вал.'!J142</f>
        <v>62496.3</v>
      </c>
      <c r="K142" s="21">
        <f>('11.жеке-чет өл.вал.'!J142*'11.жеке-чет өл.вал.'!K142+'12.юрид-чет өл.вал.'!J142*'12.юрид-чет өл.вал.'!K142)/('11.жеке-чет өл.вал.'!J142+'12.юрид-чет өл.вал.'!J142)</f>
        <v>5.2758905567209577</v>
      </c>
      <c r="L142" s="22">
        <f>'11.жеке-чет өл.вал.'!L142+'12.юрид-чет өл.вал.'!L142</f>
        <v>74153</v>
      </c>
      <c r="M142" s="21">
        <f>('11.жеке-чет өл.вал.'!L142*'11.жеке-чет өл.вал.'!M142+'12.юрид-чет өл.вал.'!L142*'12.юрид-чет өл.вал.'!M142)/('11.жеке-чет өл.вал.'!L142+'12.юрид-чет өл.вал.'!L142)</f>
        <v>7.7476492387361251</v>
      </c>
      <c r="N142" s="22">
        <f>'11.жеке-чет өл.вал.'!N142+'12.юрид-чет өл.вал.'!N142</f>
        <v>32529</v>
      </c>
      <c r="O142" s="21">
        <f>('11.жеке-чет өл.вал.'!N142*'11.жеке-чет өл.вал.'!O142+'12.юрид-чет өл.вал.'!N142*'12.юрид-чет өл.вал.'!O142)/('11.жеке-чет өл.вал.'!N142+'12.юрид-чет өл.вал.'!N142)</f>
        <v>8.9919145685388404</v>
      </c>
      <c r="P142" s="22">
        <f>'11.жеке-чет өл.вал.'!P142+'12.юрид-чет өл.вал.'!P142</f>
        <v>46083.5</v>
      </c>
      <c r="Q142" s="21">
        <f>('11.жеке-чет өл.вал.'!P142*'11.жеке-чет өл.вал.'!Q142+'12.юрид-чет өл.вал.'!P142*'12.юрид-чет өл.вал.'!Q142)/('11.жеке-чет өл.вал.'!P142+'12.юрид-чет өл.вал.'!P142)</f>
        <v>10.852238284852501</v>
      </c>
      <c r="R142" s="23">
        <f>'11.жеке-чет өл.вал.'!R142+'12.юрид-чет өл.вал.'!R142</f>
        <v>25481.200000000001</v>
      </c>
      <c r="S142" s="24">
        <f>('11.жеке-чет өл.вал.'!R142*'11.жеке-чет өл.вал.'!S142+'12.юрид-чет өл.вал.'!R142*'12.юрид-чет өл.вал.'!S142)/('11.жеке-чет өл.вал.'!R142+'12.юрид-чет өл.вал.'!R142)</f>
        <v>0.26384970095599891</v>
      </c>
    </row>
    <row r="143" spans="1:19" ht="14.25" customHeight="1" x14ac:dyDescent="0.2">
      <c r="A143" s="19" t="s">
        <v>12</v>
      </c>
      <c r="B143" s="20">
        <f>'11.жеке-чет өл.вал.'!B143+'12.юрид-чет өл.вал.'!B143</f>
        <v>3880696.1</v>
      </c>
      <c r="C143" s="21">
        <f>('11.жеке-чет өл.вал.'!B143*'11.жеке-чет өл.вал.'!C143+'12.юрид-чет өл.вал.'!B143*'12.юрид-чет өл.вал.'!C143)/('11.жеке-чет өл.вал.'!B143+'12.юрид-чет өл.вал.'!B143)</f>
        <v>0.56315011783581814</v>
      </c>
      <c r="D143" s="22">
        <f>'11.жеке-чет өл.вал.'!D143+'12.юрид-чет өл.вал.'!D143</f>
        <v>3347378.6</v>
      </c>
      <c r="E143" s="21">
        <f>('11.жеке-чет өл.вал.'!D143*'11.жеке-чет өл.вал.'!E143+'12.юрид-чет өл.вал.'!D143*'12.юрид-чет өл.вал.'!E143)/('11.жеке-чет өл.вал.'!D143+'12.юрид-чет өл.вал.'!D143)</f>
        <v>2.3443850062254686E-2</v>
      </c>
      <c r="F143" s="22">
        <f t="shared" si="4"/>
        <v>533317.5</v>
      </c>
      <c r="G143" s="21">
        <f t="shared" si="5"/>
        <v>3.9506279542673917</v>
      </c>
      <c r="H143" s="22">
        <f>'11.жеке-чет өл.вал.'!H143+'12.юрид-чет өл.вал.'!H143</f>
        <v>204442.5</v>
      </c>
      <c r="I143" s="21">
        <f>('11.жеке-чет өл.вал.'!H143*'11.жеке-чет өл.вал.'!I143+'12.юрид-чет өл.вал.'!H143*'12.юрид-чет өл.вал.'!I143)/('11.жеке-чет өл.вал.'!H143+'12.юрид-чет өл.вал.'!H143)</f>
        <v>1.5687383249568949</v>
      </c>
      <c r="J143" s="22">
        <f>'11.жеке-чет өл.вал.'!J143+'12.юрид-чет өл.вал.'!J143</f>
        <v>60406.8</v>
      </c>
      <c r="K143" s="21">
        <f>('11.жеке-чет өл.вал.'!J143*'11.жеке-чет өл.вал.'!K143+'12.юрид-чет өл.вал.'!J143*'12.юрид-чет өл.вал.'!K143)/('11.жеке-чет өл.вал.'!J143+'12.юрид-чет өл.вал.'!J143)</f>
        <v>3.7441654581934478</v>
      </c>
      <c r="L143" s="22">
        <f>'11.жеке-чет өл.вал.'!L143+'12.юрид-чет өл.вал.'!L143</f>
        <v>59300.2</v>
      </c>
      <c r="M143" s="21">
        <f>('11.жеке-чет өл.вал.'!L143*'11.жеке-чет өл.вал.'!M143+'12.юрид-чет өл.вал.'!L143*'12.юрид-чет өл.вал.'!M143)/('11.жеке-чет өл.вал.'!L143+'12.юрид-чет өл.вал.'!L143)</f>
        <v>7.0479496865103322</v>
      </c>
      <c r="N143" s="22">
        <f>'11.жеке-чет өл.вал.'!N143+'12.юрид-чет өл.вал.'!N143</f>
        <v>35841.4</v>
      </c>
      <c r="O143" s="21">
        <f>('11.жеке-чет өл.вал.'!N143*'11.жеке-чет өл.вал.'!O143+'12.юрид-чет өл.вал.'!N143*'12.юрид-чет өл.вал.'!O143)/('11.жеке-чет өл.вал.'!N143+'12.юрид-чет өл.вал.'!N143)</f>
        <v>8.3765104320701749</v>
      </c>
      <c r="P143" s="22">
        <f>'11.жеке-чет өл.вал.'!P143+'12.юрид-чет өл.вал.'!P143</f>
        <v>145645.1</v>
      </c>
      <c r="Q143" s="21">
        <f>('11.жеке-чет өл.вал.'!P143*'11.жеке-чет өл.вал.'!Q143+'12.юрид-чет өл.вал.'!P143*'12.юрид-чет өл.вал.'!Q143)/('11.жеке-чет өл.вал.'!P143+'12.юрид-чет өл.вал.'!P143)</f>
        <v>5.7242724540681413</v>
      </c>
      <c r="R143" s="22">
        <f>'11.жеке-чет өл.вал.'!R143+'12.юрид-чет өл.вал.'!R143</f>
        <v>27681.5</v>
      </c>
      <c r="S143" s="21">
        <f>('11.жеке-чет өл.вал.'!R143*'11.жеке-чет өл.вал.'!S143+'12.юрид-чет өл.вал.'!R143*'12.юрид-чет өл.вал.'!S143)/('11.жеке-чет өл.вал.'!R143+'12.юрид-чет өл.вал.'!R143)</f>
        <v>0.29500800173401004</v>
      </c>
    </row>
    <row r="144" spans="1:19" ht="14.25" customHeight="1" x14ac:dyDescent="0.2">
      <c r="A144" s="19" t="s">
        <v>13</v>
      </c>
      <c r="B144" s="20">
        <f>'11.жеке-чет өл.вал.'!B144+'12.юрид-чет өл.вал.'!B144</f>
        <v>4445059.8</v>
      </c>
      <c r="C144" s="21">
        <f>('11.жеке-чет өл.вал.'!B144*'11.жеке-чет өл.вал.'!C144+'12.юрид-чет өл.вал.'!B144*'12.юрид-чет өл.вал.'!C144)/('11.жеке-чет өл.вал.'!B144+'12.юрид-чет өл.вал.'!B144)</f>
        <v>1.1582003398469465</v>
      </c>
      <c r="D144" s="22">
        <f>'11.жеке-чет өл.вал.'!D144+'12.юрид-чет өл.вал.'!D144</f>
        <v>2908583.5</v>
      </c>
      <c r="E144" s="21">
        <f>('11.жеке-чет өл.вал.'!D144*'11.жеке-чет өл.вал.'!E144+'12.юрид-чет өл.вал.'!D144*'12.юрид-чет өл.вал.'!E144)/('11.жеке-чет өл.вал.'!D144+'12.юрид-чет өл.вал.'!D144)</f>
        <v>2.1164488143455396E-2</v>
      </c>
      <c r="F144" s="22">
        <f t="shared" si="4"/>
        <v>1536476.2999999998</v>
      </c>
      <c r="G144" s="21">
        <f t="shared" si="5"/>
        <v>3.3106342675119684</v>
      </c>
      <c r="H144" s="22">
        <f>'11.жеке-чет өл.вал.'!H144+'12.юрид-чет өл.вал.'!H144</f>
        <v>554896.19999999995</v>
      </c>
      <c r="I144" s="21">
        <f>('11.жеке-чет өл.вал.'!H144*'11.жеке-чет өл.вал.'!I144+'12.юрид-чет өл.вал.'!H144*'12.юрид-чет өл.вал.'!I144)/('11.жеке-чет өл.вал.'!H144+'12.юрид-чет өл.вал.'!H144)</f>
        <v>2.055857801873576</v>
      </c>
      <c r="J144" s="22">
        <f>'11.жеке-чет өл.вал.'!J144+'12.юрид-чет өл.вал.'!J144</f>
        <v>706553</v>
      </c>
      <c r="K144" s="21">
        <f>('11.жеке-чет өл.вал.'!J144*'11.жеке-чет өл.вал.'!K144+'12.юрид-чет өл.вал.'!J144*'12.юрид-чет өл.вал.'!K144)/('11.жеке-чет өл.вал.'!J144+'12.юрид-чет өл.вал.'!J144)</f>
        <v>3.2334765261770873</v>
      </c>
      <c r="L144" s="22">
        <f>'11.жеке-чет өл.вал.'!L144+'12.юрид-чет өл.вал.'!L144</f>
        <v>79937.399999999994</v>
      </c>
      <c r="M144" s="21">
        <f>('11.жеке-чет өл.вал.'!L144*'11.жеке-чет өл.вал.'!M144+'12.юрид-чет өл.вал.'!L144*'12.юрид-чет өл.вал.'!M144)/('11.жеке-чет өл.вал.'!L144+'12.юрид-чет өл.вал.'!L144)</f>
        <v>6.8519409062591485</v>
      </c>
      <c r="N144" s="22">
        <f>'11.жеке-чет өл.вал.'!N144+'12.юрид-чет өл.вал.'!N144</f>
        <v>32820.9</v>
      </c>
      <c r="O144" s="21">
        <f>('11.жеке-чет өл.вал.'!N144*'11.жеке-чет өл.вал.'!O144+'12.юрид-чет өл.вал.'!N144*'12.юрид-чет өл.вал.'!O144)/('11.жеке-чет өл.вал.'!N144+'12.юрид-чет өл.вал.'!N144)</f>
        <v>8.2627859686967735</v>
      </c>
      <c r="P144" s="22">
        <f>'11.жеке-чет өл.вал.'!P144+'12.юрид-чет өл.вал.'!P144</f>
        <v>134485.29999999999</v>
      </c>
      <c r="Q144" s="21">
        <f>('11.жеке-чет өл.вал.'!P144*'11.жеке-чет өл.вал.'!Q144+'12.юрид-чет өл.вал.'!P144*'12.юрид-чет өл.вал.'!Q144)/('11.жеке-чет өл.вал.'!P144+'12.юрид-чет өл.вал.'!P144)</f>
        <v>6.1359407013257208</v>
      </c>
      <c r="R144" s="23">
        <f>'11.жеке-чет өл.вал.'!R144+'12.юрид-чет өл.вал.'!R144</f>
        <v>27783.5</v>
      </c>
      <c r="S144" s="24">
        <f>('11.жеке-чет өл.вал.'!R144*'11.жеке-чет өл.вал.'!S144+'12.юрид-чет өл.вал.'!R144*'12.юрид-чет өл.вал.'!S144)/('11.жеке-чет өл.вал.'!R144+'12.юрид-чет өл.вал.'!R144)</f>
        <v>0.61866319938092751</v>
      </c>
    </row>
    <row r="145" spans="1:19" ht="14.25" customHeight="1" x14ac:dyDescent="0.2">
      <c r="A145" s="19" t="s">
        <v>14</v>
      </c>
      <c r="B145" s="20">
        <f>'11.жеке-чет өл.вал.'!B145+'12.юрид-чет өл.вал.'!B145</f>
        <v>4319112</v>
      </c>
      <c r="C145" s="21">
        <f>('11.жеке-чет өл.вал.'!B145*'11.жеке-чет өл.вал.'!C145+'12.юрид-чет өл.вал.'!B145*'12.юрид-чет өл.вал.'!C145)/('11.жеке-чет өл.вал.'!B145+'12.юрид-чет өл.вал.'!B145)</f>
        <v>0.84652428878899177</v>
      </c>
      <c r="D145" s="22">
        <f>'11.жеке-чет өл.вал.'!D145+'12.юрид-чет өл.вал.'!D145</f>
        <v>3625462.4</v>
      </c>
      <c r="E145" s="21">
        <f>('11.жеке-чет өл.вал.'!D145*'11.жеке-чет өл.вал.'!E145+'12.юрид-чет өл.вал.'!D145*'12.юрид-чет өл.вал.'!E145)/('11.жеке-чет өл.вал.'!D145+'12.юрид-чет өл.вал.'!D145)</f>
        <v>1.5791290788176426E-2</v>
      </c>
      <c r="F145" s="22">
        <f t="shared" si="4"/>
        <v>693649.6</v>
      </c>
      <c r="G145" s="21">
        <f t="shared" si="5"/>
        <v>5.1884733776246676</v>
      </c>
      <c r="H145" s="22">
        <f>'11.жеке-чет өл.вал.'!H145+'12.юрид-чет өл.вал.'!H145</f>
        <v>145489.19999999998</v>
      </c>
      <c r="I145" s="21">
        <f>('11.жеке-чет өл.вал.'!H145*'11.жеке-чет өл.вал.'!I145+'12.юрид-чет өл.вал.'!H145*'12.юрид-чет өл.вал.'!I145)/('11.жеке-чет өл.вал.'!H145+'12.юрид-чет өл.вал.'!H145)</f>
        <v>2.0725108049257268</v>
      </c>
      <c r="J145" s="22">
        <f>'11.жеке-чет өл.вал.'!J145+'12.юрид-чет өл.вал.'!J145</f>
        <v>232823.59999999998</v>
      </c>
      <c r="K145" s="21">
        <f>('11.жеке-чет өл.вал.'!J145*'11.жеке-чет өл.вал.'!K145+'12.юрид-чет өл.вал.'!J145*'12.юрид-чет өл.вал.'!K145)/('11.жеке-чет өл.вал.'!J145+'12.юрид-чет өл.вал.'!J145)</f>
        <v>5.4538548841268666</v>
      </c>
      <c r="L145" s="22">
        <f>'11.жеке-чет өл.вал.'!L145+'12.юрид-чет өл.вал.'!L145</f>
        <v>137102.20000000001</v>
      </c>
      <c r="M145" s="21">
        <f>('11.жеке-чет өл.вал.'!L145*'11.жеке-чет өл.вал.'!M145+'12.юрид-чет өл.вал.'!L145*'12.юрид-чет өл.вал.'!M145)/('11.жеке-чет өл.вал.'!L145+'12.юрид-чет өл.вал.'!L145)</f>
        <v>7.5225676174415863</v>
      </c>
      <c r="N145" s="22">
        <f>'11.жеке-чет өл.вал.'!N145+'12.юрид-чет өл.вал.'!N145</f>
        <v>47004.6</v>
      </c>
      <c r="O145" s="21">
        <f>('11.жеке-чет өл.вал.'!N145*'11.жеке-чет өл.вал.'!O145+'12.юрид-чет өл.вал.'!N145*'12.юрид-чет өл.вал.'!O145)/('11.жеке-чет өл.вал.'!N145+'12.юрид-чет өл.вал.'!N145)</f>
        <v>8.6048082102602734</v>
      </c>
      <c r="P145" s="22">
        <f>'11.жеке-чет өл.вал.'!P145+'12.юрид-чет өл.вал.'!P145</f>
        <v>88407.9</v>
      </c>
      <c r="Q145" s="21">
        <f>('11.жеке-чет өл.вал.'!P145*'11.жеке-чет өл.вал.'!Q145+'12.юрид-чет өл.вал.'!P145*'12.юрид-чет өл.вал.'!Q145)/('11.жеке-чет өл.вал.'!P145+'12.юрид-чет өл.вал.'!P145)</f>
        <v>6.2428022382615129</v>
      </c>
      <c r="R145" s="23">
        <f>'11.жеке-чет өл.вал.'!R145+'12.юрид-чет өл.вал.'!R145</f>
        <v>42822.1</v>
      </c>
      <c r="S145" s="24">
        <f>('11.жеке-чет өл.вал.'!R145*'11.жеке-чет өл.вал.'!S145+'12.юрид-чет өл.вал.'!R145*'12.юрид-чет өл.вал.'!S145)/('11.жеке-чет өл.вал.'!R145+'12.юрид-чет өл.вал.'!R145)</f>
        <v>0.93244474231763508</v>
      </c>
    </row>
    <row r="146" spans="1:19" ht="14.25" customHeight="1" x14ac:dyDescent="0.2">
      <c r="A146" s="19" t="s">
        <v>15</v>
      </c>
      <c r="B146" s="20">
        <f>'11.жеке-чет өл.вал.'!B146+'12.юрид-чет өл.вал.'!B146</f>
        <v>4814884.7</v>
      </c>
      <c r="C146" s="21">
        <f>('11.жеке-чет өл.вал.'!B146*'11.жеке-чет өл.вал.'!C146+'12.юрид-чет өл.вал.'!B146*'12.юрид-чет өл.вал.'!C146)/('11.жеке-чет өл.вал.'!B146+'12.юрид-чет өл.вал.'!B146)</f>
        <v>0.57221043008568828</v>
      </c>
      <c r="D146" s="22">
        <f>'11.жеке-чет өл.вал.'!D146+'12.юрид-чет өл.вал.'!D146</f>
        <v>4105819.1</v>
      </c>
      <c r="E146" s="21">
        <f>('11.жеке-чет өл.вал.'!D146*'11.жеке-чет өл.вал.'!E146+'12.юрид-чет өл.вал.'!D146*'12.юрид-чет өл.вал.'!E146)/('11.жеке-чет өл.вал.'!D146+'12.юрид-чет өл.вал.'!D146)</f>
        <v>1.2613046444252742E-2</v>
      </c>
      <c r="F146" s="22">
        <f t="shared" si="4"/>
        <v>709065.6</v>
      </c>
      <c r="G146" s="21">
        <f t="shared" si="5"/>
        <v>3.8125391472946926</v>
      </c>
      <c r="H146" s="22">
        <f>'11.жеке-чет өл.вал.'!H146+'12.юрид-чет өл.вал.'!H146</f>
        <v>189567</v>
      </c>
      <c r="I146" s="21">
        <f>('11.жеке-чет өл.вал.'!H146*'11.жеке-чет өл.вал.'!I146+'12.юрид-чет өл.вал.'!H146*'12.юрид-чет өл.вал.'!I146)/('11.жеке-чет өл.вал.'!H146+'12.юрид-чет өл.вал.'!H146)</f>
        <v>2.1448078463023625</v>
      </c>
      <c r="J146" s="22">
        <f>'11.жеке-чет өл.вал.'!J146+'12.юрид-чет өл.вал.'!J146</f>
        <v>39815.4</v>
      </c>
      <c r="K146" s="21">
        <f>('11.жеке-чет өл.вал.'!J146*'11.жеке-чет өл.вал.'!K146+'12.юрид-чет өл.вал.'!J146*'12.юрид-чет өл.вал.'!K146)/('11.жеке-чет өл.вал.'!J146+'12.юрид-чет өл.вал.'!J146)</f>
        <v>4.9794449383906718</v>
      </c>
      <c r="L146" s="22">
        <f>'11.жеке-чет өл.вал.'!L146+'12.юрид-чет өл.вал.'!L146</f>
        <v>42214.899999999994</v>
      </c>
      <c r="M146" s="21">
        <f>('11.жеке-чет өл.вал.'!L146*'11.жеке-чет өл.вал.'!M146+'12.юрид-чет өл.вал.'!L146*'12.юрид-чет өл.вал.'!M146)/('11.жеке-чет өл.вал.'!L146+'12.юрид-чет өл.вал.'!L146)</f>
        <v>6.1993546117603042</v>
      </c>
      <c r="N146" s="22">
        <f>'11.жеке-чет өл.вал.'!N146+'12.юрид-чет өл.вал.'!N146</f>
        <v>145399.70000000001</v>
      </c>
      <c r="O146" s="21">
        <f>('11.жеке-чет өл.вал.'!N146*'11.жеке-чет өл.вал.'!O146+'12.юрид-чет өл.вал.'!N146*'12.юрид-чет өл.вал.'!O146)/('11.жеке-чет өл.вал.'!N146+'12.юрид-чет өл.вал.'!N146)</f>
        <v>6.1770153927415254</v>
      </c>
      <c r="P146" s="22">
        <f>'11.жеке-чет өл.вал.'!P146+'12.юрид-чет өл.вал.'!P146</f>
        <v>260257.5</v>
      </c>
      <c r="Q146" s="21">
        <f>('11.жеке-чет өл.вал.'!P146*'11.жеке-чет өл.вал.'!Q146+'12.юрид-чет өл.вал.'!P146*'12.юрид-чет өл.вал.'!Q146)/('11.жеке-чет өл.вал.'!P146+'12.юрид-чет өл.вал.'!P146)</f>
        <v>3.502161347895834</v>
      </c>
      <c r="R146" s="23">
        <f>'11.жеке-чет өл.вал.'!R146+'12.юрид-чет өл.вал.'!R146</f>
        <v>31811.1</v>
      </c>
      <c r="S146" s="24">
        <f>('11.жеке-чет өл.вал.'!R146*'11.жеке-чет өл.вал.'!S146+'12.юрид-чет өл.вал.'!R146*'12.юрид-чет өл.вал.'!S146)/('11.жеке-чет өл.вал.'!R146+'12.юрид-чет өл.вал.'!R146)</f>
        <v>0.85479282388851707</v>
      </c>
    </row>
    <row r="147" spans="1:19" ht="14.25" customHeight="1" x14ac:dyDescent="0.2">
      <c r="A147" s="19" t="s">
        <v>16</v>
      </c>
      <c r="B147" s="20">
        <f>'11.жеке-чет өл.вал.'!B147+'12.юрид-чет өл.вал.'!B147</f>
        <v>5367340.3</v>
      </c>
      <c r="C147" s="21">
        <f>('11.жеке-чет өл.вал.'!B147*'11.жеке-чет өл.вал.'!C147+'12.юрид-чет өл.вал.'!B147*'12.юрид-чет өл.вал.'!C147)/('11.жеке-чет өл.вал.'!B147+'12.юрид-чет өл.вал.'!B147)</f>
        <v>1.1723782630290833</v>
      </c>
      <c r="D147" s="22">
        <f>'11.жеке-чет өл.вал.'!D147+'12.юрид-чет өл.вал.'!D147</f>
        <v>4455485.2</v>
      </c>
      <c r="E147" s="21">
        <f>('11.жеке-чет өл.вал.'!D147*'11.жеке-чет өл.вал.'!E147+'12.юрид-чет өл.вал.'!D147*'12.юрид-чет өл.вал.'!E147)/('11.жеке-чет өл.вал.'!D147+'12.юрид-чет өл.вал.'!D147)</f>
        <v>1.286653157326165E-2</v>
      </c>
      <c r="F147" s="22">
        <f t="shared" si="4"/>
        <v>911855.10000000009</v>
      </c>
      <c r="G147" s="21">
        <f t="shared" si="5"/>
        <v>6.8379575406224076</v>
      </c>
      <c r="H147" s="22">
        <f>'11.жеке-чет өл.вал.'!H147+'12.юрид-чет өл.вал.'!H147</f>
        <v>191482.9</v>
      </c>
      <c r="I147" s="21">
        <f>('11.жеке-чет өл.вал.'!H147*'11.жеке-чет өл.вал.'!I147+'12.юрид-чет өл.вал.'!H147*'12.юрид-чет өл.вал.'!I147)/('11.жеке-чет өл.вал.'!H147+'12.юрид-чет өл.вал.'!H147)</f>
        <v>2.4337759037491078</v>
      </c>
      <c r="J147" s="22">
        <f>'11.жеке-чет өл.вал.'!J147+'12.юрид-чет өл.вал.'!J147</f>
        <v>115615.59999999999</v>
      </c>
      <c r="K147" s="21">
        <f>('11.жеке-чет өл.вал.'!J147*'11.жеке-чет өл.вал.'!K147+'12.юрид-чет өл.вал.'!J147*'12.юрид-чет өл.вал.'!K147)/('11.жеке-чет өл.вал.'!J147+'12.юрид-чет өл.вал.'!J147)</f>
        <v>6.9276048301440296</v>
      </c>
      <c r="L147" s="22">
        <f>'11.жеке-чет өл.вал.'!L147+'12.юрид-чет өл.вал.'!L147</f>
        <v>93165.2</v>
      </c>
      <c r="M147" s="21">
        <f>('11.жеке-чет өл.вал.'!L147*'11.жеке-чет өл.вал.'!M147+'12.юрид-чет өл.вал.'!L147*'12.юрид-чет өл.вал.'!M147)/('11.жеке-чет өл.вал.'!L147+'12.юрид-чет өл.вал.'!L147)</f>
        <v>4.2191758296016113</v>
      </c>
      <c r="N147" s="22">
        <f>'11.жеке-чет өл.вал.'!N147+'12.юрид-чет өл.вал.'!N147</f>
        <v>121215.1</v>
      </c>
      <c r="O147" s="21">
        <f>('11.жеке-чет өл.вал.'!N147*'11.жеке-чет өл.вал.'!O147+'12.юрид-чет өл.вал.'!N147*'12.юрид-чет өл.вал.'!O147)/('11.жеке-чет өл.вал.'!N147+'12.юрид-чет өл.вал.'!N147)</f>
        <v>7.4247728872062968</v>
      </c>
      <c r="P147" s="22">
        <f>'11.жеке-чет өл.вал.'!P147+'12.юрид-чет өл.вал.'!P147</f>
        <v>335208.40000000002</v>
      </c>
      <c r="Q147" s="21">
        <f>('11.жеке-чет өл.вал.'!P147*'11.жеке-чет өл.вал.'!Q147+'12.юрид-чет өл.вал.'!P147*'12.юрид-чет өл.вал.'!Q147)/('11.жеке-чет өл.вал.'!P147+'12.юрид-чет өл.вал.'!P147)</f>
        <v>10.913584510412029</v>
      </c>
      <c r="R147" s="23">
        <f>'11.жеке-чет өл.вал.'!R147+'12.юрид-чет өл.вал.'!R147</f>
        <v>55167.9</v>
      </c>
      <c r="S147" s="24">
        <f>('11.жеке-чет өл.вал.'!R147*'11.жеке-чет өл.вал.'!S147+'12.юрид-чет өл.вал.'!R147*'12.юрид-чет өл.вал.'!S147)/('11.жеке-чет өл.вал.'!R147+'12.юрид-чет өл.вал.'!R147)</f>
        <v>0.30562428513682777</v>
      </c>
    </row>
    <row r="148" spans="1:19" ht="14.25" customHeight="1" x14ac:dyDescent="0.2">
      <c r="A148" s="19" t="s">
        <v>17</v>
      </c>
      <c r="B148" s="20">
        <f>'11.жеке-чет өл.вал.'!B148+'12.юрид-чет өл.вал.'!B148</f>
        <v>5528288</v>
      </c>
      <c r="C148" s="21">
        <f>('11.жеке-чет өл.вал.'!B148*'11.жеке-чет өл.вал.'!C148+'12.юрид-чет өл.вал.'!B148*'12.юрид-чет өл.вал.'!C148)/('11.жеке-чет өл.вал.'!B148+'12.юрид-чет өл.вал.'!B148)</f>
        <v>1.4170616026154934</v>
      </c>
      <c r="D148" s="22">
        <f>'11.жеке-чет өл.вал.'!D148+'12.юрид-чет өл.вал.'!D148</f>
        <v>4414980.3</v>
      </c>
      <c r="E148" s="21">
        <f>('11.жеке-чет өл.вал.'!D148*'11.жеке-чет өл.вал.'!E148+'12.юрид-чет өл.вал.'!D148*'12.юрид-чет өл.вал.'!E148)/('11.жеке-чет өл.вал.'!D148+'12.юрид-чет өл.вал.'!D148)</f>
        <v>2.8755230685853797E-2</v>
      </c>
      <c r="F148" s="22">
        <f t="shared" si="4"/>
        <v>1113307.7</v>
      </c>
      <c r="G148" s="21">
        <f t="shared" si="5"/>
        <v>6.9225883158806854</v>
      </c>
      <c r="H148" s="22">
        <f>'11.жеке-чет өл.вал.'!H148+'12.юрид-чет өл.вал.'!H148</f>
        <v>196221.3</v>
      </c>
      <c r="I148" s="21">
        <f>('11.жеке-чет өл.вал.'!H148*'11.жеке-чет өл.вал.'!I148+'12.юрид-чет өл.вал.'!H148*'12.юрид-чет өл.вал.'!I148)/('11.жеке-чет өл.вал.'!H148+'12.юрид-чет өл.вал.'!H148)</f>
        <v>2.8332189930450973</v>
      </c>
      <c r="J148" s="22">
        <f>'11.жеке-чет өл.вал.'!J148+'12.юрид-чет өл.вал.'!J148</f>
        <v>182177.6</v>
      </c>
      <c r="K148" s="21">
        <f>('11.жеке-чет өл.вал.'!J148*'11.жеке-чет өл.вал.'!K148+'12.юрид-чет өл.вал.'!J148*'12.юрид-чет өл.вал.'!K148)/('11.жеке-чет өл.вал.'!J148+'12.юрид-чет өл.вал.'!J148)</f>
        <v>5.5832349915686672</v>
      </c>
      <c r="L148" s="22">
        <f>'11.жеке-чет өл.вал.'!L148+'12.юрид-чет өл.вал.'!L148</f>
        <v>137366.9</v>
      </c>
      <c r="M148" s="21">
        <f>('11.жеке-чет өл.вал.'!L148*'11.жеке-чет өл.вал.'!M148+'12.юрид-чет өл.вал.'!L148*'12.юрид-чет өл.вал.'!M148)/('11.жеке-чет өл.вал.'!L148+'12.юрид-чет өл.вал.'!L148)</f>
        <v>4.6532952771009617</v>
      </c>
      <c r="N148" s="22">
        <f>'11.жеке-чет өл.вал.'!N148+'12.юрид-чет өл.вал.'!N148</f>
        <v>103732.5</v>
      </c>
      <c r="O148" s="21">
        <f>('11.жеке-чет өл.вал.'!N148*'11.жеке-чет өл.вал.'!O148+'12.юрид-чет өл.вал.'!N148*'12.юрид-чет өл.вал.'!O148)/('11.жеке-чет өл.вал.'!N148+'12.юрид-чет өл.вал.'!N148)</f>
        <v>9.5409729351938886</v>
      </c>
      <c r="P148" s="22">
        <f>'11.жеке-чет өл.вал.'!P148+'12.юрид-чет өл.вал.'!P148</f>
        <v>443585</v>
      </c>
      <c r="Q148" s="21">
        <f>('11.жеке-чет өл.вал.'!P148*'11.жеке-чет өл.вал.'!Q148+'12.юрид-чет өл.вал.'!P148*'12.юрид-чет өл.вал.'!Q148)/('11.жеке-чет өл.вал.'!P148+'12.юрид-чет өл.вал.'!P148)</f>
        <v>10.11646998658656</v>
      </c>
      <c r="R148" s="23">
        <f>'11.жеке-чет өл.вал.'!R148+'12.юрид-чет өл.вал.'!R148</f>
        <v>50224.4</v>
      </c>
      <c r="S148" s="24">
        <f>('11.жеке-чет өл.вал.'!R148*'11.жеке-чет өл.вал.'!S148+'12.юрид-чет өл.вал.'!R148*'12.юрид-чет өл.вал.'!S148)/('11.жеке-чет өл.вал.'!R148+'12.юрид-чет өл.вал.'!R148)</f>
        <v>0.34765074346333652</v>
      </c>
    </row>
    <row r="149" spans="1:19" ht="14.25" customHeight="1" x14ac:dyDescent="0.2">
      <c r="A149" s="19" t="s">
        <v>18</v>
      </c>
      <c r="B149" s="20">
        <f>'11.жеке-чет өл.вал.'!B149+'12.юрид-чет өл.вал.'!B149</f>
        <v>4955284.1000000006</v>
      </c>
      <c r="C149" s="21">
        <f>('11.жеке-чет өл.вал.'!B149*'11.жеке-чет өл.вал.'!C149+'12.юрид-чет өл.вал.'!B149*'12.юрид-чет өл.вал.'!C149)/('11.жеке-чет өл.вал.'!B149+'12.юрид-чет өл.вал.'!B149)</f>
        <v>1.0403961211830417</v>
      </c>
      <c r="D149" s="22">
        <f>'11.жеке-чет өл.вал.'!D149+'12.юрид-чет өл.вал.'!D149</f>
        <v>4231122.9000000004</v>
      </c>
      <c r="E149" s="21">
        <f>('11.жеке-чет өл.вал.'!D149*'11.жеке-чет өл.вал.'!E149+'12.юрид-чет өл.вал.'!D149*'12.юрид-чет өл.вал.'!E149)/('11.жеке-чет өл.вал.'!D149+'12.юрид-чет өл.вал.'!D149)</f>
        <v>6.2414880456438643E-2</v>
      </c>
      <c r="F149" s="22">
        <f t="shared" si="4"/>
        <v>724161.19999999984</v>
      </c>
      <c r="G149" s="21">
        <f t="shared" si="5"/>
        <v>6.7545365962716595</v>
      </c>
      <c r="H149" s="22">
        <f>'11.жеке-чет өл.вал.'!H149+'12.юрид-чет өл.вал.'!H149</f>
        <v>128940.9</v>
      </c>
      <c r="I149" s="21">
        <f>('11.жеке-чет өл.вал.'!H149*'11.жеке-чет өл.вал.'!I149+'12.юрид-чет өл.вал.'!H149*'12.юрид-чет өл.вал.'!I149)/('11.жеке-чет өл.вал.'!H149+'12.юрид-чет өл.вал.'!H149)</f>
        <v>2.843972967460286</v>
      </c>
      <c r="J149" s="22">
        <f>'11.жеке-чет өл.вал.'!J149+'12.юрид-чет өл.вал.'!J149</f>
        <v>97542.6</v>
      </c>
      <c r="K149" s="21">
        <f>('11.жеке-чет өл.вал.'!J149*'11.жеке-чет өл.вал.'!K149+'12.юрид-чет өл.вал.'!J149*'12.юрид-чет өл.вал.'!K149)/('11.жеке-чет өл.вал.'!J149+'12.юрид-чет өл.вал.'!J149)</f>
        <v>4.4956327799341009</v>
      </c>
      <c r="L149" s="22">
        <f>'11.жеке-чет өл.вал.'!L149+'12.юрид-чет өл.вал.'!L149</f>
        <v>92285.8</v>
      </c>
      <c r="M149" s="21">
        <f>('11.жеке-чет өл.вал.'!L149*'11.жеке-чет өл.вал.'!M149+'12.юрид-чет өл.вал.'!L149*'12.юрид-чет өл.вал.'!M149)/('11.жеке-чет өл.вал.'!L149+'12.юрид-чет өл.вал.'!L149)</f>
        <v>6.5141607051138974</v>
      </c>
      <c r="N149" s="22">
        <f>'11.жеке-чет өл.вал.'!N149+'12.юрид-чет өл.вал.'!N149</f>
        <v>291922.09999999998</v>
      </c>
      <c r="O149" s="21">
        <f>('11.жеке-чет өл.вал.'!N149*'11.жеке-чет өл.вал.'!O149+'12.юрид-чет өл.вал.'!N149*'12.юрид-чет өл.вал.'!O149)/('11.жеке-чет өл.вал.'!N149+'12.юрид-чет өл.вал.'!N149)</f>
        <v>9.353442134048775</v>
      </c>
      <c r="P149" s="22">
        <f>'11.жеке-чет өл.вал.'!P149+'12.юрид-чет өл.вал.'!P149</f>
        <v>72476.600000000006</v>
      </c>
      <c r="Q149" s="21">
        <f>('11.жеке-чет өл.вал.'!P149*'11.жеке-чет өл.вал.'!Q149+'12.юрид-чет өл.вал.'!P149*'12.юрид-чет өл.вал.'!Q149)/('11.жеке-чет өл.вал.'!P149+'12.юрид-чет өл.вал.'!P149)</f>
        <v>9.4483986693636286</v>
      </c>
      <c r="R149" s="23">
        <f>'11.жеке-чет өл.вал.'!R149+'12.юрид-чет өл.вал.'!R149</f>
        <v>40993.199999999997</v>
      </c>
      <c r="S149" s="24">
        <f>('11.жеке-чет өл.вал.'!R149*'11.жеке-чет өл.вал.'!S149+'12.юрид-чет өл.вал.'!R149*'12.юрид-чет өл.вал.'!S149)/('11.жеке-чет өл.вал.'!R149+'12.юрид-чет өл.вал.'!R149)</f>
        <v>1.7008764868319624</v>
      </c>
    </row>
    <row r="150" spans="1:19" ht="14.25" customHeight="1" x14ac:dyDescent="0.2">
      <c r="A150" s="19" t="s">
        <v>19</v>
      </c>
      <c r="B150" s="20">
        <f>'11.жеке-чет өл.вал.'!B150+'12.юрид-чет өл.вал.'!B150</f>
        <v>4665440.1000000006</v>
      </c>
      <c r="C150" s="21">
        <f>('11.жеке-чет өл.вал.'!B150*'11.жеке-чет өл.вал.'!C150+'12.юрид-чет өл.вал.'!B150*'12.юрид-чет өл.вал.'!C150)/('11.жеке-чет өл.вал.'!B150+'12.юрид-чет өл.вал.'!B150)</f>
        <v>0.75930696784639884</v>
      </c>
      <c r="D150" s="22">
        <f>'11.жеке-чет өл.вал.'!D150+'12.юрид-чет өл.вал.'!D150</f>
        <v>3785093.4</v>
      </c>
      <c r="E150" s="21">
        <f>('11.жеке-чет өл.вал.'!D150*'11.жеке-чет өл.вал.'!E150+'12.юрид-чет өл.вал.'!D150*'12.юрид-чет өл.вал.'!E150)/('11.жеке-чет өл.вал.'!D150+'12.юрид-чет өл.вал.'!D150)</f>
        <v>1.4541072883432683E-2</v>
      </c>
      <c r="F150" s="22">
        <f t="shared" si="4"/>
        <v>880346.70000000007</v>
      </c>
      <c r="G150" s="21">
        <f t="shared" si="5"/>
        <v>3.9614641106736692</v>
      </c>
      <c r="H150" s="22">
        <f>'11.жеке-чет өл.вал.'!H150+'12.юрид-чет өл.вал.'!H150</f>
        <v>68856.399999999994</v>
      </c>
      <c r="I150" s="21">
        <f>('11.жеке-чет өл.вал.'!H150*'11.жеке-чет өл.вал.'!I150+'12.юрид-чет өл.вал.'!H150*'12.юрид-чет өл.вал.'!I150)/('11.жеке-чет өл.вал.'!H150+'12.юрид-чет өл.вал.'!H150)</f>
        <v>1.7622331112285863</v>
      </c>
      <c r="J150" s="22">
        <f>'11.жеке-чет өл.вал.'!J150+'12.юрид-чет өл.вал.'!J150</f>
        <v>203304.09999999998</v>
      </c>
      <c r="K150" s="21">
        <f>('11.жеке-чет өл.вал.'!J150*'11.жеке-чет өл.вал.'!K150+'12.юрид-чет өл.вал.'!J150*'12.юрид-чет өл.вал.'!K150)/('11.жеке-чет өл.вал.'!J150+'12.юрид-чет өл.вал.'!J150)</f>
        <v>5.4282359529394641</v>
      </c>
      <c r="L150" s="22">
        <f>'11.жеке-чет өл.вал.'!L150+'12.юрид-чет өл.вал.'!L150</f>
        <v>64734.6</v>
      </c>
      <c r="M150" s="21">
        <f>('11.жеке-чет өл.вал.'!L150*'11.жеке-чет өл.вал.'!M150+'12.юрид-чет өл.вал.'!L150*'12.юрид-чет өл.вал.'!M150)/('11.жеке-чет өл.вал.'!L150+'12.юрид-чет өл.вал.'!L150)</f>
        <v>6.4635285921284744</v>
      </c>
      <c r="N150" s="22">
        <f>'11.жеке-чет өл.вал.'!N150+'12.юрид-чет өл.вал.'!N150</f>
        <v>42339</v>
      </c>
      <c r="O150" s="21">
        <f>('11.жеке-чет өл.вал.'!N150*'11.жеке-чет өл.вал.'!O150+'12.юрид-чет өл.вал.'!N150*'12.юрид-чет өл.вал.'!O150)/('11.жеке-чет өл.вал.'!N150+'12.юрид-чет өл.вал.'!N150)</f>
        <v>8.7118827322326915</v>
      </c>
      <c r="P150" s="22">
        <f>'11.жеке-чет өл.вал.'!P150+'12.юрид-чет өл.вал.'!P150</f>
        <v>499660.2</v>
      </c>
      <c r="Q150" s="21">
        <f>('11.жеке-чет өл.вал.'!P150*'11.жеке-чет өл.вал.'!Q150+'12.юрид-чет өл.вал.'!P150*'12.юрид-чет өл.вал.'!Q150)/('11.жеке-чет өл.вал.'!P150+'12.юрид-чет өл.вал.'!P150)</f>
        <v>2.9492932657033726</v>
      </c>
      <c r="R150" s="22">
        <f>'11.жеке-чет өл.вал.'!R150+'12.юрид-чет өл.вал.'!R150</f>
        <v>1452.4</v>
      </c>
      <c r="S150" s="21">
        <f>('11.жеке-чет өл.вал.'!R150*'11.жеке-чет өл.вал.'!S150+'12.юрид-чет өл.вал.'!R150*'12.юрид-чет өл.вал.'!S150)/('11.жеке-чет өл.вал.'!R150+'12.юрид-чет өл.вал.'!R150)</f>
        <v>1.1204902230790417</v>
      </c>
    </row>
    <row r="151" spans="1:19" ht="14.25" customHeight="1" x14ac:dyDescent="0.2">
      <c r="A151" s="19" t="s">
        <v>20</v>
      </c>
      <c r="B151" s="20">
        <f>'11.жеке-чет өл.вал.'!B151+'12.юрид-чет өл.вал.'!B151</f>
        <v>3978774.2</v>
      </c>
      <c r="C151" s="21">
        <f>('11.жеке-чет өл.вал.'!B151*'11.жеке-чет өл.вал.'!C151+'12.юрид-чет өл.вал.'!B151*'12.юрид-чет өл.вал.'!C151)/('11.жеке-чет өл.вал.'!B151+'12.юрид-чет өл.вал.'!B151)</f>
        <v>0.86202799470248892</v>
      </c>
      <c r="D151" s="22">
        <f>'11.жеке-чет өл.вал.'!D151+'12.юрид-чет өл.вал.'!D151</f>
        <v>3482732</v>
      </c>
      <c r="E151" s="21">
        <f>('11.жеке-чет өл.вал.'!D151*'11.жеке-чет өл.вал.'!E151+'12.юрид-чет өл.вал.'!D151*'12.юрид-чет өл.вал.'!E151)/('11.жеке-чет өл.вал.'!D151+'12.юрид-чет өл.вал.'!D151)</f>
        <v>1.8402017152051892E-2</v>
      </c>
      <c r="F151" s="22">
        <f t="shared" si="4"/>
        <v>496042.2</v>
      </c>
      <c r="G151" s="21">
        <f t="shared" si="5"/>
        <v>6.7851595106222815</v>
      </c>
      <c r="H151" s="22">
        <f>'11.жеке-чет өл.вал.'!H151+'12.юрид-чет өл.вал.'!H151</f>
        <v>98870.7</v>
      </c>
      <c r="I151" s="21">
        <f>('11.жеке-чет өл.вал.'!H151*'11.жеке-чет өл.вал.'!I151+'12.юрид-чет өл.вал.'!H151*'12.юрид-чет өл.вал.'!I151)/('11.жеке-чет өл.вал.'!H151+'12.юрид-чет өл.вал.'!H151)</f>
        <v>2.2964891621076822</v>
      </c>
      <c r="J151" s="22">
        <f>'11.жеке-чет өл.вал.'!J151+'12.юрид-чет өл.вал.'!J151</f>
        <v>139585.29999999999</v>
      </c>
      <c r="K151" s="21">
        <f>('11.жеке-чет өл.вал.'!J151*'11.жеке-чет өл.вал.'!K151+'12.юрид-чет өл.вал.'!J151*'12.юрид-чет өл.вал.'!K151)/('11.жеке-чет өл.вал.'!J151+'12.юрид-чет өл.вал.'!J151)</f>
        <v>4.0028370251022132</v>
      </c>
      <c r="L151" s="22">
        <f>'11.жеке-чет өл.вал.'!L151+'12.юрид-чет өл.вал.'!L151</f>
        <v>44494.9</v>
      </c>
      <c r="M151" s="21">
        <f>('11.жеке-чет өл.вал.'!L151*'11.жеке-чет өл.вал.'!M151+'12.юрид-чет өл.вал.'!L151*'12.юрид-чет өл.вал.'!M151)/('11.жеке-чет өл.вал.'!L151+'12.юрид-чет өл.вал.'!L151)</f>
        <v>6.4229094120899264</v>
      </c>
      <c r="N151" s="22">
        <f>'11.жеке-чет өл.вал.'!N151+'12.юрид-чет өл.вал.'!N151</f>
        <v>45960.2</v>
      </c>
      <c r="O151" s="21">
        <f>('11.жеке-чет өл.вал.'!N151*'11.жеке-чет өл.вал.'!O151+'12.юрид-чет өл.вал.'!N151*'12.юрид-чет өл.вал.'!O151)/('11.жеке-чет өл.вал.'!N151+'12.юрид-чет өл.вал.'!N151)</f>
        <v>9.6367642438457626</v>
      </c>
      <c r="P151" s="22">
        <f>'11.жеке-чет өл.вал.'!P151+'12.юрид-чет өл.вал.'!P151</f>
        <v>161061.09999999998</v>
      </c>
      <c r="Q151" s="21">
        <f>('11.жеке-чет өл.вал.'!P151*'11.жеке-чет өл.вал.'!Q151+'12.юрид-чет өл.вал.'!P151*'12.юрид-чет өл.вал.'!Q151)/('11.жеке-чет өл.вал.'!P151+'12.юрид-чет өл.вал.'!P151)</f>
        <v>11.308626471568866</v>
      </c>
      <c r="R151" s="23">
        <f>'11.жеке-чет өл.вал.'!R151+'12.юрид-чет өл.вал.'!R151</f>
        <v>6070</v>
      </c>
      <c r="S151" s="24">
        <f>('11.жеке-чет өл.вал.'!R151*'11.жеке-чет өл.вал.'!S151+'12.юрид-чет өл.вал.'!R151*'12.юрид-чет өл.вал.'!S151)/('11.жеке-чет өл.вал.'!R151+'12.юрид-чет өл.вал.'!R151)</f>
        <v>4.919046128500824</v>
      </c>
    </row>
    <row r="152" spans="1:19" ht="14.25" customHeight="1" thickBot="1" x14ac:dyDescent="0.25">
      <c r="A152" s="25" t="s">
        <v>21</v>
      </c>
      <c r="B152" s="26">
        <f>'11.жеке-чет өл.вал.'!B152+'12.юрид-чет өл.вал.'!B152</f>
        <v>3674057</v>
      </c>
      <c r="C152" s="27">
        <f>('11.жеке-чет өл.вал.'!B152*'11.жеке-чет өл.вал.'!C152+'12.юрид-чет өл.вал.'!B152*'12.юрид-чет өл.вал.'!C152)/('11.жеке-чет өл.вал.'!B152+'12.юрид-чет өл.вал.'!B152)</f>
        <v>0.75115035150516174</v>
      </c>
      <c r="D152" s="28">
        <f>'11.жеке-чет өл.вал.'!D152+'12.юрид-чет өл.вал.'!D152</f>
        <v>3206525.8</v>
      </c>
      <c r="E152" s="27">
        <f>('11.жеке-чет өл.вал.'!D152*'11.жеке-чет өл.вал.'!E152+'12.юрид-чет өл.вал.'!D152*'12.юрид-чет өл.вал.'!E152)/('11.жеке-чет өл.вал.'!D152+'12.юрид-чет өл.вал.'!D152)</f>
        <v>3.510003069365604E-2</v>
      </c>
      <c r="F152" s="28">
        <f t="shared" si="4"/>
        <v>467531.2</v>
      </c>
      <c r="G152" s="27">
        <f t="shared" si="5"/>
        <v>5.6621249084553069</v>
      </c>
      <c r="H152" s="28">
        <f>'11.жеке-чет өл.вал.'!H152+'12.юрид-чет өл.вал.'!H152</f>
        <v>104918.3</v>
      </c>
      <c r="I152" s="27">
        <f>('11.жеке-чет өл.вал.'!H152*'11.жеке-чет өл.вал.'!I152+'12.юрид-чет өл.вал.'!H152*'12.юрид-чет өл.вал.'!I152)/('11.жеке-чет өл.вал.'!H152+'12.юрид-чет өл.вал.'!H152)</f>
        <v>1.7695369539918204</v>
      </c>
      <c r="J152" s="28">
        <f>'11.жеке-чет өл.вал.'!J152+'12.юрид-чет өл.вал.'!J152</f>
        <v>71081.7</v>
      </c>
      <c r="K152" s="27">
        <f>('11.жеке-чет өл.вал.'!J152*'11.жеке-чет өл.вал.'!K152+'12.юрид-чет өл.вал.'!J152*'12.юрид-чет өл.вал.'!K152)/('11.жеке-чет өл.вал.'!J152+'12.юрид-чет өл.вал.'!J152)</f>
        <v>4.0481550244296347</v>
      </c>
      <c r="L152" s="28">
        <f>'11.жеке-чет өл.вал.'!L152+'12.юрид-чет өл.вал.'!L152</f>
        <v>42916.3</v>
      </c>
      <c r="M152" s="27">
        <f>('11.жеке-чет өл.вал.'!L152*'11.жеке-чет өл.вал.'!M152+'12.юрид-чет өл.вал.'!L152*'12.юрид-чет өл.вал.'!M152)/('11.жеке-чет өл.вал.'!L152+'12.юрид-чет өл.вал.'!L152)</f>
        <v>6.2432351577372698</v>
      </c>
      <c r="N152" s="28">
        <f>'11.жеке-чет өл.вал.'!N152+'12.юрид-чет өл.вал.'!N152</f>
        <v>140955.1</v>
      </c>
      <c r="O152" s="27">
        <f>('11.жеке-чет өл.вал.'!N152*'11.жеке-чет өл.вал.'!O152+'12.юрид-чет өл.вал.'!N152*'12.юрид-чет өл.вал.'!O152)/('11.жеке-чет өл.вал.'!N152+'12.юрид-чет өл.вал.'!N152)</f>
        <v>5.6180088269243189</v>
      </c>
      <c r="P152" s="28">
        <f>'11.жеке-чет өл.вал.'!P152+'12.юрид-чет өл.вал.'!P152</f>
        <v>101659.70000000001</v>
      </c>
      <c r="Q152" s="27">
        <f>('11.жеке-чет өл.вал.'!P152*'11.жеке-чет өл.вал.'!Q152+'12.юрид-чет өл.вал.'!P152*'12.юрид-чет өл.вал.'!Q152)/('11.жеке-чет өл.вал.'!P152+'12.юрид-чет өл.вал.'!P152)</f>
        <v>10.598749101167916</v>
      </c>
      <c r="R152" s="28">
        <f>'11.жеке-чет өл.вал.'!R152+'12.юрид-чет өл.вал.'!R152</f>
        <v>6000.1</v>
      </c>
      <c r="S152" s="27">
        <f>('11.жеке-чет өл.вал.'!R152*'11.жеке-чет өл.вал.'!S152+'12.юрид-чет өл.вал.'!R152*'12.юрид-чет өл.вал.'!S152)/('11.жеке-чет өл.вал.'!R152+'12.юрид-чет өл.вал.'!R152)</f>
        <v>6.0872818786353564</v>
      </c>
    </row>
    <row r="153" spans="1:19" ht="14.25" customHeight="1" x14ac:dyDescent="0.2">
      <c r="A153" s="19" t="s">
        <v>33</v>
      </c>
      <c r="B153" s="20">
        <f>'11.жеке-чет өл.вал.'!B153+'12.юрид-чет өл.вал.'!B153</f>
        <v>3501598.3</v>
      </c>
      <c r="C153" s="21">
        <f>('11.жеке-чет өл.вал.'!B153*'11.жеке-чет өл.вал.'!C153+'12.юрид-чет өл.вал.'!B153*'12.юрид-чет өл.вал.'!C153)/('11.жеке-чет өл.вал.'!B153+'12.юрид-чет өл.вал.'!B153)</f>
        <v>0.95672738217858966</v>
      </c>
      <c r="D153" s="22">
        <f>'11.жеке-чет өл.вал.'!D153+'12.юрид-чет өл.вал.'!D153</f>
        <v>2914648.7</v>
      </c>
      <c r="E153" s="21">
        <f>('11.жеке-чет өл.вал.'!D153*'11.жеке-чет өл.вал.'!E153+'12.юрид-чет өл.вал.'!D153*'12.юрид-чет өл.вал.'!E153)/('11.жеке-чет өл.вал.'!D153+'12.юрид-чет өл.вал.'!D153)</f>
        <v>1.4351330916827129E-2</v>
      </c>
      <c r="F153" s="22">
        <f t="shared" si="4"/>
        <v>586949.6</v>
      </c>
      <c r="G153" s="21">
        <f t="shared" si="5"/>
        <v>5.6363372374732013</v>
      </c>
      <c r="H153" s="22">
        <f>'11.жеке-чет өл.вал.'!H153+'12.юрид-чет өл.вал.'!H153</f>
        <v>73626.899999999994</v>
      </c>
      <c r="I153" s="21">
        <f>('11.жеке-чет өл.вал.'!H153*'11.жеке-чет өл.вал.'!I153+'12.юрид-чет өл.вал.'!H153*'12.юрид-чет өл.вал.'!I153)/('11.жеке-чет өл.вал.'!H153+'12.юрид-чет өл.вал.'!H153)</f>
        <v>2.0356425844358519</v>
      </c>
      <c r="J153" s="22">
        <f>'11.жеке-чет өл.вал.'!J153+'12.юрид-чет өл.вал.'!J153</f>
        <v>77615.199999999997</v>
      </c>
      <c r="K153" s="21">
        <f>('11.жеке-чет өл.вал.'!J153*'11.жеке-чет өл.вал.'!K153+'12.юрид-чет өл.вал.'!J153*'12.юрид-чет өл.вал.'!K153)/('11.жеке-чет өл.вал.'!J153+'12.юрид-чет өл.вал.'!J153)</f>
        <v>3.9869753089601008</v>
      </c>
      <c r="L153" s="22">
        <f>'11.жеке-чет өл.вал.'!L153+'12.юрид-чет өл.вал.'!L153</f>
        <v>89690.700000000012</v>
      </c>
      <c r="M153" s="21">
        <f>('11.жеке-чет өл.вал.'!L153*'11.жеке-чет өл.вал.'!M153+'12.юрид-чет өл.вал.'!L153*'12.юрид-чет өл.вал.'!M153)/('11.жеке-чет өл.вал.'!L153+'12.юрид-чет өл.вал.'!L153)</f>
        <v>3.6773747110904482</v>
      </c>
      <c r="N153" s="22">
        <f>'11.жеке-чет өл.вал.'!N153+'12.юрид-чет өл.вал.'!N153</f>
        <v>199898.40000000002</v>
      </c>
      <c r="O153" s="21">
        <f>('11.жеке-чет өл.вал.'!N153*'11.жеке-чет өл.вал.'!O153+'12.юрид-чет өл.вал.'!N153*'12.юрид-чет өл.вал.'!O153)/('11.жеке-чет өл.вал.'!N153+'12.юрид-чет өл.вал.'!N153)</f>
        <v>4.2331132715419431</v>
      </c>
      <c r="P153" s="22">
        <f>'11.жеке-чет өл.вал.'!P153+'12.юрид-чет өл.вал.'!P153</f>
        <v>146006.5</v>
      </c>
      <c r="Q153" s="21">
        <f>('11.жеке-чет өл.вал.'!P153*'11.жеке-чет өл.вал.'!Q153+'12.юрид-чет өл.вал.'!P153*'12.юрид-чет өл.вал.'!Q153)/('11.жеке-чет өл.вал.'!P153+'12.юрид-чет өл.вал.'!P153)</f>
        <v>11.457059213117224</v>
      </c>
      <c r="R153" s="23">
        <f>'11.жеке-чет өл.вал.'!R153+'12.юрид-чет өл.вал.'!R153</f>
        <v>111.9</v>
      </c>
      <c r="S153" s="24">
        <f>('11.жеке-чет өл.вал.'!R153*'11.жеке-чет өл.вал.'!S153+'12.юрид-чет өл.вал.'!R153*'12.юрид-чет өл.вал.'!S153)/('11.жеке-чет өл.вал.'!R153+'12.юрид-чет өл.вал.'!R153)</f>
        <v>0.83958891867739049</v>
      </c>
    </row>
    <row r="154" spans="1:19" ht="14.25" customHeight="1" x14ac:dyDescent="0.2">
      <c r="A154" s="19" t="s">
        <v>11</v>
      </c>
      <c r="B154" s="20">
        <f>'11.жеке-чет өл.вал.'!B154+'12.юрид-чет өл.вал.'!B154</f>
        <v>2951704.0999999996</v>
      </c>
      <c r="C154" s="21">
        <f>('11.жеке-чет өл.вал.'!B154*'11.жеке-чет өл.вал.'!C154+'12.юрид-чет өл.вал.'!B154*'12.юрид-чет өл.вал.'!C154)/('11.жеке-чет өл.вал.'!B154+'12.юрид-чет өл.вал.'!B154)</f>
        <v>0.63125126905505202</v>
      </c>
      <c r="D154" s="22">
        <f>'11.жеке-чет өл.вал.'!D154+'12.юрид-чет өл.вал.'!D154</f>
        <v>2652935.9</v>
      </c>
      <c r="E154" s="21">
        <f>('11.жеке-чет өл.вал.'!D154*'11.жеке-чет өл.вал.'!E154+'12.юрид-чет өл.вал.'!D154*'12.юрид-чет өл.вал.'!E154)/('11.жеке-чет өл.вал.'!D154+'12.юрид-чет өл.вал.'!D154)</f>
        <v>8.7682857320450138E-3</v>
      </c>
      <c r="F154" s="22">
        <f t="shared" si="4"/>
        <v>298768.2</v>
      </c>
      <c r="G154" s="21">
        <f t="shared" si="5"/>
        <v>6.1586382319135708</v>
      </c>
      <c r="H154" s="22">
        <f>'11.жеке-чет өл.вал.'!H154+'12.юрид-чет өл.вал.'!H154</f>
        <v>67792.5</v>
      </c>
      <c r="I154" s="21">
        <f>('11.жеке-чет өл.вал.'!H154*'11.жеке-чет өл.вал.'!I154+'12.юрид-чет өл.вал.'!H154*'12.юрид-чет өл.вал.'!I154)/('11.жеке-чет өл.вал.'!H154+'12.юрид-чет өл.вал.'!H154)</f>
        <v>0.94940496367592275</v>
      </c>
      <c r="J154" s="22">
        <f>'11.жеке-чет өл.вал.'!J154+'12.юрид-чет өл.вал.'!J154</f>
        <v>62314.3</v>
      </c>
      <c r="K154" s="21">
        <f>('11.жеке-чет өл.вал.'!J154*'11.жеке-чет өл.вал.'!K154+'12.юрид-чет өл.вал.'!J154*'12.юрид-чет өл.вал.'!K154)/('11.жеке-чет өл.вал.'!J154+'12.юрид-чет өл.вал.'!J154)</f>
        <v>3.4973977401655798</v>
      </c>
      <c r="L154" s="22">
        <f>'11.жеке-чет өл.вал.'!L154+'12.юрид-чет өл.вал.'!L154</f>
        <v>51258.400000000001</v>
      </c>
      <c r="M154" s="21">
        <f>('11.жеке-чет өл.вал.'!L154*'11.жеке-чет өл.вал.'!M154+'12.юрид-чет өл.вал.'!L154*'12.юрид-чет өл.вал.'!M154)/('11.жеке-чет өл.вал.'!L154+'12.юрид-чет өл.вал.'!L154)</f>
        <v>6.3544146715465173</v>
      </c>
      <c r="N154" s="22">
        <f>'11.жеке-чет өл.вал.'!N154+'12.юрид-чет өл.вал.'!N154</f>
        <v>52502.200000000004</v>
      </c>
      <c r="O154" s="21">
        <f>('11.жеке-чет өл.вал.'!N154*'11.жеке-чет өл.вал.'!O154+'12.юрид-чет өл.вал.'!N154*'12.юрид-чет өл.вал.'!O154)/('11.жеке-чет өл.вал.'!N154+'12.юрид-чет өл.вал.'!N154)</f>
        <v>9.2753751842779923</v>
      </c>
      <c r="P154" s="22">
        <f>'11.жеке-чет өл.вал.'!P154+'12.юрид-чет өл.вал.'!P154</f>
        <v>64590.8</v>
      </c>
      <c r="Q154" s="21">
        <f>('11.жеке-чет өл.вал.'!P154*'11.жеке-чет өл.вал.'!Q154+'12.юрид-чет өл.вал.'!P154*'12.юрид-чет өл.вал.'!Q154)/('11.жеке-чет өл.вал.'!P154+'12.юрид-чет өл.вал.'!P154)</f>
        <v>11.502309105940784</v>
      </c>
      <c r="R154" s="23">
        <f>'11.жеке-чет өл.вал.'!R154+'12.юрид-чет өл.вал.'!R154</f>
        <v>310</v>
      </c>
      <c r="S154" s="24">
        <f>('11.жеке-чет өл.вал.'!R154*'11.жеке-чет өл.вал.'!S154+'12.юрид-чет өл.вал.'!R154*'12.юрид-чет өл.вал.'!S154)/('11.жеке-чет өл.вал.'!R154+'12.юрид-чет өл.вал.'!R154)</f>
        <v>6.6669419354838704</v>
      </c>
    </row>
    <row r="155" spans="1:19" ht="14.25" customHeight="1" x14ac:dyDescent="0.2">
      <c r="A155" s="19" t="s">
        <v>12</v>
      </c>
      <c r="B155" s="20">
        <f>'11.жеке-чет өл.вал.'!B155+'12.юрид-чет өл.вал.'!B155</f>
        <v>3964346.9999999995</v>
      </c>
      <c r="C155" s="21">
        <f>('11.жеке-чет өл.вал.'!B155*'11.жеке-чет өл.вал.'!C155+'12.юрид-чет өл.вал.'!B155*'12.юрид-чет өл.вал.'!C155)/('11.жеке-чет өл.вал.'!B155+'12.юрид-чет өл.вал.'!B155)</f>
        <v>0.77340567210690703</v>
      </c>
      <c r="D155" s="22">
        <f>'11.жеке-чет өл.вал.'!D155+'12.юрид-чет өл.вал.'!D155</f>
        <v>3340321.8</v>
      </c>
      <c r="E155" s="21">
        <f>('11.жеке-чет өл.вал.'!D155*'11.жеке-чет өл.вал.'!E155+'12.юрид-чет өл.вал.'!D155*'12.юрид-чет өл.вал.'!E155)/('11.жеке-чет өл.вал.'!D155+'12.юрид-чет өл.вал.'!D155)</f>
        <v>1.4198139233172088E-2</v>
      </c>
      <c r="F155" s="22">
        <f t="shared" si="4"/>
        <v>624025.19999999995</v>
      </c>
      <c r="G155" s="21">
        <f t="shared" si="5"/>
        <v>4.8373400657537555</v>
      </c>
      <c r="H155" s="22">
        <f>'11.жеке-чет өл.вал.'!H155+'12.юрид-чет өл.вал.'!H155</f>
        <v>167593.69999999998</v>
      </c>
      <c r="I155" s="21">
        <f>('11.жеке-чет өл.вал.'!H155*'11.жеке-чет өл.вал.'!I155+'12.юрид-чет өл.вал.'!H155*'12.юрид-чет өл.вал.'!I155)/('11.жеке-чет өл.вал.'!H155+'12.юрид-чет өл.вал.'!H155)</f>
        <v>2.3950712407447301</v>
      </c>
      <c r="J155" s="22">
        <f>'11.жеке-чет өл.вал.'!J155+'12.юрид-чет өл.вал.'!J155</f>
        <v>68995.199999999997</v>
      </c>
      <c r="K155" s="21">
        <f>('11.жеке-чет өл.вал.'!J155*'11.жеке-чет өл.вал.'!K155+'12.юрид-чет өл.вал.'!J155*'12.юрид-чет өл.вал.'!K155)/('11.жеке-чет өл.вал.'!J155+'12.юрид-чет өл.вал.'!J155)</f>
        <v>4.1109243686517321</v>
      </c>
      <c r="L155" s="22">
        <f>'11.жеке-чет өл.вал.'!L155+'12.юрид-чет өл.вал.'!L155</f>
        <v>58988.5</v>
      </c>
      <c r="M155" s="21">
        <f>('11.жеке-чет өл.вал.'!L155*'11.жеке-чет өл.вал.'!M155+'12.юрид-чет өл.вал.'!L155*'12.юрид-чет өл.вал.'!M155)/('11.жеке-чет өл.вал.'!L155+'12.юрид-чет өл.вал.'!L155)</f>
        <v>6.3448116158234233</v>
      </c>
      <c r="N155" s="22">
        <f>'11.жеке-чет өл.вал.'!N155+'12.юрид-чет өл.вал.'!N155</f>
        <v>181376.7</v>
      </c>
      <c r="O155" s="21">
        <f>('11.жеке-чет өл.вал.'!N155*'11.жеке-чет өл.вал.'!O155+'12.юрид-чет өл.вал.'!N155*'12.юрид-чет өл.вал.'!O155)/('11.жеке-чет өл.вал.'!N155+'12.юрид-чет өл.вал.'!N155)</f>
        <v>4.6201920257673681</v>
      </c>
      <c r="P155" s="22">
        <f>'11.жеке-чет өл.вал.'!P155+'12.юрид-чет өл.вал.'!P155</f>
        <v>102922.90000000001</v>
      </c>
      <c r="Q155" s="21">
        <f>('11.жеке-чет өл.вал.'!P155*'11.жеке-чет өл.вал.'!Q155+'12.юрид-чет өл.вал.'!P155*'12.юрид-чет өл.вал.'!Q155)/('11.жеке-чет өл.вал.'!P155+'12.юрид-чет өл.вал.'!P155)</f>
        <v>10.680315061079703</v>
      </c>
      <c r="R155" s="22">
        <f>'11.жеке-чет өл.вал.'!R155+'12.юрид-чет өл.вал.'!R155</f>
        <v>44148.2</v>
      </c>
      <c r="S155" s="21">
        <f>('11.жеке-чет өл.вал.'!R155*'11.жеке-чет өл.вал.'!S155+'12.юрид-чет өл.вал.'!R155*'12.юрид-чет өл.вал.'!S155)/('11.жеке-чет өл.вал.'!R155+'12.юрид-чет өл.вал.'!R155)</f>
        <v>0.5</v>
      </c>
    </row>
    <row r="156" spans="1:19" ht="14.25" customHeight="1" x14ac:dyDescent="0.2">
      <c r="A156" s="19" t="s">
        <v>13</v>
      </c>
      <c r="B156" s="20">
        <f>'11.жеке-чет өл.вал.'!B156+'12.юрид-чет өл.вал.'!B156</f>
        <v>4333449.8</v>
      </c>
      <c r="C156" s="21">
        <f>('11.жеке-чет өл.вал.'!B156*'11.жеке-чет өл.вал.'!C156+'12.юрид-чет өл.вал.'!B156*'12.юрид-чет өл.вал.'!C156)/('11.жеке-чет өл.вал.'!B156+'12.юрид-чет өл.вал.'!B156)</f>
        <v>0.90956089880168922</v>
      </c>
      <c r="D156" s="22">
        <f>'11.жеке-чет өл.вал.'!D156+'12.юрид-чет өл.вал.'!D156</f>
        <v>3655148.7</v>
      </c>
      <c r="E156" s="21">
        <f>('11.жеке-чет өл.вал.'!D156*'11.жеке-чет өл.вал.'!E156+'12.юрид-чет өл.вал.'!D156*'12.юрид-чет өл.вал.'!E156)/('11.жеке-чет өл.вал.'!D156+'12.юрид-чет өл.вал.'!D156)</f>
        <v>2.7721188743976409E-2</v>
      </c>
      <c r="F156" s="22">
        <f t="shared" si="4"/>
        <v>678301.1</v>
      </c>
      <c r="G156" s="21">
        <f t="shared" si="5"/>
        <v>5.6615143746634056</v>
      </c>
      <c r="H156" s="22">
        <f>'11.жеке-чет өл.вал.'!H156+'12.юрид-чет өл.вал.'!H156</f>
        <v>212718.9</v>
      </c>
      <c r="I156" s="21">
        <f>('11.жеке-чет өл.вал.'!H156*'11.жеке-чет өл.вал.'!I156+'12.юрид-чет өл.вал.'!H156*'12.юрид-чет өл.вал.'!I156)/('11.жеке-чет өл.вал.'!H156+'12.юрид-чет өл.вал.'!H156)</f>
        <v>2.4454442412028263</v>
      </c>
      <c r="J156" s="22">
        <f>'11.жеке-чет өл.вал.'!J156+'12.юрид-чет өл.вал.'!J156</f>
        <v>111315.6</v>
      </c>
      <c r="K156" s="21">
        <f>('11.жеке-чет өл.вал.'!J156*'11.жеке-чет өл.вал.'!K156+'12.юрид-чет өл.вал.'!J156*'12.юрид-чет өл.вал.'!K156)/('11.жеке-чет өл.вал.'!J156+'12.юрид-чет өл.вал.'!J156)</f>
        <v>4.0648011509617703</v>
      </c>
      <c r="L156" s="22">
        <f>'11.жеке-чет өл.вал.'!L156+'12.юрид-чет өл.вал.'!L156</f>
        <v>72318</v>
      </c>
      <c r="M156" s="21">
        <f>('11.жеке-чет өл.вал.'!L156*'11.жеке-чет өл.вал.'!M156+'12.юрид-чет өл.вал.'!L156*'12.юрид-чет өл.вал.'!M156)/('11.жеке-чет өл.вал.'!L156+'12.юрид-чет өл.вал.'!L156)</f>
        <v>6.8887045687104163</v>
      </c>
      <c r="N156" s="22">
        <f>'11.жеке-чет өл.вал.'!N156+'12.юрид-чет өл.вал.'!N156</f>
        <v>72907.199999999997</v>
      </c>
      <c r="O156" s="21">
        <f>('11.жеке-чет өл.вал.'!N156*'11.жеке-чет өл.вал.'!O156+'12.юрид-чет өл.вал.'!N156*'12.юрид-чет өл.вал.'!O156)/('11.жеке-чет өл.вал.'!N156+'12.юрид-чет өл.вал.'!N156)</f>
        <v>6.7298104713937761</v>
      </c>
      <c r="P156" s="22">
        <f>'11.жеке-чет өл.вал.'!P156+'12.юрид-чет өл.вал.'!P156</f>
        <v>201237.5</v>
      </c>
      <c r="Q156" s="21">
        <f>('11.жеке-чет өл.вал.'!P156*'11.жеке-чет өл.вал.'!Q156+'12.юрид-чет өл.вал.'!P156*'12.юрид-чет өл.вал.'!Q156)/('11.жеке-чет өл.вал.'!P156+'12.юрид-чет өл.вал.'!P156)</f>
        <v>9.2766553698987515</v>
      </c>
      <c r="R156" s="23">
        <f>'11.жеке-чет өл.вал.'!R156+'12.юрид-чет өл.вал.'!R156</f>
        <v>7803.9</v>
      </c>
      <c r="S156" s="24">
        <f>('11.жеке-чет өл.вал.'!R156*'11.жеке-чет өл.вал.'!S156+'12.юрид-чет өл.вал.'!R156*'12.юрид-чет өл.вал.'!S156)/('11.жеке-чет өл.вал.'!R156+'12.юрид-чет өл.вал.'!R156)</f>
        <v>1.525330924281449</v>
      </c>
    </row>
    <row r="157" spans="1:19" ht="14.25" customHeight="1" x14ac:dyDescent="0.2">
      <c r="A157" s="19" t="s">
        <v>14</v>
      </c>
      <c r="B157" s="20">
        <f>'11.жеке-чет өл.вал.'!B157+'12.юрид-чет өл.вал.'!B157</f>
        <v>4167842</v>
      </c>
      <c r="C157" s="21">
        <f>('11.жеке-чет өл.вал.'!B157*'11.жеке-чет өл.вал.'!C157+'12.юрид-чет өл.вал.'!B157*'12.юрид-чет өл.вал.'!C157)/('11.жеке-чет өл.вал.'!B157+'12.юрид-чет өл.вал.'!B157)</f>
        <v>0.69574601388440338</v>
      </c>
      <c r="D157" s="22">
        <f>'11.жеке-чет өл.вал.'!D157+'12.юрид-чет өл.вал.'!D157</f>
        <v>3402251.7</v>
      </c>
      <c r="E157" s="21">
        <f>('11.жеке-чет өл.вал.'!D157*'11.жеке-чет өл.вал.'!E157+'12.юрид-чет өл.вал.'!D157*'12.юрид-чет өл.вал.'!E157)/('11.жеке-чет өл.вал.'!D157+'12.юрид-чет өл.вал.'!D157)</f>
        <v>1.128517093547194E-2</v>
      </c>
      <c r="F157" s="22">
        <f t="shared" si="4"/>
        <v>765590.3</v>
      </c>
      <c r="G157" s="21">
        <f t="shared" si="5"/>
        <v>3.7374617546747912</v>
      </c>
      <c r="H157" s="22">
        <f>'11.жеке-чет өл.вал.'!H157+'12.юрид-чет өл.вал.'!H157</f>
        <v>178686.9</v>
      </c>
      <c r="I157" s="21">
        <f>('11.жеке-чет өл.вал.'!H157*'11.жеке-чет өл.вал.'!I157+'12.юрид-чет өл.вал.'!H157*'12.юрид-чет өл.вал.'!I157)/('11.жеке-чет өл.вал.'!H157+'12.юрид-чет өл.вал.'!H157)</f>
        <v>2.5971070291106959</v>
      </c>
      <c r="J157" s="22">
        <f>'11.жеке-чет өл.вал.'!J157+'12.юрид-чет өл.вал.'!J157</f>
        <v>151815</v>
      </c>
      <c r="K157" s="21">
        <f>('11.жеке-чет өл.вал.'!J157*'11.жеке-чет өл.вал.'!K157+'12.юрид-чет өл.вал.'!J157*'12.юрид-чет өл.вал.'!K157)/('11.жеке-чет өл.вал.'!J157+'12.юрид-чет өл.вал.'!J157)</f>
        <v>1.754802555742186</v>
      </c>
      <c r="L157" s="22">
        <f>'11.жеке-чет өл.вал.'!L157+'12.юрид-чет өл.вал.'!L157</f>
        <v>273091.40000000002</v>
      </c>
      <c r="M157" s="21">
        <f>('11.жеке-чет өл.вал.'!L157*'11.жеке-чет өл.вал.'!M157+'12.юрид-чет өл.вал.'!L157*'12.юрид-чет өл.вал.'!M157)/('11.жеке-чет өл.вал.'!L157+'12.юрид-чет өл.вал.'!L157)</f>
        <v>2.1133025463269801</v>
      </c>
      <c r="N157" s="22">
        <f>'11.жеке-чет өл.вал.'!N157+'12.юрид-чет өл.вал.'!N157</f>
        <v>80801.5</v>
      </c>
      <c r="O157" s="21">
        <f>('11.жеке-чет өл.вал.'!N157*'11.жеке-чет өл.вал.'!O157+'12.юрид-чет өл.вал.'!N157*'12.юрид-чет өл.вал.'!O157)/('11.жеке-чет өл.вал.'!N157+'12.юрид-чет өл.вал.'!N157)</f>
        <v>9.0965056465535898</v>
      </c>
      <c r="P157" s="22">
        <f>'11.жеке-чет өл.вал.'!P157+'12.юрид-чет өл.вал.'!P157</f>
        <v>66307.8</v>
      </c>
      <c r="Q157" s="21">
        <f>('11.жеке-чет өл.вал.'!P157*'11.жеке-чет өл.вал.'!Q157+'12.юрид-чет өл.вал.'!P157*'12.юрид-чет өл.вал.'!Q157)/('11.жеке-чет өл.вал.'!P157+'12.юрид-чет өл.вал.'!P157)</f>
        <v>11.482021330823825</v>
      </c>
      <c r="R157" s="23">
        <f>'11.жеке-чет өл.вал.'!R157+'12.юрид-чет өл.вал.'!R157</f>
        <v>14887.7</v>
      </c>
      <c r="S157" s="24">
        <f>('11.жеке-чет өл.вал.'!R157*'11.жеке-чет өл.вал.'!S157+'12.юрид-чет өл.вал.'!R157*'12.юрид-чет өл.вал.'!S157)/('11.жеке-чет өл.вал.'!R157+'12.юрид-чет өл.вал.'!R157)</f>
        <v>3.8559674093379099</v>
      </c>
    </row>
    <row r="158" spans="1:19" ht="14.25" customHeight="1" x14ac:dyDescent="0.2">
      <c r="A158" s="19" t="s">
        <v>15</v>
      </c>
      <c r="B158" s="20">
        <f>'11.жеке-чет өл.вал.'!B158+'12.юрид-чет өл.вал.'!B158</f>
        <v>4434492.8999999994</v>
      </c>
      <c r="C158" s="21">
        <f>('11.жеке-чет өл.вал.'!B158*'11.жеке-чет өл.вал.'!C158+'12.юрид-чет өл.вал.'!B158*'12.юрид-чет өл.вал.'!C158)/('11.жеке-чет өл.вал.'!B158+'12.юрид-чет өл.вал.'!B158)</f>
        <v>0.62433982541724231</v>
      </c>
      <c r="D158" s="22">
        <f>'11.жеке-чет өл.вал.'!D158+'12.юрид-чет өл.вал.'!D158</f>
        <v>3853172.5</v>
      </c>
      <c r="E158" s="21">
        <f>('11.жеке-чет өл.вал.'!D158*'11.жеке-чет өл.вал.'!E158+'12.юрид-чет өл.вал.'!D158*'12.юрид-чет өл.вал.'!E158)/('11.жеке-чет өл.вал.'!D158+'12.юрид-чет өл.вал.'!D158)</f>
        <v>1.892321353378288E-2</v>
      </c>
      <c r="F158" s="22">
        <f t="shared" si="4"/>
        <v>581320.4</v>
      </c>
      <c r="G158" s="21">
        <f t="shared" si="5"/>
        <v>4.6372295157713372</v>
      </c>
      <c r="H158" s="22">
        <f>'11.жеке-чет өл.вал.'!H158+'12.юрид-чет өл.вал.'!H158</f>
        <v>196134.3</v>
      </c>
      <c r="I158" s="21">
        <f>('11.жеке-чет өл.вал.'!H158*'11.жеке-чет өл.вал.'!I158+'12.юрид-чет өл.вал.'!H158*'12.юрид-чет өл.вал.'!I158)/('11.жеке-чет өл.вал.'!H158+'12.юрид-чет өл.вал.'!H158)</f>
        <v>3.1780623837849888</v>
      </c>
      <c r="J158" s="22">
        <f>'11.жеке-чет өл.вал.'!J158+'12.юрид-чет өл.вал.'!J158</f>
        <v>51887.6</v>
      </c>
      <c r="K158" s="21">
        <f>('11.жеке-чет өл.вал.'!J158*'11.жеке-чет өл.вал.'!K158+'12.юрид-чет өл.вал.'!J158*'12.юрид-чет өл.вал.'!K158)/('11.жеке-чет өл.вал.'!J158+'12.юрид-чет өл.вал.'!J158)</f>
        <v>3.3821504174407759</v>
      </c>
      <c r="L158" s="22">
        <f>'11.жеке-чет өл.вал.'!L158+'12.юрид-чет өл.вал.'!L158</f>
        <v>167675.29999999999</v>
      </c>
      <c r="M158" s="21">
        <f>('11.жеке-чет өл.вал.'!L158*'11.жеке-чет өл.вал.'!M158+'12.юрид-чет өл.вал.'!L158*'12.юрид-чет өл.вал.'!M158)/('11.жеке-чет өл.вал.'!L158+'12.юрид-чет өл.вал.'!L158)</f>
        <v>2.4087391881809657</v>
      </c>
      <c r="N158" s="22">
        <f>'11.жеке-чет өл.вал.'!N158+'12.юрид-чет өл.вал.'!N158</f>
        <v>87232.299999999988</v>
      </c>
      <c r="O158" s="21">
        <f>('11.жеке-чет өл.вал.'!N158*'11.жеке-чет өл.вал.'!O158+'12.юрид-чет өл.вал.'!N158*'12.юрид-чет өл.вал.'!O158)/('11.жеке-чет өл.вал.'!N158+'12.юрид-чет өл.вал.'!N158)</f>
        <v>8.8703416280437413</v>
      </c>
      <c r="P158" s="22">
        <f>'11.жеке-чет өл.вал.'!P158+'12.юрид-чет өл.вал.'!P158</f>
        <v>67900</v>
      </c>
      <c r="Q158" s="21">
        <f>('11.жеке-чет өл.вал.'!P158*'11.жеке-чет өл.вал.'!Q158+'12.юрид-чет өл.вал.'!P158*'12.юрид-чет өл.вал.'!Q158)/('11.жеке-чет өл.вал.'!P158+'12.юрид-чет өл.вал.'!P158)</f>
        <v>10.471739175257731</v>
      </c>
      <c r="R158" s="23">
        <f>'11.жеке-чет өл.вал.'!R158+'12.юрид-чет өл.вал.'!R158</f>
        <v>10490.9</v>
      </c>
      <c r="S158" s="24">
        <f>('11.жеке-чет өл.вал.'!R158*'11.жеке-чет өл.вал.'!S158+'12.юрид-чет өл.вал.'!R158*'12.юрид-чет өл.вал.'!S158)/('11.жеке-чет өл.вал.'!R158+'12.юрид-чет өл.вал.'!R158)</f>
        <v>0.78162502740470308</v>
      </c>
    </row>
    <row r="159" spans="1:19" ht="14.25" customHeight="1" x14ac:dyDescent="0.2">
      <c r="A159" s="19" t="s">
        <v>16</v>
      </c>
      <c r="B159" s="20">
        <f>'11.жеке-чет өл.вал.'!B159+'12.юрид-чет өл.вал.'!B159</f>
        <v>5621043.5000000009</v>
      </c>
      <c r="C159" s="21">
        <f>('11.жеке-чет өл.вал.'!B159*'11.жеке-чет өл.вал.'!C159+'12.юрид-чет өл.вал.'!B159*'12.юрид-чет өл.вал.'!C159)/('11.жеке-чет өл.вал.'!B159+'12.юрид-чет өл.вал.'!B159)</f>
        <v>0.68949169153378709</v>
      </c>
      <c r="D159" s="22">
        <f>'11.жеке-чет өл.вал.'!D159+'12.юрид-чет өл.вал.'!D159</f>
        <v>4846284.9000000004</v>
      </c>
      <c r="E159" s="21">
        <f>('11.жеке-чет өл.вал.'!D159*'11.жеке-чет өл.вал.'!E159+'12.юрид-чет өл.вал.'!D159*'12.юрид-чет өл.вал.'!E159)/('11.жеке-чет өл.вал.'!D159+'12.юрид-чет өл.вал.'!D159)</f>
        <v>3.1604600464161726E-2</v>
      </c>
      <c r="F159" s="22">
        <f t="shared" si="4"/>
        <v>774758.60000000009</v>
      </c>
      <c r="G159" s="21">
        <f t="shared" si="5"/>
        <v>4.8047196804269081</v>
      </c>
      <c r="H159" s="22">
        <f>'11.жеке-чет өл.вал.'!H159+'12.юрид-чет өл.вал.'!H159</f>
        <v>231603.1</v>
      </c>
      <c r="I159" s="21">
        <f>('11.жеке-чет өл.вал.'!H159*'11.жеке-чет өл.вал.'!I159+'12.юрид-чет өл.вал.'!H159*'12.юрид-чет өл.вал.'!I159)/('11.жеке-чет өл.вал.'!H159+'12.юрид-чет өл.вал.'!H159)</f>
        <v>3.2838038135068137</v>
      </c>
      <c r="J159" s="22">
        <f>'11.жеке-чет өл.вал.'!J159+'12.юрид-чет өл.вал.'!J159</f>
        <v>56706.2</v>
      </c>
      <c r="K159" s="21">
        <f>('11.жеке-чет өл.вал.'!J159*'11.жеке-чет өл.вал.'!K159+'12.юрид-чет өл.вал.'!J159*'12.юрид-чет өл.вал.'!K159)/('11.жеке-чет өл.вал.'!J159+'12.юрид-чет өл.вал.'!J159)</f>
        <v>3.4087973625458949</v>
      </c>
      <c r="L159" s="22">
        <f>'11.жеке-чет өл.вал.'!L159+'12.юрид-чет өл.вал.'!L159</f>
        <v>146371.20000000001</v>
      </c>
      <c r="M159" s="21">
        <f>('11.жеке-чет өл.вал.'!L159*'11.жеке-чет өл.вал.'!M159+'12.юрид-чет өл.вал.'!L159*'12.юрид-чет өл.вал.'!M159)/('11.жеке-чет өл.вал.'!L159+'12.юрид-чет өл.вал.'!L159)</f>
        <v>3.7284164439452558</v>
      </c>
      <c r="N159" s="22">
        <f>'11.жеке-чет өл.вал.'!N159+'12.юрид-чет өл.вал.'!N159</f>
        <v>48782.799999999996</v>
      </c>
      <c r="O159" s="21">
        <f>('11.жеке-чет өл.вал.'!N159*'11.жеке-чет өл.вал.'!O159+'12.юрид-чет өл.вал.'!N159*'12.юрид-чет өл.вал.'!O159)/('11.жеке-чет өл.вал.'!N159+'12.юрид-чет өл.вал.'!N159)</f>
        <v>9.0619101199603147</v>
      </c>
      <c r="P159" s="22">
        <f>'11.жеке-чет өл.вал.'!P159+'12.юрид-чет өл.вал.'!P159</f>
        <v>281013</v>
      </c>
      <c r="Q159" s="21">
        <f>('11.жеке-чет өл.вал.'!P159*'11.жеке-чет өл.вал.'!Q159+'12.юрид-чет өл.вал.'!P159*'12.юрид-чет өл.вал.'!Q159)/('11.жеке-чет өл.вал.'!P159+'12.юрид-чет өл.вал.'!P159)</f>
        <v>6.3082128976239513</v>
      </c>
      <c r="R159" s="23">
        <f>'11.жеке-чет өл.вал.'!R159+'12.юрид-чет өл.вал.'!R159</f>
        <v>10282.299999999999</v>
      </c>
      <c r="S159" s="24">
        <f>('11.жеке-чет өл.вал.'!R159*'11.жеке-чет өл.вал.'!S159+'12.юрид-чет өл.вал.'!R159*'12.юрид-чет өл.вал.'!S159)/('11.жеке-чет өл.вал.'!R159+'12.юрид-чет өл.вал.'!R159)</f>
        <v>0.79465061318965602</v>
      </c>
    </row>
    <row r="160" spans="1:19" ht="14.25" customHeight="1" x14ac:dyDescent="0.2">
      <c r="A160" s="19" t="s">
        <v>17</v>
      </c>
      <c r="B160" s="20">
        <f>'11.жеке-чет өл.вал.'!B160+'12.юрид-чет өл.вал.'!B160</f>
        <v>4892521.9999999991</v>
      </c>
      <c r="C160" s="21">
        <f>('11.жеке-чет өл.вал.'!B160*'11.жеке-чет өл.вал.'!C160+'12.юрид-чет өл.вал.'!B160*'12.юрид-чет өл.вал.'!C160)/('11.жеке-чет өл.вал.'!B160+'12.юрид-чет өл.вал.'!B160)</f>
        <v>0.94693195022935028</v>
      </c>
      <c r="D160" s="22">
        <f>'11.жеке-чет өл.вал.'!D160+'12.юрид-чет өл.вал.'!D160</f>
        <v>4273585.0999999996</v>
      </c>
      <c r="E160" s="21">
        <f>('11.жеке-чет өл.вал.'!D160*'11.жеке-чет өл.вал.'!E160+'12.юрид-чет өл.вал.'!D160*'12.юрид-чет өл.вал.'!E160)/('11.жеке-чет өл.вал.'!D160+'12.юрид-чет өл.вал.'!D160)</f>
        <v>1.2159423711955566E-2</v>
      </c>
      <c r="F160" s="22">
        <f t="shared" si="4"/>
        <v>618936.9</v>
      </c>
      <c r="G160" s="21">
        <f t="shared" si="5"/>
        <v>7.4012731620945518</v>
      </c>
      <c r="H160" s="22">
        <f>'11.жеке-чет өл.вал.'!H160+'12.юрид-чет өл.вал.'!H160</f>
        <v>162837.6</v>
      </c>
      <c r="I160" s="21">
        <f>('11.жеке-чет өл.вал.'!H160*'11.жеке-чет өл.вал.'!I160+'12.юрид-чет өл.вал.'!H160*'12.юрид-чет өл.вал.'!I160)/('11.жеке-чет өл.вал.'!H160+'12.юрид-чет өл.вал.'!H160)</f>
        <v>1.7060204952664497</v>
      </c>
      <c r="J160" s="22">
        <f>'11.жеке-чет өл.вал.'!J160+'12.юрид-чет өл.вал.'!J160</f>
        <v>214653.1</v>
      </c>
      <c r="K160" s="21">
        <f>('11.жеке-чет өл.вал.'!J160*'11.жеке-чет өл.вал.'!K160+'12.юрид-чет өл.вал.'!J160*'12.юрид-чет өл.вал.'!K160)/('11.жеке-чет өл.вал.'!J160+'12.юрид-чет өл.вал.'!J160)</f>
        <v>12.102881160346623</v>
      </c>
      <c r="L160" s="22">
        <f>'11.жеке-чет өл.вал.'!L160+'12.юрид-чет өл.вал.'!L160</f>
        <v>44782.3</v>
      </c>
      <c r="M160" s="21">
        <f>('11.жеке-чет өл.вал.'!L160*'11.жеке-чет өл.вал.'!M160+'12.юрид-чет өл.вал.'!L160*'12.юрид-чет өл.вал.'!M160)/('11.жеке-чет өл.вал.'!L160+'12.юрид-чет өл.вал.'!L160)</f>
        <v>7.3042894625778469</v>
      </c>
      <c r="N160" s="22">
        <f>'11.жеке-чет өл.вал.'!N160+'12.юрид-чет өл.вал.'!N160</f>
        <v>82261</v>
      </c>
      <c r="O160" s="21">
        <f>('11.жеке-чет өл.вал.'!N160*'11.жеке-чет өл.вал.'!O160+'12.юрид-чет өл.вал.'!N160*'12.юрид-чет өл.вал.'!O160)/('11.жеке-чет өл.вал.'!N160+'12.юрид-чет өл.вал.'!N160)</f>
        <v>6.9024412905264949</v>
      </c>
      <c r="P160" s="22">
        <f>'11.жеке-чет өл.вал.'!P160+'12.юрид-чет өл.вал.'!P160</f>
        <v>108792.5</v>
      </c>
      <c r="Q160" s="21">
        <f>('11.жеке-чет өл.вал.'!P160*'11.жеке-чет өл.вал.'!Q160+'12.юрид-чет өл.вал.'!P160*'12.юрид-чет өл.вал.'!Q160)/('11.жеке-чет өл.вал.'!P160+'12.юрид-чет өл.вал.'!P160)</f>
        <v>7.3759528184387699</v>
      </c>
      <c r="R160" s="23">
        <f>'11.жеке-чет өл.вал.'!R160+'12.юрид-чет өл.вал.'!R160</f>
        <v>5610.4</v>
      </c>
      <c r="S160" s="24">
        <f>('11.жеке-чет өл.вал.'!R160*'11.жеке-чет өл.вал.'!S160+'12.юрид-чет өл.вал.'!R160*'12.юрид-чет өл.вал.'!S160)/('11.жеке-чет өл.вал.'!R160+'12.юрид-чет өл.вал.'!R160)</f>
        <v>1.3979167260801371</v>
      </c>
    </row>
    <row r="161" spans="1:19" ht="14.25" customHeight="1" x14ac:dyDescent="0.2">
      <c r="A161" s="19" t="s">
        <v>18</v>
      </c>
      <c r="B161" s="20">
        <f>'11.жеке-чет өл.вал.'!B161+'12.юрид-чет өл.вал.'!B161</f>
        <v>5288618.4000000004</v>
      </c>
      <c r="C161" s="21">
        <f>('11.жеке-чет өл.вал.'!B161*'11.жеке-чет өл.вал.'!C161+'12.юрид-чет өл.вал.'!B161*'12.юрид-чет өл.вал.'!C161)/('11.жеке-чет өл.вал.'!B161+'12.юрид-чет өл.вал.'!B161)</f>
        <v>0.86591788433818573</v>
      </c>
      <c r="D161" s="22">
        <f>'11.жеке-чет өл.вал.'!D161+'12.юрид-чет өл.вал.'!D161</f>
        <v>4337864.5999999996</v>
      </c>
      <c r="E161" s="21">
        <f>('11.жеке-чет өл.вал.'!D161*'11.жеке-чет өл.вал.'!E161+'12.юрид-чет өл.вал.'!D161*'12.юрид-чет өл.вал.'!E161)/('11.жеке-чет өл.вал.'!D161+'12.юрид-чет өл.вал.'!D161)</f>
        <v>1.7940550057740395E-2</v>
      </c>
      <c r="F161" s="22">
        <f t="shared" si="4"/>
        <v>950753.79999999993</v>
      </c>
      <c r="G161" s="21">
        <f t="shared" si="5"/>
        <v>4.7348594126050303</v>
      </c>
      <c r="H161" s="22">
        <f>'11.жеке-чет өл.вал.'!H161+'12.юрид-чет өл.вал.'!H161</f>
        <v>257416.69999999998</v>
      </c>
      <c r="I161" s="21">
        <f>('11.жеке-чет өл.вал.'!H161*'11.жеке-чет өл.вал.'!I161+'12.юрид-чет өл.вал.'!H161*'12.юрид-чет өл.вал.'!I161)/('11.жеке-чет өл.вал.'!H161+'12.юрид-чет өл.вал.'!H161)</f>
        <v>1.5074193632347861</v>
      </c>
      <c r="J161" s="22">
        <f>'11.жеке-чет өл.вал.'!J161+'12.юрид-чет өл.вал.'!J161</f>
        <v>122173.4</v>
      </c>
      <c r="K161" s="21">
        <f>('11.жеке-чет өл.вал.'!J161*'11.жеке-чет өл.вал.'!K161+'12.юрид-чет өл.вал.'!J161*'12.юрид-чет өл.вал.'!K161)/('11.жеке-чет өл.вал.'!J161+'12.юрид-чет өл.вал.'!J161)</f>
        <v>3.6468430362091917</v>
      </c>
      <c r="L161" s="22">
        <f>'11.жеке-чет өл.вал.'!L161+'12.юрид-чет өл.вал.'!L161</f>
        <v>81614.400000000009</v>
      </c>
      <c r="M161" s="21">
        <f>('11.жеке-чет өл.вал.'!L161*'11.жеке-чет өл.вал.'!M161+'12.юрид-чет өл.вал.'!L161*'12.юрид-чет өл.вал.'!M161)/('11.жеке-чет өл.вал.'!L161+'12.юрид-чет өл.вал.'!L161)</f>
        <v>6.7254656041090772</v>
      </c>
      <c r="N161" s="22">
        <f>'11.жеке-чет өл.вал.'!N161+'12.юрид-чет өл.вал.'!N161</f>
        <v>148498.5</v>
      </c>
      <c r="O161" s="21">
        <f>('11.жеке-чет өл.вал.'!N161*'11.жеке-чет өл.вал.'!O161+'12.юрид-чет өл.вал.'!N161*'12.юрид-чет өл.вал.'!O161)/('11.жеке-чет өл.вал.'!N161+'12.юрид-чет өл.вал.'!N161)</f>
        <v>6.393923346027063</v>
      </c>
      <c r="P161" s="22">
        <f>'11.жеке-чет өл.вал.'!P161+'12.юрид-чет өл.вал.'!P161</f>
        <v>334967.59999999998</v>
      </c>
      <c r="Q161" s="21">
        <f>('11.жеке-чет өл.вал.'!P161*'11.жеке-чет өл.вал.'!Q161+'12.юрид-чет өл.вал.'!P161*'12.юрид-чет өл.вал.'!Q161)/('11.жеке-чет өл.вал.'!P161+'12.юрид-чет өл.вал.'!P161)</f>
        <v>6.4549109286987782</v>
      </c>
      <c r="R161" s="23">
        <f>'11.жеке-чет өл.вал.'!R161+'12.юрид-чет өл.вал.'!R161</f>
        <v>6083.2</v>
      </c>
      <c r="S161" s="24">
        <f>('11.жеке-чет өл.вал.'!R161*'11.жеке-чет өл.вал.'!S161+'12.юрид-чет өл.вал.'!R161*'12.юрид-чет өл.вал.'!S161)/('11.жеке-чет өл.вал.'!R161+'12.юрид-чет өл.вал.'!R161)</f>
        <v>1.2385849552866912</v>
      </c>
    </row>
    <row r="162" spans="1:19" ht="14.25" customHeight="1" x14ac:dyDescent="0.2">
      <c r="A162" s="19" t="s">
        <v>19</v>
      </c>
      <c r="B162" s="20">
        <f>'11.жеке-чет өл.вал.'!B162+'12.юрид-чет өл.вал.'!B162</f>
        <v>4252580.5</v>
      </c>
      <c r="C162" s="21">
        <f>('11.жеке-чет өл.вал.'!B162*'11.жеке-чет өл.вал.'!C162+'12.юрид-чет өл.вал.'!B162*'12.юрид-чет өл.вал.'!C162)/('11.жеке-чет өл.вал.'!B162+'12.юрид-чет өл.вал.'!B162)</f>
        <v>1.1858928316583304</v>
      </c>
      <c r="D162" s="22">
        <f>'11.жеке-чет өл.вал.'!D162+'12.юрид-чет өл.вал.'!D162</f>
        <v>3603092.4</v>
      </c>
      <c r="E162" s="21">
        <f>('11.жеке-чет өл.вал.'!D162*'11.жеке-чет өл.вал.'!E162+'12.юрид-чет өл.вал.'!D162*'12.юрид-чет өл.вал.'!E162)/('11.жеке-чет өл.вал.'!D162+'12.юрид-чет өл.вал.'!D162)</f>
        <v>8.0999793399691884E-3</v>
      </c>
      <c r="F162" s="22">
        <f t="shared" si="4"/>
        <v>649488.1</v>
      </c>
      <c r="G162" s="21">
        <f t="shared" si="5"/>
        <v>7.7198023443385626</v>
      </c>
      <c r="H162" s="22">
        <f>'11.жеке-чет өл.вал.'!H162+'12.юрид-чет өл.вал.'!H162</f>
        <v>99626</v>
      </c>
      <c r="I162" s="21">
        <f>('11.жеке-чет өл.вал.'!H162*'11.жеке-чет өл.вал.'!I162+'12.юрид-чет өл.вал.'!H162*'12.юрид-чет өл.вал.'!I162)/('11.жеке-чет өл.вал.'!H162+'12.юрид-чет өл.вал.'!H162)</f>
        <v>1.6696009375062735</v>
      </c>
      <c r="J162" s="22">
        <f>'11.жеке-чет өл.вал.'!J162+'12.юрид-чет өл.вал.'!J162</f>
        <v>127851</v>
      </c>
      <c r="K162" s="21">
        <f>('11.жеке-чет өл.вал.'!J162*'11.жеке-чет өл.вал.'!K162+'12.юрид-чет өл.вал.'!J162*'12.юрид-чет өл.вал.'!K162)/('11.жеке-чет өл.вал.'!J162+'12.юрид-чет өл.вал.'!J162)</f>
        <v>4.1311228774119861</v>
      </c>
      <c r="L162" s="22">
        <f>'11.жеке-чет өл.вал.'!L162+'12.юрид-чет өл.вал.'!L162</f>
        <v>104285.70000000001</v>
      </c>
      <c r="M162" s="21">
        <f>('11.жеке-чет өл.вал.'!L162*'11.жеке-чет өл.вал.'!M162+'12.юрид-чет өл.вал.'!L162*'12.юрид-чет өл.вал.'!M162)/('11.жеке-чет өл.вал.'!L162+'12.юрид-чет өл.вал.'!L162)</f>
        <v>7.8504969041776587</v>
      </c>
      <c r="N162" s="22">
        <f>'11.жеке-чет өл.вал.'!N162+'12.юрид-чет өл.вал.'!N162</f>
        <v>128602.9</v>
      </c>
      <c r="O162" s="21">
        <f>('11.жеке-чет өл.вал.'!N162*'11.жеке-чет өл.вал.'!O162+'12.юрид-чет өл.вал.'!N162*'12.юрид-чет өл.вал.'!O162)/('11.жеке-чет өл.вал.'!N162+'12.юрид-чет өл.вал.'!N162)</f>
        <v>9.3484823048313839</v>
      </c>
      <c r="P162" s="22">
        <f>'11.жеке-чет өл.вал.'!P162+'12.юрид-чет өл.вал.'!P162</f>
        <v>183042</v>
      </c>
      <c r="Q162" s="21">
        <f>('11.жеке-чет өл.вал.'!P162*'11.жеке-чет өл.вал.'!Q162+'12.юрид-чет өл.вал.'!P162*'12.юрид-чет өл.вал.'!Q162)/('11.жеке-чет өл.вал.'!P162+'12.юрид-чет өл.вал.'!P162)</f>
        <v>12.469829454442145</v>
      </c>
      <c r="R162" s="22">
        <f>'11.жеке-чет өл.вал.'!R162+'12.юрид-чет өл.вал.'!R162</f>
        <v>6080.5</v>
      </c>
      <c r="S162" s="21">
        <f>('11.жеке-чет өл.вал.'!R162*'11.жеке-чет өл.вал.'!S162+'12.юрид-чет өл.вал.'!R162*'12.юрид-чет өл.вал.'!S162)/('11.жеке-чет өл.вал.'!R162+'12.юрид-чет өл.вал.'!R162)</f>
        <v>2.6275602335334267</v>
      </c>
    </row>
    <row r="163" spans="1:19" ht="14.25" customHeight="1" x14ac:dyDescent="0.2">
      <c r="A163" s="19" t="s">
        <v>20</v>
      </c>
      <c r="B163" s="20">
        <f>'11.жеке-чет өл.вал.'!B163+'12.юрид-чет өл.вал.'!B163</f>
        <v>4089668.9999999995</v>
      </c>
      <c r="C163" s="21">
        <f>('11.жеке-чет өл.вал.'!B163*'11.жеке-чет өл.вал.'!C163+'12.юрид-чет өл.вал.'!B163*'12.юрид-чет өл.вал.'!C163)/('11.жеке-чет өл.вал.'!B163+'12.юрид-чет өл.вал.'!B163)</f>
        <v>1.1969888704929423</v>
      </c>
      <c r="D163" s="22">
        <f>'11.жеке-чет өл.вал.'!D163+'12.юрид-чет өл.вал.'!D163</f>
        <v>3319459.1</v>
      </c>
      <c r="E163" s="21">
        <f>('11.жеке-чет өл.вал.'!D163*'11.жеке-чет өл.вал.'!E163+'12.юрид-чет өл.вал.'!D163*'12.юрид-чет өл.вал.'!E163)/('11.жеке-чет өл.вал.'!D163+'12.юрид-чет өл.вал.'!D163)</f>
        <v>8.5456407641835395E-3</v>
      </c>
      <c r="F163" s="22">
        <f t="shared" si="4"/>
        <v>770209.9</v>
      </c>
      <c r="G163" s="21">
        <f t="shared" si="5"/>
        <v>6.3189545758889887</v>
      </c>
      <c r="H163" s="22">
        <f>'11.жеке-чет өл.вал.'!H163+'12.юрид-чет өл.вал.'!H163</f>
        <v>306642.80000000005</v>
      </c>
      <c r="I163" s="21">
        <f>('11.жеке-чет өл.вал.'!H163*'11.жеке-чет өл.вал.'!I163+'12.юрид-чет өл.вал.'!H163*'12.юрид-чет өл.вал.'!I163)/('11.жеке-чет өл.вал.'!H163+'12.юрид-чет өл.вал.'!H163)</f>
        <v>3.9637742904773892</v>
      </c>
      <c r="J163" s="22">
        <f>'11.жеке-чет өл.вал.'!J163+'12.юрид-чет өл.вал.'!J163</f>
        <v>154235.9</v>
      </c>
      <c r="K163" s="21">
        <f>('11.жеке-чет өл.вал.'!J163*'11.жеке-чет өл.вал.'!K163+'12.юрид-чет өл.вал.'!J163*'12.юрид-чет өл.вал.'!K163)/('11.жеке-чет өл.вал.'!J163+'12.юрид-чет өл.вал.'!J163)</f>
        <v>4.7941564642213654</v>
      </c>
      <c r="L163" s="22">
        <f>'11.жеке-чет өл.вал.'!L163+'12.юрид-чет өл.вал.'!L163</f>
        <v>61014.8</v>
      </c>
      <c r="M163" s="21">
        <f>('11.жеке-чет өл.вал.'!L163*'11.жеке-чет өл.вал.'!M163+'12.юрид-чет өл.вал.'!L163*'12.юрид-чет өл.вал.'!M163)/('11.жеке-чет өл.вал.'!L163+'12.юрид-чет өл.вал.'!L163)</f>
        <v>7.4686241698735412</v>
      </c>
      <c r="N163" s="22">
        <f>'11.жеке-чет өл.вал.'!N163+'12.юрид-чет өл.вал.'!N163</f>
        <v>72203.5</v>
      </c>
      <c r="O163" s="21">
        <f>('11.жеке-чет өл.вал.'!N163*'11.жеке-чет өл.вал.'!O163+'12.юрид-чет өл.вал.'!N163*'12.юрид-чет өл.вал.'!O163)/('11.жеке-чет өл.вал.'!N163+'12.юрид-чет өл.вал.'!N163)</f>
        <v>9.8986220474076738</v>
      </c>
      <c r="P163" s="22">
        <f>'11.жеке-чет өл.вал.'!P163+'12.юрид-чет өл.вал.'!P163</f>
        <v>169352</v>
      </c>
      <c r="Q163" s="21">
        <f>('11.жеке-чет өл.вал.'!P163*'11.жеке-чет өл.вал.'!Q163+'12.юрид-чет өл.вал.'!P163*'12.юрид-чет өл.вал.'!Q163)/('11.жеке-чет өл.вал.'!P163+'12.юрид-чет өл.вал.'!P163)</f>
        <v>10.268152611129482</v>
      </c>
      <c r="R163" s="23">
        <f>'11.жеке-чет өл.вал.'!R163+'12.юрид-чет өл.вал.'!R163</f>
        <v>6760.9000000000005</v>
      </c>
      <c r="S163" s="24">
        <f>('11.жеке-чет өл.вал.'!R163*'11.жеке-чет өл.вал.'!S163+'12.юрид-чет өл.вал.'!R163*'12.юрид-чет өл.вал.'!S163)/('11.жеке-чет өл.вал.'!R163+'12.юрид-чет өл.вал.'!R163)</f>
        <v>0.39692052833202679</v>
      </c>
    </row>
    <row r="164" spans="1:19" ht="14.25" customHeight="1" thickBot="1" x14ac:dyDescent="0.25">
      <c r="A164" s="25" t="s">
        <v>21</v>
      </c>
      <c r="B164" s="26">
        <f>'11.жеке-чет өл.вал.'!B164+'12.юрид-чет өл.вал.'!B164</f>
        <v>4180263.6</v>
      </c>
      <c r="C164" s="27">
        <f>('11.жеке-чет өл.вал.'!B164*'11.жеке-чет өл.вал.'!C164+'12.юрид-чет өл.вал.'!B164*'12.юрид-чет өл.вал.'!C164)/('11.жеке-чет өл.вал.'!B164+'12.юрид-чет өл.вал.'!B164)</f>
        <v>1.5289759155379579</v>
      </c>
      <c r="D164" s="28">
        <f>'11.жеке-чет өл.вал.'!D164+'12.юрид-чет өл.вал.'!D164</f>
        <v>3415987.5</v>
      </c>
      <c r="E164" s="27">
        <f>('11.жеке-чет өл.вал.'!D164*'11.жеке-чет өл.вал.'!E164+'12.юрид-чет өл.вал.'!D164*'12.юрид-чет өл.вал.'!E164)/('11.жеке-чет өл.вал.'!D164+'12.юрид-чет өл.вал.'!D164)</f>
        <v>1.8204187515323166E-2</v>
      </c>
      <c r="F164" s="28">
        <f t="shared" si="4"/>
        <v>764276.10000000009</v>
      </c>
      <c r="G164" s="27">
        <f t="shared" si="5"/>
        <v>8.2814798055310117</v>
      </c>
      <c r="H164" s="28">
        <f>'11.жеке-чет өл.вал.'!H164+'12.юрид-чет өл.вал.'!H164</f>
        <v>162091.29999999999</v>
      </c>
      <c r="I164" s="27">
        <f>('11.жеке-чет өл.вал.'!H164*'11.жеке-чет өл.вал.'!I164+'12.юрид-чет өл.вал.'!H164*'12.юрид-чет өл.вал.'!I164)/('11.жеке-чет өл.вал.'!H164+'12.юрид-чет өл.вал.'!H164)</f>
        <v>1.7947670109376628</v>
      </c>
      <c r="J164" s="28">
        <f>'11.жеке-чет өл.вал.'!J164+'12.юрид-чет өл.вал.'!J164</f>
        <v>122159.1</v>
      </c>
      <c r="K164" s="27">
        <f>('11.жеке-чет өл.вал.'!J164*'11.жеке-чет өл.вал.'!K164+'12.юрид-чет өл.вал.'!J164*'12.юрид-чет өл.вал.'!K164)/('11.жеке-чет өл.вал.'!J164+'12.юрид-чет өл.вал.'!J164)</f>
        <v>3.6346407594685952</v>
      </c>
      <c r="L164" s="28">
        <f>'11.жеке-чет өл.вал.'!L164+'12.юрид-чет өл.вал.'!L164</f>
        <v>63916.899999999994</v>
      </c>
      <c r="M164" s="27">
        <f>('11.жеке-чет өл.вал.'!L164*'11.жеке-чет өл.вал.'!M164+'12.юрид-чет өл.вал.'!L164*'12.юрид-чет өл.вал.'!M164)/('11.жеке-чет өл.вал.'!L164+'12.юрид-чет өл.вал.'!L164)</f>
        <v>7.4589610728930822</v>
      </c>
      <c r="N164" s="28">
        <f>'11.жеке-чет өл.вал.'!N164+'12.юрид-чет өл.вал.'!N164</f>
        <v>81276.799999999988</v>
      </c>
      <c r="O164" s="27">
        <f>('11.жеке-чет өл.вал.'!N164*'11.жеке-чет өл.вал.'!O164+'12.юрид-чет өл.вал.'!N164*'12.юрид-чет өл.вал.'!O164)/('11.жеке-чет өл.вал.'!N164+'12.юрид-чет өл.вал.'!N164)</f>
        <v>11.781739955313203</v>
      </c>
      <c r="P164" s="28">
        <f>'11.жеке-чет өл.вал.'!P164+'12.юрид-чет өл.вал.'!P164</f>
        <v>329836.2</v>
      </c>
      <c r="Q164" s="27">
        <f>('11.жеке-чет өл.вал.'!P164*'11.жеке-чет өл.вал.'!Q164+'12.юрид-чет өл.вал.'!P164*'12.юрид-чет өл.вал.'!Q164)/('11.жеке-чет өл.вал.'!P164+'12.юрид-чет өл.вал.'!P164)</f>
        <v>12.597910947918997</v>
      </c>
      <c r="R164" s="28">
        <f>'11.жеке-чет өл.вал.'!R164+'12.юрид-чет өл.вал.'!R164</f>
        <v>4995.8</v>
      </c>
      <c r="S164" s="27">
        <f>('11.жеке-чет өл.вал.'!R164*'11.жеке-чет өл.вал.'!S164+'12.юрид-чет өл.вал.'!R164*'12.юрид-чет өл.вал.'!S164)/('11.жеке-чет өл.вал.'!R164+'12.юрид-чет өл.вал.'!R164)</f>
        <v>0.96754473757956683</v>
      </c>
    </row>
    <row r="165" spans="1:19" ht="14.25" customHeight="1" x14ac:dyDescent="0.2">
      <c r="A165" s="19" t="s">
        <v>34</v>
      </c>
      <c r="B165" s="20">
        <f>'11.жеке-чет өл.вал.'!B165+'12.юрид-чет өл.вал.'!B165</f>
        <v>3967093.9</v>
      </c>
      <c r="C165" s="21">
        <f>('11.жеке-чет өл.вал.'!B165*'11.жеке-чет өл.вал.'!C165+'12.юрид-чет өл.вал.'!B165*'12.юрид-чет өл.вал.'!C165)/('11.жеке-чет өл.вал.'!B165+'12.юрид-чет өл.вал.'!B165)</f>
        <v>1.8048717215894488</v>
      </c>
      <c r="D165" s="22">
        <f>'11.жеке-чет өл.вал.'!D165+'12.юрид-чет өл.вал.'!D165</f>
        <v>2948285.4</v>
      </c>
      <c r="E165" s="21">
        <f>('11.жеке-чет өл.вал.'!D165*'11.жеке-чет өл.вал.'!E165+'12.юрид-чет өл.вал.'!D165*'12.юрид-чет өл.вал.'!E165)/('11.жеке-чет өл.вал.'!D165+'12.юрид-чет өл.вал.'!D165)</f>
        <v>2.2219185428927611E-2</v>
      </c>
      <c r="F165" s="22">
        <f t="shared" si="4"/>
        <v>1018808.4999999999</v>
      </c>
      <c r="G165" s="21">
        <f t="shared" si="5"/>
        <v>6.9636120006851154</v>
      </c>
      <c r="H165" s="22">
        <f>'11.жеке-чет өл.вал.'!H165+'12.юрид-чет өл.вал.'!H165</f>
        <v>262257.59999999998</v>
      </c>
      <c r="I165" s="21">
        <f>('11.жеке-чет өл.вал.'!H165*'11.жеке-чет өл.вал.'!I165+'12.юрид-чет өл.вал.'!H165*'12.юрид-чет өл.вал.'!I165)/('11.жеке-чет өл.вал.'!H165+'12.юрид-чет өл.вал.'!H165)</f>
        <v>1.7967945981355737</v>
      </c>
      <c r="J165" s="22">
        <f>'11.жеке-чет өл.вал.'!J165+'12.юрид-чет өл.вал.'!J165</f>
        <v>193247.09999999998</v>
      </c>
      <c r="K165" s="21">
        <f>('11.жеке-чет өл.вал.'!J165*'11.жеке-чет өл.вал.'!K165+'12.юрид-чет өл.вал.'!J165*'12.юрид-чет өл.вал.'!K165)/('11.жеке-чет өл.вал.'!J165+'12.юрид-чет өл.вал.'!J165)</f>
        <v>5.0052190330411186</v>
      </c>
      <c r="L165" s="22">
        <f>'11.жеке-чет өл.вал.'!L165+'12.юрид-чет өл.вал.'!L165</f>
        <v>129768.70000000001</v>
      </c>
      <c r="M165" s="21">
        <f>('11.жеке-чет өл.вал.'!L165*'11.жеке-чет өл.вал.'!M165+'12.юрид-чет өл.вал.'!L165*'12.юрид-чет өл.вал.'!M165)/('11.жеке-чет өл.вал.'!L165+'12.юрид-чет өл.вал.'!L165)</f>
        <v>7.3875074652053989</v>
      </c>
      <c r="N165" s="22">
        <f>'11.жеке-чет өл.вал.'!N165+'12.юрид-чет өл.вал.'!N165</f>
        <v>182659</v>
      </c>
      <c r="O165" s="21">
        <f>('11.жеке-чет өл.вал.'!N165*'11.жеке-чет өл.вал.'!O165+'12.юрид-чет өл.вал.'!N165*'12.юрид-чет өл.вал.'!O165)/('11.жеке-чет өл.вал.'!N165+'12.юрид-чет өл.вал.'!N165)</f>
        <v>9.0784699248326124</v>
      </c>
      <c r="P165" s="22">
        <f>'11.жеке-чет өл.вал.'!P165+'12.юрид-чет өл.вал.'!P165</f>
        <v>230001.59999999998</v>
      </c>
      <c r="Q165" s="21">
        <f>('11.жеке-чет өл.вал.'!P165*'11.жеке-чет өл.вал.'!Q165+'12.юрид-чет өл.вал.'!P165*'12.юрид-чет өл.вал.'!Q165)/('11.жеке-чет өл.вал.'!P165+'12.юрид-чет өл.вал.'!P165)</f>
        <v>13.167003477367116</v>
      </c>
      <c r="R165" s="23">
        <f>'11.жеке-чет өл.вал.'!R165+'12.юрид-чет өл.вал.'!R165</f>
        <v>20874.5</v>
      </c>
      <c r="S165" s="24">
        <f>('11.жеке-чет өл.вал.'!R165*'11.жеке-чет өл.вал.'!S165+'12.юрид-чет өл.вал.'!R165*'12.юрид-чет өл.вал.'!S165)/('11.жеке-чет өл.вал.'!R165+'12.юрид-чет өл.вал.'!R165)</f>
        <v>0.51530096529258174</v>
      </c>
    </row>
    <row r="166" spans="1:19" ht="14.25" customHeight="1" x14ac:dyDescent="0.2">
      <c r="A166" s="19" t="s">
        <v>11</v>
      </c>
      <c r="B166" s="20">
        <f>'11.жеке-чет өл.вал.'!B166+'12.юрид-чет өл.вал.'!B166</f>
        <v>3638934.2000000007</v>
      </c>
      <c r="C166" s="21">
        <f>('11.жеке-чет өл.вал.'!B166*'11.жеке-чет өл.вал.'!C166+'12.юрид-чет өл.вал.'!B166*'12.юрид-чет өл.вал.'!C166)/('11.жеке-чет өл.вал.'!B166+'12.юрид-чет өл.вал.'!B166)</f>
        <v>1.2177875837930785</v>
      </c>
      <c r="D166" s="22">
        <f>'11.жеке-чет өл.вал.'!D166+'12.юрид-чет өл.вал.'!D166</f>
        <v>3051189</v>
      </c>
      <c r="E166" s="21">
        <f>('11.жеке-чет өл.вал.'!D166*'11.жеке-чет өл.вал.'!E166+'12.юрид-чет өл.вал.'!D166*'12.юрид-чет өл.вал.'!E166)/('11.жеке-чет өл.вал.'!D166+'12.юрид-чет өл.вал.'!D166)</f>
        <v>2.4131846961954827E-2</v>
      </c>
      <c r="F166" s="22">
        <f t="shared" si="4"/>
        <v>587745.19999999995</v>
      </c>
      <c r="G166" s="21">
        <f t="shared" si="5"/>
        <v>7.4144681419771699</v>
      </c>
      <c r="H166" s="22">
        <f>'11.жеке-чет өл.вал.'!H166+'12.юрид-чет өл.вал.'!H166</f>
        <v>114976.5</v>
      </c>
      <c r="I166" s="21">
        <f>('11.жеке-чет өл.вал.'!H166*'11.жеке-чет өл.вал.'!I166+'12.юрид-чет өл.вал.'!H166*'12.юрид-чет өл.вал.'!I166)/('11.жеке-чет өл.вал.'!H166+'12.юрид-чет өл.вал.'!H166)</f>
        <v>2.0449566911499311</v>
      </c>
      <c r="J166" s="22">
        <f>'11.жеке-чет өл.вал.'!J166+'12.юрид-чет өл.вал.'!J166</f>
        <v>107298.70000000001</v>
      </c>
      <c r="K166" s="21">
        <f>('11.жеке-чет өл.вал.'!J166*'11.жеке-чет өл.вал.'!K166+'12.юрид-чет өл.вал.'!J166*'12.юрид-чет өл.вал.'!K166)/('11.жеке-чет өл.вал.'!J166+'12.юрид-чет өл.вал.'!J166)</f>
        <v>4.2145025708605974</v>
      </c>
      <c r="L166" s="22">
        <f>'11.жеке-чет өл.вал.'!L166+'12.юрид-чет өл.вал.'!L166</f>
        <v>138862</v>
      </c>
      <c r="M166" s="21">
        <f>('11.жеке-чет өл.вал.'!L166*'11.жеке-чет өл.вал.'!M166+'12.юрид-чет өл.вал.'!L166*'12.юрид-чет өл.вал.'!M166)/('11.жеке-чет өл.вал.'!L166+'12.юрид-чет өл.вал.'!L166)</f>
        <v>7.0177668908700719</v>
      </c>
      <c r="N166" s="22">
        <f>'11.жеке-чет өл.вал.'!N166+'12.юрид-чет өл.вал.'!N166</f>
        <v>89751</v>
      </c>
      <c r="O166" s="21">
        <f>('11.жеке-чет өл.вал.'!N166*'11.жеке-чет өл.вал.'!O166+'12.юрид-чет өл.вал.'!N166*'12.юрид-чет өл.вал.'!O166)/('11.жеке-чет өл.вал.'!N166+'12.юрид-чет өл.вал.'!N166)</f>
        <v>12.103062127441474</v>
      </c>
      <c r="P166" s="22">
        <f>'11.жеке-чет өл.вал.'!P166+'12.юрид-чет өл.вал.'!P166</f>
        <v>136395.9</v>
      </c>
      <c r="Q166" s="21">
        <f>('11.жеке-чет өл.вал.'!P166*'11.жеке-чет өл.вал.'!Q166+'12.юрид-чет өл.вал.'!P166*'12.юрид-чет өл.вал.'!Q166)/('11.жеке-чет өл.вал.'!P166+'12.юрид-чет өл.вал.'!P166)</f>
        <v>11.798807442159188</v>
      </c>
      <c r="R166" s="23">
        <f>'11.жеке-чет өл.вал.'!R166+'12.юрид-чет өл.вал.'!R166</f>
        <v>461.1</v>
      </c>
      <c r="S166" s="24">
        <f>('11.жеке-чет өл.вал.'!R166*'11.жеке-чет өл.вал.'!S166+'12.юрид-чет өл.вал.'!R166*'12.юрид-чет өл.вал.'!S166)/('11.жеке-чет өл.вал.'!R166+'12.юрид-чет өл.вал.'!R166)</f>
        <v>0.89658642376924735</v>
      </c>
    </row>
    <row r="167" spans="1:19" ht="14.25" customHeight="1" x14ac:dyDescent="0.2">
      <c r="A167" s="19" t="s">
        <v>12</v>
      </c>
      <c r="B167" s="20">
        <f>'11.жеке-чет өл.вал.'!B167+'12.юрид-чет өл.вал.'!B167</f>
        <v>3546671.9</v>
      </c>
      <c r="C167" s="21">
        <f>('11.жеке-чет өл.вал.'!B167*'11.жеке-чет өл.вал.'!C167+'12.юрид-чет өл.вал.'!B167*'12.юрид-чет өл.вал.'!C167)/('11.жеке-чет өл.вал.'!B167+'12.юрид-чет өл.вал.'!B167)</f>
        <v>1.6502519012260477</v>
      </c>
      <c r="D167" s="22">
        <f>'11.жеке-чет өл.вал.'!D167+'12.юрид-чет өл.вал.'!D167</f>
        <v>2940038.9</v>
      </c>
      <c r="E167" s="21">
        <f>('11.жеке-чет өл.вал.'!D167*'11.жеке-чет өл.вал.'!E167+'12.юрид-чет өл.вал.'!D167*'12.юрид-чет өл.вал.'!E167)/('11.жеке-чет өл.вал.'!D167+'12.юрид-чет өл.вал.'!D167)</f>
        <v>2.5035401062210427E-2</v>
      </c>
      <c r="F167" s="22">
        <f t="shared" si="4"/>
        <v>606633</v>
      </c>
      <c r="G167" s="21">
        <f t="shared" si="5"/>
        <v>9.5268424121338597</v>
      </c>
      <c r="H167" s="22">
        <f>'11.жеке-чет өл.вал.'!H167+'12.юрид-чет өл.вал.'!H167</f>
        <v>19841.400000000001</v>
      </c>
      <c r="I167" s="21">
        <f>('11.жеке-чет өл.вал.'!H167*'11.жеке-чет өл.вал.'!I167+'12.юрид-чет өл.вал.'!H167*'12.юрид-чет өл.вал.'!I167)/('11.жеке-чет өл.вал.'!H167+'12.юрид-чет өл.вал.'!H167)</f>
        <v>1.6757463183041517</v>
      </c>
      <c r="J167" s="22">
        <f>'11.жеке-чет өл.вал.'!J167+'12.юрид-чет өл.вал.'!J167</f>
        <v>127066.3</v>
      </c>
      <c r="K167" s="21">
        <f>('11.жеке-чет өл.вал.'!J167*'11.жеке-чет өл.вал.'!K167+'12.юрид-чет өл.вал.'!J167*'12.юрид-чет өл.вал.'!K167)/('11.жеке-чет өл.вал.'!J167+'12.юрид-чет өл.вал.'!J167)</f>
        <v>4.8578420714225574</v>
      </c>
      <c r="L167" s="22">
        <f>'11.жеке-чет өл.вал.'!L167+'12.юрид-чет өл.вал.'!L167</f>
        <v>105856.4</v>
      </c>
      <c r="M167" s="21">
        <f>('11.жеке-чет өл.вал.'!L167*'11.жеке-чет өл.вал.'!M167+'12.юрид-чет өл.вал.'!L167*'12.юрид-чет өл.вал.'!M167)/('11.жеке-чет өл.вал.'!L167+'12.юрид-чет өл.вал.'!L167)</f>
        <v>7.6387094214426341</v>
      </c>
      <c r="N167" s="22">
        <f>'11.жеке-чет өл.вал.'!N167+'12.юрид-чет өл.вал.'!N167</f>
        <v>157696.5</v>
      </c>
      <c r="O167" s="21">
        <f>('11.жеке-чет өл.вал.'!N167*'11.жеке-чет өл.вал.'!O167+'12.юрид-чет өл.вал.'!N167*'12.юрид-чет өл.вал.'!O167)/('11.жеке-чет өл.вал.'!N167+'12.юрид-чет өл.вал.'!N167)</f>
        <v>10.870468824609297</v>
      </c>
      <c r="P167" s="22">
        <f>'11.жеке-чет өл.вал.'!P167+'12.юрид-чет өл.вал.'!P167</f>
        <v>195471.09999999998</v>
      </c>
      <c r="Q167" s="21">
        <f>('11.жеке-чет өл.вал.'!P167*'11.жеке-чет өл.вал.'!Q167+'12.юрид-чет өл.вал.'!P167*'12.юрид-чет өл.вал.'!Q167)/('11.жеке-чет өл.вал.'!P167+'12.юрид-чет өл.вал.'!P167)</f>
        <v>13.329026157831002</v>
      </c>
      <c r="R167" s="22">
        <f>'11.жеке-чет өл.вал.'!R167+'12.юрид-чет өл.вал.'!R167</f>
        <v>701.30000000000007</v>
      </c>
      <c r="S167" s="21">
        <f>('11.жеке-чет өл.вал.'!R167*'11.жеке-чет өл.вал.'!S167+'12.юрид-чет өл.вал.'!R167*'12.юрид-чет өл.вал.'!S167)/('11.жеке-чет өл.вал.'!R167+'12.юрид-чет өл.вал.'!R167)</f>
        <v>0.71189220019962918</v>
      </c>
    </row>
    <row r="168" spans="1:19" ht="14.25" customHeight="1" x14ac:dyDescent="0.2">
      <c r="A168" s="19" t="s">
        <v>13</v>
      </c>
      <c r="B168" s="20">
        <f>'11.жеке-чет өл.вал.'!B168+'12.юрид-чет өл.вал.'!B168</f>
        <v>3823796.8000000003</v>
      </c>
      <c r="C168" s="21">
        <f>('11.жеке-чет өл.вал.'!B168*'11.жеке-чет өл.вал.'!C168+'12.юрид-чет өл.вал.'!B168*'12.юрид-чет өл.вал.'!C168)/('11.жеке-чет өл.вал.'!B168+'12.юрид-чет өл.вал.'!B168)</f>
        <v>1.9674157517993629</v>
      </c>
      <c r="D168" s="22">
        <f>'11.жеке-чет өл.вал.'!D168+'12.юрид-чет өл.вал.'!D168</f>
        <v>2900713.9</v>
      </c>
      <c r="E168" s="21">
        <f>('11.жеке-чет өл.вал.'!D168*'11.жеке-чет өл.вал.'!E168+'12.юрид-чет өл.вал.'!D168*'12.юрид-чет өл.вал.'!E168)/('11.жеке-чет өл.вал.'!D168+'12.юрид-чет өл.вал.'!D168)</f>
        <v>5.2405057941081322E-2</v>
      </c>
      <c r="F168" s="22">
        <f t="shared" si="4"/>
        <v>923082.9</v>
      </c>
      <c r="G168" s="21">
        <f t="shared" si="5"/>
        <v>7.9851831032727389</v>
      </c>
      <c r="H168" s="22">
        <f>'11.жеке-чет өл.вал.'!H168+'12.юрид-чет өл.вал.'!H168</f>
        <v>74146.7</v>
      </c>
      <c r="I168" s="21">
        <f>('11.жеке-чет өл.вал.'!H168*'11.жеке-чет өл.вал.'!I168+'12.юрид-чет өл.вал.'!H168*'12.юрид-чет өл.вал.'!I168)/('11.жеке-чет өл.вал.'!H168+'12.юрид-чет өл.вал.'!H168)</f>
        <v>0.94967852918605966</v>
      </c>
      <c r="J168" s="22">
        <f>'11.жеке-чет өл.вал.'!J168+'12.юрид-чет өл.вал.'!J168</f>
        <v>408219.8</v>
      </c>
      <c r="K168" s="21">
        <f>('11.жеке-чет өл.вал.'!J168*'11.жеке-чет өл.вал.'!K168+'12.юрид-чет өл.вал.'!J168*'12.юрид-чет өл.вал.'!K168)/('11.жеке-чет өл.вал.'!J168+'12.юрид-чет өл.вал.'!J168)</f>
        <v>4.898415517816626</v>
      </c>
      <c r="L168" s="22">
        <f>'11.жеке-чет өл.вал.'!L168+'12.юрид-чет өл.вал.'!L168</f>
        <v>96317.900000000009</v>
      </c>
      <c r="M168" s="21">
        <f>('11.жеке-чет өл.вал.'!L168*'11.жеке-чет өл.вал.'!M168+'12.юрид-чет өл.вал.'!L168*'12.юрид-чет өл.вал.'!M168)/('11.жеке-чет өл.вал.'!L168+'12.юрид-чет өл.вал.'!L168)</f>
        <v>8.7705282091906085</v>
      </c>
      <c r="N168" s="22">
        <f>'11.жеке-чет өл.вал.'!N168+'12.юрид-чет өл.вал.'!N168</f>
        <v>146968.6</v>
      </c>
      <c r="O168" s="21">
        <f>('11.жеке-чет өл.вал.'!N168*'11.жеке-чет өл.вал.'!O168+'12.юрид-чет өл.вал.'!N168*'12.юрид-чет өл.вал.'!O168)/('11.жеке-чет өл.вал.'!N168+'12.юрид-чет өл.вал.'!N168)</f>
        <v>11.860093700287001</v>
      </c>
      <c r="P168" s="22">
        <f>'11.жеке-чет өл.вал.'!P168+'12.юрид-чет өл.вал.'!P168</f>
        <v>196771.1</v>
      </c>
      <c r="Q168" s="21">
        <f>('11.жеке-чет өл.вал.'!P168*'11.жеке-чет өл.вал.'!Q168+'12.юрид-чет өл.вал.'!P168*'12.юрид-чет өл.вал.'!Q168)/('11.жеке-чет өл.вал.'!P168+'12.юрид-чет өл.вал.'!P168)</f>
        <v>13.780830167641488</v>
      </c>
      <c r="R168" s="23">
        <f>'11.жеке-чет өл.вал.'!R168+'12.юрид-чет өл.вал.'!R168</f>
        <v>658.80000000000007</v>
      </c>
      <c r="S168" s="24">
        <f>('11.жеке-чет өл.вал.'!R168*'11.жеке-чет өл.вал.'!S168+'12.юрид-чет өл.вал.'!R168*'12.юрид-чет өл.вал.'!S168)/('11.жеке-чет өл.вал.'!R168+'12.юрид-чет өл.вал.'!R168)</f>
        <v>2.2023482088646018</v>
      </c>
    </row>
    <row r="169" spans="1:19" ht="14.25" customHeight="1" x14ac:dyDescent="0.2">
      <c r="A169" s="19" t="s">
        <v>14</v>
      </c>
      <c r="B169" s="20">
        <f>'11.жеке-чет өл.вал.'!B169+'12.юрид-чет өл.вал.'!B169</f>
        <v>3370252.3000000003</v>
      </c>
      <c r="C169" s="21">
        <f>('11.жеке-чет өл.вал.'!B169*'11.жеке-чет өл.вал.'!C169+'12.юрид-чет өл.вал.'!B169*'12.юрид-чет өл.вал.'!C169)/('11.жеке-чет өл.вал.'!B169+'12.юрид-чет өл.вал.'!B169)</f>
        <v>1.7157663234886</v>
      </c>
      <c r="D169" s="22">
        <f>'11.жеке-чет өл.вал.'!D169+'12.юрид-чет өл.вал.'!D169</f>
        <v>2762897.7</v>
      </c>
      <c r="E169" s="21">
        <f>('11.жеке-чет өл.вал.'!D169*'11.жеке-чет өл.вал.'!E169+'12.юрид-чет өл.вал.'!D169*'12.юрид-чет өл.вал.'!E169)/('11.жеке-чет өл.вал.'!D169+'12.юрид-чет өл.вал.'!D169)</f>
        <v>2.807445024113632E-2</v>
      </c>
      <c r="F169" s="22">
        <f t="shared" si="4"/>
        <v>607354.6</v>
      </c>
      <c r="G169" s="21">
        <f t="shared" si="5"/>
        <v>9.3931923196103231</v>
      </c>
      <c r="H169" s="22">
        <f>'11.жеке-чет өл.вал.'!H169+'12.юрид-чет өл.вал.'!H169</f>
        <v>68435.899999999994</v>
      </c>
      <c r="I169" s="21">
        <f>('11.жеке-чет өл.вал.'!H169*'11.жеке-чет өл.вал.'!I169+'12.юрид-чет өл.вал.'!H169*'12.юрид-чет өл.вал.'!I169)/('11.жеке-чет өл.вал.'!H169+'12.юрид-чет өл.вал.'!H169)</f>
        <v>1.7576296359074699</v>
      </c>
      <c r="J169" s="22">
        <f>'11.жеке-чет өл.вал.'!J169+'12.юрид-чет өл.вал.'!J169</f>
        <v>79655.7</v>
      </c>
      <c r="K169" s="21">
        <f>('11.жеке-чет өл.вал.'!J169*'11.жеке-чет өл.вал.'!K169+'12.юрид-чет өл.вал.'!J169*'12.юрид-чет өл.вал.'!K169)/('11.жеке-чет өл.вал.'!J169+'12.юрид-чет өл.вал.'!J169)</f>
        <v>4.5325655163409495</v>
      </c>
      <c r="L169" s="22">
        <f>'11.жеке-чет өл.вал.'!L169+'12.юрид-чет өл.вал.'!L169</f>
        <v>65224.1</v>
      </c>
      <c r="M169" s="21">
        <f>('11.жеке-чет өл.вал.'!L169*'11.жеке-чет өл.вал.'!M169+'12.юрид-чет өл.вал.'!L169*'12.юрид-чет өл.вал.'!M169)/('11.жеке-чет өл.вал.'!L169+'12.юрид-чет өл.вал.'!L169)</f>
        <v>7.9723477671596843</v>
      </c>
      <c r="N169" s="22">
        <f>'11.жеке-чет өл.вал.'!N169+'12.юрид-чет өл.вал.'!N169</f>
        <v>219552.19999999998</v>
      </c>
      <c r="O169" s="21">
        <f>('11.жеке-чет өл.вал.'!N169*'11.жеке-чет өл.вал.'!O169+'12.юрид-чет өл.вал.'!N169*'12.юрид-чет өл.вал.'!O169)/('11.жеке-чет өл.вал.'!N169+'12.юрид-чет өл.вал.'!N169)</f>
        <v>12.185599584062469</v>
      </c>
      <c r="P169" s="22">
        <f>'11.жеке-чет өл.вал.'!P169+'12.юрид-чет өл.вал.'!P169</f>
        <v>173155.20000000001</v>
      </c>
      <c r="Q169" s="21">
        <f>('11.жеке-чет өл.вал.'!P169*'11.жеке-чет өл.вал.'!Q169+'12.юрид-чет өл.вал.'!P169*'12.юрид-чет өл.вал.'!Q169)/('11.жеке-чет өл.вал.'!P169+'12.юрид-чет өл.вал.'!P169)</f>
        <v>11.7135538753673</v>
      </c>
      <c r="R169" s="23">
        <f>'11.жеке-чет өл.вал.'!R169+'12.юрид-чет өл.вал.'!R169</f>
        <v>1331.5</v>
      </c>
      <c r="S169" s="24">
        <f>('11.жеке-чет өл.вал.'!R169*'11.жеке-чет өл.вал.'!S169+'12.юрид-чет өл.вал.'!R169*'12.юрид-чет өл.вал.'!S169)/('11.жеке-чет өл.вал.'!R169+'12.юрид-чет өл.вал.'!R169)</f>
        <v>3.1355613969207663E-2</v>
      </c>
    </row>
    <row r="170" spans="1:19" ht="14.25" customHeight="1" x14ac:dyDescent="0.2">
      <c r="A170" s="19" t="s">
        <v>15</v>
      </c>
      <c r="B170" s="20">
        <f>'11.жеке-чет өл.вал.'!B170+'12.юрид-чет өл.вал.'!B170</f>
        <v>4062388.8</v>
      </c>
      <c r="C170" s="21">
        <f>('11.жеке-чет өл.вал.'!B170*'11.жеке-чет өл.вал.'!C170+'12.юрид-чет өл.вал.'!B170*'12.юрид-чет өл.вал.'!C170)/('11.жеке-чет өл.вал.'!B170+'12.юрид-чет өл.вал.'!B170)</f>
        <v>1.3598466402329585</v>
      </c>
      <c r="D170" s="22">
        <f>'11.жеке-чет өл.вал.'!D170+'12.юрид-чет өл.вал.'!D170</f>
        <v>3379735.6</v>
      </c>
      <c r="E170" s="21">
        <f>('11.жеке-чет өл.вал.'!D170*'11.жеке-чет өл.вал.'!E170+'12.юрид-чет өл.вал.'!D170*'12.юрид-чет өл.вал.'!E170)/('11.жеке-чет өл.вал.'!D170+'12.юрид-чет өл.вал.'!D170)</f>
        <v>1.6856519486317216E-2</v>
      </c>
      <c r="F170" s="22">
        <f t="shared" si="4"/>
        <v>682653.2</v>
      </c>
      <c r="G170" s="21">
        <f t="shared" si="5"/>
        <v>8.008832569744051</v>
      </c>
      <c r="H170" s="22">
        <f>'11.жеке-чет өл.вал.'!H170+'12.юрид-чет өл.вал.'!H170</f>
        <v>39227.5</v>
      </c>
      <c r="I170" s="21">
        <f>('11.жеке-чет өл.вал.'!H170*'11.жеке-чет өл.вал.'!I170+'12.юрид-чет өл.вал.'!H170*'12.юрид-чет өл.вал.'!I170)/('11.жеке-чет өл.вал.'!H170+'12.юрид-чет өл.вал.'!H170)</f>
        <v>2.7110363647951061</v>
      </c>
      <c r="J170" s="22">
        <f>'11.жеке-чет өл.вал.'!J170+'12.юрид-чет өл.вал.'!J170</f>
        <v>108210.5</v>
      </c>
      <c r="K170" s="21">
        <f>('11.жеке-чет өл.вал.'!J170*'11.жеке-чет өл.вал.'!K170+'12.юрид-чет өл.вал.'!J170*'12.юрид-чет өл.вал.'!K170)/('11.жеке-чет өл.вал.'!J170+'12.юрид-чет өл.вал.'!J170)</f>
        <v>3.3681605297083008</v>
      </c>
      <c r="L170" s="22">
        <f>'11.жеке-чет өл.вал.'!L170+'12.юрид-чет өл.вал.'!L170</f>
        <v>83674</v>
      </c>
      <c r="M170" s="21">
        <f>('11.жеке-чет өл.вал.'!L170*'11.жеке-чет өл.вал.'!M170+'12.юрид-чет өл.вал.'!L170*'12.юрид-чет өл.вал.'!M170)/('11.жеке-чет өл.вал.'!L170+'12.юрид-чет өл.вал.'!L170)</f>
        <v>7.3072233549250658</v>
      </c>
      <c r="N170" s="22">
        <f>'11.жеке-чет өл.вал.'!N170+'12.юрид-чет өл.вал.'!N170</f>
        <v>314820.19999999995</v>
      </c>
      <c r="O170" s="21">
        <f>('11.жеке-чет өл.вал.'!N170*'11.жеке-чет өл.вал.'!O170+'12.юрид-чет өл.вал.'!N170*'12.юрид-чет өл.вал.'!O170)/('11.жеке-чет өл.вал.'!N170+'12.юрид-чет өл.вал.'!N170)</f>
        <v>8.8089910558471143</v>
      </c>
      <c r="P170" s="22">
        <f>'11.жеке-чет өл.вал.'!P170+'12.юрид-чет өл.вал.'!P170</f>
        <v>135139.90000000002</v>
      </c>
      <c r="Q170" s="21">
        <f>('11.жеке-чет өл.вал.'!P170*'11.жеке-чет өл.вал.'!Q170+'12.юрид-чет өл.вал.'!P170*'12.юрид-чет өл.вал.'!Q170)/('11.жеке-чет өл.вал.'!P170+'12.юрид-чет өл.вал.'!P170)</f>
        <v>11.852421017034937</v>
      </c>
      <c r="R170" s="23">
        <f>'11.жеке-чет өл.вал.'!R170+'12.юрид-чет өл.вал.'!R170</f>
        <v>1581.1</v>
      </c>
      <c r="S170" s="24">
        <f>('11.жеке-чет өл.вал.'!R170*'11.жеке-чет өл.вал.'!S170+'12.юрид-чет өл.вал.'!R170*'12.юрид-чет өл.вал.'!S170)/('11.жеке-чет өл.вал.'!R170+'12.юрид-чет өл.вал.'!R170)</f>
        <v>6.3435228638289791</v>
      </c>
    </row>
    <row r="171" spans="1:19" ht="14.25" customHeight="1" x14ac:dyDescent="0.2">
      <c r="A171" s="19" t="s">
        <v>16</v>
      </c>
      <c r="B171" s="20">
        <f>'11.жеке-чет өл.вал.'!B171+'12.юрид-чет өл.вал.'!B171</f>
        <v>4151806.3999999994</v>
      </c>
      <c r="C171" s="21">
        <f>('11.жеке-чет өл.вал.'!B171*'11.жеке-чет өл.вал.'!C171+'12.юрид-чет өл.вал.'!B171*'12.юрид-чет өл.вал.'!C171)/('11.жеке-чет өл.вал.'!B171+'12.юрид-чет өл.вал.'!B171)</f>
        <v>1.5550379232519131</v>
      </c>
      <c r="D171" s="22">
        <f>'11.жеке-чет өл.вал.'!D171+'12.юрид-чет өл.вал.'!D171</f>
        <v>3361522.8</v>
      </c>
      <c r="E171" s="21">
        <f>('11.жеке-чет өл.вал.'!D171*'11.жеке-чет өл.вал.'!E171+'12.юрид-чет өл.вал.'!D171*'12.юрид-чет өл.вал.'!E171)/('11.жеке-чет өл.вал.'!D171+'12.юрид-чет өл.вал.'!D171)</f>
        <v>4.2298718902040476E-2</v>
      </c>
      <c r="F171" s="22">
        <f t="shared" si="4"/>
        <v>790283.6</v>
      </c>
      <c r="G171" s="21">
        <f t="shared" si="5"/>
        <v>7.9895727230072859</v>
      </c>
      <c r="H171" s="22">
        <f>'11.жеке-чет өл.вал.'!H171+'12.юрид-чет өл.вал.'!H171</f>
        <v>60620.600000000006</v>
      </c>
      <c r="I171" s="21">
        <f>('11.жеке-чет өл.вал.'!H171*'11.жеке-чет өл.вал.'!I171+'12.юрид-чет өл.вал.'!H171*'12.юрид-чет өл.вал.'!I171)/('11.жеке-чет өл.вал.'!H171+'12.юрид-чет өл.вал.'!H171)</f>
        <v>1.9728437197916222</v>
      </c>
      <c r="J171" s="22">
        <f>'11.жеке-чет өл.вал.'!J171+'12.юрид-чет өл.вал.'!J171</f>
        <v>137484.6</v>
      </c>
      <c r="K171" s="21">
        <f>('11.жеке-чет өл.вал.'!J171*'11.жеке-чет өл.вал.'!K171+'12.юрид-чет өл.вал.'!J171*'12.юрид-чет өл.вал.'!K171)/('11.жеке-чет өл.вал.'!J171+'12.юрид-чет өл.вал.'!J171)</f>
        <v>4.4954481520112077</v>
      </c>
      <c r="L171" s="22">
        <f>'11.жеке-чет өл.вал.'!L171+'12.юрид-чет өл.вал.'!L171</f>
        <v>121986</v>
      </c>
      <c r="M171" s="21">
        <f>('11.жеке-чет өл.вал.'!L171*'11.жеке-чет өл.вал.'!M171+'12.юрид-чет өл.вал.'!L171*'12.юрид-чет өл.вал.'!M171)/('11.жеке-чет өл.вал.'!L171+'12.юрид-чет өл.вал.'!L171)</f>
        <v>7.5838256603216774</v>
      </c>
      <c r="N171" s="22">
        <f>'11.жеке-чет өл.вал.'!N171+'12.юрид-чет өл.вал.'!N171</f>
        <v>297031.59999999998</v>
      </c>
      <c r="O171" s="21">
        <f>('11.жеке-чет өл.вал.'!N171*'11.жеке-чет өл.вал.'!O171+'12.юрид-чет өл.вал.'!N171*'12.юрид-чет өл.вал.'!O171)/('11.жеке-чет өл.вал.'!N171+'12.юрид-чет өл.вал.'!N171)</f>
        <v>8.6059746000088904</v>
      </c>
      <c r="P171" s="22">
        <f>'11.жеке-чет өл.вал.'!P171+'12.юрид-чет өл.вал.'!P171</f>
        <v>171333.59999999998</v>
      </c>
      <c r="Q171" s="21">
        <f>('11.жеке-чет өл.вал.'!P171*'11.жеке-чет өл.вал.'!Q171+'12.юрид-чет өл.вал.'!P171*'12.юрид-чет өл.вал.'!Q171)/('11.жеке-чет өл.вал.'!P171+'12.юрид-чет өл.вал.'!P171)</f>
        <v>12.201046683195825</v>
      </c>
      <c r="R171" s="23">
        <f>'11.жеке-чет өл.вал.'!R171+'12.юрид-чет өл.вал.'!R171</f>
        <v>1827.2</v>
      </c>
      <c r="S171" s="24">
        <f>('11.жеке-чет өл.вал.'!R171*'11.жеке-чет өл.вал.'!S171+'12.юрид-чет өл.вал.'!R171*'12.юрид-чет өл.вал.'!S171)/('11.жеке-чет өл.вал.'!R171+'12.юрид-чет өл.вал.'!R171)</f>
        <v>2.4968361427320489</v>
      </c>
    </row>
    <row r="172" spans="1:19" ht="14.25" customHeight="1" x14ac:dyDescent="0.2">
      <c r="A172" s="19" t="s">
        <v>17</v>
      </c>
      <c r="B172" s="20">
        <f>'11.жеке-чет өл.вал.'!B172+'12.юрид-чет өл.вал.'!B172</f>
        <v>4036283.4000000004</v>
      </c>
      <c r="C172" s="21">
        <f>('11.жеке-чет өл.вал.'!B172*'11.жеке-чет өл.вал.'!C172+'12.юрид-чет өл.вал.'!B172*'12.юрид-чет өл.вал.'!C172)/('11.жеке-чет өл.вал.'!B172+'12.юрид-чет өл.вал.'!B172)</f>
        <v>1.6577268236417688</v>
      </c>
      <c r="D172" s="22">
        <f>'11.жеке-чет өл.вал.'!D172+'12.юрид-чет өл.вал.'!D172</f>
        <v>3272989.9</v>
      </c>
      <c r="E172" s="21">
        <f>('11.жеке-чет өл.вал.'!D172*'11.жеке-чет өл.вал.'!E172+'12.юрид-чет өл.вал.'!D172*'12.юрид-чет өл.вал.'!E172)/('11.жеке-чет өл.вал.'!D172+'12.юрид-чет өл.вал.'!D172)</f>
        <v>4.3687518864632006E-2</v>
      </c>
      <c r="F172" s="22">
        <f t="shared" si="4"/>
        <v>763293.5</v>
      </c>
      <c r="G172" s="21">
        <f t="shared" si="5"/>
        <v>8.5787006597069162</v>
      </c>
      <c r="H172" s="22">
        <f>'11.жеке-чет өл.вал.'!H172+'12.юрид-чет өл.вал.'!H172</f>
        <v>40372.400000000001</v>
      </c>
      <c r="I172" s="21">
        <f>('11.жеке-чет өл.вал.'!H172*'11.жеке-чет өл.вал.'!I172+'12.юрид-чет өл.вал.'!H172*'12.юрид-чет өл.вал.'!I172)/('11.жеке-чет өл.вал.'!H172+'12.юрид-чет өл.вал.'!H172)</f>
        <v>2.6166957624515752</v>
      </c>
      <c r="J172" s="22">
        <f>'11.жеке-чет өл.вал.'!J172+'12.юрид-чет өл.вал.'!J172</f>
        <v>200381.5</v>
      </c>
      <c r="K172" s="21">
        <f>('11.жеке-чет өл.вал.'!J172*'11.жеке-чет өл.вал.'!K172+'12.юрид-чет өл.вал.'!J172*'12.юрид-чет өл.вал.'!K172)/('11.жеке-чет өл.вал.'!J172+'12.юрид-чет өл.вал.'!J172)</f>
        <v>5.4592515277108902</v>
      </c>
      <c r="L172" s="22">
        <f>'11.жеке-чет өл.вал.'!L172+'12.юрид-чет өл.вал.'!L172</f>
        <v>181702.8</v>
      </c>
      <c r="M172" s="21">
        <f>('11.жеке-чет өл.вал.'!L172*'11.жеке-чет өл.вал.'!M172+'12.юрид-чет өл.вал.'!L172*'12.юрид-чет өл.вал.'!M172)/('11.жеке-чет өл.вал.'!L172+'12.юрид-чет өл.вал.'!L172)</f>
        <v>8.3378988105851981</v>
      </c>
      <c r="N172" s="22">
        <f>'11.жеке-чет өл.вал.'!N172+'12.юрид-чет өл.вал.'!N172</f>
        <v>217541.30000000002</v>
      </c>
      <c r="O172" s="21">
        <f>('11.жеке-чет өл.вал.'!N172*'11.жеке-чет өл.вал.'!O172+'12.юрид-чет өл.вал.'!N172*'12.юрид-чет өл.вал.'!O172)/('11.жеке-чет өл.вал.'!N172+'12.юрид-чет өл.вал.'!N172)</f>
        <v>10.960766089013903</v>
      </c>
      <c r="P172" s="22">
        <f>'11.жеке-чет өл.вал.'!P172+'12.юрид-чет өл.вал.'!P172</f>
        <v>100470.5</v>
      </c>
      <c r="Q172" s="21">
        <f>('11.жеке-чет өл.вал.'!P172*'11.жеке-чет өл.вал.'!Q172+'12.юрид-чет өл.вал.'!P172*'12.юрид-чет өл.вал.'!Q172)/('11.жеке-чет өл.вал.'!P172+'12.юрид-чет өл.вал.'!P172)</f>
        <v>12.0094070000647</v>
      </c>
      <c r="R172" s="23">
        <f>'11.жеке-чет өл.вал.'!R172+'12.юрид-чет өл.вал.'!R172</f>
        <v>22825</v>
      </c>
      <c r="S172" s="24">
        <f>('11.жеке-чет өл.вал.'!R172*'11.жеке-чет өл.вал.'!S172+'12.юрид-чет өл.вал.'!R172*'12.юрид-чет өл.вал.'!S172)/('11.жеке-чет өл.вал.'!R172+'12.юрид-чет өл.вал.'!R172)</f>
        <v>10.622613975903615</v>
      </c>
    </row>
    <row r="173" spans="1:19" ht="14.25" customHeight="1" x14ac:dyDescent="0.2">
      <c r="A173" s="19" t="s">
        <v>18</v>
      </c>
      <c r="B173" s="20">
        <f>'11.жеке-чет өл.вал.'!B173+'12.юрид-чет өл.вал.'!B173</f>
        <v>6545356.2000000011</v>
      </c>
      <c r="C173" s="21">
        <f>('11.жеке-чет өл.вал.'!B173*'11.жеке-чет өл.вал.'!C173+'12.юрид-чет өл.вал.'!B173*'12.юрид-чет өл.вал.'!C173)/('11.жеке-чет өл.вал.'!B173+'12.юрид-чет өл.вал.'!B173)</f>
        <v>1.8183504592156494</v>
      </c>
      <c r="D173" s="22">
        <f>'11.жеке-чет өл.вал.'!D173+'12.юрид-чет өл.вал.'!D173</f>
        <v>4256080</v>
      </c>
      <c r="E173" s="21">
        <f>('11.жеке-чет өл.вал.'!D173*'11.жеке-чет өл.вал.'!E173+'12.юрид-чет өл.вал.'!D173*'12.юрид-чет өл.вал.'!E173)/('11.жеке-чет өл.вал.'!D173+'12.юрид-чет өл.вал.'!D173)</f>
        <v>3.1123372446006652E-2</v>
      </c>
      <c r="F173" s="22">
        <f t="shared" si="4"/>
        <v>2289276.2000000002</v>
      </c>
      <c r="G173" s="21">
        <f t="shared" si="5"/>
        <v>5.141051957382861</v>
      </c>
      <c r="H173" s="22">
        <f>'11.жеке-чет өл.вал.'!H173+'12.юрид-чет өл.вал.'!H173</f>
        <v>82910.100000000006</v>
      </c>
      <c r="I173" s="21">
        <f>('11.жеке-чет өл.вал.'!H173*'11.жеке-чет өл.вал.'!I173+'12.юрид-чет өл.вал.'!H173*'12.юрид-чет өл.вал.'!I173)/('11.жеке-чет өл.вал.'!H173+'12.юрид-чет өл.вал.'!H173)</f>
        <v>2.433465138746667</v>
      </c>
      <c r="J173" s="22">
        <f>'11.жеке-чет өл.вал.'!J173+'12.юрид-чет өл.вал.'!J173</f>
        <v>739129.70000000007</v>
      </c>
      <c r="K173" s="21">
        <f>('11.жеке-чет өл.вал.'!J173*'11.жеке-чет өл.вал.'!K173+'12.юрид-чет өл.вал.'!J173*'12.юрид-чет өл.вал.'!K173)/('11.жеке-чет өл.вал.'!J173+'12.юрид-чет өл.вал.'!J173)</f>
        <v>3.5295410670143537</v>
      </c>
      <c r="L173" s="22">
        <f>'11.жеке-чет өл.вал.'!L173+'12.юрид-чет өл.вал.'!L173</f>
        <v>1136117.5</v>
      </c>
      <c r="M173" s="21">
        <f>('11.жеке-чет өл.вал.'!L173*'11.жеке-чет өл.вал.'!M173+'12.юрид-чет өл.вал.'!L173*'12.юрид-чет өл.вал.'!M173)/('11.жеке-чет өл.вал.'!L173+'12.юрид-чет өл.вал.'!L173)</f>
        <v>4.3815580140258374</v>
      </c>
      <c r="N173" s="22">
        <f>'11.жеке-чет өл.вал.'!N173+'12.юрид-чет өл.вал.'!N173</f>
        <v>160728.70000000001</v>
      </c>
      <c r="O173" s="21">
        <f>('11.жеке-чет өл.вал.'!N173*'11.жеке-чет өл.вал.'!O173+'12.юрид-чет өл.вал.'!N173*'12.юрид-чет өл.вал.'!O173)/('11.жеке-чет өл.вал.'!N173+'12.юрид-чет өл.вал.'!N173)</f>
        <v>10.891999935294692</v>
      </c>
      <c r="P173" s="22">
        <f>'11.жеке-чет өл.вал.'!P173+'12.юрид-чет өл.вал.'!P173</f>
        <v>143532</v>
      </c>
      <c r="Q173" s="21">
        <f>('11.жеке-чет өл.вал.'!P173*'11.жеке-чет өл.вал.'!Q173+'12.юрид-чет өл.вал.'!P173*'12.юрид-чет өл.вал.'!Q173)/('11.жеке-чет өл.вал.'!P173+'12.юрид-чет өл.вал.'!P173)</f>
        <v>13.341557938299475</v>
      </c>
      <c r="R173" s="23">
        <f>'11.жеке-чет өл.вал.'!R173+'12.юрид-чет өл.вал.'!R173</f>
        <v>26858.199999999997</v>
      </c>
      <c r="S173" s="24">
        <f>('11.жеке-чет өл.вал.'!R173*'11.жеке-чет өл.вал.'!S173+'12.юрид-чет өл.вал.'!R173*'12.юрид-чет өл.вал.'!S173)/('11.жеке-чет өл.вал.'!R173+'12.юрид-чет өл.вал.'!R173)</f>
        <v>11.734896605133628</v>
      </c>
    </row>
    <row r="174" spans="1:19" ht="14.25" customHeight="1" x14ac:dyDescent="0.2">
      <c r="A174" s="19" t="s">
        <v>19</v>
      </c>
      <c r="B174" s="20">
        <f>'11.жеке-чет өл.вал.'!B174+'12.юрид-чет өл.вал.'!B174</f>
        <v>3477498.6999999997</v>
      </c>
      <c r="C174" s="21">
        <f>('11.жеке-чет өл.вал.'!B174*'11.жеке-чет өл.вал.'!C174+'12.юрид-чет өл.вал.'!B174*'12.юрид-чет өл.вал.'!C174)/('11.жеке-чет өл.вал.'!B174+'12.юрид-чет өл.вал.'!B174)</f>
        <v>1.6581234074940128</v>
      </c>
      <c r="D174" s="22">
        <f>'11.жеке-чет өл.вал.'!D174+'12.юрид-чет өл.вал.'!D174</f>
        <v>2816077.3</v>
      </c>
      <c r="E174" s="21">
        <f>('11.жеке-чет өл.вал.'!D174*'11.жеке-чет өл.вал.'!E174+'12.юрид-чет өл.вал.'!D174*'12.юрид-чет өл.вал.'!E174)/('11.жеке-чет өл.вал.'!D174+'12.юрид-чет өл.вал.'!D174)</f>
        <v>3.552138110697458E-2</v>
      </c>
      <c r="F174" s="22">
        <f t="shared" si="4"/>
        <v>661421.4</v>
      </c>
      <c r="G174" s="21">
        <f t="shared" si="5"/>
        <v>8.5665372166670117</v>
      </c>
      <c r="H174" s="22">
        <f>'11.жеке-чет өл.вал.'!H174+'12.юрид-чет өл.вал.'!H174</f>
        <v>41239.199999999997</v>
      </c>
      <c r="I174" s="21">
        <f>('11.жеке-чет өл.вал.'!H174*'11.жеке-чет өл.вал.'!I174+'12.юрид-чет өл.вал.'!H174*'12.юрид-чет өл.вал.'!I174)/('11.жеке-чет өл.вал.'!H174+'12.юрид-чет өл.вал.'!H174)</f>
        <v>2.019587261634562</v>
      </c>
      <c r="J174" s="22">
        <f>'11.жеке-чет өл.вал.'!J174+'12.юрид-чет өл.вал.'!J174</f>
        <v>132048.70000000001</v>
      </c>
      <c r="K174" s="21">
        <f>('11.жеке-чет өл.вал.'!J174*'11.жеке-чет өл.вал.'!K174+'12.юрид-чет өл.вал.'!J174*'12.юрид-чет өл.вал.'!K174)/('11.жеке-чет өл.вал.'!J174+'12.юрид-чет өл.вал.'!J174)</f>
        <v>3.3974998163556323</v>
      </c>
      <c r="L174" s="22">
        <f>'11.жеке-чет өл.вал.'!L174+'12.юрид-чет өл.вал.'!L174</f>
        <v>165854.9</v>
      </c>
      <c r="M174" s="21">
        <f>('11.жеке-чет өл.вал.'!L174*'11.жеке-чет өл.вал.'!M174+'12.юрид-чет өл.вал.'!L174*'12.юрид-чет өл.вал.'!M174)/('11.жеке-чет өл.вал.'!L174+'12.юрид-чет өл.вал.'!L174)</f>
        <v>9.0321222044087914</v>
      </c>
      <c r="N174" s="22">
        <f>'11.жеке-чет өл.вал.'!N174+'12.юрид-чет өл.вал.'!N174</f>
        <v>153703.5</v>
      </c>
      <c r="O174" s="21">
        <f>('11.жеке-чет өл.вал.'!N174*'11.жеке-чет өл.вал.'!O174+'12.юрид-чет өл.вал.'!N174*'12.юрид-чет өл.вал.'!O174)/('11.жеке-чет өл.вал.'!N174+'12.юрид-чет өл.вал.'!N174)</f>
        <v>9.8113694613330189</v>
      </c>
      <c r="P174" s="22">
        <f>'11.жеке-чет өл.вал.'!P174+'12.юрид-чет өл.вал.'!P174</f>
        <v>167986.2</v>
      </c>
      <c r="Q174" s="21">
        <f>('11.жеке-чет өл.вал.'!P174*'11.жеке-чет өл.вал.'!Q174+'12.юрид-чет өл.вал.'!P174*'12.юрид-чет өл.вал.'!Q174)/('11.жеке-чет өл.вал.'!P174+'12.юрид-чет өл.вал.'!P174)</f>
        <v>12.661937653211991</v>
      </c>
      <c r="R174" s="22">
        <f>'11.жеке-чет өл.вал.'!R174+'12.юрид-чет өл.вал.'!R174</f>
        <v>588.9</v>
      </c>
      <c r="S174" s="21">
        <f>('11.жеке-чет өл.вал.'!R174*'11.жеке-чет өл.вал.'!S174+'12.юрид-чет өл.вал.'!R174*'12.юрид-чет өл.вал.'!S174)/('11.жеке-чет өл.вал.'!R174+'12.юрид-чет өл.вал.'!R174)</f>
        <v>1.82560706401766</v>
      </c>
    </row>
    <row r="175" spans="1:19" ht="14.25" customHeight="1" x14ac:dyDescent="0.2">
      <c r="A175" s="19" t="s">
        <v>20</v>
      </c>
      <c r="B175" s="20">
        <f>'11.жеке-чет өл.вал.'!B175+'12.юрид-чет өл.вал.'!B175</f>
        <v>4289136.5</v>
      </c>
      <c r="C175" s="21">
        <f>('11.жеке-чет өл.вал.'!B175*'11.жеке-чет өл.вал.'!C175+'12.юрид-чет өл.вал.'!B175*'12.юрид-чет өл.вал.'!C175)/('11.жеке-чет өл.вал.'!B175+'12.юрид-чет өл.вал.'!B175)</f>
        <v>1.9854875842724984</v>
      </c>
      <c r="D175" s="22">
        <f>'11.жеке-чет өл.вал.'!D175+'12.юрид-чет өл.вал.'!D175</f>
        <v>3417413.4</v>
      </c>
      <c r="E175" s="21">
        <f>('11.жеке-чет өл.вал.'!D175*'11.жеке-чет өл.вал.'!E175+'12.юрид-чет өл.вал.'!D175*'12.юрид-чет өл.вал.'!E175)/('11.жеке-чет өл.вал.'!D175+'12.юрид-чет өл.вал.'!D175)</f>
        <v>6.3019089232809827E-2</v>
      </c>
      <c r="F175" s="22">
        <f t="shared" si="4"/>
        <v>871723.1</v>
      </c>
      <c r="G175" s="21">
        <f t="shared" si="5"/>
        <v>9.5221349394090851</v>
      </c>
      <c r="H175" s="22">
        <f>'11.жеке-чет өл.вал.'!H175+'12.юрид-чет өл.вал.'!H175</f>
        <v>25738.2</v>
      </c>
      <c r="I175" s="21">
        <f>('11.жеке-чет өл.вал.'!H175*'11.жеке-чет өл.вал.'!I175+'12.юрид-чет өл.вал.'!H175*'12.юрид-чет өл.вал.'!I175)/('11.жеке-чет өл.вал.'!H175+'12.юрид-чет өл.вал.'!H175)</f>
        <v>2.3483046599995334</v>
      </c>
      <c r="J175" s="22">
        <f>'11.жеке-чет өл.вал.'!J175+'12.юрид-чет өл.вал.'!J175</f>
        <v>132514.4</v>
      </c>
      <c r="K175" s="21">
        <f>('11.жеке-чет өл.вал.'!J175*'11.жеке-чет өл.вал.'!K175+'12.юрид-чет өл.вал.'!J175*'12.юрид-чет өл.вал.'!K175)/('11.жеке-чет өл.вал.'!J175+'12.юрид-чет өл.вал.'!J175)</f>
        <v>4.9726766675923528</v>
      </c>
      <c r="L175" s="22">
        <f>'11.жеке-чет өл.вал.'!L175+'12.юрид-чет өл.вал.'!L175</f>
        <v>277397.09999999998</v>
      </c>
      <c r="M175" s="21">
        <f>('11.жеке-чет өл.вал.'!L175*'11.жеке-чет өл.вал.'!M175+'12.юрид-чет өл.вал.'!L175*'12.юрид-чет өл.вал.'!M175)/('11.жеке-чет өл.вал.'!L175+'12.юрид-чет өл.вал.'!L175)</f>
        <v>8.6880706899963993</v>
      </c>
      <c r="N175" s="22">
        <f>'11.жеке-чет өл.вал.'!N175+'12.юрид-чет өл.вал.'!N175</f>
        <v>142061.5</v>
      </c>
      <c r="O175" s="21">
        <f>('11.жеке-чет өл.вал.'!N175*'11.жеке-чет өл.вал.'!O175+'12.юрид-чет өл.вал.'!N175*'12.юрид-чет өл.вал.'!O175)/('11.жеке-чет өл.вал.'!N175+'12.юрид-чет өл.вал.'!N175)</f>
        <v>10.661128863203613</v>
      </c>
      <c r="P175" s="22">
        <f>'11.жеке-чет өл.вал.'!P175+'12.юрид-чет өл.вал.'!P175</f>
        <v>293862.8</v>
      </c>
      <c r="Q175" s="21">
        <f>('11.жеке-чет өл.вал.'!P175*'11.жеке-чет өл.вал.'!Q175+'12.юрид-чет өл.вал.'!P175*'12.юрид-чет өл.вал.'!Q175)/('11.жеке-чет өл.вал.'!P175+'12.юрид-чет өл.вал.'!P175)</f>
        <v>12.438767942046425</v>
      </c>
      <c r="R175" s="23">
        <f>'11.жеке-чет өл.вал.'!R175+'12.юрид-чет өл.вал.'!R175</f>
        <v>149.1</v>
      </c>
      <c r="S175" s="24">
        <f>('11.жеке-чет өл.вал.'!R175*'11.жеке-чет өл.вал.'!S175+'12.юрид-чет өл.вал.'!R175*'12.юрид-чет өл.вал.'!S175)/('11.жеке-чет өл.вал.'!R175+'12.юрид-чет өл.вал.'!R175)</f>
        <v>9.3885982562038883</v>
      </c>
    </row>
    <row r="176" spans="1:19" ht="14.25" customHeight="1" thickBot="1" x14ac:dyDescent="0.25">
      <c r="A176" s="25" t="s">
        <v>21</v>
      </c>
      <c r="B176" s="26">
        <f>'11.жеке-чет өл.вал.'!B176+'12.юрид-чет өл.вал.'!B176</f>
        <v>4852320.7</v>
      </c>
      <c r="C176" s="27">
        <f>('11.жеке-чет өл.вал.'!B176*'11.жеке-чет өл.вал.'!C176+'12.юрид-чет өл.вал.'!B176*'12.юрид-чет өл.вал.'!C176)/('11.жеке-чет өл.вал.'!B176+'12.юрид-чет өл.вал.'!B176)</f>
        <v>1.6487369165438714</v>
      </c>
      <c r="D176" s="28">
        <f>'11.жеке-чет өл.вал.'!D176+'12.юрид-чет өл.вал.'!D176</f>
        <v>3671559.1</v>
      </c>
      <c r="E176" s="27">
        <f>('11.жеке-чет өл.вал.'!D176*'11.жеке-чет өл.вал.'!E176+'12.юрид-чет өл.вал.'!D176*'12.юрид-чет өл.вал.'!E176)/('11.жеке-чет өл.вал.'!D176+'12.юрид-чет өл.вал.'!D176)</f>
        <v>4.7366162238815658E-2</v>
      </c>
      <c r="F176" s="28">
        <f t="shared" si="4"/>
        <v>1180761.6000000001</v>
      </c>
      <c r="G176" s="27">
        <f t="shared" si="5"/>
        <v>6.6281733797914839</v>
      </c>
      <c r="H176" s="28">
        <f>'11.жеке-чет өл.вал.'!H176+'12.юрид-чет өл.вал.'!H176</f>
        <v>66011.899999999994</v>
      </c>
      <c r="I176" s="27">
        <f>('11.жеке-чет өл.вал.'!H176*'11.жеке-чет өл.вал.'!I176+'12.юрид-чет өл.вал.'!H176*'12.юрид-чет өл.вал.'!I176)/('11.жеке-чет өл.вал.'!H176+'12.юрид-чет өл.вал.'!H176)</f>
        <v>2.1834377438007389</v>
      </c>
      <c r="J176" s="28">
        <f>'11.жеке-чет өл.вал.'!J176+'12.юрид-чет өл.вал.'!J176</f>
        <v>587058.1</v>
      </c>
      <c r="K176" s="27">
        <f>('11.жеке-чет өл.вал.'!J176*'11.жеке-чет өл.вал.'!K176+'12.юрид-чет өл.вал.'!J176*'12.юрид-чет өл.вал.'!K176)/('11.жеке-чет өл.вал.'!J176+'12.юрид-чет өл.вал.'!J176)</f>
        <v>4.069971556477971</v>
      </c>
      <c r="L176" s="28">
        <f>'11.жеке-чет өл.вал.'!L176+'12.юрид-чет өл.вал.'!L176</f>
        <v>130824.4</v>
      </c>
      <c r="M176" s="27">
        <f>('11.жеке-чет өл.вал.'!L176*'11.жеке-чет өл.вал.'!M176+'12.юрид-чет өл.вал.'!L176*'12.юрид-чет өл.вал.'!M176)/('11.жеке-чет өл.вал.'!L176+'12.юрид-чет өл.вал.'!L176)</f>
        <v>7.4420977050152723</v>
      </c>
      <c r="N176" s="28">
        <f>'11.жеке-чет өл.вал.'!N176+'12.юрид-чет өл.вал.'!N176</f>
        <v>215783.2</v>
      </c>
      <c r="O176" s="27">
        <f>('11.жеке-чет өл.вал.'!N176*'11.жеке-чет өл.вал.'!O176+'12.юрид-чет өл.вал.'!N176*'12.юрид-чет өл.вал.'!O176)/('11.жеке-чет өл.вал.'!N176+'12.юрид-чет өл.вал.'!N176)</f>
        <v>10.235626364795776</v>
      </c>
      <c r="P176" s="28">
        <f>'11.жеке-чет өл.вал.'!P176+'12.юрид-чет өл.вал.'!P176</f>
        <v>179655.7</v>
      </c>
      <c r="Q176" s="27">
        <f>('11.жеке-чет өл.вал.'!P176*'11.жеке-чет өл.вал.'!Q176+'12.юрид-чет өл.вал.'!P176*'12.юрид-чет өл.вал.'!Q176)/('11.жеке-чет өл.вал.'!P176+'12.юрид-чет өл.вал.'!P176)</f>
        <v>11.733239657856664</v>
      </c>
      <c r="R176" s="28">
        <f>'11.жеке-чет өл.вал.'!R176+'12.юрид-чет өл.вал.'!R176</f>
        <v>1428.3</v>
      </c>
      <c r="S176" s="27">
        <f>('11.жеке-чет өл.вал.'!R176*'11.жеке-чет өл.вал.'!S176+'12.юрид-чет өл.вал.'!R176*'12.юрид-чет өл.вал.'!S176)/('11.жеке-чет өл.вал.'!R176+'12.юрид-чет өл.вал.'!R176)</f>
        <v>1.836028845480641</v>
      </c>
    </row>
    <row r="177" spans="1:19" ht="14.25" customHeight="1" x14ac:dyDescent="0.2">
      <c r="A177" s="19" t="s">
        <v>35</v>
      </c>
      <c r="B177" s="20">
        <f>'11.жеке-чет өл.вал.'!B177+'12.юрид-чет өл.вал.'!B177+'13.рез.эмес.-чет өл.вал.'!B9</f>
        <v>4367961.5</v>
      </c>
      <c r="C177" s="21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2.0674566199816549</v>
      </c>
      <c r="D177" s="22">
        <f>'11.жеке-чет өл.вал.'!D177+'12.юрид-чет өл.вал.'!D177+'13.рез.эмес.-чет өл.вал.'!D9</f>
        <v>3393325.8</v>
      </c>
      <c r="E177" s="21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5.1390899158577676E-2</v>
      </c>
      <c r="F177" s="22">
        <f>H177+J177+L177+N177+P177+R177</f>
        <v>974635.70000000007</v>
      </c>
      <c r="G177" s="21">
        <f>(H177*I177+J177*K177+L177*M177+N177*O177+P177*Q177+R177*S177)/(H177+J177+L177+N177+P177+R177)</f>
        <v>9.0866616675338285</v>
      </c>
      <c r="H177" s="22">
        <f>'11.жеке-чет өл.вал.'!H177+'12.юрид-чет өл.вал.'!H177+'13.рез.эмес.-чет өл.вал.'!H9</f>
        <v>30343.1</v>
      </c>
      <c r="I177" s="21">
        <f>('11.жеке-чет өл.вал.'!H177*'11.жеке-чет өл.вал.'!I177+'12.юрид-чет өл.вал.'!H177*'12.юрид-чет өл.вал.'!I177+'13.рез.эмес.-чет өл.вал.'!H9*'13.рез.эмес.-чет өл.вал.'!I9)/('11.жеке-чет өл.вал.'!H177+'12.юрид-чет өл.вал.'!H177+'13.рез.эмес.-чет өл.вал.'!H9)</f>
        <v>2.4622102553793122</v>
      </c>
      <c r="J177" s="22">
        <f>'11.жеке-чет өл.вал.'!J177+'12.юрид-чет өл.вал.'!J177+'13.рез.эмес.-чет өл.вал.'!J9</f>
        <v>159428.30000000002</v>
      </c>
      <c r="K177" s="21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5.8298142926945866</v>
      </c>
      <c r="L177" s="22">
        <f>'11.жеке-чет өл.вал.'!L177+'12.юрид-чет өл.вал.'!L177+'13.рез.эмес.-чет өл.вал.'!L9</f>
        <v>136597.9</v>
      </c>
      <c r="M177" s="21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8.5405057837638854</v>
      </c>
      <c r="N177" s="22">
        <f>'11.жеке-чет өл.вал.'!N177+'12.юрид-чет өл.вал.'!N177+'13.рез.эмес.-чет өл.вал.'!N9</f>
        <v>357152</v>
      </c>
      <c r="O177" s="21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8.6283221625526352</v>
      </c>
      <c r="P177" s="22">
        <f>'11.жеке-чет өл.вал.'!P177+'12.юрид-чет өл.вал.'!P177+'13.рез.эмес.-чет өл.вал.'!P9</f>
        <v>290617.5</v>
      </c>
      <c r="Q177" s="21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12.383337923559317</v>
      </c>
      <c r="R177" s="23">
        <f>'11.жеке-чет өл.вал.'!R177+'12.юрид-чет өл.вал.'!R177+'13.рез.эмес.-чет өл.вал.'!R9</f>
        <v>496.9</v>
      </c>
      <c r="S177" s="24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10.0301871603944</v>
      </c>
    </row>
    <row r="178" spans="1:19" ht="14.25" customHeight="1" x14ac:dyDescent="0.2">
      <c r="A178" s="19" t="s">
        <v>11</v>
      </c>
      <c r="B178" s="20">
        <f>'11.жеке-чет өл.вал.'!B178+'12.юрид-чет өл.вал.'!B178+'13.рез.эмес.-чет өл.вал.'!B10</f>
        <v>4357386.5999999996</v>
      </c>
      <c r="C178" s="21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1.3938856366336643</v>
      </c>
      <c r="D178" s="22">
        <f>'11.жеке-чет өл.вал.'!D178+'12.юрид-чет өл.вал.'!D178+'13.рез.эмес.-чет өл.вал.'!D10</f>
        <v>3596409.5</v>
      </c>
      <c r="E178" s="21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6.056494623318065E-2</v>
      </c>
      <c r="F178" s="22">
        <f t="shared" ref="F178:F241" si="6">H178+J178+L178+N178+P178+R178</f>
        <v>760977.10000000009</v>
      </c>
      <c r="G178" s="21">
        <f t="shared" ref="G178:G241" si="7">(H178*I178+J178*K178+L178*M178+N178*O178+P178*Q178+R178*S178)/(H178+J178+L178+N178+P178+R178)</f>
        <v>7.6952148060697159</v>
      </c>
      <c r="H178" s="22">
        <f>'11.жеке-чет өл.вал.'!H178+'12.юрид-чет өл.вал.'!H178+'13.рез.эмес.-чет өл.вал.'!H10</f>
        <v>20793.400000000001</v>
      </c>
      <c r="I178" s="21">
        <f>('11.жеке-чет өл.вал.'!H178*'11.жеке-чет өл.вал.'!I178+'12.юрид-чет өл.вал.'!H178*'12.юрид-чет өл.вал.'!I178+'13.рез.эмес.-чет өл.вал.'!H10*'13.рез.эмес.-чет өл.вал.'!I10)/('11.жеке-чет өл.вал.'!H178+'12.юрид-чет өл.вал.'!H178+'13.рез.эмес.-чет өл.вал.'!H10)</f>
        <v>1.5432437215654993</v>
      </c>
      <c r="J178" s="22">
        <f>'11.жеке-чет өл.вал.'!J178+'12.юрид-чет өл.вал.'!J178+'13.рез.эмес.-чет өл.вал.'!J10</f>
        <v>99954</v>
      </c>
      <c r="K178" s="21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4.8962498749424688</v>
      </c>
      <c r="L178" s="22">
        <f>'11.жеке-чет өл.вал.'!L178+'12.юрид-чет өл.вал.'!L178+'13.рез.эмес.-чет өл.вал.'!L10</f>
        <v>230495.6</v>
      </c>
      <c r="M178" s="21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5.1136153531781101</v>
      </c>
      <c r="N178" s="22">
        <f>'11.жеке-чет өл.вал.'!N178+'12.юрид-чет өл.вал.'!N178+'13.рез.эмес.-чет өл.вал.'!N10</f>
        <v>247313.30000000002</v>
      </c>
      <c r="O178" s="21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9.3708946425444744</v>
      </c>
      <c r="P178" s="22">
        <f>'11.жеке-чет өл.вал.'!P178+'12.юрид-чет өл.вал.'!P178+'13.рез.эмес.-чет өл.вал.'!P10</f>
        <v>162406</v>
      </c>
      <c r="Q178" s="21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11.31742814920632</v>
      </c>
      <c r="R178" s="23">
        <f>'11.жеке-чет өл.вал.'!R178+'12.юрид-чет өл.вал.'!R178+'13.рез.эмес.-чет өл.вал.'!R10</f>
        <v>14.8</v>
      </c>
      <c r="S178" s="24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10.9628378378378</v>
      </c>
    </row>
    <row r="179" spans="1:19" ht="14.25" customHeight="1" x14ac:dyDescent="0.2">
      <c r="A179" s="19" t="s">
        <v>12</v>
      </c>
      <c r="B179" s="20">
        <f>'11.жеке-чет өл.вал.'!B179+'12.юрид-чет өл.вал.'!B179+'13.рез.эмес.-чет өл.вал.'!B11</f>
        <v>7052668.5</v>
      </c>
      <c r="C179" s="21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1.2005246063954391</v>
      </c>
      <c r="D179" s="22">
        <f>'11.жеке-чет өл.вал.'!D179+'12.юрид-чет өл.вал.'!D179+'13.рез.эмес.-чет өл.вал.'!D11</f>
        <v>5892064.2000000002</v>
      </c>
      <c r="E179" s="21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9.0526552307424124E-2</v>
      </c>
      <c r="F179" s="22">
        <f t="shared" si="6"/>
        <v>1160604.3000000003</v>
      </c>
      <c r="G179" s="21">
        <f t="shared" si="7"/>
        <v>6.8356750160239876</v>
      </c>
      <c r="H179" s="22">
        <f>'11.жеке-чет өл.вал.'!H179+'12.юрид-чет өл.вал.'!H179+'13.рез.эмес.-чет өл.вал.'!H11</f>
        <v>60135</v>
      </c>
      <c r="I179" s="21">
        <f>('11.жеке-чет өл.вал.'!H179*'11.жеке-чет өл.вал.'!I179+'12.юрид-чет өл.вал.'!H179*'12.юрид-чет өл.вал.'!I179+'13.рез.эмес.-чет өл.вал.'!H11*'13.рез.эмес.-чет өл.вал.'!I11)/('11.жеке-чет өл.вал.'!H179+'12.юрид-чет өл.вал.'!H179+'13.рез.эмес.-чет өл.вал.'!H11)</f>
        <v>3.3774251766857932</v>
      </c>
      <c r="J179" s="22">
        <f>'11.жеке-чет өл.вал.'!J179+'12.юрид-чет өл.вал.'!J179+'13.рез.эмес.-чет өл.вал.'!J11</f>
        <v>161542.39999999999</v>
      </c>
      <c r="K179" s="21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4.1009355748088403</v>
      </c>
      <c r="L179" s="22">
        <f>'11.жеке-чет өл.вал.'!L179+'12.юрид-чет өл.вал.'!L179+'13.рез.эмес.-чет өл.вал.'!L11</f>
        <v>130600.9</v>
      </c>
      <c r="M179" s="21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7.150810683540465</v>
      </c>
      <c r="N179" s="22">
        <f>'11.жеке-чет өл.вал.'!N179+'12.юрид-чет өл.вал.'!N179+'13.рез.эмес.-чет өл.вал.'!N11</f>
        <v>446130.30000000005</v>
      </c>
      <c r="O179" s="21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5.7086379382884438</v>
      </c>
      <c r="P179" s="22">
        <f>'11.жеке-чет өл.вал.'!P179+'12.юрид-чет өл.вал.'!P179+'13.рез.эмес.-чет өл.вал.'!P11</f>
        <v>275626.60000000003</v>
      </c>
      <c r="Q179" s="21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11.1524236485158</v>
      </c>
      <c r="R179" s="22">
        <f>'11.жеке-чет өл.вал.'!R179+'12.юрид-чет өл.вал.'!R179+'13.рез.эмес.-чет өл.вал.'!R11</f>
        <v>86569.1</v>
      </c>
      <c r="S179" s="21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5.9297613120616957</v>
      </c>
    </row>
    <row r="180" spans="1:19" ht="14.25" customHeight="1" x14ac:dyDescent="0.2">
      <c r="A180" s="19" t="s">
        <v>13</v>
      </c>
      <c r="B180" s="20">
        <f>'11.жеке-чет өл.вал.'!B180+'12.юрид-чет өл.вал.'!B180+'13.рез.эмес.-чет өл.вал.'!B12</f>
        <v>5009895.5000000009</v>
      </c>
      <c r="C180" s="21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1.6631981243920144</v>
      </c>
      <c r="D180" s="22">
        <f>'11.жеке-чет өл.вал.'!D180+'12.юрид-чет өл.вал.'!D180+'13.рез.эмес.-чет өл.вал.'!D12</f>
        <v>3755230</v>
      </c>
      <c r="E180" s="21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2.7963521808251412E-2</v>
      </c>
      <c r="F180" s="22">
        <f t="shared" si="6"/>
        <v>1254665.5000000002</v>
      </c>
      <c r="G180" s="21">
        <f t="shared" si="7"/>
        <v>6.5574763496724788</v>
      </c>
      <c r="H180" s="22">
        <f>'11.жеке-чет өл.вал.'!H180+'12.юрид-чет өл.вал.'!H180+'13.рез.эмес.-чет өл.вал.'!H12</f>
        <v>44534.6</v>
      </c>
      <c r="I180" s="21">
        <f>('11.жеке-чет өл.вал.'!H180*'11.жеке-чет өл.вал.'!I180+'12.юрид-чет өл.вал.'!H180*'12.юрид-чет өл.вал.'!I180+'13.рез.эмес.-чет өл.вал.'!H12*'13.рез.эмес.-чет өл.вал.'!I12)/('11.жеке-чет өл.вал.'!H180+'12.юрид-чет өл.вал.'!H180+'13.рез.эмес.-чет өл.вал.'!H12)</f>
        <v>1.3737294373363651</v>
      </c>
      <c r="J180" s="22">
        <f>'11.жеке-чет өл.вал.'!J180+'12.юрид-чет өл.вал.'!J180+'13.рез.эмес.-чет өл.вал.'!J12</f>
        <v>119157.4</v>
      </c>
      <c r="K180" s="21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3.3648480245456849</v>
      </c>
      <c r="L180" s="22">
        <f>'11.жеке-чет өл.вал.'!L180+'12.юрид-чет өл.вал.'!L180+'13.рез.эмес.-чет өл.вал.'!L12</f>
        <v>111664.7</v>
      </c>
      <c r="M180" s="21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7.3918702150276685</v>
      </c>
      <c r="N180" s="22">
        <f>'11.жеке-чет өл.вал.'!N180+'12.юрид-чет өл.вал.'!N180+'13.рез.эмес.-чет өл.вал.'!N12</f>
        <v>720975.20000000007</v>
      </c>
      <c r="O180" s="21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5.7766883798499586</v>
      </c>
      <c r="P180" s="22">
        <f>'11.жеке-чет өл.вал.'!P180+'12.юрид-чет өл.вал.'!P180+'13.рез.эмес.-чет өл.вал.'!P12</f>
        <v>258318.90000000002</v>
      </c>
      <c r="Q180" s="21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10.742117293779108</v>
      </c>
      <c r="R180" s="23">
        <f>'11.жеке-чет өл.вал.'!R180+'12.юрид-чет өл.вал.'!R180+'13.рез.эмес.-чет өл.вал.'!R12</f>
        <v>14.7</v>
      </c>
      <c r="S180" s="24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11.044693877551</v>
      </c>
    </row>
    <row r="181" spans="1:19" ht="14.25" customHeight="1" x14ac:dyDescent="0.2">
      <c r="A181" s="19" t="s">
        <v>14</v>
      </c>
      <c r="B181" s="20">
        <f>'11.жеке-чет өл.вал.'!B181+'12.юрид-чет өл.вал.'!B181+'13.рез.эмес.-чет өл.вал.'!B13</f>
        <v>4947030.4999999991</v>
      </c>
      <c r="C181" s="21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0.99176462162503431</v>
      </c>
      <c r="D181" s="22">
        <f>'11.жеке-чет өл.вал.'!D181+'12.юрид-чет өл.вал.'!D181+'13.рез.эмес.-чет өл.вал.'!D13</f>
        <v>4293889.8</v>
      </c>
      <c r="E181" s="21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6.7777158370482746E-2</v>
      </c>
      <c r="F181" s="22">
        <f t="shared" si="6"/>
        <v>653140.69999999995</v>
      </c>
      <c r="G181" s="21">
        <f t="shared" si="7"/>
        <v>7.0662602759252371</v>
      </c>
      <c r="H181" s="22">
        <f>'11.жеке-чет өл.вал.'!H181+'12.юрид-чет өл.вал.'!H181+'13.рез.эмес.-чет өл.вал.'!H13</f>
        <v>75379.299999999988</v>
      </c>
      <c r="I181" s="21">
        <f>('11.жеке-чет өл.вал.'!H181*'11.жеке-чет өл.вал.'!I181+'12.юрид-чет өл.вал.'!H181*'12.юрид-чет өл.вал.'!I181+'13.рез.эмес.-чет өл.вал.'!H13*'13.рез.эмес.-чет өл.вал.'!I13)/('11.жеке-чет өл.вал.'!H181+'12.юрид-чет өл.вал.'!H181+'13.рез.эмес.-чет өл.вал.'!H13)</f>
        <v>2.2008234754103562</v>
      </c>
      <c r="J181" s="22">
        <f>'11.жеке-чет өл.вал.'!J181+'12.юрид-чет өл.вал.'!J181+'13.рез.эмес.-чет өл.вал.'!J13</f>
        <v>104948</v>
      </c>
      <c r="K181" s="21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4.442106967259976</v>
      </c>
      <c r="L181" s="22">
        <f>'11.жеке-чет өл.вал.'!L181+'12.юрид-чет өл.вал.'!L181+'13.рез.эмес.-чет өл.вал.'!L13</f>
        <v>109242.70000000001</v>
      </c>
      <c r="M181" s="21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6.9020514963471218</v>
      </c>
      <c r="N181" s="22">
        <f>'11.жеке-чет өл.вал.'!N181+'12.юрид-чет өл.вал.'!N181+'13.рез.эмес.-чет өл.вал.'!N13</f>
        <v>147259.90000000002</v>
      </c>
      <c r="O181" s="21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4.9938368761624838</v>
      </c>
      <c r="P181" s="22">
        <f>'11.жеке-чет өл.вал.'!P181+'12.юрид-чет өл.вал.'!P181+'13.рез.эмес.-чет өл.вал.'!P13</f>
        <v>216265.09999999998</v>
      </c>
      <c r="Q181" s="21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11.529222833457656</v>
      </c>
      <c r="R181" s="23">
        <f>'11.жеке-чет өл.вал.'!R181+'12.юрид-чет өл.вал.'!R181+'13.рез.эмес.-чет өл.вал.'!R13</f>
        <v>45.7</v>
      </c>
      <c r="S181" s="24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9.1076367614879601</v>
      </c>
    </row>
    <row r="182" spans="1:19" ht="14.25" customHeight="1" x14ac:dyDescent="0.2">
      <c r="A182" s="19" t="s">
        <v>15</v>
      </c>
      <c r="B182" s="20">
        <f>'11.жеке-чет өл.вал.'!B182+'12.юрид-чет өл.вал.'!B182+'13.рез.эмес.-чет өл.вал.'!B14</f>
        <v>5046506.6000000006</v>
      </c>
      <c r="C182" s="21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0.98326819051420755</v>
      </c>
      <c r="D182" s="22">
        <f>'11.жеке-чет өл.вал.'!D182+'12.юрид-чет өл.вал.'!D182+'13.рез.эмес.-чет өл.вал.'!D14</f>
        <v>4456766.4000000004</v>
      </c>
      <c r="E182" s="21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5.1224180383338036E-2</v>
      </c>
      <c r="F182" s="22">
        <f t="shared" si="6"/>
        <v>589740.19999999995</v>
      </c>
      <c r="G182" s="21">
        <f t="shared" si="7"/>
        <v>8.0268823576890398</v>
      </c>
      <c r="H182" s="22">
        <f>'11.жеке-чет өл.вал.'!H182+'12.юрид-чет өл.вал.'!H182+'13.рез.эмес.-чет өл.вал.'!H14</f>
        <v>57897.399999999994</v>
      </c>
      <c r="I182" s="21">
        <f>('11.жеке-чет өл.вал.'!H182*'11.жеке-чет өл.вал.'!I182+'12.юрид-чет өл.вал.'!H182*'12.юрид-чет өл.вал.'!I182+'13.рез.эмес.-чет өл.вал.'!H14*'13.рез.эмес.-чет өл.вал.'!I14)/('11.жеке-чет өл.вал.'!H182+'12.юрид-чет өл.вал.'!H182+'13.рез.эмес.-чет өл.вал.'!H14)</f>
        <v>1.6672591342616452</v>
      </c>
      <c r="J182" s="22">
        <f>'11.жеке-чет өл.вал.'!J182+'12.юрид-чет өл.вал.'!J182+'13.рез.эмес.-чет өл.вал.'!J14</f>
        <v>93065.4</v>
      </c>
      <c r="K182" s="21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3.7440203878132992</v>
      </c>
      <c r="L182" s="22">
        <f>'11.жеке-чет өл.вал.'!L182+'12.юрид-чет өл.вал.'!L182+'13.рез.эмес.-чет өл.вал.'!L14</f>
        <v>74602.399999999994</v>
      </c>
      <c r="M182" s="21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6.2056488263112204</v>
      </c>
      <c r="N182" s="22">
        <f>'11.жеке-чет өл.вал.'!N182+'12.юрид-чет өл.вал.'!N182+'13.рез.эмес.-чет өл.вал.'!N14</f>
        <v>190128.19999999998</v>
      </c>
      <c r="O182" s="21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9.5406063435092907</v>
      </c>
      <c r="P182" s="22">
        <f>'11.жеке-чет өл.вал.'!P182+'12.юрид-чет өл.вал.'!P182+'13.рез.эмес.-чет өл.вал.'!P14</f>
        <v>173378.80000000002</v>
      </c>
      <c r="Q182" s="21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11.563173259937221</v>
      </c>
      <c r="R182" s="23">
        <f>'11.жеке-чет өл.вал.'!R182+'12.юрид-чет өл.вал.'!R182+'13.рез.эмес.-чет өл.вал.'!R14</f>
        <v>668</v>
      </c>
      <c r="S182" s="24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10.632892215568901</v>
      </c>
    </row>
    <row r="183" spans="1:19" ht="14.25" customHeight="1" x14ac:dyDescent="0.2">
      <c r="A183" s="19" t="s">
        <v>16</v>
      </c>
      <c r="B183" s="20">
        <f>'11.жеке-чет өл.вал.'!B183+'12.юрид-чет өл.вал.'!B183+'13.рез.эмес.-чет өл.вал.'!B15</f>
        <v>5553799</v>
      </c>
      <c r="C183" s="21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0.98092395907738072</v>
      </c>
      <c r="D183" s="22">
        <f>'11.жеке-чет өл.вал.'!D183+'12.юрид-чет өл.вал.'!D183+'13.рез.эмес.-чет өл.вал.'!D15</f>
        <v>4797390.8</v>
      </c>
      <c r="E183" s="21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6.1801501349441804E-2</v>
      </c>
      <c r="F183" s="22">
        <f t="shared" si="6"/>
        <v>756408.20000000007</v>
      </c>
      <c r="G183" s="21">
        <f t="shared" si="7"/>
        <v>6.8103023592287846</v>
      </c>
      <c r="H183" s="22">
        <f>'11.жеке-чет өл.вал.'!H183+'12.юрид-чет өл.вал.'!H183+'13.рез.эмес.-чет өл.вал.'!H15</f>
        <v>49216.7</v>
      </c>
      <c r="I183" s="21">
        <f>('11.жеке-чет өл.вал.'!H183*'11.жеке-чет өл.вал.'!I183+'12.юрид-чет өл.вал.'!H183*'12.юрид-чет өл.вал.'!I183+'13.рез.эмес.-чет өл.вал.'!H15*'13.рез.эмес.-чет өл.вал.'!I15)/('11.жеке-чет өл.вал.'!H183+'12.юрид-чет өл.вал.'!H183+'13.рез.эмес.-чет өл.вал.'!H15)</f>
        <v>2.7186198180698811</v>
      </c>
      <c r="J183" s="22">
        <f>'11.жеке-чет өл.вал.'!J183+'12.юрид-чет өл.вал.'!J183+'13.рез.эмес.-чет өл.вал.'!J15</f>
        <v>218581</v>
      </c>
      <c r="K183" s="21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2.8125999011808007</v>
      </c>
      <c r="L183" s="22">
        <f>'11.жеке-чет өл.вал.'!L183+'12.юрид-чет өл.вал.'!L183+'13.рез.эмес.-чет өл.вал.'!L15</f>
        <v>152384.6</v>
      </c>
      <c r="M183" s="21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5.644232271502502</v>
      </c>
      <c r="N183" s="22">
        <f>'11.жеке-чет өл.вал.'!N183+'12.юрид-чет өл.вал.'!N183+'13.рез.эмес.-чет өл.вал.'!N15</f>
        <v>130271.80000000002</v>
      </c>
      <c r="O183" s="21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9.7638855070706008</v>
      </c>
      <c r="P183" s="22">
        <f>'11.жеке-чет өл.вал.'!P183+'12.юрид-чет өл.вал.'!P183+'13.рез.эмес.-чет өл.вал.'!P15</f>
        <v>205855.9</v>
      </c>
      <c r="Q183" s="21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11.025444677563279</v>
      </c>
      <c r="R183" s="23">
        <f>'11.жеке-чет өл.вал.'!R183+'12.юрид-чет өл.вал.'!R183+'13.рез.эмес.-чет өл.вал.'!R15</f>
        <v>98.2</v>
      </c>
      <c r="S183" s="24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11.001018329938899</v>
      </c>
    </row>
    <row r="184" spans="1:19" ht="14.25" customHeight="1" x14ac:dyDescent="0.2">
      <c r="A184" s="19" t="s">
        <v>17</v>
      </c>
      <c r="B184" s="20">
        <f>'11.жеке-чет өл.вал.'!B184+'12.юрид-чет өл.вал.'!B184+'13.рез.эмес.-чет өл.вал.'!B16</f>
        <v>5822135.0000000009</v>
      </c>
      <c r="C184" s="21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0.92495470407333413</v>
      </c>
      <c r="D184" s="22">
        <f>'11.жеке-чет өл.вал.'!D184+'12.юрид-чет өл.вал.'!D184+'13.рез.эмес.-чет өл.вал.'!D16</f>
        <v>5205284.8999999994</v>
      </c>
      <c r="E184" s="21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0.15547011096357083</v>
      </c>
      <c r="F184" s="22">
        <f t="shared" si="6"/>
        <v>616850.1</v>
      </c>
      <c r="G184" s="21">
        <f t="shared" si="7"/>
        <v>7.418244618911471</v>
      </c>
      <c r="H184" s="22">
        <f>'11.жеке-чет өл.вал.'!H184+'12.юрид-чет өл.вал.'!H184+'13.рез.эмес.-чет өл.вал.'!H16</f>
        <v>35100.5</v>
      </c>
      <c r="I184" s="21">
        <f>('11.жеке-чет өл.вал.'!H184*'11.жеке-чет өл.вал.'!I184+'12.юрид-чет өл.вал.'!H184*'12.юрид-чет өл.вал.'!I184+'13.рез.эмес.-чет өл.вал.'!H16*'13.рез.эмес.-чет өл.вал.'!I16)/('11.жеке-чет өл.вал.'!H184+'12.юрид-чет өл.вал.'!H184+'13.рез.эмес.-чет өл.вал.'!H16)</f>
        <v>2.0141721343000851</v>
      </c>
      <c r="J184" s="22">
        <f>'11.жеке-чет өл.вал.'!J184+'12.юрид-чет өл.вал.'!J184+'13.рез.эмес.-чет өл.вал.'!J16</f>
        <v>121759.59999999999</v>
      </c>
      <c r="K184" s="21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3.3673251390444738</v>
      </c>
      <c r="L184" s="22">
        <f>'11.жеке-чет өл.вал.'!L184+'12.юрид-чет өл.вал.'!L184+'13.рез.эмес.-чет өл.вал.'!L16</f>
        <v>118827.4</v>
      </c>
      <c r="M184" s="21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5.6852346512672982</v>
      </c>
      <c r="N184" s="22">
        <f>'11.жеке-чет өл.вал.'!N184+'12.юрид-чет өл.вал.'!N184+'13.рез.эмес.-чет өл.вал.'!N16</f>
        <v>125971.8</v>
      </c>
      <c r="O184" s="21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9.3866892669629269</v>
      </c>
      <c r="P184" s="22">
        <f>'11.жеке-чет өл.вал.'!P184+'12.юрид-чет өл.вал.'!P184+'13.рез.эмес.-чет өл.вал.'!P16</f>
        <v>215129.2</v>
      </c>
      <c r="Q184" s="21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10.396408139852715</v>
      </c>
      <c r="R184" s="23">
        <f>'11.жеке-чет өл.вал.'!R184+'12.юрид-чет өл.вал.'!R184+'13.рез.эмес.-чет өл.вал.'!R16</f>
        <v>61.6</v>
      </c>
      <c r="S184" s="24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10.5773214285714</v>
      </c>
    </row>
    <row r="185" spans="1:19" ht="14.25" customHeight="1" x14ac:dyDescent="0.2">
      <c r="A185" s="19" t="s">
        <v>18</v>
      </c>
      <c r="B185" s="20">
        <f>'11.жеке-чет өл.вал.'!B185+'12.юрид-чет өл.вал.'!B185+'13.рез.эмес.-чет өл.вал.'!B17</f>
        <v>7602564.5999999996</v>
      </c>
      <c r="C185" s="21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0.72577664989522106</v>
      </c>
      <c r="D185" s="22">
        <f>'11.жеке-чет өл.вал.'!D185+'12.юрид-чет өл.вал.'!D185+'13.рез.эмес.-чет өл.вал.'!D17</f>
        <v>6903923.5999999996</v>
      </c>
      <c r="E185" s="21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0.16811975077476227</v>
      </c>
      <c r="F185" s="22">
        <f t="shared" si="6"/>
        <v>698641</v>
      </c>
      <c r="G185" s="21">
        <f t="shared" si="7"/>
        <v>6.2365048014645579</v>
      </c>
      <c r="H185" s="22">
        <f>'11.жеке-чет өл.вал.'!H185+'12.юрид-чет өл.вал.'!H185+'13.рез.эмес.-чет өл.вал.'!H17</f>
        <v>113546.1</v>
      </c>
      <c r="I185" s="21">
        <f>('11.жеке-чет өл.вал.'!H185*'11.жеке-чет өл.вал.'!I185+'12.юрид-чет өл.вал.'!H185*'12.юрид-чет өл.вал.'!I185+'13.рез.эмес.-чет өл.вал.'!H17*'13.рез.эмес.-чет өл.вал.'!I17)/('11.жеке-чет өл.вал.'!H185+'12.юрид-чет өл.вал.'!H185+'13.рез.эмес.-чет өл.вал.'!H17)</f>
        <v>1.6295285967549777</v>
      </c>
      <c r="J185" s="22">
        <f>'11.жеке-чет өл.вал.'!J185+'12.юрид-чет өл.вал.'!J185+'13.рез.эмес.-чет өл.вал.'!J17</f>
        <v>123833.8</v>
      </c>
      <c r="K185" s="21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4.0903346743780808</v>
      </c>
      <c r="L185" s="22">
        <f>'11.жеке-чет өл.вал.'!L185+'12.юрид-чет өл.вал.'!L185+'13.рез.эмес.-чет өл.вал.'!L17</f>
        <v>201973.8</v>
      </c>
      <c r="M185" s="21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4.9126821251073167</v>
      </c>
      <c r="N185" s="22">
        <f>'11.жеке-чет өл.вал.'!N185+'12.юрид-чет өл.вал.'!N185+'13.рез.эмес.-чет өл.вал.'!N17</f>
        <v>113792.09999999999</v>
      </c>
      <c r="O185" s="21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9.411818263306504</v>
      </c>
      <c r="P185" s="22">
        <f>'11.жеке-чет өл.вал.'!P185+'12.юрид-чет өл.вал.'!P185+'13.рез.эмес.-чет өл.вал.'!P17</f>
        <v>145440.69999999998</v>
      </c>
      <c r="Q185" s="21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11.013500670720097</v>
      </c>
      <c r="R185" s="23">
        <f>'11.жеке-чет өл.вал.'!R185+'12.юрид-чет өл.вал.'!R185+'13.рез.эмес.-чет өл.вал.'!R17</f>
        <v>54.5</v>
      </c>
      <c r="S185" s="24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9.0781467889908303</v>
      </c>
    </row>
    <row r="186" spans="1:19" ht="14.25" customHeight="1" x14ac:dyDescent="0.2">
      <c r="A186" s="19" t="s">
        <v>19</v>
      </c>
      <c r="B186" s="20">
        <f>'11.жеке-чет өл.вал.'!B186+'12.юрид-чет өл.вал.'!B186+'13.рез.эмес.-чет өл.вал.'!B18</f>
        <v>7163529.9000000004</v>
      </c>
      <c r="C186" s="21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0.76767417261705129</v>
      </c>
      <c r="D186" s="22">
        <f>'11.жеке-чет өл.вал.'!D186+'12.юрид-чет өл.вал.'!D186+'13.рез.эмес.-чет өл.вал.'!D18</f>
        <v>6487841.2000000002</v>
      </c>
      <c r="E186" s="21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0.13166059767307492</v>
      </c>
      <c r="F186" s="22">
        <f t="shared" si="6"/>
        <v>675688.7</v>
      </c>
      <c r="G186" s="21">
        <f t="shared" si="7"/>
        <v>6.8745619676635252</v>
      </c>
      <c r="H186" s="22">
        <f>'11.жеке-чет өл.вал.'!H186+'12.юрид-чет өл.вал.'!H186+'13.рез.эмес.-чет өл.вал.'!H18</f>
        <v>49226.5</v>
      </c>
      <c r="I186" s="21">
        <f>('11.жеке-чет өл.вал.'!H186*'11.жеке-чет өл.вал.'!I186+'12.юрид-чет өл.вал.'!H186*'12.юрид-чет өл.вал.'!I186+'13.рез.эмес.-чет өл.вал.'!H18*'13.рез.эмес.-чет өл.вал.'!I18)/('11.жеке-чет өл.вал.'!H186+'12.юрид-чет өл.вал.'!H186+'13.рез.эмес.-чет өл.вал.'!H18)</f>
        <v>1.2216657694534439</v>
      </c>
      <c r="J186" s="22">
        <f>'11.жеке-чет өл.вал.'!J186+'12.юрид-чет өл.вал.'!J186+'13.рез.эмес.-чет өл.вал.'!J18</f>
        <v>101442.40000000001</v>
      </c>
      <c r="K186" s="21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3.6493732699541837</v>
      </c>
      <c r="L186" s="22">
        <f>'11.жеке-чет өл.вал.'!L186+'12.юрид-чет өл.вал.'!L186+'13.рез.эмес.-чет өл.вал.'!L18</f>
        <v>122794</v>
      </c>
      <c r="M186" s="21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6.4971943254556406</v>
      </c>
      <c r="N186" s="22">
        <f>'11.жеке-чет өл.вал.'!N186+'12.юрид-чет өл.вал.'!N186+'13.рез.эмес.-чет өл.вал.'!N18</f>
        <v>123083.40000000001</v>
      </c>
      <c r="O186" s="21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9.6120177944385716</v>
      </c>
      <c r="P186" s="22">
        <f>'11.жеке-чет өл.вал.'!P186+'12.юрид-чет өл.вал.'!P186+'13.рез.эмес.-чет өл.вал.'!P18</f>
        <v>279063.7</v>
      </c>
      <c r="Q186" s="21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8.0016555180770865</v>
      </c>
      <c r="R186" s="22">
        <f>'11.жеке-чет өл.вал.'!R186+'12.юрид-чет өл.вал.'!R186+'13.рез.эмес.-чет өл.вал.'!R18</f>
        <v>78.7</v>
      </c>
      <c r="S186" s="21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10.882083862770013</v>
      </c>
    </row>
    <row r="187" spans="1:19" ht="14.25" customHeight="1" x14ac:dyDescent="0.2">
      <c r="A187" s="19" t="s">
        <v>20</v>
      </c>
      <c r="B187" s="20">
        <f>'11.жеке-чет өл.вал.'!B187+'12.юрид-чет өл.вал.'!B187+'13.рез.эмес.-чет өл.вал.'!B19</f>
        <v>7957221</v>
      </c>
      <c r="C187" s="21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0.85836820656357293</v>
      </c>
      <c r="D187" s="22">
        <f>'11.жеке-чет өл.вал.'!D187+'12.юрид-чет өл.вал.'!D187+'13.рез.эмес.-чет өл.вал.'!D19</f>
        <v>7192996.5</v>
      </c>
      <c r="E187" s="21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0.14481011606220026</v>
      </c>
      <c r="F187" s="22">
        <f t="shared" si="6"/>
        <v>764224.50000000012</v>
      </c>
      <c r="G187" s="21">
        <f t="shared" si="7"/>
        <v>7.5744848025678317</v>
      </c>
      <c r="H187" s="22">
        <f>'11.жеке-чет өл.вал.'!H187+'12.юрид-чет өл.вал.'!H187+'13.рез.эмес.-чет өл.вал.'!H19</f>
        <v>44371.3</v>
      </c>
      <c r="I187" s="21">
        <f>('11.жеке-чет өл.вал.'!H187*'11.жеке-чет өл.вал.'!I187+'12.юрид-чет өл.вал.'!H187*'12.юрид-чет өл.вал.'!I187+'13.рез.эмес.-чет өл.вал.'!H19*'13.рез.эмес.-чет өл.вал.'!I19)/('11.жеке-чет өл.вал.'!H187+'12.юрид-чет өл.вал.'!H187+'13.рез.эмес.-чет өл.вал.'!H19)</f>
        <v>2.090526556580492</v>
      </c>
      <c r="J187" s="22">
        <f>'11.жеке-чет өл.вал.'!J187+'12.юрид-чет өл.вал.'!J187+'13.рез.эмес.-чет өл.вал.'!J19</f>
        <v>110350.39999999999</v>
      </c>
      <c r="K187" s="21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4.0811602042221864</v>
      </c>
      <c r="L187" s="22">
        <f>'11.жеке-чет өл.вал.'!L187+'12.юрид-чет өл.вал.'!L187+'13.рез.эмес.-чет өл.вал.'!L19</f>
        <v>177881.90000000002</v>
      </c>
      <c r="M187" s="21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5.4334210507083611</v>
      </c>
      <c r="N187" s="22">
        <f>'11.жеке-чет өл.вал.'!N187+'12.юрид-чет өл.вал.'!N187+'13.рез.эмес.-чет өл.вал.'!N19</f>
        <v>227815.1</v>
      </c>
      <c r="O187" s="21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9.0876572360655619</v>
      </c>
      <c r="P187" s="22">
        <f>'11.жеке-чет өл.вал.'!P187+'12.юрид-чет өл.вал.'!P187+'13.рез.эмес.-чет өл.вал.'!P19</f>
        <v>203709.7</v>
      </c>
      <c r="Q187" s="21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10.837728821946133</v>
      </c>
      <c r="R187" s="23">
        <f>'11.жеке-чет өл.вал.'!R187+'12.юрид-чет өл.вал.'!R187+'13.рез.эмес.-чет өл.вал.'!R19</f>
        <v>96.100000000000009</v>
      </c>
      <c r="S187" s="24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9.6413111342351705</v>
      </c>
    </row>
    <row r="188" spans="1:19" ht="14.25" customHeight="1" thickBot="1" x14ac:dyDescent="0.25">
      <c r="A188" s="25" t="s">
        <v>21</v>
      </c>
      <c r="B188" s="26">
        <f>'11.жеке-чет өл.вал.'!B188+'12.юрид-чет өл.вал.'!B188+'13.рез.эмес.-чет өл.вал.'!B20</f>
        <v>8548518.5999999996</v>
      </c>
      <c r="C188" s="27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1.0068284890904973</v>
      </c>
      <c r="D188" s="28">
        <f>'11.жеке-чет өл.вал.'!D188+'12.юрид-чет өл.вал.'!D188+'13.рез.эмес.-чет өл.вал.'!D20</f>
        <v>7551057.7999999998</v>
      </c>
      <c r="E188" s="27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0.16841489281144151</v>
      </c>
      <c r="F188" s="28">
        <f t="shared" si="6"/>
        <v>997460.80000000016</v>
      </c>
      <c r="G188" s="27">
        <f t="shared" si="7"/>
        <v>7.3538543830494492</v>
      </c>
      <c r="H188" s="28">
        <f>'11.жеке-чет өл.вал.'!H188+'12.юрид-чет өл.вал.'!H188+'13.рез.эмес.-чет өл.вал.'!H20</f>
        <v>89784.8</v>
      </c>
      <c r="I188" s="27">
        <f>('11.жеке-чет өл.вал.'!H188*'11.жеке-чет өл.вал.'!I188+'12.юрид-чет өл.вал.'!H188*'12.юрид-чет өл.вал.'!I188+'13.рез.эмес.-чет өл.вал.'!H20*'13.рез.эмес.-чет өл.вал.'!I20)/('11.жеке-чет өл.вал.'!H188+'12.юрид-чет өл.вал.'!H188+'13.рез.эмес.-чет өл.вал.'!H20)</f>
        <v>2.4755576333633309</v>
      </c>
      <c r="J188" s="28">
        <f>'11.жеке-чет өл.вал.'!J188+'12.юрид-чет өл.вал.'!J188+'13.рез.эмес.-чет өл.вал.'!J20</f>
        <v>193399.2</v>
      </c>
      <c r="K188" s="27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3.8077894065745861</v>
      </c>
      <c r="L188" s="28">
        <f>'11.жеке-чет өл.вал.'!L188+'12.юрид-чет өл.вал.'!L188+'13.рез.эмес.-чет өл.вал.'!L20</f>
        <v>157967.80000000002</v>
      </c>
      <c r="M188" s="27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6.6007495831428908</v>
      </c>
      <c r="N188" s="28">
        <f>'11.жеке-чет өл.вал.'!N188+'12.юрид-чет өл.вал.'!N188+'13.рез.эмес.-чет өл.вал.'!N20</f>
        <v>199339.3</v>
      </c>
      <c r="O188" s="27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8.0186213857478172</v>
      </c>
      <c r="P188" s="28">
        <f>'11.жеке-чет өл.вал.'!P188+'12.юрид-чет өл.вал.'!P188+'13.рез.эмес.-чет өл.вал.'!P20</f>
        <v>356218.8</v>
      </c>
      <c r="Q188" s="27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10.480739618459253</v>
      </c>
      <c r="R188" s="28">
        <f>'11.жеке-чет өл.вал.'!R188+'12.юрид-чет өл.вал.'!R188+'13.рез.эмес.-чет өл.вал.'!R20</f>
        <v>750.9</v>
      </c>
      <c r="S188" s="27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2.5593953921960306</v>
      </c>
    </row>
    <row r="189" spans="1:19" ht="14.25" customHeight="1" x14ac:dyDescent="0.2">
      <c r="A189" s="19" t="s">
        <v>37</v>
      </c>
      <c r="B189" s="20">
        <f>'11.жеке-чет өл.вал.'!B189+'12.юрид-чет өл.вал.'!B189+'13.рез.эмес.-чет өл.вал.'!B21</f>
        <v>6483637.8000000007</v>
      </c>
      <c r="C189" s="21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0.95622454249372124</v>
      </c>
      <c r="D189" s="22">
        <f>'11.жеке-чет өл.вал.'!D189+'12.юрид-чет өл.вал.'!D189+'13.рез.эмес.-чет өл.вал.'!D21</f>
        <v>5737551.1000000006</v>
      </c>
      <c r="E189" s="21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0.14847425358878266</v>
      </c>
      <c r="F189" s="22">
        <f t="shared" si="6"/>
        <v>746086.7</v>
      </c>
      <c r="G189" s="21">
        <f t="shared" si="7"/>
        <v>7.1679805738394737</v>
      </c>
      <c r="H189" s="22">
        <f>'11.жеке-чет өл.вал.'!H189+'12.юрид-чет өл.вал.'!H189+'13.рез.эмес.-чет өл.вал.'!H21</f>
        <v>72025.100000000006</v>
      </c>
      <c r="I189" s="21">
        <f>('11.жеке-чет өл.вал.'!H189*'11.жеке-чет өл.вал.'!I189+'12.юрид-чет өл.вал.'!H189*'12.юрид-чет өл.вал.'!I189+'13.рез.эмес.-чет өл.вал.'!H21*'13.рез.эмес.-чет өл.вал.'!I21)/('11.жеке-чет өл.вал.'!H189+'12.юрид-чет өл.вал.'!H189+'13.рез.эмес.-чет өл.вал.'!H21)</f>
        <v>2.223667832463958</v>
      </c>
      <c r="J189" s="22">
        <f>'11.жеке-чет өл.вал.'!J189+'12.юрид-чет өл.вал.'!J189+'13.рез.эмес.-чет өл.вал.'!J21</f>
        <v>127707.4</v>
      </c>
      <c r="K189" s="21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3.5604418538001736</v>
      </c>
      <c r="L189" s="22">
        <f>'11.жеке-чет өл.вал.'!L189+'12.юрид-чет өл.вал.'!L189+'13.рез.эмес.-чет өл.вал.'!L21</f>
        <v>206519.6</v>
      </c>
      <c r="M189" s="21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6.1461471792507814</v>
      </c>
      <c r="N189" s="22">
        <f>'11.жеке-чет өл.вал.'!N189+'12.юрид-чет өл.вал.'!N189+'13.рез.эмес.-чет өл.вал.'!N21</f>
        <v>147867.6</v>
      </c>
      <c r="O189" s="21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9.0089694023572449</v>
      </c>
      <c r="P189" s="22">
        <f>'11.жеке-чет өл.вал.'!P189+'12.юрид-чет өл.вал.'!P189+'13.рез.эмес.-чет өл.вал.'!P21</f>
        <v>190943.7</v>
      </c>
      <c r="Q189" s="21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11.085761698343536</v>
      </c>
      <c r="R189" s="23">
        <f>'11.жеке-чет өл.вал.'!R189+'12.юрид-чет өл.вал.'!R189+'13.рез.эмес.-чет өл.вал.'!R21</f>
        <v>1023.3000000000001</v>
      </c>
      <c r="S189" s="24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14.550381119906211</v>
      </c>
    </row>
    <row r="190" spans="1:19" ht="14.25" customHeight="1" x14ac:dyDescent="0.2">
      <c r="A190" s="19" t="s">
        <v>11</v>
      </c>
      <c r="B190" s="20">
        <f>'11.жеке-чет өл.вал.'!B190+'12.юрид-чет өл.вал.'!B190+'13.рез.эмес.-чет өл.вал.'!B22</f>
        <v>6440543.1000000006</v>
      </c>
      <c r="C190" s="21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1.2192104609935774</v>
      </c>
      <c r="D190" s="22">
        <f>'11.жеке-чет өл.вал.'!D190+'12.юрид-чет өл.вал.'!D190+'13.рез.эмес.-чет өл.вал.'!D22</f>
        <v>5597648.2000000002</v>
      </c>
      <c r="E190" s="21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0.26644278002322469</v>
      </c>
      <c r="F190" s="22">
        <f t="shared" si="6"/>
        <v>842894.90000000014</v>
      </c>
      <c r="G190" s="21">
        <f t="shared" si="7"/>
        <v>7.5465216054813054</v>
      </c>
      <c r="H190" s="22">
        <f>'11.жеке-чет өл.вал.'!H190+'12.юрид-чет өл.вал.'!H190+'13.рез.эмес.-чет өл.вал.'!H22</f>
        <v>58228.7</v>
      </c>
      <c r="I190" s="21">
        <f>('11.жеке-чет өл.вал.'!H190*'11.жеке-чет өл.вал.'!I190+'12.юрид-чет өл.вал.'!H190*'12.юрид-чет өл.вал.'!I190+'13.рез.эмес.-чет өл.вал.'!H22*'13.рез.эмес.-чет өл.вал.'!I22)/('11.жеке-чет өл.вал.'!H190+'12.юрид-чет өл.вал.'!H190+'13.рез.эмес.-чет өл.вал.'!H22)</f>
        <v>1.6566665063791608</v>
      </c>
      <c r="J190" s="22">
        <f>'11.жеке-чет өл.вал.'!J190+'12.юрид-чет өл.вал.'!J190+'13.рез.эмес.-чет өл.вал.'!J22</f>
        <v>147091.20000000001</v>
      </c>
      <c r="K190" s="21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3.6914603796828085</v>
      </c>
      <c r="L190" s="22">
        <f>'11.жеке-чет өл.вал.'!L190+'12.юрид-чет өл.вал.'!L190+'13.рез.эмес.-чет өл.вал.'!L22</f>
        <v>90221.3</v>
      </c>
      <c r="M190" s="21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5.912303125758549</v>
      </c>
      <c r="N190" s="22">
        <f>'11.жеке-чет өл.вал.'!N190+'12.юрид-чет өл.вал.'!N190+'13.рез.эмес.-чет өл.вал.'!N22</f>
        <v>182101.6</v>
      </c>
      <c r="O190" s="21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9.1224548933123053</v>
      </c>
      <c r="P190" s="22">
        <f>'11.жеке-чет өл.вал.'!P190+'12.юрид-чет өл.вал.'!P190+'13.рез.эмес.-чет өл.вал.'!P22</f>
        <v>364671.30000000005</v>
      </c>
      <c r="Q190" s="21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9.6431949319839667</v>
      </c>
      <c r="R190" s="23">
        <f>'11.жеке-чет өл.вал.'!R190+'12.юрид-чет өл.вал.'!R190+'13.рез.эмес.-чет өл.вал.'!R22</f>
        <v>580.80000000000007</v>
      </c>
      <c r="S190" s="24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17.651449724517892</v>
      </c>
    </row>
    <row r="191" spans="1:19" ht="14.25" customHeight="1" x14ac:dyDescent="0.2">
      <c r="A191" s="19" t="s">
        <v>12</v>
      </c>
      <c r="B191" s="20">
        <f>'11.жеке-чет өл.вал.'!B191+'12.юрид-чет өл.вал.'!B191+'13.рез.эмес.-чет өл.вал.'!B23</f>
        <v>7778945.9000000004</v>
      </c>
      <c r="C191" s="21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1.0164623583511478</v>
      </c>
      <c r="D191" s="22">
        <f>'11.жеке-чет өл.вал.'!D191+'12.юрид-чет өл.вал.'!D191+'13.рез.эмес.-чет өл.вал.'!D23</f>
        <v>6858182.6000000006</v>
      </c>
      <c r="E191" s="21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0.20823968466514731</v>
      </c>
      <c r="F191" s="22">
        <f t="shared" si="6"/>
        <v>920763.29999999993</v>
      </c>
      <c r="G191" s="21">
        <f t="shared" si="7"/>
        <v>7.0364011174207235</v>
      </c>
      <c r="H191" s="22">
        <f>'11.жеке-чет өл.вал.'!H191+'12.юрид-чет өл.вал.'!H191+'13.рез.эмес.-чет өл.вал.'!H23</f>
        <v>34610.1</v>
      </c>
      <c r="I191" s="21">
        <f>('11.жеке-чет өл.вал.'!H191*'11.жеке-чет өл.вал.'!I191+'12.юрид-чет өл.вал.'!H191*'12.юрид-чет өл.вал.'!I191+'13.рез.эмес.-чет өл.вал.'!H23*'13.рез.эмес.-чет өл.вал.'!I23)/('11.жеке-чет өл.вал.'!H191+'12.юрид-чет өл.вал.'!H191+'13.рез.эмес.-чет өл.вал.'!H23)</f>
        <v>2.0737983998890508</v>
      </c>
      <c r="J191" s="22">
        <f>'11.жеке-чет өл.вал.'!J191+'12.юрид-чет өл.вал.'!J191+'13.рез.эмес.-чет өл.вал.'!J23</f>
        <v>177668.09999999998</v>
      </c>
      <c r="K191" s="21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3.8313214696391786</v>
      </c>
      <c r="L191" s="22">
        <f>'11.жеке-чет өл.вал.'!L191+'12.юрид-чет өл.вал.'!L191+'13.рез.эмес.-чет өл.вал.'!L23</f>
        <v>140567.6</v>
      </c>
      <c r="M191" s="21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6.1008504875945819</v>
      </c>
      <c r="N191" s="22">
        <f>'11.жеке-чет өл.вал.'!N191+'12.юрид-чет өл.вал.'!N191+'13.рез.эмес.-чет өл.вал.'!N23</f>
        <v>319692.79999999999</v>
      </c>
      <c r="O191" s="21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6.1045072331938668</v>
      </c>
      <c r="P191" s="22">
        <f>'11.жеке-чет өл.вал.'!P191+'12.юрид-чет өл.вал.'!P191+'13.рез.эмес.-чет өл.вал.'!P23</f>
        <v>240292.6</v>
      </c>
      <c r="Q191" s="21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11.545045785846053</v>
      </c>
      <c r="R191" s="22">
        <f>'11.жеке-чет өл.вал.'!R191+'12.юрид-чет өл.вал.'!R191+'13.рез.эмес.-чет өл.вал.'!R23</f>
        <v>7932.1</v>
      </c>
      <c r="S191" s="21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18.033553157423601</v>
      </c>
    </row>
    <row r="192" spans="1:19" ht="14.25" customHeight="1" x14ac:dyDescent="0.2">
      <c r="A192" s="19" t="s">
        <v>13</v>
      </c>
      <c r="B192" s="20">
        <f>'11.жеке-чет өл.вал.'!B192+'12.юрид-чет өл.вал.'!B192+'13.рез.эмес.-чет өл.вал.'!B24</f>
        <v>7038093.7999999998</v>
      </c>
      <c r="C192" s="21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0.93070334854019765</v>
      </c>
      <c r="D192" s="22">
        <f>'11.жеке-чет өл.вал.'!D192+'12.юрид-чет өл.вал.'!D192+'13.рез.эмес.-чет өл.вал.'!D24</f>
        <v>6345969.5999999996</v>
      </c>
      <c r="E192" s="21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0.22406081034488423</v>
      </c>
      <c r="F192" s="22">
        <f t="shared" si="6"/>
        <v>692124.19999999984</v>
      </c>
      <c r="G192" s="21">
        <f t="shared" si="7"/>
        <v>7.4097891332220502</v>
      </c>
      <c r="H192" s="22">
        <f>'11.жеке-чет өл.вал.'!H192+'12.юрид-чет өл.вал.'!H192+'13.рез.эмес.-чет өл.вал.'!H24</f>
        <v>51935.8</v>
      </c>
      <c r="I192" s="21">
        <f>('11.жеке-чет өл.вал.'!H192*'11.жеке-чет өл.вал.'!I192+'12.юрид-чет өл.вал.'!H192*'12.юрид-чет өл.вал.'!I192+'13.рез.эмес.-чет өл.вал.'!H24*'13.рез.эмес.-чет өл.вал.'!I24)/('11.жеке-чет өл.вал.'!H192+'12.юрид-чет өл.вал.'!H192+'13.рез.эмес.-чет өл.вал.'!H24)</f>
        <v>2.8060980287200694</v>
      </c>
      <c r="J192" s="22">
        <f>'11.жеке-чет өл.вал.'!J192+'12.юрид-чет өл.вал.'!J192+'13.рез.эмес.-чет өл.вал.'!J24</f>
        <v>110826.79999999999</v>
      </c>
      <c r="K192" s="21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4.2703245153699294</v>
      </c>
      <c r="L192" s="22">
        <f>'11.жеке-чет өл.вал.'!L192+'12.юрид-чет өл.вал.'!L192+'13.рез.эмес.-чет өл.вал.'!L24</f>
        <v>140665.19999999998</v>
      </c>
      <c r="M192" s="21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5.5250148295385033</v>
      </c>
      <c r="N192" s="22">
        <f>'11.жеке-чет өл.вал.'!N192+'12.юрид-чет өл.вал.'!N192+'13.рез.эмес.-чет өл.вал.'!N24</f>
        <v>154527.19999999998</v>
      </c>
      <c r="O192" s="21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8.5374718107880057</v>
      </c>
      <c r="P192" s="22">
        <f>'11.жеке-чет өл.вал.'!P192+'12.юрид-чет өл.вал.'!P192+'13.рез.эмес.-чет өл.вал.'!P24</f>
        <v>233299.50000000003</v>
      </c>
      <c r="Q192" s="21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10.294120171710629</v>
      </c>
      <c r="R192" s="23">
        <f>'11.жеке-чет өл.вал.'!R192+'12.юрид-чет өл.вал.'!R192+'13.рез.эмес.-чет өл.вал.'!R24</f>
        <v>869.69999999999993</v>
      </c>
      <c r="S192" s="24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13.141324594687841</v>
      </c>
    </row>
    <row r="193" spans="1:19" ht="14.25" customHeight="1" x14ac:dyDescent="0.2">
      <c r="A193" s="19" t="s">
        <v>14</v>
      </c>
      <c r="B193" s="20">
        <f>'11.жеке-чет өл.вал.'!B193+'12.юрид-чет өл.вал.'!B193+'13.рез.эмес.-чет өл.вал.'!B25</f>
        <v>9202011.5999999996</v>
      </c>
      <c r="C193" s="21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0.87450651627085507</v>
      </c>
      <c r="D193" s="22">
        <f>'11.жеке-чет өл.вал.'!D193+'12.юрид-чет өл.вал.'!D193+'13.рез.эмес.-чет өл.вал.'!D25</f>
        <v>8036735</v>
      </c>
      <c r="E193" s="21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0.23652335867737345</v>
      </c>
      <c r="F193" s="22">
        <f t="shared" si="6"/>
        <v>1165276.6000000001</v>
      </c>
      <c r="G193" s="21">
        <f t="shared" si="7"/>
        <v>5.2745790587402128</v>
      </c>
      <c r="H193" s="22">
        <f>'11.жеке-чет өл.вал.'!H193+'12.юрид-чет өл.вал.'!H193+'13.рез.эмес.-чет өл.вал.'!H25</f>
        <v>269771.60000000003</v>
      </c>
      <c r="I193" s="21">
        <f>('11.жеке-чет өл.вал.'!H193*'11.жеке-чет өл.вал.'!I193+'12.юрид-чет өл.вал.'!H193*'12.юрид-чет өл.вал.'!I193+'13.рез.эмес.-чет өл.вал.'!H25*'13.рез.эмес.-чет өл.вал.'!I25)/('11.жеке-чет өл.вал.'!H193+'12.юрид-чет өл.вал.'!H193+'13.рез.эмес.-чет өл.вал.'!H25)</f>
        <v>1.133510525199835</v>
      </c>
      <c r="J193" s="22">
        <f>'11.жеке-чет өл.вал.'!J193+'12.юрид-чет өл.вал.'!J193+'13.рез.эмес.-чет өл.вал.'!J25</f>
        <v>238744.6</v>
      </c>
      <c r="K193" s="21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2.0200814049825624</v>
      </c>
      <c r="L193" s="22">
        <f>'11.жеке-чет өл.вал.'!L193+'12.юрид-чет өл.вал.'!L193+'13.рез.эмес.-чет өл.вал.'!L25</f>
        <v>216315.1</v>
      </c>
      <c r="M193" s="21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6.5768944008069719</v>
      </c>
      <c r="N193" s="22">
        <f>'11.жеке-чет өл.вал.'!N193+'12.юрид-чет өл.вал.'!N193+'13.рез.эмес.-чет өл.вал.'!N25</f>
        <v>219513.9</v>
      </c>
      <c r="O193" s="21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8.3081235402405031</v>
      </c>
      <c r="P193" s="22">
        <f>'11.жеке-чет өл.вал.'!P193+'12.юрид-чет өл.вал.'!P193+'13.рез.эмес.-чет өл.вал.'!P25</f>
        <v>220915.30000000002</v>
      </c>
      <c r="Q193" s="21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9.5588467661587799</v>
      </c>
      <c r="R193" s="23">
        <f>'11.жеке-чет өл.вал.'!R193+'12.юрид-чет өл.вал.'!R193+'13.рез.эмес.-чет өл.вал.'!R25</f>
        <v>16.100000000000001</v>
      </c>
      <c r="S193" s="24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9.0314285714285703</v>
      </c>
    </row>
    <row r="194" spans="1:19" ht="14.25" customHeight="1" x14ac:dyDescent="0.2">
      <c r="A194" s="19" t="s">
        <v>15</v>
      </c>
      <c r="B194" s="20">
        <f>'11.жеке-чет өл.вал.'!B194+'12.юрид-чет өл.вал.'!B194+'13.рез.эмес.-чет өл.вал.'!B26</f>
        <v>8514258.5999999996</v>
      </c>
      <c r="C194" s="21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0.83555061376688811</v>
      </c>
      <c r="D194" s="22">
        <f>'11.жеке-чет өл.вал.'!D194+'12.юрид-чет өл.вал.'!D194+'13.рез.эмес.-чет өл.вал.'!D26</f>
        <v>7570690.7000000002</v>
      </c>
      <c r="E194" s="21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0.1692336421827404</v>
      </c>
      <c r="F194" s="22">
        <f t="shared" si="6"/>
        <v>943567.9</v>
      </c>
      <c r="G194" s="21">
        <f t="shared" si="7"/>
        <v>6.1817262308308765</v>
      </c>
      <c r="H194" s="22">
        <f>'11.жеке-чет өл.вал.'!H194+'12.юрид-чет өл.вал.'!H194+'13.рез.эмес.-чет өл.вал.'!H26</f>
        <v>253494.8</v>
      </c>
      <c r="I194" s="21">
        <f>('11.жеке-чет өл.вал.'!H194*'11.жеке-чет өл.вал.'!I194+'12.юрид-чет өл.вал.'!H194*'12.юрид-чет өл.вал.'!I194+'13.рез.эмес.-чет өл.вал.'!H26*'13.рез.эмес.-чет өл.вал.'!I26)/('11.жеке-чет өл.вал.'!H194+'12.юрид-чет өл.вал.'!H194+'13.рез.эмес.-чет өл.вал.'!H26)</f>
        <v>0.99842657916454258</v>
      </c>
      <c r="J194" s="22">
        <f>'11.жеке-чет өл.вал.'!J194+'12.юрид-чет өл.вал.'!J194+'13.рез.эмес.-чет өл.вал.'!J26</f>
        <v>121611.9</v>
      </c>
      <c r="K194" s="21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3.4880612341390966</v>
      </c>
      <c r="L194" s="22">
        <f>'11.жеке-чет өл.вал.'!L194+'12.юрид-чет өл.вал.'!L194+'13.рез.эмес.-чет өл.вал.'!L26</f>
        <v>123422.39999999999</v>
      </c>
      <c r="M194" s="21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6.4914569802564168</v>
      </c>
      <c r="N194" s="22">
        <f>'11.жеке-чет өл.вал.'!N194+'12.юрид-чет өл.вал.'!N194+'13.рез.эмес.-чет өл.вал.'!N26</f>
        <v>186297.90000000002</v>
      </c>
      <c r="O194" s="21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9.6078519403600389</v>
      </c>
      <c r="P194" s="22">
        <f>'11.жеке-чет өл.вал.'!P194+'12.юрид-чет өл.вал.'!P194+'13.рез.эмес.-чет өл.вал.'!P26</f>
        <v>256728.9</v>
      </c>
      <c r="Q194" s="21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9.9040133074227548</v>
      </c>
      <c r="R194" s="23">
        <f>'11.жеке-чет өл.вал.'!R194+'12.юрид-чет өл.вал.'!R194+'13.рез.эмес.-чет өл.вал.'!R26</f>
        <v>2011.9999999999998</v>
      </c>
      <c r="S194" s="24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10.851121272365813</v>
      </c>
    </row>
    <row r="195" spans="1:19" ht="14.25" customHeight="1" x14ac:dyDescent="0.2">
      <c r="A195" s="19" t="s">
        <v>16</v>
      </c>
      <c r="B195" s="20">
        <f>'11.жеке-чет өл.вал.'!B195+'12.юрид-чет өл.вал.'!B195+'13.рез.эмес.-чет өл.вал.'!B27</f>
        <v>8792891.4000000004</v>
      </c>
      <c r="C195" s="21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0.82323283362740052</v>
      </c>
      <c r="D195" s="22">
        <f>'11.жеке-чет өл.вал.'!D195+'12.юрид-чет өл.вал.'!D195+'13.рез.эмес.-чет өл.вал.'!D27</f>
        <v>7838250.4000000004</v>
      </c>
      <c r="E195" s="21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0.16733652589103298</v>
      </c>
      <c r="F195" s="22">
        <f t="shared" si="6"/>
        <v>954641</v>
      </c>
      <c r="G195" s="21">
        <f t="shared" si="7"/>
        <v>6.2085865911897784</v>
      </c>
      <c r="H195" s="22">
        <f>'11.жеке-чет өл.вал.'!H195+'12.юрид-чет өл.вал.'!H195+'13.рез.эмес.-чет өл.вал.'!H27</f>
        <v>199805</v>
      </c>
      <c r="I195" s="21">
        <f>('11.жеке-чет өл.вал.'!H195*'11.жеке-чет өл.вал.'!I195+'12.юрид-чет өл.вал.'!H195*'12.юрид-чет өл.вал.'!I195+'13.рез.эмес.-чет өл.вал.'!H27*'13.рез.эмес.-чет өл.вал.'!I27)/('11.жеке-чет өл.вал.'!H195+'12.юрид-чет өл.вал.'!H195+'13.рез.эмес.-чет өл.вал.'!H27)</f>
        <v>1.3283777783338766</v>
      </c>
      <c r="J195" s="22">
        <f>'11.жеке-чет өл.вал.'!J195+'12.юрид-чет өл.вал.'!J195+'13.рез.эмес.-чет өл.вал.'!J27</f>
        <v>171932.4</v>
      </c>
      <c r="K195" s="21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3.7036527204878182</v>
      </c>
      <c r="L195" s="22">
        <f>'11.жеке-чет өл.вал.'!L195+'12.юрид-чет өл.вал.'!L195+'13.рез.эмес.-чет өл.вал.'!L27</f>
        <v>122156.4</v>
      </c>
      <c r="M195" s="21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6.3913629822096967</v>
      </c>
      <c r="N195" s="22">
        <f>'11.жеке-чет өл.вал.'!N195+'12.юрид-чет өл.вал.'!N195+'13.рез.эмес.-чет өл.вал.'!N27</f>
        <v>188063.09999999998</v>
      </c>
      <c r="O195" s="21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9.4800521314388675</v>
      </c>
      <c r="P195" s="22">
        <f>'11.жеке-чет өл.вал.'!P195+'12.юрид-чет өл.вал.'!P195+'13.рез.эмес.-чет өл.вал.'!P27</f>
        <v>268296.10000000003</v>
      </c>
      <c r="Q195" s="21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8.917971528471714</v>
      </c>
      <c r="R195" s="23">
        <f>'11.жеке-чет өл.вал.'!R195+'12.юрид-чет өл.вал.'!R195+'13.рез.эмес.-чет өл.вал.'!R27</f>
        <v>4388</v>
      </c>
      <c r="S195" s="24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15.616687101185089</v>
      </c>
    </row>
    <row r="196" spans="1:19" ht="14.25" customHeight="1" x14ac:dyDescent="0.2">
      <c r="A196" s="19" t="s">
        <v>17</v>
      </c>
      <c r="B196" s="20">
        <f>'11.жеке-чет өл.вал.'!B196+'12.юрид-чет өл.вал.'!B196+'13.рез.эмес.-чет өл.вал.'!B28</f>
        <v>8903502.0999999978</v>
      </c>
      <c r="C196" s="21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0.74582151668162044</v>
      </c>
      <c r="D196" s="22">
        <f>'11.жеке-чет өл.вал.'!D196+'12.юрид-чет өл.вал.'!D196+'13.рез.эмес.-чет өл.вал.'!D28</f>
        <v>8091828.6999999993</v>
      </c>
      <c r="E196" s="21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0.11517296009985969</v>
      </c>
      <c r="F196" s="22">
        <f t="shared" si="6"/>
        <v>811673.39999999991</v>
      </c>
      <c r="G196" s="21">
        <f t="shared" si="7"/>
        <v>7.03295632947931</v>
      </c>
      <c r="H196" s="22">
        <f>'11.жеке-чет өл.вал.'!H196+'12.юрид-чет өл.вал.'!H196+'13.рез.эмес.-чет өл.вал.'!H28</f>
        <v>114183.8</v>
      </c>
      <c r="I196" s="21">
        <f>('11.жеке-чет өл.вал.'!H196*'11.жеке-чет өл.вал.'!I196+'12.юрид-чет өл.вал.'!H196*'12.юрид-чет өл.вал.'!I196+'13.рез.эмес.-чет өл.вал.'!H28*'13.рез.эмес.-чет өл.вал.'!I28)/('11.жеке-чет өл.вал.'!H196+'12.юрид-чет өл.вал.'!H196+'13.рез.эмес.-чет өл.вал.'!H28)</f>
        <v>1.8501878462619075</v>
      </c>
      <c r="J196" s="22">
        <f>'11.жеке-чет өл.вал.'!J196+'12.юрид-чет өл.вал.'!J196+'13.рез.эмес.-чет өл.вал.'!J28</f>
        <v>93334.6</v>
      </c>
      <c r="K196" s="21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4.628549605398212</v>
      </c>
      <c r="L196" s="22">
        <f>'11.жеке-чет өл.вал.'!L196+'12.юрид-чет өл.вал.'!L196+'13.рез.эмес.-чет өл.вал.'!L28</f>
        <v>138862.70000000001</v>
      </c>
      <c r="M196" s="21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6.2044925887225277</v>
      </c>
      <c r="N196" s="22">
        <f>'11.жеке-чет өл.вал.'!N196+'12.юрид-чет өл.вал.'!N196+'13.рез.эмес.-чет өл.вал.'!N28</f>
        <v>250812.09999999998</v>
      </c>
      <c r="O196" s="21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8.5510934958879545</v>
      </c>
      <c r="P196" s="22">
        <f>'11.жеке-чет өл.вал.'!P196+'12.юрид-чет өл.вал.'!P196+'13.рез.эмес.-чет өл.вал.'!P28</f>
        <v>213037</v>
      </c>
      <c r="Q196" s="21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9.5543591629622657</v>
      </c>
      <c r="R196" s="23">
        <f>'11.жеке-чет өл.вал.'!R196+'12.юрид-чет өл.вал.'!R196+'13.рез.эмес.-чет өл.вал.'!R28</f>
        <v>1443.2</v>
      </c>
      <c r="S196" s="24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16.266593680709502</v>
      </c>
    </row>
    <row r="197" spans="1:19" ht="14.25" customHeight="1" x14ac:dyDescent="0.2">
      <c r="A197" s="19" t="s">
        <v>18</v>
      </c>
      <c r="B197" s="20">
        <f>'11.жеке-чет өл.вал.'!B197+'12.юрид-чет өл.вал.'!B197+'13.рез.эмес.-чет өл.вал.'!B29</f>
        <v>10372041.5</v>
      </c>
      <c r="C197" s="21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0.56845350233124359</v>
      </c>
      <c r="D197" s="22">
        <f>'11.жеке-чет өл.вал.'!D197+'12.юрид-чет өл.вал.'!D197+'13.рез.эмес.-чет өл.вал.'!D29</f>
        <v>9592744.9000000004</v>
      </c>
      <c r="E197" s="21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0.10744094122632203</v>
      </c>
      <c r="F197" s="22">
        <f t="shared" si="6"/>
        <v>779296.60000000009</v>
      </c>
      <c r="G197" s="21">
        <f t="shared" si="7"/>
        <v>6.2432837202164162</v>
      </c>
      <c r="H197" s="22">
        <f>'11.жеке-чет өл.вал.'!H197+'12.юрид-чет өл.вал.'!H197+'13.рез.эмес.-чет өл.вал.'!H29</f>
        <v>74089.5</v>
      </c>
      <c r="I197" s="21">
        <f>('11.жеке-чет өл.вал.'!H197*'11.жеке-чет өл.вал.'!I197+'12.юрид-чет өл.вал.'!H197*'12.юрид-чет өл.вал.'!I197+'13.рез.эмес.-чет өл.вал.'!H29*'13.рез.эмес.-чет өл.вал.'!I29)/('11.жеке-чет өл.вал.'!H197+'12.юрид-чет өл.вал.'!H197+'13.рез.эмес.-чет өл.вал.'!H29)</f>
        <v>2.1083732107788555</v>
      </c>
      <c r="J197" s="22">
        <f>'11.жеке-чет өл.вал.'!J197+'12.юрид-чет өл.вал.'!J197+'13.рез.эмес.-чет өл.вал.'!J29</f>
        <v>129222.79999999999</v>
      </c>
      <c r="K197" s="21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3.6968477234667545</v>
      </c>
      <c r="L197" s="22">
        <f>'11.жеке-чет өл.вал.'!L197+'12.юрид-чет өл.вал.'!L197+'13.рез.эмес.-чет өл.вал.'!L29</f>
        <v>215403.4</v>
      </c>
      <c r="M197" s="21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5.5045148451695782</v>
      </c>
      <c r="N197" s="22">
        <f>'11.жеке-чет өл.вал.'!N197+'12.юрид-чет өл.вал.'!N197+'13.рез.эмес.-чет өл.вал.'!N29</f>
        <v>166749.30000000002</v>
      </c>
      <c r="O197" s="21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8.8858897998372424</v>
      </c>
      <c r="P197" s="22">
        <f>'11.жеке-чет өл.вал.'!P197+'12.юрид-чет өл.вал.'!P197+'13.рез.эмес.-чет өл.вал.'!P29</f>
        <v>192726.3</v>
      </c>
      <c r="Q197" s="21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8.0035051884460202</v>
      </c>
      <c r="R197" s="23">
        <f>'11.жеке-чет өл.вал.'!R197+'12.юрид-чет өл.вал.'!R197+'13.рез.эмес.-чет өл.вал.'!R29</f>
        <v>1105.3</v>
      </c>
      <c r="S197" s="24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19.498223106848798</v>
      </c>
    </row>
    <row r="198" spans="1:19" ht="14.25" customHeight="1" x14ac:dyDescent="0.2">
      <c r="A198" s="19" t="s">
        <v>19</v>
      </c>
      <c r="B198" s="20">
        <f>'11.жеке-чет өл.вал.'!B198+'12.юрид-чет өл.вал.'!B198+'13.рез.эмес.-чет өл.вал.'!B30</f>
        <v>10977795.700000001</v>
      </c>
      <c r="C198" s="21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0.53658824129875193</v>
      </c>
      <c r="D198" s="22">
        <f>'11.жеке-чет өл.вал.'!D198+'12.юрид-чет өл.вал.'!D198+'13.рез.эмес.-чет өл.вал.'!D30</f>
        <v>10283283.1</v>
      </c>
      <c r="E198" s="21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6.9834373907298089E-2</v>
      </c>
      <c r="F198" s="22">
        <f t="shared" si="6"/>
        <v>694512.59999999986</v>
      </c>
      <c r="G198" s="21">
        <f t="shared" si="7"/>
        <v>7.447567475377701</v>
      </c>
      <c r="H198" s="22">
        <f>'11.жеке-чет өл.вал.'!H198+'12.юрид-чет өл.вал.'!H198+'13.рез.эмес.-чет өл.вал.'!H30</f>
        <v>86266.2</v>
      </c>
      <c r="I198" s="21">
        <f>('11.жеке-чет өл.вал.'!H198*'11.жеке-чет өл.вал.'!I198+'12.юрид-чет өл.вал.'!H198*'12.юрид-чет өл.вал.'!I198+'13.рез.эмес.-чет өл.вал.'!H30*'13.рез.эмес.-чет өл.вал.'!I30)/('11.жеке-чет өл.вал.'!H198+'12.юрид-чет өл.вал.'!H198+'13.рез.эмес.-чет өл.вал.'!H30)</f>
        <v>3.1198207988760354</v>
      </c>
      <c r="J198" s="22">
        <f>'11.жеке-чет өл.вал.'!J198+'12.юрид-чет өл.вал.'!J198+'13.рез.эмес.-чет өл.вал.'!J30</f>
        <v>102837.00000000001</v>
      </c>
      <c r="K198" s="21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4.0578915273685574</v>
      </c>
      <c r="L198" s="22">
        <f>'11.жеке-чет өл.вал.'!L198+'12.юрид-чет өл.вал.'!L198+'13.рез.эмес.-чет өл.вал.'!L30</f>
        <v>145998.59999999998</v>
      </c>
      <c r="M198" s="21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6.8267923802009092</v>
      </c>
      <c r="N198" s="22">
        <f>'11.жеке-чет өл.вал.'!N198+'12.юрид-чет өл.вал.'!N198+'13.рез.эмес.-чет өл.вал.'!N30</f>
        <v>135106.4</v>
      </c>
      <c r="O198" s="21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8.0919589005406145</v>
      </c>
      <c r="P198" s="22">
        <f>'11.жеке-чет өл.вал.'!P198+'12.юрид-чет өл.вал.'!P198+'13.рез.эмес.-чет өл.вал.'!P30</f>
        <v>223069.89999999997</v>
      </c>
      <c r="Q198" s="21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10.640014753223097</v>
      </c>
      <c r="R198" s="22">
        <f>'11.жеке-чет өл.вал.'!R198+'12.юрид-чет өл.вал.'!R198+'13.рез.эмес.-чет өл.вал.'!R30</f>
        <v>1234.5</v>
      </c>
      <c r="S198" s="21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18.265194005670295</v>
      </c>
    </row>
    <row r="199" spans="1:19" ht="14.25" customHeight="1" x14ac:dyDescent="0.2">
      <c r="A199" s="19" t="s">
        <v>20</v>
      </c>
      <c r="B199" s="20">
        <f>'11.жеке-чет өл.вал.'!B199+'12.юрид-чет өл.вал.'!B199+'13.рез.эмес.-чет өл.вал.'!B31</f>
        <v>11313373.700000001</v>
      </c>
      <c r="C199" s="21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0.57590645582581601</v>
      </c>
      <c r="D199" s="22">
        <f>'11.жеке-чет өл.вал.'!D199+'12.юрид-чет өл.вал.'!D199+'13.рез.эмес.-чет өл.вал.'!D31</f>
        <v>10471448.699999999</v>
      </c>
      <c r="E199" s="21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0.14699801661636361</v>
      </c>
      <c r="F199" s="22">
        <f t="shared" si="6"/>
        <v>841925</v>
      </c>
      <c r="G199" s="21">
        <f t="shared" si="7"/>
        <v>5.9104584862072036</v>
      </c>
      <c r="H199" s="22">
        <f>'11.жеке-чет өл.вал.'!H199+'12.юрид-чет өл.вал.'!H199+'13.рез.эмес.-чет өл.вал.'!H31</f>
        <v>77480.499999999985</v>
      </c>
      <c r="I199" s="21">
        <f>('11.жеке-чет өл.вал.'!H199*'11.жеке-чет өл.вал.'!I199+'12.юрид-чет өл.вал.'!H199*'12.юрид-чет өл.вал.'!I199+'13.рез.эмес.-чет өл.вал.'!H31*'13.рез.эмес.-чет өл.вал.'!I31)/('11.жеке-чет өл.вал.'!H199+'12.юрид-чет өл.вал.'!H199+'13.рез.эмес.-чет өл.вал.'!H31)</f>
        <v>1.7099584282496914</v>
      </c>
      <c r="J199" s="22">
        <f>'11.жеке-чет өл.вал.'!J199+'12.юрид-чет өл.вал.'!J199+'13.рез.эмес.-чет өл.вал.'!J31</f>
        <v>113790.59999999999</v>
      </c>
      <c r="K199" s="21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4.4279771527700857</v>
      </c>
      <c r="L199" s="22">
        <f>'11.жеке-чет өл.вал.'!L199+'12.юрид-чет өл.вал.'!L199+'13.рез.эмес.-чет өл.вал.'!L31</f>
        <v>175596.20000000004</v>
      </c>
      <c r="M199" s="21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5.6178941286884285</v>
      </c>
      <c r="N199" s="22">
        <f>'11.жеке-чет өл.вал.'!N199+'12.юрид-чет өл.вал.'!N199+'13.рез.эмес.-чет өл.вал.'!N31</f>
        <v>230026.6</v>
      </c>
      <c r="O199" s="21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8.0353676313956779</v>
      </c>
      <c r="P199" s="22">
        <f>'11.жеке-чет өл.вал.'!P199+'12.юрид-чет өл.вал.'!P199+'13.рез.эмес.-чет өл.вал.'!P31</f>
        <v>244055</v>
      </c>
      <c r="Q199" s="21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6.0964008317797216</v>
      </c>
      <c r="R199" s="23">
        <f>'11.жеке-чет өл.вал.'!R199+'12.юрид-чет өл.вал.'!R199+'13.рез.эмес.-чет өл.вал.'!R31</f>
        <v>976.1</v>
      </c>
      <c r="S199" s="24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17.5452187275894</v>
      </c>
    </row>
    <row r="200" spans="1:19" ht="14.25" customHeight="1" thickBot="1" x14ac:dyDescent="0.25">
      <c r="A200" s="25" t="s">
        <v>21</v>
      </c>
      <c r="B200" s="26">
        <f>'11.жеке-чет өл.вал.'!B200+'12.юрид-чет өл.вал.'!B200+'13.рез.эмес.-чет өл.вал.'!B32</f>
        <v>12266540.9</v>
      </c>
      <c r="C200" s="27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0.76725678499959182</v>
      </c>
      <c r="D200" s="28">
        <f>'11.жеке-чет өл.вал.'!D200+'12.юрид-чет өл.вал.'!D200+'13.рез.эмес.-чет өл.вал.'!D32</f>
        <v>11171330.6</v>
      </c>
      <c r="E200" s="27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0.26690882856872927</v>
      </c>
      <c r="F200" s="28">
        <f t="shared" si="6"/>
        <v>1095210.2999999998</v>
      </c>
      <c r="G200" s="27">
        <f t="shared" si="7"/>
        <v>5.8708907047349728</v>
      </c>
      <c r="H200" s="28">
        <f>'11.жеке-чет өл.вал.'!H200+'12.юрид-чет өл.вал.'!H200+'13.рез.эмес.-чет өл.вал.'!H32</f>
        <v>95534.799999999988</v>
      </c>
      <c r="I200" s="27">
        <f>('11.жеке-чет өл.вал.'!H200*'11.жеке-чет өл.вал.'!I200+'12.юрид-чет өл.вал.'!H200*'12.юрид-чет өл.вал.'!I200+'13.рез.эмес.-чет өл.вал.'!H32*'13.рез.эмес.-чет өл.вал.'!I32)/('11.жеке-чет өл.вал.'!H200+'12.юрид-чет өл.вал.'!H200+'13.рез.эмес.-чет өл.вал.'!H32)</f>
        <v>1.6818427735233652</v>
      </c>
      <c r="J200" s="28">
        <f>'11.жеке-чет өл.вал.'!J200+'12.юрид-чет өл.вал.'!J200+'13.рез.эмес.-чет өл.вал.'!J32</f>
        <v>203935.99999999994</v>
      </c>
      <c r="K200" s="27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4.1086675819865057</v>
      </c>
      <c r="L200" s="28">
        <f>'11.жеке-чет өл.вал.'!L200+'12.юрид-чет өл.вал.'!L200+'13.рез.эмес.-чет өл.вал.'!L32</f>
        <v>152987.40000000002</v>
      </c>
      <c r="M200" s="27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6.6200800261982344</v>
      </c>
      <c r="N200" s="28">
        <f>'11.жеке-чет өл.вал.'!N200+'12.юрид-чет өл.вал.'!N200+'13.рез.эмес.-чет өл.вал.'!N32</f>
        <v>437392.2</v>
      </c>
      <c r="O200" s="27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4.9635965821978534</v>
      </c>
      <c r="P200" s="28">
        <f>'11.жеке-чет өл.вал.'!P200+'12.юрид-чет өл.вал.'!P200+'13.рез.эмес.-чет өл.вал.'!P32</f>
        <v>195082.2</v>
      </c>
      <c r="Q200" s="27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10.592123704776755</v>
      </c>
      <c r="R200" s="28">
        <f>'11.жеке-чет өл.вал.'!R200+'12.юрид-чет өл.вал.'!R200+'13.рез.эмес.-чет өл.вал.'!R32</f>
        <v>10277.699999999997</v>
      </c>
      <c r="S200" s="27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17.622441791451397</v>
      </c>
    </row>
    <row r="201" spans="1:19" ht="14.25" customHeight="1" x14ac:dyDescent="0.2">
      <c r="A201" s="19" t="s">
        <v>38</v>
      </c>
      <c r="B201" s="20">
        <f>'11.жеке-чет өл.вал.'!B201+'12.юрид-чет өл.вал.'!B201+'13.рез.эмес.-чет өл.вал.'!B33</f>
        <v>8364757.9000000004</v>
      </c>
      <c r="C201" s="21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0.7918220624173713</v>
      </c>
      <c r="D201" s="22">
        <f>'11.жеке-чет өл.вал.'!D201+'12.юрид-чет өл.вал.'!D201+'13.рез.эмес.-чет өл.вал.'!D33</f>
        <v>7592915.1999999993</v>
      </c>
      <c r="E201" s="21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0.17145350879198551</v>
      </c>
      <c r="F201" s="22">
        <f t="shared" si="6"/>
        <v>771842.7</v>
      </c>
      <c r="G201" s="21">
        <f t="shared" si="7"/>
        <v>6.8946274921042843</v>
      </c>
      <c r="H201" s="22">
        <f>'11.жеке-чет өл.вал.'!H201+'12.юрид-чет өл.вал.'!H201+'13.рез.эмес.-чет өл.вал.'!H33</f>
        <v>70619</v>
      </c>
      <c r="I201" s="21">
        <f>('11.жеке-чет өл.вал.'!H201*'11.жеке-чет өл.вал.'!I201+'12.юрид-чет өл.вал.'!H201*'12.юрид-чет өл.вал.'!I201+'13.рез.эмес.-чет өл.вал.'!H33*'13.рез.эмес.-чет өл.вал.'!I33)/('11.жеке-чет өл.вал.'!H201+'12.юрид-чет өл.вал.'!H201+'13.рез.эмес.-чет өл.вал.'!H33)</f>
        <v>1.426712966765318</v>
      </c>
      <c r="J201" s="22">
        <f>'11.жеке-чет өл.вал.'!J201+'12.юрид-чет өл.вал.'!J201+'13.рез.эмес.-чет өл.вал.'!J33</f>
        <v>153982</v>
      </c>
      <c r="K201" s="21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4.1724630606174751</v>
      </c>
      <c r="L201" s="22">
        <f>'11.жеке-чет өл.вал.'!L201+'12.юрид-чет өл.вал.'!L201+'13.рез.эмес.-чет өл.вал.'!L33</f>
        <v>168694.30000000002</v>
      </c>
      <c r="M201" s="21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6.1393990668327243</v>
      </c>
      <c r="N201" s="22">
        <f>'11.жеке-чет өл.вал.'!N201+'12.юрид-чет өл.вал.'!N201+'13.рез.эмес.-чет өл.вал.'!N33</f>
        <v>177463.89999999997</v>
      </c>
      <c r="O201" s="21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8.4799785308448659</v>
      </c>
      <c r="P201" s="22">
        <f>'11.жеке-чет өл.вал.'!P201+'12.юрид-чет өл.вал.'!P201+'13.рез.эмес.-чет өл.вал.'!P33</f>
        <v>195850.3</v>
      </c>
      <c r="Q201" s="21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9.9389787761366701</v>
      </c>
      <c r="R201" s="23">
        <f>'11.жеке-чет өл.вал.'!R201+'12.юрид-чет өл.вал.'!R201+'13.рез.эмес.-чет өл.вал.'!R33</f>
        <v>5233.2</v>
      </c>
      <c r="S201" s="24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17.428530153634487</v>
      </c>
    </row>
    <row r="202" spans="1:19" ht="14.25" customHeight="1" x14ac:dyDescent="0.2">
      <c r="A202" s="19" t="s">
        <v>11</v>
      </c>
      <c r="B202" s="20">
        <f>'11.жеке-чет өл.вал.'!B202+'12.юрид-чет өл.вал.'!B202+'13.рез.эмес.-чет өл.вал.'!B34</f>
        <v>8461940.1000000015</v>
      </c>
      <c r="C202" s="21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0.81219205179672715</v>
      </c>
      <c r="D202" s="22">
        <f>'11.жеке-чет өл.вал.'!D202+'12.юрид-чет өл.вал.'!D202+'13.рез.эмес.-чет өл.вал.'!D34</f>
        <v>7606892.7000000011</v>
      </c>
      <c r="E202" s="21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0.14069836570719607</v>
      </c>
      <c r="F202" s="22">
        <f t="shared" si="6"/>
        <v>855047.39999999991</v>
      </c>
      <c r="G202" s="21">
        <f t="shared" si="7"/>
        <v>6.7861069702100778</v>
      </c>
      <c r="H202" s="22">
        <f>'11.жеке-чет өл.вал.'!H202+'12.юрид-чет өл.вал.'!H202+'13.рез.эмес.-чет өл.вал.'!H34</f>
        <v>108479.2</v>
      </c>
      <c r="I202" s="21">
        <f>('11.жеке-чет өл.вал.'!H202*'11.жеке-чет өл.вал.'!I202+'12.юрид-чет өл.вал.'!H202*'12.юрид-чет өл.вал.'!I202+'13.рез.эмес.-чет өл.вал.'!H34*'13.рез.эмес.-чет өл.вал.'!I34)/('11.жеке-чет өл.вал.'!H202+'12.юрид-чет өл.вал.'!H202+'13.рез.эмес.-чет өл.вал.'!H34)</f>
        <v>1.3176809379125196</v>
      </c>
      <c r="J202" s="22">
        <f>'11.жеке-чет өл.вал.'!J202+'12.юрид-чет өл.вал.'!J202+'13.рез.эмес.-чет өл.вал.'!J34</f>
        <v>170769.19999999998</v>
      </c>
      <c r="K202" s="21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4.4058620289841448</v>
      </c>
      <c r="L202" s="22">
        <f>'11.жеке-чет өл.вал.'!L202+'12.юрид-чет өл.вал.'!L202+'13.рез.эмес.-чет өл.вал.'!L34</f>
        <v>115021.9</v>
      </c>
      <c r="M202" s="21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6.1306999014970147</v>
      </c>
      <c r="N202" s="22">
        <f>'11.жеке-чет өл.вал.'!N202+'12.юрид-чет өл.вал.'!N202+'13.рез.эмес.-чет өл.вал.'!N34</f>
        <v>172460.30000000002</v>
      </c>
      <c r="O202" s="21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8.9900450132581202</v>
      </c>
      <c r="P202" s="22">
        <f>'11.жеке-чет өл.вал.'!P202+'12.юрид-чет өл.вал.'!P202+'13.рез.эмес.-чет өл.вал.'!P34</f>
        <v>282594.3</v>
      </c>
      <c r="Q202" s="21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9.0423187834998995</v>
      </c>
      <c r="R202" s="23">
        <f>'11.жеке-чет өл.вал.'!R202+'12.юрид-чет өл.вал.'!R202+'13.рез.эмес.-чет өл.вал.'!R34</f>
        <v>5722.5</v>
      </c>
      <c r="S202" s="24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16.814024464831778</v>
      </c>
    </row>
    <row r="203" spans="1:19" ht="14.25" customHeight="1" x14ac:dyDescent="0.2">
      <c r="A203" s="19" t="s">
        <v>12</v>
      </c>
      <c r="B203" s="20">
        <f>'11.жеке-чет өл.вал.'!B203+'12.юрид-чет өл.вал.'!B203+'13.рез.эмес.-чет өл.вал.'!B35</f>
        <v>8324860.6000000024</v>
      </c>
      <c r="C203" s="21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0.815691072592855</v>
      </c>
      <c r="D203" s="22">
        <f>'11.жеке-чет өл.вал.'!D203+'12.юрид-чет өл.вал.'!D203+'13.рез.эмес.-чет өл.вал.'!D35</f>
        <v>7454109.5000000019</v>
      </c>
      <c r="E203" s="21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0.12171534949949414</v>
      </c>
      <c r="F203" s="22">
        <f t="shared" si="6"/>
        <v>870751.10000000009</v>
      </c>
      <c r="G203" s="21">
        <f t="shared" si="7"/>
        <v>6.7565058821056896</v>
      </c>
      <c r="H203" s="22">
        <f>'11.жеке-чет өл.вал.'!H203+'12.юрид-чет өл.вал.'!H203+'13.рез.эмес.-чет өл.вал.'!H35</f>
        <v>61495.299999999996</v>
      </c>
      <c r="I203" s="21">
        <f>('11.жеке-чет өл.вал.'!H203*'11.жеке-чет өл.вал.'!I203+'12.юрид-чет өл.вал.'!H203*'12.юрид-чет өл.вал.'!I203+'13.рез.эмес.-чет өл.вал.'!H35*'13.рез.эмес.-чет өл.вал.'!I35)/('11.жеке-чет өл.вал.'!H203+'12.юрид-чет өл.вал.'!H203+'13.рез.эмес.-чет өл.вал.'!H35)</f>
        <v>1.7505364475008662</v>
      </c>
      <c r="J203" s="22">
        <f>'11.жеке-чет өл.вал.'!J203+'12.юрид-чет өл.вал.'!J203+'13.рез.эмес.-чет өл.вал.'!J35</f>
        <v>142136.4</v>
      </c>
      <c r="K203" s="21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3.9545430867814293</v>
      </c>
      <c r="L203" s="22">
        <f>'11.жеке-чет өл.вал.'!L203+'12.юрид-чет өл.вал.'!L203+'13.рез.эмес.-чет өл.вал.'!L35</f>
        <v>212864.70000000004</v>
      </c>
      <c r="M203" s="21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5.8983243158682477</v>
      </c>
      <c r="N203" s="22">
        <f>'11.жеке-чет өл.вал.'!N203+'12.юрид-чет өл.вал.'!N203+'13.рез.эмес.-чет өл.вал.'!N35</f>
        <v>203067.4</v>
      </c>
      <c r="O203" s="21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8.8903942287142108</v>
      </c>
      <c r="P203" s="22">
        <f>'11.жеке-чет өл.вал.'!P203+'12.юрид-чет өл.вал.'!P203+'13.рез.эмес.-чет өл.вал.'!P35</f>
        <v>245451.3</v>
      </c>
      <c r="Q203" s="21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8.3533147797546814</v>
      </c>
      <c r="R203" s="22">
        <f>'11.жеке-чет өл.вал.'!R203+'12.юрид-чет өл.вал.'!R203+'13.рез.эмес.-чет өл.вал.'!R35</f>
        <v>5736</v>
      </c>
      <c r="S203" s="21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17.830264644351466</v>
      </c>
    </row>
    <row r="204" spans="1:19" ht="14.25" customHeight="1" x14ac:dyDescent="0.2">
      <c r="A204" s="19" t="s">
        <v>13</v>
      </c>
      <c r="B204" s="20">
        <f>'11.жеке-чет өл.вал.'!B204+'12.юрид-чет өл.вал.'!B204+'13.рез.эмес.-чет өл.вал.'!B36</f>
        <v>9022966.0000000019</v>
      </c>
      <c r="C204" s="21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0.66950033991040192</v>
      </c>
      <c r="D204" s="22">
        <f>'11.жеке-чет өл.вал.'!D204+'12.юрид-чет өл.вал.'!D204+'13.рез.эмес.-чет өл.вал.'!D36</f>
        <v>8220995.0999999996</v>
      </c>
      <c r="E204" s="21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7.8492746942520383E-2</v>
      </c>
      <c r="F204" s="22">
        <f t="shared" si="6"/>
        <v>801970.89999999991</v>
      </c>
      <c r="G204" s="21">
        <f t="shared" si="7"/>
        <v>6.7279128407277637</v>
      </c>
      <c r="H204" s="22">
        <f>'11.жеке-чет өл.вал.'!H204+'12.юрид-чет өл.вал.'!H204+'13.рез.эмес.-чет өл.вал.'!H36</f>
        <v>81619.599999999991</v>
      </c>
      <c r="I204" s="21">
        <f>('11.жеке-чет өл.вал.'!H204*'11.жеке-чет өл.вал.'!I204+'12.юрид-чет өл.вал.'!H204*'12.юрид-чет өл.вал.'!I204+'13.рез.эмес.-чет өл.вал.'!H36*'13.рез.эмес.-чет өл.вал.'!I36)/('11.жеке-чет өл.вал.'!H204+'12.юрид-чет өл.вал.'!H204+'13.рез.эмес.-чет өл.вал.'!H36)</f>
        <v>1.9341882341986487</v>
      </c>
      <c r="J204" s="22">
        <f>'11.жеке-чет өл.вал.'!J204+'12.юрид-чет өл.вал.'!J204+'13.рез.эмес.-чет өл.вал.'!J36</f>
        <v>168631.69999999998</v>
      </c>
      <c r="K204" s="21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3.9452764753009077</v>
      </c>
      <c r="L204" s="22">
        <f>'11.жеке-чет өл.вал.'!L204+'12.юрид-чет өл.вал.'!L204+'13.рез.эмес.-чет өл.вал.'!L36</f>
        <v>158633.19999999998</v>
      </c>
      <c r="M204" s="21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6.2569025903783064</v>
      </c>
      <c r="N204" s="22">
        <f>'11.жеке-чет өл.вал.'!N204+'12.юрид-чет өл.вал.'!N204+'13.рез.эмес.-чет өл.вал.'!N36</f>
        <v>173764.4</v>
      </c>
      <c r="O204" s="21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8.1375475356287019</v>
      </c>
      <c r="P204" s="22">
        <f>'11.жеке-чет өл.вал.'!P204+'12.юрид-чет өл.вал.'!P204+'13.рез.эмес.-чет өл.вал.'!P36</f>
        <v>218441.29999999996</v>
      </c>
      <c r="Q204" s="21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9.837701739552001</v>
      </c>
      <c r="R204" s="23">
        <f>'11.жеке-чет өл.вал.'!R204+'12.юрид-чет өл.вал.'!R204+'13.рез.эмес.-чет өл.вал.'!R36</f>
        <v>880.7</v>
      </c>
      <c r="S204" s="24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19.183677756330194</v>
      </c>
    </row>
    <row r="205" spans="1:19" ht="14.25" customHeight="1" x14ac:dyDescent="0.2">
      <c r="A205" s="19" t="s">
        <v>14</v>
      </c>
      <c r="B205" s="20">
        <f>'11.жеке-чет өл.вал.'!B205+'12.юрид-чет өл.вал.'!B205+'13.рез.эмес.-чет өл.вал.'!B37</f>
        <v>10324155.6</v>
      </c>
      <c r="C205" s="21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0.61330490456769182</v>
      </c>
      <c r="D205" s="22">
        <f>'11.жеке-чет өл.вал.'!D205+'12.юрид-чет өл.вал.'!D205+'13.рез.эмес.-чет өл.вал.'!D37</f>
        <v>9569233.8000000007</v>
      </c>
      <c r="E205" s="21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0.13206697112991428</v>
      </c>
      <c r="F205" s="22">
        <f t="shared" si="6"/>
        <v>754921.8</v>
      </c>
      <c r="G205" s="21">
        <f t="shared" si="7"/>
        <v>6.7133781816871627</v>
      </c>
      <c r="H205" s="22">
        <f>'11.жеке-чет өл.вал.'!H205+'12.юрид-чет өл.вал.'!H205+'13.рез.эмес.-чет өл.вал.'!H37</f>
        <v>97963.099999999991</v>
      </c>
      <c r="I205" s="21">
        <f>('11.жеке-чет өл.вал.'!H205*'11.жеке-чет өл.вал.'!I205+'12.юрид-чет өл.вал.'!H205*'12.юрид-чет өл.вал.'!I205+'13.рез.эмес.-чет өл.вал.'!H37*'13.рез.эмес.-чет өл.вал.'!I37)/('11.жеке-чет өл.вал.'!H205+'12.юрид-чет өл.вал.'!H205+'13.рез.эмес.-чет өл.вал.'!H37)</f>
        <v>1.653193763774319</v>
      </c>
      <c r="J205" s="22">
        <f>'11.жеке-чет өл.вал.'!J205+'12.юрид-чет өл.вал.'!J205+'13.рез.эмес.-чет өл.вал.'!J37</f>
        <v>146545.4</v>
      </c>
      <c r="K205" s="21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3.9206208042012922</v>
      </c>
      <c r="L205" s="22">
        <f>'11.жеке-чет өл.вал.'!L205+'12.юрид-чет өл.вал.'!L205+'13.рез.эмес.-чет өл.вал.'!L37</f>
        <v>157970.20000000001</v>
      </c>
      <c r="M205" s="21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6.5975430745798898</v>
      </c>
      <c r="N205" s="22">
        <f>'11.жеке-чет өл.вал.'!N205+'12.юрид-чет өл.вал.'!N205+'13.рез.эмес.-чет өл.вал.'!N37</f>
        <v>188019.19999999998</v>
      </c>
      <c r="O205" s="21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8.6860105138198662</v>
      </c>
      <c r="P205" s="22">
        <f>'11.жеке-чет өл.вал.'!P205+'12.юрид-чет өл.вал.'!P205+'13.рез.эмес.-чет өл.вал.'!P37</f>
        <v>162087.20000000001</v>
      </c>
      <c r="Q205" s="21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9.9689649398595339</v>
      </c>
      <c r="R205" s="23">
        <f>'11.жеке-чет өл.вал.'!R205+'12.юрид-чет өл.вал.'!R205+'13.рез.эмес.-чет өл.вал.'!R37</f>
        <v>2336.7000000000003</v>
      </c>
      <c r="S205" s="24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17.281229939658491</v>
      </c>
    </row>
    <row r="206" spans="1:19" ht="14.25" customHeight="1" x14ac:dyDescent="0.2">
      <c r="A206" s="19" t="s">
        <v>15</v>
      </c>
      <c r="B206" s="20">
        <f>'11.жеке-чет өл.вал.'!B206+'12.юрид-чет өл.вал.'!B206+'13.рез.эмес.-чет өл.вал.'!B38</f>
        <v>9677530.6999999993</v>
      </c>
      <c r="C206" s="21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0.80868012456937988</v>
      </c>
      <c r="D206" s="22">
        <f>'11.жеке-чет өл.вал.'!D206+'12.юрид-чет өл.вал.'!D206+'13.рез.эмес.-чет өл.вал.'!D38</f>
        <v>8698485</v>
      </c>
      <c r="E206" s="21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0.11073682405614316</v>
      </c>
      <c r="F206" s="22">
        <f t="shared" si="6"/>
        <v>979045.70000000007</v>
      </c>
      <c r="G206" s="21">
        <f t="shared" si="7"/>
        <v>7.0096667898137897</v>
      </c>
      <c r="H206" s="22">
        <f>'11.жеке-чет өл.вал.'!H206+'12.юрид-чет өл.вал.'!H206+'13.рез.эмес.-чет өл.вал.'!H38</f>
        <v>104642.7</v>
      </c>
      <c r="I206" s="21">
        <f>('11.жеке-чет өл.вал.'!H206*'11.жеке-чет өл.вал.'!I206+'12.юрид-чет өл.вал.'!H206*'12.юрид-чет өл.вал.'!I206+'13.рез.эмес.-чет өл.вал.'!H38*'13.рез.эмес.-чет өл.вал.'!I38)/('11.жеке-чет өл.вал.'!H206+'12.юрид-чет өл.вал.'!H206+'13.рез.эмес.-чет өл.вал.'!H38)</f>
        <v>1.5732314533168565</v>
      </c>
      <c r="J206" s="22">
        <f>'11.жеке-чет өл.вал.'!J206+'12.юрид-чет өл.вал.'!J206+'13.рез.эмес.-чет өл.вал.'!J38</f>
        <v>177502.1</v>
      </c>
      <c r="K206" s="21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3.7168043194981895</v>
      </c>
      <c r="L206" s="22">
        <f>'11.жеке-чет өл.вал.'!L206+'12.юрид-чет өл.вал.'!L206+'13.рез.эмес.-чет өл.вал.'!L38</f>
        <v>139044.5</v>
      </c>
      <c r="M206" s="21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6.4671929058682602</v>
      </c>
      <c r="N206" s="22">
        <f>'11.жеке-чет өл.вал.'!N206+'12.юрид-чет өл.вал.'!N206+'13.рез.эмес.-чет өл.вал.'!N38</f>
        <v>293591</v>
      </c>
      <c r="O206" s="21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9.1226249748800115</v>
      </c>
      <c r="P206" s="22">
        <f>'11.жеке-чет өл.вал.'!P206+'12.юрид-чет өл.вал.'!P206+'13.рез.эмес.-чет өл.вал.'!P38</f>
        <v>260990.1</v>
      </c>
      <c r="Q206" s="21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9.2990640181370825</v>
      </c>
      <c r="R206" s="23">
        <f>'11.жеке-чет өл.вал.'!R206+'12.юрид-чет өл.вал.'!R206+'13.рез.эмес.-чет өл.вал.'!R38</f>
        <v>3275.3</v>
      </c>
      <c r="S206" s="24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10.351579702622701</v>
      </c>
    </row>
    <row r="207" spans="1:19" ht="14.25" customHeight="1" x14ac:dyDescent="0.2">
      <c r="A207" s="19" t="s">
        <v>16</v>
      </c>
      <c r="B207" s="20">
        <f>'11.жеке-чет өл.вал.'!B207+'12.юрид-чет өл.вал.'!B207+'13.рез.эмес.-чет өл.вал.'!B39</f>
        <v>10955968</v>
      </c>
      <c r="C207" s="21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0.69575029216952811</v>
      </c>
      <c r="D207" s="22">
        <f>'11.жеке-чет өл.вал.'!D207+'12.юрид-чет өл.вал.'!D207+'13.рез.эмес.-чет өл.вал.'!D39</f>
        <v>10016722.6</v>
      </c>
      <c r="E207" s="21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0.17723367451545477</v>
      </c>
      <c r="F207" s="22">
        <f t="shared" si="6"/>
        <v>939245.4</v>
      </c>
      <c r="G207" s="21">
        <f t="shared" si="7"/>
        <v>6.2255480665649241</v>
      </c>
      <c r="H207" s="22">
        <f>'11.жеке-чет өл.вал.'!H207+'12.юрид-чет өл.вал.'!H207+'13.рез.эмес.-чет өл.вал.'!H39</f>
        <v>235385.9</v>
      </c>
      <c r="I207" s="21">
        <f>('11.жеке-чет өл.вал.'!H207*'11.жеке-чет өл.вал.'!I207+'12.юрид-чет өл.вал.'!H207*'12.юрид-чет өл.вал.'!I207+'13.рез.эмес.-чет өл.вал.'!H39*'13.рез.эмес.-чет өл.вал.'!I39)/('11.жеке-чет өл.вал.'!H207+'12.юрид-чет өл.вал.'!H207+'13.рез.эмес.-чет өл.вал.'!H39)</f>
        <v>1.9067154999513563</v>
      </c>
      <c r="J207" s="22">
        <f>'11.жеке-чет өл.вал.'!J207+'12.юрид-чет өл.вал.'!J207+'13.рез.эмес.-чет өл.вал.'!J39</f>
        <v>145800.6</v>
      </c>
      <c r="K207" s="21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4.1976127395909204</v>
      </c>
      <c r="L207" s="22">
        <f>'11.жеке-чет өл.вал.'!L207+'12.юрид-чет өл.вал.'!L207+'13.рез.эмес.-чет өл.вал.'!L39</f>
        <v>106018.1</v>
      </c>
      <c r="M207" s="21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6.3358733461550427</v>
      </c>
      <c r="N207" s="22">
        <f>'11.жеке-чет өл.вал.'!N207+'12.юрид-чет өл.вал.'!N207+'13.рез.эмес.-чет өл.вал.'!N39</f>
        <v>253514.2</v>
      </c>
      <c r="O207" s="21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8.6259224098689522</v>
      </c>
      <c r="P207" s="22">
        <f>'11.жеке-чет өл.вал.'!P207+'12.юрид-чет өл.вал.'!P207+'13.рез.эмес.-чет өл.вал.'!P39</f>
        <v>196660.19999999998</v>
      </c>
      <c r="Q207" s="21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9.6445412900017402</v>
      </c>
      <c r="R207" s="23">
        <f>'11.жеке-чет өл.вал.'!R207+'12.юрид-чет өл.вал.'!R207+'13.рез.эмес.-чет өл.вал.'!R39</f>
        <v>1866.4</v>
      </c>
      <c r="S207" s="24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16.759800685812259</v>
      </c>
    </row>
    <row r="208" spans="1:19" ht="14.25" customHeight="1" x14ac:dyDescent="0.2">
      <c r="A208" s="19" t="s">
        <v>17</v>
      </c>
      <c r="B208" s="20">
        <f>'11.жеке-чет өл.вал.'!B208+'12.юрид-чет өл.вал.'!B208+'13.рез.эмес.-чет өл.вал.'!B40</f>
        <v>9975676.8000000007</v>
      </c>
      <c r="C208" s="21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0.78465425774419617</v>
      </c>
      <c r="D208" s="22">
        <f>'11.жеке-чет өл.вал.'!D208+'12.юрид-чет өл.вал.'!D208+'13.рез.эмес.-чет өл.вал.'!D40</f>
        <v>8897363.3000000007</v>
      </c>
      <c r="E208" s="21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0.16048818406684587</v>
      </c>
      <c r="F208" s="22">
        <f t="shared" si="6"/>
        <v>1078313.5</v>
      </c>
      <c r="G208" s="21">
        <f t="shared" si="7"/>
        <v>5.9347634950318247</v>
      </c>
      <c r="H208" s="22">
        <f>'11.жеке-чет өл.вал.'!H208+'12.юрид-чет өл.вал.'!H208+'13.рез.эмес.-чет өл.вал.'!H40</f>
        <v>146429.20000000001</v>
      </c>
      <c r="I208" s="21">
        <f>('11.жеке-чет өл.вал.'!H208*'11.жеке-чет өл.вал.'!I208+'12.юрид-чет өл.вал.'!H208*'12.юрид-чет өл.вал.'!I208+'13.рез.эмес.-чет өл.вал.'!H40*'13.рез.эмес.-чет өл.вал.'!I40)/('11.жеке-чет өл.вал.'!H208+'12.юрид-чет өл.вал.'!H208+'13.рез.эмес.-чет өл.вал.'!H40)</f>
        <v>2.1273995623823674</v>
      </c>
      <c r="J208" s="22">
        <f>'11.жеке-чет өл.вал.'!J208+'12.юрид-чет өл.вал.'!J208+'13.рез.эмес.-чет өл.вал.'!J40</f>
        <v>178507.5</v>
      </c>
      <c r="K208" s="21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3.7749379325798671</v>
      </c>
      <c r="L208" s="22">
        <f>'11.жеке-чет өл.вал.'!L208+'12.юрид-чет өл.вал.'!L208+'13.рез.эмес.-чет өл.вал.'!L40</f>
        <v>328508.30000000005</v>
      </c>
      <c r="M208" s="21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4.6886874699969523</v>
      </c>
      <c r="N208" s="22">
        <f>'11.жеке-чет өл.вал.'!N208+'12.юрид-чет өл.вал.'!N208+'13.рез.эмес.-чет өл.вал.'!N40</f>
        <v>265928.8</v>
      </c>
      <c r="O208" s="21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8.785036284148239</v>
      </c>
      <c r="P208" s="22">
        <f>'11.жеке-чет өл.вал.'!P208+'12.юрид-чет өл.вал.'!P208+'13.рез.эмес.-чет өл.вал.'!P40</f>
        <v>156971.70000000001</v>
      </c>
      <c r="Q208" s="21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9.5635323564693451</v>
      </c>
      <c r="R208" s="23">
        <f>'11.жеке-чет өл.вал.'!R208+'12.юрид-чет өл.вал.'!R208+'13.рез.эмес.-чет өл.вал.'!R40</f>
        <v>1968</v>
      </c>
      <c r="S208" s="24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18.545024390243899</v>
      </c>
    </row>
    <row r="209" spans="1:19" ht="14.25" customHeight="1" x14ac:dyDescent="0.2">
      <c r="A209" s="19" t="s">
        <v>18</v>
      </c>
      <c r="B209" s="20">
        <f>'11.жеке-чет өл.вал.'!B209+'12.юрид-чет өл.вал.'!B209+'13.рез.эмес.-чет өл.вал.'!B41</f>
        <v>9776320</v>
      </c>
      <c r="C209" s="21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0.77063649256571032</v>
      </c>
      <c r="D209" s="22">
        <f>'11.жеке-чет өл.вал.'!D209+'12.юрид-чет өл.вал.'!D209+'13.рез.эмес.-чет өл.вал.'!D41</f>
        <v>8901468.8000000007</v>
      </c>
      <c r="E209" s="21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0.12904659318695802</v>
      </c>
      <c r="F209" s="22">
        <f t="shared" si="6"/>
        <v>874851.2</v>
      </c>
      <c r="G209" s="21">
        <f t="shared" si="7"/>
        <v>7.2987094628206544</v>
      </c>
      <c r="H209" s="22">
        <f>'11.жеке-чет өл.вал.'!H209+'12.юрид-чет өл.вал.'!H209+'13.рез.эмес.-чет өл.вал.'!H41</f>
        <v>92687.9</v>
      </c>
      <c r="I209" s="21">
        <f>('11.жеке-чет өл.вал.'!H209*'11.жеке-чет өл.вал.'!I209+'12.юрид-чет өл.вал.'!H209*'12.юрид-чет өл.вал.'!I209+'13.рез.эмес.-чет өл.вал.'!H41*'13.рез.эмес.-чет өл.вал.'!I41)/('11.жеке-чет өл.вал.'!H209+'12.юрид-чет өл.вал.'!H209+'13.рез.эмес.-чет өл.вал.'!H41)</f>
        <v>1.8937868157548101</v>
      </c>
      <c r="J209" s="22">
        <f>'11.жеке-чет өл.вал.'!J209+'12.юрид-чет өл.вал.'!J209+'13.рез.эмес.-чет өл.вал.'!J41</f>
        <v>145338.4</v>
      </c>
      <c r="K209" s="21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4.6577237949502699</v>
      </c>
      <c r="L209" s="22">
        <f>'11.жеке-чет өл.вал.'!L209+'12.юрид-чет өл.вал.'!L209+'13.рез.эмес.-чет өл.вал.'!L41</f>
        <v>178962.8</v>
      </c>
      <c r="M209" s="21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6.2713966310317026</v>
      </c>
      <c r="N209" s="22">
        <f>'11.жеке-чет өл.вал.'!N209+'12.юрид-чет өл.вал.'!N209+'13.рез.эмес.-чет өл.вал.'!N41</f>
        <v>232018</v>
      </c>
      <c r="O209" s="21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8.6348583213371324</v>
      </c>
      <c r="P209" s="22">
        <f>'11.жеке-чет өл.вал.'!P209+'12.юрид-чет өл.вал.'!P209+'13.рез.эмес.-чет өл.вал.'!P41</f>
        <v>224791.90000000002</v>
      </c>
      <c r="Q209" s="21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10.628053421853744</v>
      </c>
      <c r="R209" s="23">
        <f>'11.жеке-чет өл.вал.'!R209+'12.юрид-чет өл.вал.'!R209+'13.рез.эмес.-чет өл.вал.'!R41</f>
        <v>1052.2</v>
      </c>
      <c r="S209" s="24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17.028990686181299</v>
      </c>
    </row>
    <row r="210" spans="1:19" ht="14.25" customHeight="1" x14ac:dyDescent="0.2">
      <c r="A210" s="19" t="s">
        <v>19</v>
      </c>
      <c r="B210" s="20">
        <f>'11.жеке-чет өл.вал.'!B210+'12.юрид-чет өл.вал.'!B210+'13.рез.эмес.-чет өл.вал.'!B42</f>
        <v>10323998.699999999</v>
      </c>
      <c r="C210" s="21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0.69930497124142421</v>
      </c>
      <c r="D210" s="22">
        <f>'11.жеке-чет өл.вал.'!D210+'12.юрид-чет өл.вал.'!D210+'13.рез.эмес.-чет өл.вал.'!D42</f>
        <v>9226703.8000000007</v>
      </c>
      <c r="E210" s="21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0.12013357413727749</v>
      </c>
      <c r="F210" s="22">
        <f t="shared" si="6"/>
        <v>1097294.9000000001</v>
      </c>
      <c r="G210" s="21">
        <f t="shared" si="7"/>
        <v>5.5693202520124707</v>
      </c>
      <c r="H210" s="22">
        <f>'11.жеке-чет өл.вал.'!H210+'12.юрид-чет өл.вал.'!H210+'13.рез.эмес.-чет өл.вал.'!H42</f>
        <v>146173.49999999997</v>
      </c>
      <c r="I210" s="21">
        <f>('11.жеке-чет өл.вал.'!H210*'11.жеке-чет өл.вал.'!I210+'12.юрид-чет өл.вал.'!H210*'12.юрид-чет өл.вал.'!I210+'13.рез.эмес.-чет өл.вал.'!H42*'13.рез.эмес.-чет өл.вал.'!I42)/('11.жеке-чет өл.вал.'!H210+'12.юрид-чет өл.вал.'!H210+'13.рез.эмес.-чет өл.вал.'!H42)</f>
        <v>1.8968688852630609</v>
      </c>
      <c r="J210" s="22">
        <f>'11.жеке-чет өл.вал.'!J210+'12.юрид-чет өл.вал.'!J210+'13.рез.эмес.-чет өл.вал.'!J42</f>
        <v>120381.3</v>
      </c>
      <c r="K210" s="21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3.8061041208227526</v>
      </c>
      <c r="L210" s="22">
        <f>'11.жеке-чет өл.вал.'!L210+'12.юрид-чет өл.вал.'!L210+'13.рез.эмес.-чет өл.вал.'!L42</f>
        <v>224186.89999999997</v>
      </c>
      <c r="M210" s="21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5.0037660095215211</v>
      </c>
      <c r="N210" s="22">
        <f>'11.жеке-чет өл.вал.'!N210+'12.юрид-чет өл.вал.'!N210+'13.рез.эмес.-чет өл.вал.'!N42</f>
        <v>356109.99999999994</v>
      </c>
      <c r="O210" s="21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5.3180372216449969</v>
      </c>
      <c r="P210" s="22">
        <f>'11.жеке-чет өл.вал.'!P210+'12.юрид-чет өл.вал.'!P210+'13.рез.эмес.-чет өл.вал.'!P42</f>
        <v>247155.1</v>
      </c>
      <c r="Q210" s="21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9.338389027780531</v>
      </c>
      <c r="R210" s="22">
        <f>'11.жеке-чет өл.вал.'!R210+'12.юрид-чет өл.вал.'!R210+'13.рез.эмес.-чет өл.вал.'!R42</f>
        <v>3288.1</v>
      </c>
      <c r="S210" s="21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15.849725981569904</v>
      </c>
    </row>
    <row r="211" spans="1:19" ht="14.25" customHeight="1" x14ac:dyDescent="0.2">
      <c r="A211" s="19" t="s">
        <v>20</v>
      </c>
      <c r="B211" s="20">
        <f>'11.жеке-чет өл.вал.'!B211+'12.юрид-чет өл.вал.'!B211+'13.рез.эмес.-чет өл.вал.'!B43</f>
        <v>9933006.9000000004</v>
      </c>
      <c r="C211" s="21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0.89072191090494457</v>
      </c>
      <c r="D211" s="22">
        <f>'11.жеке-чет өл.вал.'!D211+'12.юрид-чет өл.вал.'!D211+'13.рез.эмес.-чет өл.вал.'!D43</f>
        <v>8801596.1999999993</v>
      </c>
      <c r="E211" s="21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0.16676631063806355</v>
      </c>
      <c r="F211" s="22">
        <f t="shared" si="6"/>
        <v>1131410.7</v>
      </c>
      <c r="G211" s="21">
        <f t="shared" si="7"/>
        <v>6.5225979929304181</v>
      </c>
      <c r="H211" s="22">
        <f>'11.жеке-чет өл.вал.'!H211+'12.юрид-чет өл.вал.'!H211+'13.рез.эмес.-чет өл.вал.'!H43</f>
        <v>131535.20000000001</v>
      </c>
      <c r="I211" s="21">
        <f>('11.жеке-чет өл.вал.'!H211*'11.жеке-чет өл.вал.'!I211+'12.юрид-чет өл.вал.'!H211*'12.юрид-чет өл.вал.'!I211+'13.рез.эмес.-чет өл.вал.'!H43*'13.рез.эмес.-чет өл.вал.'!I43)/('11.жеке-чет өл.вал.'!H211+'12.юрид-чет өл.вал.'!H211+'13.рез.эмес.-чет өл.вал.'!H43)</f>
        <v>1.6301963124699685</v>
      </c>
      <c r="J211" s="22">
        <f>'11.жеке-чет өл.вал.'!J211+'12.юрид-чет өл.вал.'!J211+'13.рез.эмес.-чет өл.вал.'!J43</f>
        <v>161720.5</v>
      </c>
      <c r="K211" s="21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4.1062711468243096</v>
      </c>
      <c r="L211" s="22">
        <f>'11.жеке-чет өл.вал.'!L211+'12.юрид-чет өл.вал.'!L211+'13.рез.эмес.-чет өл.вал.'!L43</f>
        <v>253895.2</v>
      </c>
      <c r="M211" s="21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5.8344921054041157</v>
      </c>
      <c r="N211" s="22">
        <f>'11.жеке-чет өл.вал.'!N211+'12.юрид-чет өл.вал.'!N211+'13.рез.эмес.-чет өл.вал.'!N43</f>
        <v>299711.59999999998</v>
      </c>
      <c r="O211" s="21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9.0976322037585451</v>
      </c>
      <c r="P211" s="22">
        <f>'11.жеке-чет өл.вал.'!P211+'12.юрид-чет өл.вал.'!P211+'13.рез.эмес.-чет өл.вал.'!P43</f>
        <v>282541.19999999995</v>
      </c>
      <c r="Q211" s="21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8.0190346823755316</v>
      </c>
      <c r="R211" s="23">
        <f>'11.жеке-чет өл.вал.'!R211+'12.юрид-чет өл.вал.'!R211+'13.рез.эмес.-чет өл.вал.'!R43</f>
        <v>2007</v>
      </c>
      <c r="S211" s="24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13.71081913303439</v>
      </c>
    </row>
    <row r="212" spans="1:19" ht="14.25" customHeight="1" thickBot="1" x14ac:dyDescent="0.25">
      <c r="A212" s="25" t="s">
        <v>21</v>
      </c>
      <c r="B212" s="26">
        <f>'11.жеке-чет өл.вал.'!B212+'12.юрид-чет өл.вал.'!B212+'13.рез.эмес.-чет өл.вал.'!B44</f>
        <v>9682991.6000000015</v>
      </c>
      <c r="C212" s="27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0.94374769621818189</v>
      </c>
      <c r="D212" s="28">
        <f>'11.жеке-чет өл.вал.'!D212+'12.юрид-чет өл.вал.'!D212+'13.рез.эмес.-чет өл.вал.'!D44</f>
        <v>8523324.7999999989</v>
      </c>
      <c r="E212" s="27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0.15114729864571158</v>
      </c>
      <c r="F212" s="28">
        <f t="shared" si="6"/>
        <v>1159666.8</v>
      </c>
      <c r="G212" s="27">
        <f t="shared" si="7"/>
        <v>6.7692060305598192</v>
      </c>
      <c r="H212" s="28">
        <f>'11.жеке-чет өл.вал.'!H212+'12.юрид-чет өл.вал.'!H212+'13.рез.эмес.-чет өл.вал.'!H44</f>
        <v>154131.29999999999</v>
      </c>
      <c r="I212" s="27">
        <f>('11.жеке-чет өл.вал.'!H212*'11.жеке-чет өл.вал.'!I212+'12.юрид-чет өл.вал.'!H212*'12.юрид-чет өл.вал.'!I212+'13.рез.эмес.-чет өл.вал.'!H44*'13.рез.эмес.-чет өл.вал.'!I44)/('11.жеке-чет өл.вал.'!H212+'12.юрид-чет өл.вал.'!H212+'13.рез.эмес.-чет өл.вал.'!H44)</f>
        <v>1.9644559022080508</v>
      </c>
      <c r="J212" s="28">
        <f>'11.жеке-чет өл.вал.'!J212+'12.юрид-чет өл.вал.'!J212+'13.рез.эмес.-чет өл.вал.'!J44</f>
        <v>214746.8</v>
      </c>
      <c r="K212" s="27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3.4230214326825785</v>
      </c>
      <c r="L212" s="28">
        <f>'11.жеке-чет өл.вал.'!L212+'12.юрид-чет өл.вал.'!L212+'13.рез.эмес.-чет өл.вал.'!L44</f>
        <v>199390.5</v>
      </c>
      <c r="M212" s="27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5.6896170930911971</v>
      </c>
      <c r="N212" s="28">
        <f>'11.жеке-чет өл.вал.'!N212+'12.юрид-чет өл.вал.'!N212+'13.рез.эмес.-чет өл.вал.'!N44</f>
        <v>317929.90000000002</v>
      </c>
      <c r="O212" s="27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8.8657367520324435</v>
      </c>
      <c r="P212" s="28">
        <f>'11.жеке-чет өл.вал.'!P212+'12.юрид-чет өл.вал.'!P212+'13.рез.эмес.-чет өл.вал.'!P44</f>
        <v>268552.2</v>
      </c>
      <c r="Q212" s="27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10.370284484729629</v>
      </c>
      <c r="R212" s="28">
        <f>'11.жеке-чет өл.вал.'!R212+'12.юрид-чет өл.вал.'!R212+'13.рез.эмес.-чет өл.вал.'!R44</f>
        <v>4916.1000000000004</v>
      </c>
      <c r="S212" s="27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15.063840442627239</v>
      </c>
    </row>
    <row r="213" spans="1:19" ht="14.25" customHeight="1" x14ac:dyDescent="0.2">
      <c r="A213" s="19" t="s">
        <v>39</v>
      </c>
      <c r="B213" s="20">
        <f>'11.жеке-чет өл.вал.'!B213+'12.юрид-чет өл.вал.'!B213+'13.рез.эмес.-чет өл.вал.'!B45</f>
        <v>7604116.3999999994</v>
      </c>
      <c r="C213" s="21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0.93262314803597723</v>
      </c>
      <c r="D213" s="22">
        <f>'11.жеке-чет өл.вал.'!D213+'12.юрид-чет өл.вал.'!D213+'13.рез.эмес.-чет өл.вал.'!D45</f>
        <v>6606529.0999999996</v>
      </c>
      <c r="E213" s="21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0.10929007381500819</v>
      </c>
      <c r="F213" s="22">
        <f t="shared" si="6"/>
        <v>997587.3</v>
      </c>
      <c r="G213" s="21">
        <f t="shared" si="7"/>
        <v>6.3851523791451648</v>
      </c>
      <c r="H213" s="22">
        <f>'11.жеке-чет өл.вал.'!H213+'12.юрид-чет өл.вал.'!H213+'13.рез.эмес.-чет өл.вал.'!H45</f>
        <v>148330.9</v>
      </c>
      <c r="I213" s="21">
        <f>('11.жеке-чет өл.вал.'!H213*'11.жеке-чет өл.вал.'!I213+'12.юрид-чет өл.вал.'!H213*'12.юрид-чет өл.вал.'!I213+'13.рез.эмес.-чет өл.вал.'!H45*'13.рез.эмес.-чет өл.вал.'!I45)/('11.жеке-чет өл.вал.'!H213+'12.юрид-чет өл.вал.'!H213+'13.рез.эмес.-чет өл.вал.'!H45)</f>
        <v>1.782864527890007</v>
      </c>
      <c r="J213" s="22">
        <f>'11.жеке-чет өл.вал.'!J213+'12.юрид-чет өл.вал.'!J213+'13.рез.эмес.-чет өл.вал.'!J45</f>
        <v>160898</v>
      </c>
      <c r="K213" s="21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3.1985073400539492</v>
      </c>
      <c r="L213" s="22">
        <f>'11.жеке-чет өл.вал.'!L213+'12.юрид-чет өл.вал.'!L213+'13.рез.эмес.-чет өл.вал.'!L45</f>
        <v>194287.2</v>
      </c>
      <c r="M213" s="21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5.2839187707682242</v>
      </c>
      <c r="N213" s="22">
        <f>'11.жеке-чет өл.вал.'!N213+'12.юрид-чет өл.вал.'!N213+'13.рез.эмес.-чет өл.вал.'!N45</f>
        <v>195666.2</v>
      </c>
      <c r="O213" s="21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8.3545648047542187</v>
      </c>
      <c r="P213" s="22">
        <f>'11.жеке-чет өл.вал.'!P213+'12.юрид-чет өл.вал.'!P213+'13.рез.эмес.-чет өл.вал.'!P45</f>
        <v>294832.09999999998</v>
      </c>
      <c r="Q213" s="21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9.7679853821887139</v>
      </c>
      <c r="R213" s="23">
        <f>'11.жеке-чет өл.вал.'!R213+'12.юрид-чет өл.вал.'!R213+'13.рез.эмес.-чет өл.вал.'!R45</f>
        <v>3572.9</v>
      </c>
      <c r="S213" s="24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13.837558845755579</v>
      </c>
    </row>
    <row r="214" spans="1:19" ht="14.25" customHeight="1" x14ac:dyDescent="0.2">
      <c r="A214" s="19" t="s">
        <v>11</v>
      </c>
      <c r="B214" s="20">
        <f>'11.жеке-чет өл.вал.'!B214+'12.юрид-чет өл.вал.'!B214+'13.рез.эмес.-чет өл.вал.'!B46</f>
        <v>7919802.2999999998</v>
      </c>
      <c r="C214" s="21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0.6744152758712173</v>
      </c>
      <c r="D214" s="22">
        <f>'11.жеке-чет өл.вал.'!D214+'12.юрид-чет өл.вал.'!D214+'13.рез.эмес.-чет өл.вал.'!D46</f>
        <v>7092425.2000000002</v>
      </c>
      <c r="E214" s="21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0.11462866918920774</v>
      </c>
      <c r="F214" s="22">
        <f t="shared" si="6"/>
        <v>827377.1</v>
      </c>
      <c r="G214" s="21">
        <f t="shared" si="7"/>
        <v>5.4730066749490662</v>
      </c>
      <c r="H214" s="22">
        <f>'11.жеке-чет өл.вал.'!H214+'12.юрид-чет өл.вал.'!H214+'13.рез.эмес.-чет өл.вал.'!H46</f>
        <v>182438.9</v>
      </c>
      <c r="I214" s="21">
        <f>('11.жеке-чет өл.вал.'!H214*'11.жеке-чет өл.вал.'!I214+'12.юрид-чет өл.вал.'!H214*'12.юрид-чет өл.вал.'!I214+'13.рез.эмес.-чет өл.вал.'!H46*'13.рез.эмес.-чет өл.вал.'!I46)/('11.жеке-чет өл.вал.'!H214+'12.юрид-чет өл.вал.'!H214+'13.рез.эмес.-чет өл.вал.'!H46)</f>
        <v>1.8580921064531719</v>
      </c>
      <c r="J214" s="22">
        <f>'11.жеке-чет өл.вал.'!J214+'12.юрид-чет өл.вал.'!J214+'13.рез.эмес.-чет өл.вал.'!J46</f>
        <v>151873</v>
      </c>
      <c r="K214" s="21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3.0819977744562914</v>
      </c>
      <c r="L214" s="22">
        <f>'11.жеке-чет өл.вал.'!L214+'12.юрид-чет өл.вал.'!L214+'13.рез.эмес.-чет өл.вал.'!L46</f>
        <v>126126.39999999999</v>
      </c>
      <c r="M214" s="21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5.650152807025334</v>
      </c>
      <c r="N214" s="22">
        <f>'11.жеке-чет өл.вал.'!N214+'12.юрид-чет өл.вал.'!N214+'13.рез.эмес.-чет өл.вал.'!N46</f>
        <v>198055.6</v>
      </c>
      <c r="O214" s="21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8.2172268999210338</v>
      </c>
      <c r="P214" s="22">
        <f>'11.жеке-чет өл.вал.'!P214+'12.юрид-чет өл.вал.'!P214+'13.рез.эмес.-чет өл.вал.'!P46</f>
        <v>166017.1</v>
      </c>
      <c r="Q214" s="21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8.0622245720470964</v>
      </c>
      <c r="R214" s="23">
        <f>'11.жеке-чет өл.вал.'!R214+'12.юрид-чет өл.вал.'!R214+'13.рез.эмес.-чет өл.вал.'!R46</f>
        <v>2866.1</v>
      </c>
      <c r="S214" s="24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14.867409720526174</v>
      </c>
    </row>
    <row r="215" spans="1:19" ht="14.25" customHeight="1" x14ac:dyDescent="0.2">
      <c r="A215" s="19" t="s">
        <v>12</v>
      </c>
      <c r="B215" s="20">
        <f>'11.жеке-чет өл.вал.'!B215+'12.юрид-чет өл.вал.'!B215+'13.рез.эмес.-чет өл.вал.'!B47</f>
        <v>8978900.9000000022</v>
      </c>
      <c r="C215" s="21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0.84819833950946022</v>
      </c>
      <c r="D215" s="22">
        <f>'11.жеке-чет өл.вал.'!D215+'12.юрид-чет өл.вал.'!D215+'13.рез.эмес.-чет өл.вал.'!D47</f>
        <v>7905095.3000000017</v>
      </c>
      <c r="E215" s="21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6.3041486799026936E-2</v>
      </c>
      <c r="F215" s="22">
        <f t="shared" si="6"/>
        <v>1073805.6000000001</v>
      </c>
      <c r="G215" s="21">
        <f t="shared" si="7"/>
        <v>6.6283318628623284</v>
      </c>
      <c r="H215" s="22">
        <f>'11.жеке-чет өл.вал.'!H215+'12.юрид-чет өл.вал.'!H215+'13.рез.эмес.-чет өл.вал.'!H47</f>
        <v>162246.1</v>
      </c>
      <c r="I215" s="21">
        <f>('11.жеке-чет өл.вал.'!H215*'11.жеке-чет өл.вал.'!I215+'12.юрид-чет өл.вал.'!H215*'12.юрид-чет өл.вал.'!I215+'13.рез.эмес.-чет өл.вал.'!H47*'13.рез.эмес.-чет өл.вал.'!I47)/('11.жеке-чет өл.вал.'!H215+'12.юрид-чет өл.вал.'!H215+'13.рез.эмес.-чет өл.вал.'!H47)</f>
        <v>1.1122664150324721</v>
      </c>
      <c r="J215" s="22">
        <f>'11.жеке-чет өл.вал.'!J215+'12.юрид-чет өл.вал.'!J215+'13.рез.эмес.-чет өл.вал.'!J47</f>
        <v>152718.60000000003</v>
      </c>
      <c r="K215" s="21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3.6620965815558808</v>
      </c>
      <c r="L215" s="22">
        <f>'11.жеке-чет өл.вал.'!L215+'12.юрид-чет өл.вал.'!L215+'13.рез.эмес.-чет өл.вал.'!L47</f>
        <v>219446.90000000002</v>
      </c>
      <c r="M215" s="21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5.545696763089385</v>
      </c>
      <c r="N215" s="22">
        <f>'11.жеке-чет өл.вал.'!N215+'12.юрид-чет өл.вал.'!N215+'13.рез.эмес.-чет өл.вал.'!N47</f>
        <v>198879.10000000003</v>
      </c>
      <c r="O215" s="21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8.2487513217829296</v>
      </c>
      <c r="P215" s="22">
        <f>'11.жеке-чет өл.вал.'!P215+'12.юрид-чет өл.вал.'!P215+'13.рез.эмес.-чет өл.вал.'!P47</f>
        <v>333650.2</v>
      </c>
      <c r="Q215" s="21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10.315496630902663</v>
      </c>
      <c r="R215" s="22">
        <f>'11.жеке-чет өл.вал.'!R215+'12.юрид-чет өл.вал.'!R215+'13.рез.эмес.-чет өл.вал.'!R47</f>
        <v>6864.7000000000007</v>
      </c>
      <c r="S215" s="21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11.442744184013868</v>
      </c>
    </row>
    <row r="216" spans="1:19" ht="14.25" customHeight="1" x14ac:dyDescent="0.2">
      <c r="A216" s="19" t="s">
        <v>13</v>
      </c>
      <c r="B216" s="20">
        <f>'11.жеке-чет өл.вал.'!B216+'12.юрид-чет өл.вал.'!B216+'13.рез.эмес.-чет өл.вал.'!B48</f>
        <v>10785523.499999998</v>
      </c>
      <c r="C216" s="21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0.72820998860185149</v>
      </c>
      <c r="D216" s="22">
        <f>'11.жеке-чет өл.вал.'!D216+'12.юрид-чет өл.вал.'!D216+'13.рез.эмес.-чет өл.вал.'!D48</f>
        <v>9675422.8000000007</v>
      </c>
      <c r="E216" s="21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0.12810640037353185</v>
      </c>
      <c r="F216" s="22">
        <f t="shared" si="6"/>
        <v>1110100.7</v>
      </c>
      <c r="G216" s="21">
        <f t="shared" si="7"/>
        <v>5.9585966912731445</v>
      </c>
      <c r="H216" s="22">
        <f>'11.жеке-чет өл.вал.'!H216+'12.юрид-чет өл.вал.'!H216+'13.рез.эмес.-чет өл.вал.'!H48</f>
        <v>100217.4</v>
      </c>
      <c r="I216" s="21">
        <f>('11.жеке-чет өл.вал.'!H216*'11.жеке-чет өл.вал.'!I216+'12.юрид-чет өл.вал.'!H216*'12.юрид-чет өл.вал.'!I216+'13.рез.эмес.-чет өл.вал.'!H48*'13.рез.эмес.-чет өл.вал.'!I48)/('11.жеке-чет өл.вал.'!H216+'12.юрид-чет өл.вал.'!H216+'13.рез.эмес.-чет өл.вал.'!H48)</f>
        <v>1.3205024476787499</v>
      </c>
      <c r="J216" s="22">
        <f>'11.жеке-чет өл.вал.'!J216+'12.юрид-чет өл.вал.'!J216+'13.рез.эмес.-чет өл.вал.'!J48</f>
        <v>261483</v>
      </c>
      <c r="K216" s="21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3.3905413774509228</v>
      </c>
      <c r="L216" s="22">
        <f>'11.жеке-чет өл.вал.'!L216+'12.юрид-чет өл.вал.'!L216+'13.рез.эмес.-чет өл.вал.'!L48</f>
        <v>274865.8</v>
      </c>
      <c r="M216" s="21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5.1997230430268147</v>
      </c>
      <c r="N216" s="22">
        <f>'11.жеке-чет өл.вал.'!N216+'12.юрид-чет өл.вал.'!N216+'13.рез.эмес.-чет өл.вал.'!N48</f>
        <v>236379.09999999998</v>
      </c>
      <c r="O216" s="21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7.7880698378156117</v>
      </c>
      <c r="P216" s="22">
        <f>'11.жеке-чет өл.вал.'!P216+'12.юрид-чет өл.вал.'!P216+'13.рез.эмес.-чет өл.вал.'!P48</f>
        <v>235751.09999999998</v>
      </c>
      <c r="Q216" s="21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9.7956314350176985</v>
      </c>
      <c r="R216" s="23">
        <f>'11.жеке-чет өл.вал.'!R216+'12.юрид-чет өл.вал.'!R216+'13.рез.эмес.-чет өл.вал.'!R48</f>
        <v>1404.3</v>
      </c>
      <c r="S216" s="24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11.566079897457829</v>
      </c>
    </row>
    <row r="217" spans="1:19" ht="14.25" customHeight="1" x14ac:dyDescent="0.2">
      <c r="A217" s="19" t="s">
        <v>14</v>
      </c>
      <c r="B217" s="20">
        <f>'11.жеке-чет өл.вал.'!B217+'12.юрид-чет өл.вал.'!B217+'13.рез.эмес.-чет өл.вал.'!B49</f>
        <v>10029427.500000002</v>
      </c>
      <c r="C217" s="21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0.78340711202109969</v>
      </c>
      <c r="D217" s="22">
        <f>'11.жеке-чет өл.вал.'!D217+'12.юрид-чет өл.вал.'!D217+'13.рез.эмес.-чет өл.вал.'!D49</f>
        <v>8941263.6000000015</v>
      </c>
      <c r="E217" s="21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0.12473560728038478</v>
      </c>
      <c r="F217" s="22">
        <f t="shared" si="6"/>
        <v>1088163.8999999999</v>
      </c>
      <c r="G217" s="21">
        <f t="shared" si="7"/>
        <v>6.1956024161433767</v>
      </c>
      <c r="H217" s="22">
        <f>'11.жеке-чет өл.вал.'!H217+'12.юрид-чет өл.вал.'!H217+'13.рез.эмес.-чет өл.вал.'!H49</f>
        <v>228071.1</v>
      </c>
      <c r="I217" s="21">
        <f>('11.жеке-чет өл.вал.'!H217*'11.жеке-чет өл.вал.'!I217+'12.юрид-чет өл.вал.'!H217*'12.юрид-чет өл.вал.'!I217+'13.рез.эмес.-чет өл.вал.'!H49*'13.рез.эмес.-чет өл.вал.'!I49)/('11.жеке-чет өл.вал.'!H217+'12.юрид-чет өл.вал.'!H217+'13.рез.эмес.-чет өл.вал.'!H49)</f>
        <v>1.5633172593984932</v>
      </c>
      <c r="J217" s="22">
        <f>'11.жеке-чет өл.вал.'!J217+'12.юрид-чет өл.вал.'!J217+'13.рез.эмес.-чет өл.вал.'!J49</f>
        <v>189757.5</v>
      </c>
      <c r="K217" s="21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4.2216163102907673</v>
      </c>
      <c r="L217" s="22">
        <f>'11.жеке-чет өл.вал.'!L217+'12.юрид-чет өл.вал.'!L217+'13.рез.эмес.-чет өл.вал.'!L49</f>
        <v>196250.60000000003</v>
      </c>
      <c r="M217" s="21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6.2834661651989814</v>
      </c>
      <c r="N217" s="22">
        <f>'11.жеке-чет өл.вал.'!N217+'12.юрид-чет өл.вал.'!N217+'13.рез.эмес.-чет өл.вал.'!N49</f>
        <v>213072.49999999997</v>
      </c>
      <c r="O217" s="21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8.3901856973565341</v>
      </c>
      <c r="P217" s="22">
        <f>'11.жеке-чет өл.вал.'!P217+'12.юрид-чет өл.вал.'!P217+'13.рез.эмес.-чет өл.вал.'!P49</f>
        <v>248894.2</v>
      </c>
      <c r="Q217" s="21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9.5989535031350695</v>
      </c>
      <c r="R217" s="23">
        <f>'11.жеке-чет өл.вал.'!R217+'12.юрид-чет өл.вал.'!R217+'13.рез.эмес.-чет өл.вал.'!R49</f>
        <v>12118</v>
      </c>
      <c r="S217" s="24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14.377318369367867</v>
      </c>
    </row>
    <row r="218" spans="1:19" ht="14.25" customHeight="1" x14ac:dyDescent="0.2">
      <c r="A218" s="19" t="s">
        <v>15</v>
      </c>
      <c r="B218" s="20">
        <f>'11.жеке-чет өл.вал.'!B218+'12.юрид-чет өл.вал.'!B218+'13.рез.эмес.-чет өл.вал.'!B50</f>
        <v>10842465.9</v>
      </c>
      <c r="C218" s="21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0.91763551601301319</v>
      </c>
      <c r="D218" s="22">
        <f>'11.жеке-чет өл.вал.'!D218+'12.юрид-чет өл.вал.'!D218+'13.рез.эмес.-чет өл.вал.'!D50</f>
        <v>9269422.0999999996</v>
      </c>
      <c r="E218" s="21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0.13682431842218087</v>
      </c>
      <c r="F218" s="22">
        <f t="shared" si="6"/>
        <v>1573043.8</v>
      </c>
      <c r="G218" s="21">
        <f t="shared" si="7"/>
        <v>5.5186953026991334</v>
      </c>
      <c r="H218" s="22">
        <f>'11.жеке-чет өл.вал.'!H218+'12.юрид-чет өл.вал.'!H218+'13.рез.эмес.-чет өл.вал.'!H50</f>
        <v>262227.10000000003</v>
      </c>
      <c r="I218" s="21">
        <f>('11.жеке-чет өл.вал.'!H218*'11.жеке-чет өл.вал.'!I218+'12.юрид-чет өл.вал.'!H218*'12.юрид-чет өл.вал.'!I218+'13.рез.эмес.-чет өл.вал.'!H50*'13.рез.эмес.-чет өл.вал.'!I50)/('11.жеке-чет өл.вал.'!H218+'12.юрид-чет өл.вал.'!H218+'13.рез.эмес.-чет өл.вал.'!H50)</f>
        <v>1.4822302385985258</v>
      </c>
      <c r="J218" s="22">
        <f>'11.жеке-чет өл.вал.'!J218+'12.юрид-чет өл.вал.'!J218+'13.рез.эмес.-чет өл.вал.'!J50</f>
        <v>204074</v>
      </c>
      <c r="K218" s="21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3.5414042700196982</v>
      </c>
      <c r="L218" s="22">
        <f>'11.жеке-чет өл.вал.'!L218+'12.юрид-чет өл.вал.'!L218+'13.рез.эмес.-чет өл.вал.'!L50</f>
        <v>561186.50000000012</v>
      </c>
      <c r="M218" s="21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5.0577473495887704</v>
      </c>
      <c r="N218" s="22">
        <f>'11.жеке-чет өл.вал.'!N218+'12.юрид-чет өл.вал.'!N218+'13.рез.эмес.-чет өл.вал.'!N50</f>
        <v>181569.8</v>
      </c>
      <c r="O218" s="21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7.9177897976425564</v>
      </c>
      <c r="P218" s="22">
        <f>'11.жеке-чет өл.вал.'!P218+'12.юрид-чет өл.вал.'!P218+'13.рез.эмес.-чет өл.вал.'!P50</f>
        <v>356833.5</v>
      </c>
      <c r="Q218" s="21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8.9927860696935671</v>
      </c>
      <c r="R218" s="23">
        <f>'11.жеке-чет өл.вал.'!R218+'12.юрид-чет өл.вал.'!R218+'13.рез.эмес.-чет өл.вал.'!R50</f>
        <v>7152.9000000000005</v>
      </c>
      <c r="S218" s="24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11.863941478281498</v>
      </c>
    </row>
    <row r="219" spans="1:19" ht="14.25" customHeight="1" x14ac:dyDescent="0.2">
      <c r="A219" s="19" t="s">
        <v>16</v>
      </c>
      <c r="B219" s="20">
        <f>'11.жеке-чет өл.вал.'!B219+'12.юрид-чет өл.вал.'!B219+'13.рез.эмес.-чет өл.вал.'!B51</f>
        <v>13019255.1</v>
      </c>
      <c r="C219" s="21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0.79020540276532303</v>
      </c>
      <c r="D219" s="22">
        <f>'11.жеке-чет өл.вал.'!D219+'12.юрид-чет өл.вал.'!D219+'13.рез.эмес.-чет өл.вал.'!D51</f>
        <v>11178581</v>
      </c>
      <c r="E219" s="21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8.5391006783419071E-2</v>
      </c>
      <c r="F219" s="22">
        <f t="shared" si="6"/>
        <v>1840674.0999999999</v>
      </c>
      <c r="G219" s="21">
        <f t="shared" si="7"/>
        <v>5.0706072487247953</v>
      </c>
      <c r="H219" s="22">
        <f>'11.жеке-чет өл.вал.'!H219+'12.юрид-чет өл.вал.'!H219+'13.рез.эмес.-чет өл.вал.'!H51</f>
        <v>241442.3</v>
      </c>
      <c r="I219" s="21">
        <f>('11.жеке-чет өл.вал.'!H219*'11.жеке-чет өл.вал.'!I219+'12.юрид-чет өл.вал.'!H219*'12.юрид-чет өл.вал.'!I219+'13.рез.эмес.-чет өл.вал.'!H51*'13.рез.эмес.-чет өл.вал.'!I51)/('11.жеке-чет өл.вал.'!H219+'12.юрид-чет өл.вал.'!H219+'13.рез.эмес.-чет өл.вал.'!H51)</f>
        <v>1.2145400122513745</v>
      </c>
      <c r="J219" s="22">
        <f>'11.жеке-чет өл.вал.'!J219+'12.юрид-чет өл.вал.'!J219+'13.рез.эмес.-чет өл.вал.'!J51</f>
        <v>246241.2</v>
      </c>
      <c r="K219" s="21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3.3106767754543101</v>
      </c>
      <c r="L219" s="22">
        <f>'11.жеке-чет өл.вал.'!L219+'12.юрид-чет өл.вал.'!L219+'13.рез.эмес.-чет өл.вал.'!L51</f>
        <v>728087.2</v>
      </c>
      <c r="M219" s="21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3.8307707428450848</v>
      </c>
      <c r="N219" s="22">
        <f>'11.жеке-чет өл.вал.'!N219+'12.юрид-чет өл.вал.'!N219+'13.рез.эмес.-чет өл.вал.'!N51</f>
        <v>314455.39999999997</v>
      </c>
      <c r="O219" s="21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7.8375294207064066</v>
      </c>
      <c r="P219" s="22">
        <f>'11.жеке-чет өл.вал.'!P219+'12.юрид-чет өл.вал.'!P219+'13.рез.эмес.-чет өл.вал.'!P51</f>
        <v>307864.3</v>
      </c>
      <c r="Q219" s="21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9.549036958815913</v>
      </c>
      <c r="R219" s="23">
        <f>'11.жеке-чет өл.вал.'!R219+'12.юрид-чет өл.вал.'!R219+'13.рез.эмес.-чет өл.вал.'!R51</f>
        <v>2583.7000000000003</v>
      </c>
      <c r="S219" s="24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12.142627240004659</v>
      </c>
    </row>
    <row r="220" spans="1:19" ht="14.25" customHeight="1" x14ac:dyDescent="0.2">
      <c r="A220" s="19" t="s">
        <v>17</v>
      </c>
      <c r="B220" s="20">
        <f>'11.жеке-чет өл.вал.'!B220+'12.юрид-чет өл.вал.'!B220+'13.рез.эмес.-чет өл.вал.'!B52</f>
        <v>12386803.200000003</v>
      </c>
      <c r="C220" s="21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0.74298152181831689</v>
      </c>
      <c r="D220" s="22">
        <f>'11.жеке-чет өл.вал.'!D220+'12.юрид-чет өл.вал.'!D220+'13.рез.эмес.-чет өл.вал.'!D52</f>
        <v>11112624.899999999</v>
      </c>
      <c r="E220" s="21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7.5802705893546263E-2</v>
      </c>
      <c r="F220" s="22">
        <f t="shared" si="6"/>
        <v>1274178.3</v>
      </c>
      <c r="G220" s="21">
        <f t="shared" si="7"/>
        <v>6.5617181323838265</v>
      </c>
      <c r="H220" s="22">
        <f>'11.жеке-чет өл.вал.'!H220+'12.юрид-чет өл.вал.'!H220+'13.рез.эмес.-чет өл.вал.'!H52</f>
        <v>188459.4</v>
      </c>
      <c r="I220" s="21">
        <f>('11.жеке-чет өл.вал.'!H220*'11.жеке-чет өл.вал.'!I220+'12.юрид-чет өл.вал.'!H220*'12.юрид-чет өл.вал.'!I220+'13.рез.эмес.-чет өл.вал.'!H52*'13.рез.эмес.-чет өл.вал.'!I52)/('11.жеке-чет өл.вал.'!H220+'12.юрид-чет өл.вал.'!H220+'13.рез.эмес.-чет өл.вал.'!H52)</f>
        <v>2.0655230728740546</v>
      </c>
      <c r="J220" s="22">
        <f>'11.жеке-чет өл.вал.'!J220+'12.юрид-чет өл.вал.'!J220+'13.рез.эмес.-чет өл.вал.'!J52</f>
        <v>160984.30000000002</v>
      </c>
      <c r="K220" s="21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3.2897059651158496</v>
      </c>
      <c r="L220" s="22">
        <f>'11.жеке-чет өл.вал.'!L220+'12.юрид-чет өл.вал.'!L220+'13.рез.эмес.-чет өл.вал.'!L52</f>
        <v>194643.1</v>
      </c>
      <c r="M220" s="21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4.8186689587249694</v>
      </c>
      <c r="N220" s="22">
        <f>'11.жеке-чет өл.вал.'!N220+'12.юрид-чет өл.вал.'!N220+'13.рез.эмес.-чет өл.вал.'!N52</f>
        <v>329959.09999999998</v>
      </c>
      <c r="O220" s="21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8.299527011075007</v>
      </c>
      <c r="P220" s="22">
        <f>'11.жеке-чет өл.вал.'!P220+'12.юрид-чет өл.вал.'!P220+'13.рез.эмес.-чет өл.вал.'!P52</f>
        <v>392436.6</v>
      </c>
      <c r="Q220" s="21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9.4024135771230313</v>
      </c>
      <c r="R220" s="23">
        <f>'11.жеке-чет өл.вал.'!R220+'12.юрид-чет өл.вал.'!R220+'13.рез.эмес.-чет өл.вал.'!R52</f>
        <v>7695.7999999999993</v>
      </c>
      <c r="S220" s="24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9.8318902518256905</v>
      </c>
    </row>
    <row r="221" spans="1:19" ht="14.25" customHeight="1" x14ac:dyDescent="0.2">
      <c r="A221" s="19" t="s">
        <v>18</v>
      </c>
      <c r="B221" s="20">
        <f>'11.жеке-чет өл.вал.'!B221+'12.юрид-чет өл.вал.'!B221+'13.рез.эмес.-чет өл.вал.'!B53</f>
        <v>14203106.799999999</v>
      </c>
      <c r="C221" s="21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0.63873120696381736</v>
      </c>
      <c r="D221" s="22">
        <f>'11.жеке-чет өл.вал.'!D221+'12.юрид-чет өл.вал.'!D221+'13.рез.эмес.-чет өл.вал.'!D53</f>
        <v>12856908.399999999</v>
      </c>
      <c r="E221" s="21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0.19171855179430231</v>
      </c>
      <c r="F221" s="22">
        <f t="shared" si="6"/>
        <v>1346198.4000000001</v>
      </c>
      <c r="G221" s="21">
        <f t="shared" si="7"/>
        <v>4.9079390452402842</v>
      </c>
      <c r="H221" s="22">
        <f>'11.жеке-чет өл.вал.'!H221+'12.юрид-чет өл.вал.'!H221+'13.рез.эмес.-чет өл.вал.'!H53</f>
        <v>240219.49999999997</v>
      </c>
      <c r="I221" s="21">
        <f>('11.жеке-чет өл.вал.'!H221*'11.жеке-чет өл.вал.'!I221+'12.юрид-чет өл.вал.'!H221*'12.юрид-чет өл.вал.'!I221+'13.рез.эмес.-чет өл.вал.'!H53*'13.рез.эмес.-чет өл.вал.'!I53)/('11.жеке-чет өл.вал.'!H221+'12.юрид-чет өл.вал.'!H221+'13.рез.эмес.-чет өл.вал.'!H53)</f>
        <v>1.3789064751196285</v>
      </c>
      <c r="J221" s="22">
        <f>'11.жеке-чет өл.вал.'!J221+'12.юрид-чет өл.вал.'!J221+'13.рез.эмес.-чет өл.вал.'!J53</f>
        <v>174499.6</v>
      </c>
      <c r="K221" s="21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3.1559757386263372</v>
      </c>
      <c r="L221" s="22">
        <f>'11.жеке-чет өл.вал.'!L221+'12.юрид-чет өл.вал.'!L221+'13.рез.эмес.-чет өл.вал.'!L53</f>
        <v>199523.9</v>
      </c>
      <c r="M221" s="21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5.6381648013095136</v>
      </c>
      <c r="N221" s="22">
        <f>'11.жеке-чет өл.вал.'!N221+'12.юрид-чет өл.вал.'!N221+'13.рез.эмес.-чет өл.вал.'!N53</f>
        <v>457612.79999999999</v>
      </c>
      <c r="O221" s="21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5.3806057675834227</v>
      </c>
      <c r="P221" s="22">
        <f>'11.жеке-чет өл.вал.'!P221+'12.юрид-чет өл.вал.'!P221+'13.рез.эмес.-чет өл.вал.'!P53</f>
        <v>265919.8</v>
      </c>
      <c r="Q221" s="21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7.6215659044569124</v>
      </c>
      <c r="R221" s="23">
        <f>'11.жеке-чет өл.вал.'!R221+'12.юрид-чет өл.вал.'!R221+'13.рез.эмес.-чет өл.вал.'!R53</f>
        <v>8422.7999999999993</v>
      </c>
      <c r="S221" s="24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13.201664529610149</v>
      </c>
    </row>
    <row r="222" spans="1:19" ht="14.25" customHeight="1" x14ac:dyDescent="0.2">
      <c r="A222" s="19" t="s">
        <v>19</v>
      </c>
      <c r="B222" s="20">
        <f>'11.жеке-чет өл.вал.'!B222+'12.юрид-чет өл.вал.'!B222+'13.рез.эмес.-чет өл.вал.'!B54</f>
        <v>16509305</v>
      </c>
      <c r="C222" s="21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0.63761581998757655</v>
      </c>
      <c r="D222" s="22">
        <f>'11.жеке-чет өл.вал.'!D222+'12.юрид-чет өл.вал.'!D222+'13.рез.эмес.-чет өл.вал.'!D54</f>
        <v>14895031.300000001</v>
      </c>
      <c r="E222" s="21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9.4527666887145159E-2</v>
      </c>
      <c r="F222" s="22">
        <f t="shared" si="6"/>
        <v>1614273.7</v>
      </c>
      <c r="G222" s="21">
        <f t="shared" si="7"/>
        <v>5.6487332278287123</v>
      </c>
      <c r="H222" s="22">
        <f>'11.жеке-чет өл.вал.'!H222+'12.юрид-чет өл.вал.'!H222+'13.рез.эмес.-чет өл.вал.'!H54</f>
        <v>136132.29999999999</v>
      </c>
      <c r="I222" s="21">
        <f>('11.жеке-чет өл.вал.'!H222*'11.жеке-чет өл.вал.'!I222+'12.юрид-чет өл.вал.'!H222*'12.юрид-чет өл.вал.'!I222+'13.рез.эмес.-чет өл.вал.'!H54*'13.рез.эмес.-чет өл.вал.'!I54)/('11.жеке-чет өл.вал.'!H222+'12.юрид-чет өл.вал.'!H222+'13.рез.эмес.-чет өл.вал.'!H54)</f>
        <v>2.0281302306653153</v>
      </c>
      <c r="J222" s="22">
        <f>'11.жеке-чет өл.вал.'!J222+'12.юрид-чет өл.вал.'!J222+'13.рез.эмес.-чет өл.вал.'!J54</f>
        <v>205547.6</v>
      </c>
      <c r="K222" s="21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2.9967833046943841</v>
      </c>
      <c r="L222" s="22">
        <f>'11.жеке-чет өл.вал.'!L222+'12.юрид-чет өл.вал.'!L222+'13.рез.эмес.-чет өл.вал.'!L54</f>
        <v>384337.3</v>
      </c>
      <c r="M222" s="21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4.7610970649999356</v>
      </c>
      <c r="N222" s="22">
        <f>'11.жеке-чет өл.вал.'!N222+'12.юрид-чет өл.вал.'!N222+'13.рез.эмес.-чет өл.вал.'!N54</f>
        <v>482538.80000000005</v>
      </c>
      <c r="O222" s="21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5.1936595026140884</v>
      </c>
      <c r="P222" s="22">
        <f>'11.жеке-чет өл.вал.'!P222+'12.юрид-чет өл.вал.'!P222+'13.рез.эмес.-чет өл.вал.'!P54</f>
        <v>400339.7</v>
      </c>
      <c r="Q222" s="21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9.5488654385263292</v>
      </c>
      <c r="R222" s="22">
        <f>'11.жеке-чет өл.вал.'!R222+'12.юрид-чет өл.вал.'!R222+'13.рез.эмес.-чет өл.вал.'!R54</f>
        <v>5378</v>
      </c>
      <c r="S222" s="21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12.593250092971326</v>
      </c>
    </row>
    <row r="223" spans="1:19" ht="14.25" customHeight="1" x14ac:dyDescent="0.2">
      <c r="A223" s="19" t="s">
        <v>20</v>
      </c>
      <c r="B223" s="20">
        <f>'11.жеке-чет өл.вал.'!B223+'12.юрид-чет өл.вал.'!B223+'13.рез.эмес.-чет өл.вал.'!B55</f>
        <v>13939499.699999999</v>
      </c>
      <c r="C223" s="21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0.66263880195068992</v>
      </c>
      <c r="D223" s="22">
        <f>'11.жеке-чет өл.вал.'!D223+'12.юрид-чет өл.вал.'!D223+'13.рез.эмес.-чет өл.вал.'!D55</f>
        <v>12374063.699999999</v>
      </c>
      <c r="E223" s="21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9.5275506057076548E-2</v>
      </c>
      <c r="F223" s="22">
        <f t="shared" si="6"/>
        <v>1565435.9999999998</v>
      </c>
      <c r="G223" s="21">
        <f t="shared" si="7"/>
        <v>5.1473890979893149</v>
      </c>
      <c r="H223" s="22">
        <f>'11.жеке-чет өл.вал.'!H223+'12.юрид-чет өл.вал.'!H223+'13.рез.эмес.-чет өл.вал.'!H55</f>
        <v>128775</v>
      </c>
      <c r="I223" s="21">
        <f>('11.жеке-чет өл.вал.'!H223*'11.жеке-чет өл.вал.'!I223+'12.юрид-чет өл.вал.'!H223*'12.юрид-чет өл.вал.'!I223+'13.рез.эмес.-чет өл.вал.'!H55*'13.рез.эмес.-чет өл.вал.'!I55)/('11.жеке-чет өл.вал.'!H223+'12.юрид-чет өл.вал.'!H223+'13.рез.эмес.-чет өл.вал.'!H55)</f>
        <v>1.6519473500291182</v>
      </c>
      <c r="J223" s="22">
        <f>'11.жеке-чет өл.вал.'!J223+'12.юрид-чет өл.вал.'!J223+'13.рез.эмес.-чет өл.вал.'!J55</f>
        <v>334293.89999999997</v>
      </c>
      <c r="K223" s="21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2.9576443333246565</v>
      </c>
      <c r="L223" s="22">
        <f>'11.жеке-чет өл.вал.'!L223+'12.юрид-чет өл.вал.'!L223+'13.рез.эмес.-чет өл.вал.'!L55</f>
        <v>348302.5</v>
      </c>
      <c r="M223" s="21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5.4558142993518528</v>
      </c>
      <c r="N223" s="22">
        <f>'11.жеке-чет өл.вал.'!N223+'12.юрид-чет өл.вал.'!N223+'13.рез.эмес.-чет өл.вал.'!N55</f>
        <v>379640.19999999995</v>
      </c>
      <c r="O223" s="21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4.2322992059323559</v>
      </c>
      <c r="P223" s="22">
        <f>'11.жеке-чет өл.вал.'!P223+'12.юрид-чет өл.вал.'!P223+'13.рез.эмес.-чет өл.вал.'!P55</f>
        <v>373437.00000000006</v>
      </c>
      <c r="Q223" s="21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8.9381322686289817</v>
      </c>
      <c r="R223" s="23">
        <f>'11.жеке-чет өл.вал.'!R223+'12.юрид-чет өл.вал.'!R223+'13.рез.эмес.-чет өл.вал.'!R55</f>
        <v>987.4</v>
      </c>
      <c r="S223" s="24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11.750297751671081</v>
      </c>
    </row>
    <row r="224" spans="1:19" ht="14.25" customHeight="1" thickBot="1" x14ac:dyDescent="0.25">
      <c r="A224" s="25" t="s">
        <v>21</v>
      </c>
      <c r="B224" s="26">
        <f>'11.жеке-чет өл.вал.'!B224+'12.юрид-чет өл.вал.'!B224+'13.рез.эмес.-чет өл.вал.'!B56</f>
        <v>15321123.5</v>
      </c>
      <c r="C224" s="27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0.92977525747377421</v>
      </c>
      <c r="D224" s="28">
        <f>'11.жеке-чет өл.вал.'!D224+'12.юрид-чет өл.вал.'!D224+'13.рез.эмес.-чет өл.вал.'!D56</f>
        <v>13359580.6</v>
      </c>
      <c r="E224" s="27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0.12490738242187026</v>
      </c>
      <c r="F224" s="28">
        <f t="shared" si="6"/>
        <v>1961542.9000000001</v>
      </c>
      <c r="G224" s="27">
        <f t="shared" si="7"/>
        <v>6.4115300786946818</v>
      </c>
      <c r="H224" s="28">
        <f>'11.жеке-чет өл.вал.'!H224+'12.юрид-чет өл.вал.'!H224+'13.рез.эмес.-чет өл.вал.'!H56</f>
        <v>89656.4</v>
      </c>
      <c r="I224" s="27">
        <f>('11.жеке-чет өл.вал.'!H224*'11.жеке-чет өл.вал.'!I224+'12.юрид-чет өл.вал.'!H224*'12.юрид-чет өл.вал.'!I224+'13.рез.эмес.-чет өл.вал.'!H56*'13.рез.эмес.-чет өл.вал.'!I56)/('11.жеке-чет өл.вал.'!H224+'12.юрид-чет өл.вал.'!H224+'13.рез.эмес.-чет өл.вал.'!H56)</f>
        <v>1.1230253835755135</v>
      </c>
      <c r="J224" s="28">
        <f>'11.жеке-чет өл.вал.'!J224+'12.юрид-чет өл.вал.'!J224+'13.рез.эмес.-чет өл.вал.'!J56</f>
        <v>260033.8</v>
      </c>
      <c r="K224" s="27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2.541493252031084</v>
      </c>
      <c r="L224" s="28">
        <f>'11.жеке-чет өл.вал.'!L224+'12.юрид-чет өл.вал.'!L224+'13.рез.эмес.-чет өл.вал.'!L56</f>
        <v>309988.80000000005</v>
      </c>
      <c r="M224" s="27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5.5342787320058004</v>
      </c>
      <c r="N224" s="28">
        <f>'11.жеке-чет өл.вал.'!N224+'12.юрид-чет өл.вал.'!N224+'13.рез.эмес.-чет өл.вал.'!N56</f>
        <v>751279.1</v>
      </c>
      <c r="O224" s="27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6.2602176714352868</v>
      </c>
      <c r="P224" s="28">
        <f>'11.жеке-чет өл.вал.'!P224+'12.юрид-чет өл.вал.'!P224+'13.рез.эмес.-чет өл.вал.'!P56</f>
        <v>546902.6</v>
      </c>
      <c r="Q224" s="27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9.7904197273883824</v>
      </c>
      <c r="R224" s="28">
        <f>'11.жеке-чет өл.вал.'!R224+'12.юрид-чет өл.вал.'!R224+'13.рез.эмес.-чет өл.вал.'!R56</f>
        <v>3682.2</v>
      </c>
      <c r="S224" s="27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11.349089674651031</v>
      </c>
    </row>
    <row r="225" spans="1:19" ht="14.25" customHeight="1" x14ac:dyDescent="0.2">
      <c r="A225" s="19" t="s">
        <v>40</v>
      </c>
      <c r="B225" s="20">
        <f>'11.жеке-чет өл.вал.'!B225+'12.юрид-чет өл.вал.'!B225+'13.рез.эмес.-чет өл.вал.'!B57</f>
        <v>12405451.900000002</v>
      </c>
      <c r="C225" s="21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0.72408078241792972</v>
      </c>
      <c r="D225" s="22">
        <f>'11.жеке-чет өл.вал.'!D225+'12.юрид-чет өл.вал.'!D225+'13.рез.эмес.-чет өл.вал.'!D57</f>
        <v>11317092.799999999</v>
      </c>
      <c r="E225" s="21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0.16397772588734075</v>
      </c>
      <c r="F225" s="22">
        <f t="shared" si="6"/>
        <v>1088359.0999999999</v>
      </c>
      <c r="G225" s="21">
        <f t="shared" si="7"/>
        <v>6.5482047028411836</v>
      </c>
      <c r="H225" s="22">
        <f>'11.жеке-чет өл.вал.'!H225+'12.юрид-чет өл.вал.'!H225+'13.рез.эмес.-чет өл.вал.'!H57</f>
        <v>109062.3</v>
      </c>
      <c r="I225" s="21">
        <f>('11.жеке-чет өл.вал.'!H225*'11.жеке-чет өл.вал.'!I225+'12.юрид-чет өл.вал.'!H225*'12.юрид-чет өл.вал.'!I225+'13.рез.эмес.-чет өл.вал.'!H57*'13.рез.эмес.-чет өл.вал.'!I57)/('11.жеке-чет өл.вал.'!H225+'12.юрид-чет өл.вал.'!H225+'13.рез.эмес.-чет өл.вал.'!H57)</f>
        <v>1.0664888875440928</v>
      </c>
      <c r="J225" s="22">
        <f>'11.жеке-чет өл.вал.'!J225+'12.юрид-чет өл.вал.'!J225+'13.рез.эмес.-чет өл.вал.'!J57</f>
        <v>165514.9</v>
      </c>
      <c r="K225" s="21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3.0325042156325526</v>
      </c>
      <c r="L225" s="22">
        <f>'11.жеке-чет өл.вал.'!L225+'12.юрид-чет өл.вал.'!L225+'13.рез.эмес.-чет өл.вал.'!L57</f>
        <v>220725.3</v>
      </c>
      <c r="M225" s="21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6.1056618113102585</v>
      </c>
      <c r="N225" s="22">
        <f>'11.жеке-чет өл.вал.'!N225+'12.юрид-чет өл.вал.'!N225+'13.рез.эмес.-чет өл.вал.'!N57</f>
        <v>225343.1</v>
      </c>
      <c r="O225" s="21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7.1789562183177509</v>
      </c>
      <c r="P225" s="22">
        <f>'11.жеке-чет өл.вал.'!P225+'12.юрид-чет өл.вал.'!P225+'13.рез.эмес.-чет өл.вал.'!P57</f>
        <v>366453.1</v>
      </c>
      <c r="Q225" s="21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9.6312455754911017</v>
      </c>
      <c r="R225" s="23">
        <f>'11.жеке-чет өл.вал.'!R225+'12.юрид-чет өл.вал.'!R225+'13.рез.эмес.-чет өл.вал.'!R57</f>
        <v>1260.4000000000001</v>
      </c>
      <c r="S225" s="24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10.915369723897168</v>
      </c>
    </row>
    <row r="226" spans="1:19" ht="14.25" customHeight="1" x14ac:dyDescent="0.2">
      <c r="A226" s="19" t="s">
        <v>11</v>
      </c>
      <c r="B226" s="20">
        <f>'11.жеке-чет өл.вал.'!B226+'12.юрид-чет өл.вал.'!B226+'13.рез.эмес.-чет өл.вал.'!B58</f>
        <v>12950261.699999999</v>
      </c>
      <c r="C226" s="21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0.77147207696968789</v>
      </c>
      <c r="D226" s="22">
        <f>'11.жеке-чет өл.вал.'!D226+'12.юрид-чет өл.вал.'!D226+'13.рез.эмес.-чет өл.вал.'!D58</f>
        <v>11382529.4</v>
      </c>
      <c r="E226" s="21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0.20513725481789694</v>
      </c>
      <c r="F226" s="22">
        <f t="shared" si="6"/>
        <v>1567732.3000000003</v>
      </c>
      <c r="G226" s="21">
        <f t="shared" si="7"/>
        <v>4.883349317354754</v>
      </c>
      <c r="H226" s="22">
        <f>'11.жеке-чет өл.вал.'!H226+'12.юрид-чет өл.вал.'!H226+'13.рез.эмес.-чет өл.вал.'!H58</f>
        <v>191997.8</v>
      </c>
      <c r="I226" s="21">
        <f>('11.жеке-чет өл.вал.'!H226*'11.жеке-чет өл.вал.'!I226+'12.юрид-чет өл.вал.'!H226*'12.юрид-чет өл.вал.'!I226+'13.рез.эмес.-чет өл.вал.'!H58*'13.рез.эмес.-чет өл.вал.'!I58)/('11.жеке-чет өл.вал.'!H226+'12.юрид-чет өл.вал.'!H226+'13.рез.эмес.-чет өл.вал.'!H58)</f>
        <v>1.0373965795441442</v>
      </c>
      <c r="J226" s="22">
        <f>'11.жеке-чет өл.вал.'!J226+'12.юрид-чет өл.вал.'!J226+'13.рез.эмес.-чет өл.вал.'!J58</f>
        <v>526196.1</v>
      </c>
      <c r="K226" s="21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2.5591960620764764</v>
      </c>
      <c r="L226" s="22">
        <f>'11.жеке-чет өл.вал.'!L226+'12.юрид-чет өл.вал.'!L226+'13.рез.эмес.-чет өл.вал.'!L58</f>
        <v>228071.5</v>
      </c>
      <c r="M226" s="21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5.3700610159533335</v>
      </c>
      <c r="N226" s="22">
        <f>'11.жеке-чет өл.вал.'!N226+'12.юрид-чет өл.вал.'!N226+'13.рез.эмес.-чет өл.вал.'!N58</f>
        <v>229859.59999999998</v>
      </c>
      <c r="O226" s="21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6.3961215977057302</v>
      </c>
      <c r="P226" s="22">
        <f>'11.жеке-чет өл.вал.'!P226+'12.юрид-чет өл.вал.'!P226+'13.рез.эмес.-чет өл.вал.'!P58</f>
        <v>389745.20000000007</v>
      </c>
      <c r="Q226" s="21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8.708859177739706</v>
      </c>
      <c r="R226" s="23">
        <f>'11.жеке-чет өл.вал.'!R226+'12.юрид-чет өл.вал.'!R226+'13.рез.эмес.-чет өл.вал.'!R58</f>
        <v>1862.1</v>
      </c>
      <c r="S226" s="24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11.150702969765327</v>
      </c>
    </row>
    <row r="227" spans="1:19" ht="14.25" customHeight="1" x14ac:dyDescent="0.2">
      <c r="A227" s="19" t="s">
        <v>12</v>
      </c>
      <c r="B227" s="20">
        <f>'11.жеке-чет өл.вал.'!B227+'12.юрид-чет өл.вал.'!B227+'13.рез.эмес.-чет өл.вал.'!B59</f>
        <v>15892457.600000001</v>
      </c>
      <c r="C227" s="21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0.79545361561952488</v>
      </c>
      <c r="D227" s="22">
        <f>'11.жеке-чет өл.вал.'!D227+'12.юрид-чет өл.вал.'!D227+'13.рез.эмес.-чет өл.вал.'!D59</f>
        <v>13689910.600000001</v>
      </c>
      <c r="E227" s="21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0.14803337605433303</v>
      </c>
      <c r="F227" s="22">
        <f t="shared" si="6"/>
        <v>2202547</v>
      </c>
      <c r="G227" s="21">
        <f t="shared" si="7"/>
        <v>4.8194881539417773</v>
      </c>
      <c r="H227" s="22">
        <f>'11.жеке-чет өл.вал.'!H227+'12.юрид-чет өл.вал.'!H227+'13.рез.эмес.-чет өл.вал.'!H59</f>
        <v>109803.2</v>
      </c>
      <c r="I227" s="21">
        <f>('11.жеке-чет өл.вал.'!H227*'11.жеке-чет өл.вал.'!I227+'12.юрид-чет өл.вал.'!H227*'12.юрид-чет өл.вал.'!I227+'13.рез.эмес.-чет өл.вал.'!H59*'13.рез.эмес.-чет өл.вал.'!I59)/('11.жеке-чет өл.вал.'!H227+'12.юрид-чет өл.вал.'!H227+'13.рез.эмес.-чет өл.вал.'!H59)</f>
        <v>1.1404923444854076</v>
      </c>
      <c r="J227" s="22">
        <f>'11.жеке-чет өл.вал.'!J227+'12.юрид-чет өл.вал.'!J227+'13.рез.эмес.-чет өл.вал.'!J59</f>
        <v>359202.6</v>
      </c>
      <c r="K227" s="21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2.8698458947680234</v>
      </c>
      <c r="L227" s="22">
        <f>'11.жеке-чет өл.вал.'!L227+'12.юрид-чет өл.вал.'!L227+'13.рез.эмес.-чет өл.вал.'!L59</f>
        <v>653023.6</v>
      </c>
      <c r="M227" s="21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3.7857877678540253</v>
      </c>
      <c r="N227" s="22">
        <f>'11.жеке-чет өл.вал.'!N227+'12.юрид-чет өл.вал.'!N227+'13.рез.эмес.-чет өл.вал.'!N59</f>
        <v>607018.1</v>
      </c>
      <c r="O227" s="21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5.4344490304325364</v>
      </c>
      <c r="P227" s="22">
        <f>'11.жеке-чет өл.вал.'!P227+'12.юрид-чет өл.вал.'!P227+'13.рез.эмес.-чет өл.вал.'!P59</f>
        <v>471199.39999999997</v>
      </c>
      <c r="Q227" s="21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7.771086743743731</v>
      </c>
      <c r="R227" s="22">
        <f>'11.жеке-чет өл.вал.'!R227+'12.юрид-чет өл.вал.'!R227+'13.рез.эмес.-чет өл.вал.'!R59</f>
        <v>2300.1</v>
      </c>
      <c r="S227" s="21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11.440487804878023</v>
      </c>
    </row>
    <row r="228" spans="1:19" ht="14.25" customHeight="1" x14ac:dyDescent="0.2">
      <c r="A228" s="19" t="s">
        <v>13</v>
      </c>
      <c r="B228" s="20">
        <f>'11.жеке-чет өл.вал.'!B228+'12.юрид-чет өл.вал.'!B228+'13.рез.эмес.-чет өл.вал.'!B60</f>
        <v>16657246.699999997</v>
      </c>
      <c r="C228" s="21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0.89268924905818936</v>
      </c>
      <c r="D228" s="22">
        <f>'11.жеке-чет өл.вал.'!D228+'12.юрид-чет өл.вал.'!D228+'13.рез.эмес.-чет өл.вал.'!D60</f>
        <v>14571896.499999996</v>
      </c>
      <c r="E228" s="21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5.4783275739022731E-2</v>
      </c>
      <c r="F228" s="22">
        <f t="shared" si="6"/>
        <v>2085350.2</v>
      </c>
      <c r="G228" s="21">
        <f t="shared" si="7"/>
        <v>6.7477629531960632</v>
      </c>
      <c r="H228" s="22">
        <f>'11.жеке-чет өл.вал.'!H228+'12.юрид-чет өл.вал.'!H228+'13.рез.эмес.-чет өл.вал.'!H60</f>
        <v>135898.90000000002</v>
      </c>
      <c r="I228" s="21">
        <f>('11.жеке-чет өл.вал.'!H228*'11.жеке-чет өл.вал.'!I228+'12.юрид-чет өл.вал.'!H228*'12.юрид-чет өл.вал.'!I228+'13.рез.эмес.-чет өл.вал.'!H60*'13.рез.эмес.-чет өл.вал.'!I60)/('11.жеке-чет өл.вал.'!H228+'12.юрид-чет өл.вал.'!H228+'13.рез.эмес.-чет өл.вал.'!H60)</f>
        <v>1.4064250336095432</v>
      </c>
      <c r="J228" s="22">
        <f>'11.жеке-чет өл.вал.'!J228+'12.юрид-чет өл.вал.'!J228+'13.рез.эмес.-чет өл.вал.'!J60</f>
        <v>264154.50000000006</v>
      </c>
      <c r="K228" s="21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2.8059632979941656</v>
      </c>
      <c r="L228" s="22">
        <f>'11.жеке-чет өл.вал.'!L228+'12.юрид-чет өл.вал.'!L228+'13.рез.эмес.-чет өл.вал.'!L60</f>
        <v>308107.60000000003</v>
      </c>
      <c r="M228" s="21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6.1683014245672618</v>
      </c>
      <c r="N228" s="22">
        <f>'11.жеке-чет өл.вал.'!N228+'12.юрид-чет өл.вал.'!N228+'13.рез.эмес.-чет өл.вал.'!N60</f>
        <v>566968.5</v>
      </c>
      <c r="O228" s="21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7.683251559830925</v>
      </c>
      <c r="P228" s="22">
        <f>'11.жеке-чет өл.вал.'!P228+'12.юрид-чет өл.вал.'!P228+'13.рез.эмес.-чет өл.вал.'!P60</f>
        <v>806482.4</v>
      </c>
      <c r="Q228" s="21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8.479356951869006</v>
      </c>
      <c r="R228" s="23">
        <f>'11.жеке-чет өл.вал.'!R228+'12.юрид-чет өл.вал.'!R228+'13.рез.эмес.-чет өл.вал.'!R60</f>
        <v>3738.3</v>
      </c>
      <c r="S228" s="24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11.768737661503891</v>
      </c>
    </row>
    <row r="229" spans="1:19" ht="14.25" customHeight="1" x14ac:dyDescent="0.2">
      <c r="A229" s="19" t="s">
        <v>14</v>
      </c>
      <c r="B229" s="20">
        <f>'11.жеке-чет өл.вал.'!B229+'12.юрид-чет өл.вал.'!B229+'13.рез.эмес.-чет өл.вал.'!B61</f>
        <v>15178765.400000004</v>
      </c>
      <c r="C229" s="21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0.779901429532602</v>
      </c>
      <c r="D229" s="22">
        <f>'11.жеке-чет өл.вал.'!D229+'12.юрид-чет өл.вал.'!D229+'13.рез.эмес.-чет өл.вал.'!D61</f>
        <v>13472958.400000002</v>
      </c>
      <c r="E229" s="21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0.15388654840647317</v>
      </c>
      <c r="F229" s="22">
        <f t="shared" si="6"/>
        <v>1705807</v>
      </c>
      <c r="G229" s="21">
        <f t="shared" si="7"/>
        <v>5.7243485159809984</v>
      </c>
      <c r="H229" s="22">
        <f>'11.жеке-чет өл.вал.'!H229+'12.юрид-чет өл.вал.'!H229+'13.рез.эмес.-чет өл.вал.'!H61</f>
        <v>100574.49999999999</v>
      </c>
      <c r="I229" s="21">
        <f>('11.жеке-чет өл.вал.'!H229*'11.жеке-чет өл.вал.'!I229+'12.юрид-чет өл.вал.'!H229*'12.юрид-чет өл.вал.'!I229+'13.рез.эмес.-чет өл.вал.'!H61*'13.рез.эмес.-чет өл.вал.'!I61)/('11.жеке-чет өл.вал.'!H229+'12.юрид-чет өл.вал.'!H229+'13.рез.эмес.-чет өл.вал.'!H61)</f>
        <v>1.152803344784215</v>
      </c>
      <c r="J229" s="22">
        <f>'11.жеке-чет өл.вал.'!J229+'12.юрид-чет өл.вал.'!J229+'13.рез.эмес.-чет өл.вал.'!J61</f>
        <v>207568.59999999995</v>
      </c>
      <c r="K229" s="21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2.6361459247689685</v>
      </c>
      <c r="L229" s="22">
        <f>'11.жеке-чет өл.вал.'!L229+'12.юрид-чет өл.вал.'!L229+'13.рез.эмес.-чет өл.вал.'!L61</f>
        <v>533005</v>
      </c>
      <c r="M229" s="21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3.8669038057804332</v>
      </c>
      <c r="N229" s="22">
        <f>'11.жеке-чет өл.вал.'!N229+'12.юрид-чет өл.вал.'!N229+'13.рез.эмес.-чет өл.вал.'!N61</f>
        <v>306728.5</v>
      </c>
      <c r="O229" s="21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6.853408747475374</v>
      </c>
      <c r="P229" s="22">
        <f>'11.жеке-чет өл.вал.'!P229+'12.юрид-чет өл.вал.'!P229+'13.рез.эмес.-чет өл.вал.'!P61</f>
        <v>556832.4</v>
      </c>
      <c r="Q229" s="21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8.8478480454801129</v>
      </c>
      <c r="R229" s="23">
        <f>'11.жеке-чет өл.вал.'!R229+'12.юрид-чет өл.вал.'!R229+'13.рез.эмес.-чет өл.вал.'!R61</f>
        <v>1098</v>
      </c>
      <c r="S229" s="24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10.497923497267761</v>
      </c>
    </row>
    <row r="230" spans="1:19" ht="14.25" customHeight="1" x14ac:dyDescent="0.2">
      <c r="A230" s="19" t="s">
        <v>15</v>
      </c>
      <c r="B230" s="20">
        <f>'11.жеке-чет өл.вал.'!B230+'12.юрид-чет өл.вал.'!B230+'13.рез.эмес.-чет өл.вал.'!B62</f>
        <v>15638077.999999998</v>
      </c>
      <c r="C230" s="21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0.77645997244674192</v>
      </c>
      <c r="D230" s="22">
        <f>'11.жеке-чет өл.вал.'!D230+'12.юрид-чет өл.вал.'!D230+'13.рез.эмес.-чет өл.вал.'!D62</f>
        <v>13639991.499999998</v>
      </c>
      <c r="E230" s="21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0.1210205095802296</v>
      </c>
      <c r="F230" s="22">
        <f t="shared" si="6"/>
        <v>1998086.5</v>
      </c>
      <c r="G230" s="21">
        <f t="shared" si="7"/>
        <v>5.2508351820604364</v>
      </c>
      <c r="H230" s="22">
        <f>'11.жеке-чет өл.вал.'!H230+'12.юрид-чет өл.вал.'!H230+'13.рез.эмес.-чет өл.вал.'!H62</f>
        <v>265989.10000000003</v>
      </c>
      <c r="I230" s="21">
        <f>('11.жеке-чет өл.вал.'!H230*'11.жеке-чет өл.вал.'!I230+'12.юрид-чет өл.вал.'!H230*'12.юрид-чет өл.вал.'!I230+'13.рез.эмес.-чет өл.вал.'!H62*'13.рез.эмес.-чет өл.вал.'!I62)/('11.жеке-чет өл.вал.'!H230+'12.юрид-чет өл.вал.'!H230+'13.рез.эмес.-чет өл.вал.'!H62)</f>
        <v>1.0136858239679747</v>
      </c>
      <c r="J230" s="22">
        <f>'11.жеке-чет өл.вал.'!J230+'12.юрид-чет өл.вал.'!J230+'13.рез.эмес.-чет өл.вал.'!J62</f>
        <v>242653.3</v>
      </c>
      <c r="K230" s="21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2.5706418499150852</v>
      </c>
      <c r="L230" s="22">
        <f>'11.жеке-чет өл.вал.'!L230+'12.юрид-чет өл.вал.'!L230+'13.рез.эмес.-чет өл.вал.'!L62</f>
        <v>603024</v>
      </c>
      <c r="M230" s="21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4.0818357577807847</v>
      </c>
      <c r="N230" s="22">
        <f>'11.жеке-чет өл.вал.'!N230+'12.юрид-чет өл.вал.'!N230+'13.рез.эмес.-чет өл.вал.'!N62</f>
        <v>341634.8</v>
      </c>
      <c r="O230" s="21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7.2304087259260479</v>
      </c>
      <c r="P230" s="22">
        <f>'11.жеке-чет өл.вал.'!P230+'12.юрид-чет өл.вал.'!P230+'13.рез.эмес.-чет өл.вал.'!P62</f>
        <v>535342.20000000007</v>
      </c>
      <c r="Q230" s="21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8.4970180437858254</v>
      </c>
      <c r="R230" s="23">
        <f>'11.жеке-чет өл.вал.'!R230+'12.юрид-чет өл.вал.'!R230+'13.рез.эмес.-чет өл.вал.'!R62</f>
        <v>9443.1000000000022</v>
      </c>
      <c r="S230" s="24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12.474958964746744</v>
      </c>
    </row>
    <row r="231" spans="1:19" ht="14.25" customHeight="1" x14ac:dyDescent="0.2">
      <c r="A231" s="19" t="s">
        <v>16</v>
      </c>
      <c r="B231" s="20">
        <f>'11.жеке-чет өл.вал.'!B231+'12.юрид-чет өл.вал.'!B231+'13.рез.эмес.-чет өл.вал.'!B63</f>
        <v>16129622.699999999</v>
      </c>
      <c r="C231" s="21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0.77084934788958182</v>
      </c>
      <c r="D231" s="22">
        <f>'11.жеке-чет өл.вал.'!D231+'12.юрид-чет өл.вал.'!D231+'13.рез.эмес.-чет өл.вал.'!D63</f>
        <v>14118327.699999999</v>
      </c>
      <c r="E231" s="21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0.10267155068230913</v>
      </c>
      <c r="F231" s="22">
        <f t="shared" si="6"/>
        <v>2011295</v>
      </c>
      <c r="G231" s="21">
        <f t="shared" si="7"/>
        <v>5.4611374969857716</v>
      </c>
      <c r="H231" s="22">
        <f>'11.жеке-чет өл.вал.'!H231+'12.юрид-чет өл.вал.'!H231+'13.рез.эмес.-чет өл.вал.'!H63</f>
        <v>112896.59999999999</v>
      </c>
      <c r="I231" s="21">
        <f>('11.жеке-чет өл.вал.'!H231*'11.жеке-чет өл.вал.'!I231+'12.юрид-чет өл.вал.'!H231*'12.юрид-чет өл.вал.'!I231+'13.рез.эмес.-чет өл.вал.'!H63*'13.рез.эмес.-чет өл.вал.'!I63)/('11.жеке-чет өл.вал.'!H231+'12.юрид-чет өл.вал.'!H231+'13.рез.эмес.-чет өл.вал.'!H63)</f>
        <v>0.97153055096433416</v>
      </c>
      <c r="J231" s="22">
        <f>'11.жеке-чет өл.вал.'!J231+'12.юрид-чет өл.вал.'!J231+'13.рез.эмес.-чет өл.вал.'!J63</f>
        <v>273399.2</v>
      </c>
      <c r="K231" s="21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2.8654142587103366</v>
      </c>
      <c r="L231" s="22">
        <f>'11.жеке-чет өл.вал.'!L231+'12.юрид-чет өл.вал.'!L231+'13.рез.эмес.-чет өл.вал.'!L63</f>
        <v>762091.6</v>
      </c>
      <c r="M231" s="21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4.2208234810618555</v>
      </c>
      <c r="N231" s="22">
        <f>'11.жеке-чет өл.вал.'!N231+'12.юрид-чет өл.вал.'!N231+'13.рез.эмес.-чет өл.вал.'!N63</f>
        <v>403305.3</v>
      </c>
      <c r="O231" s="21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7.2474290543665054</v>
      </c>
      <c r="P231" s="22">
        <f>'11.жеке-чет өл.вал.'!P231+'12.юрид-чет өл.вал.'!P231+'13.рез.эмес.-чет өл.вал.'!P63</f>
        <v>453306.2</v>
      </c>
      <c r="Q231" s="21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8.5421565511347506</v>
      </c>
      <c r="R231" s="23">
        <f>'11.жеке-чет өл.вал.'!R231+'12.юрид-чет өл.вал.'!R231+'13.рез.эмес.-чет өл.вал.'!R63</f>
        <v>6296.0999999999995</v>
      </c>
      <c r="S231" s="24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12.5602968504312</v>
      </c>
    </row>
    <row r="232" spans="1:19" ht="14.25" customHeight="1" x14ac:dyDescent="0.2">
      <c r="A232" s="19" t="s">
        <v>17</v>
      </c>
      <c r="B232" s="20">
        <f>'11.жеке-чет өл.вал.'!B232+'12.юрид-чет өл.вал.'!B232+'13.рез.эмес.-чет өл.вал.'!B64</f>
        <v>16038195.499999998</v>
      </c>
      <c r="C232" s="21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0.77913029299337344</v>
      </c>
      <c r="D232" s="22">
        <f>'11.жеке-чет өл.вал.'!D232+'12.юрид-чет өл.вал.'!D232+'13.рез.эмес.-чет өл.вал.'!D64</f>
        <v>14533570.1</v>
      </c>
      <c r="E232" s="21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0.15737017279739121</v>
      </c>
      <c r="F232" s="22">
        <f t="shared" si="6"/>
        <v>1504625.4000000001</v>
      </c>
      <c r="G232" s="21">
        <f t="shared" si="7"/>
        <v>6.7848738436822886</v>
      </c>
      <c r="H232" s="22">
        <f>'11.жеке-чет өл.вал.'!H232+'12.юрид-чет өл.вал.'!H232+'13.рез.эмес.-чет өл.вал.'!H64</f>
        <v>120860.9</v>
      </c>
      <c r="I232" s="21">
        <f>('11.жеке-чет өл.вал.'!H232*'11.жеке-чет өл.вал.'!I232+'12.юрид-чет өл.вал.'!H232*'12.юрид-чет өл.вал.'!I232+'13.рез.эмес.-чет өл.вал.'!H64*'13.рез.эмес.-чет өл.вал.'!I64)/('11.жеке-чет өл.вал.'!H232+'12.юрид-чет өл.вал.'!H232+'13.рез.эмес.-чет өл.вал.'!H64)</f>
        <v>1.1617650538759825</v>
      </c>
      <c r="J232" s="22">
        <f>'11.жеке-чет өл.вал.'!J232+'12.юрид-чет өл.вал.'!J232+'13.рез.эмес.-чет өл.вал.'!J64</f>
        <v>151610.5</v>
      </c>
      <c r="K232" s="21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2.6336813479277486</v>
      </c>
      <c r="L232" s="22">
        <f>'11.жеке-чет өл.вал.'!L232+'12.юрид-чет өл.вал.'!L232+'13.рез.эмес.-чет өл.вал.'!L64</f>
        <v>210399.1</v>
      </c>
      <c r="M232" s="21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4.9670004672073231</v>
      </c>
      <c r="N232" s="22">
        <f>'11.жеке-чет өл.вал.'!N232+'12.юрид-чет өл.вал.'!N232+'13.рез.эмес.-чет өл.вал.'!N64</f>
        <v>343159.4</v>
      </c>
      <c r="O232" s="21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7.865604322655888</v>
      </c>
      <c r="P232" s="22">
        <f>'11.жеке-чет өл.вал.'!P232+'12.юрид-чет өл.вал.'!P232+'13.рез.эмес.-чет өл.вал.'!P64</f>
        <v>659523.4</v>
      </c>
      <c r="Q232" s="21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8.7181445116276421</v>
      </c>
      <c r="R232" s="23">
        <f>'11.жеке-чет өл.вал.'!R232+'12.юрид-чет өл.вал.'!R232+'13.рез.эмес.-чет өл.вал.'!R64</f>
        <v>19072.099999999999</v>
      </c>
      <c r="S232" s="24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9.1735575526554491</v>
      </c>
    </row>
    <row r="233" spans="1:19" ht="14.25" customHeight="1" x14ac:dyDescent="0.2">
      <c r="A233" s="19" t="s">
        <v>18</v>
      </c>
      <c r="B233" s="20">
        <f>'11.жеке-чет өл.вал.'!B233+'12.юрид-чет өл.вал.'!B233+'13.рез.эмес.-чет өл.вал.'!B65</f>
        <v>21553147.299999997</v>
      </c>
      <c r="C233" s="21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0.76263002392230628</v>
      </c>
      <c r="D233" s="22">
        <f>'11.жеке-чет өл.вал.'!D233+'12.юрид-чет өл.вал.'!D233+'13.рез.эмес.-чет өл.вал.'!D65</f>
        <v>18691837.5</v>
      </c>
      <c r="E233" s="21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0.12976255710547413</v>
      </c>
      <c r="F233" s="22">
        <f t="shared" si="6"/>
        <v>2861309.8</v>
      </c>
      <c r="G233" s="21">
        <f t="shared" si="7"/>
        <v>4.8969100130296956</v>
      </c>
      <c r="H233" s="22">
        <f>'11.жеке-чет өл.вал.'!H233+'12.юрид-чет өл.вал.'!H233+'13.рез.эмес.-чет өл.вал.'!H65</f>
        <v>112108.40000000001</v>
      </c>
      <c r="I233" s="21">
        <f>('11.жеке-чет өл.вал.'!H233*'11.жеке-чет өл.вал.'!I233+'12.юрид-чет өл.вал.'!H233*'12.юрид-чет өл.вал.'!I233+'13.рез.эмес.-чет өл.вал.'!H65*'13.рез.эмес.-чет өл.вал.'!I65)/('11.жеке-чет өл.вал.'!H233+'12.юрид-чет өл.вал.'!H233+'13.рез.эмес.-чет өл.вал.'!H65)</f>
        <v>1.4385022888561474</v>
      </c>
      <c r="J233" s="22">
        <f>'11.жеке-чет өл.вал.'!J233+'12.юрид-чет өл.вал.'!J233+'13.рез.эмес.-чет өл.вал.'!J65</f>
        <v>348147.20000000001</v>
      </c>
      <c r="K233" s="21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2.6444160573458584</v>
      </c>
      <c r="L233" s="22">
        <f>'11.жеке-чет өл.вал.'!L233+'12.юрид-чет өл.вал.'!L233+'13.рез.эмес.-чет өл.вал.'!L65</f>
        <v>1181091.1000000001</v>
      </c>
      <c r="M233" s="21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2.3989850266418875</v>
      </c>
      <c r="N233" s="22">
        <f>'11.жеке-чет өл.вал.'!N233+'12.юрид-чет өл.вал.'!N233+'13.рез.эмес.-чет өл.вал.'!N65</f>
        <v>548288.30000000005</v>
      </c>
      <c r="O233" s="21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7.7727113509443839</v>
      </c>
      <c r="P233" s="22">
        <f>'11.жеке-чет өл.вал.'!P233+'12.юрид-чет өл.вал.'!P233+'13.рез.эмес.-чет өл.вал.'!P65</f>
        <v>665975.29999999993</v>
      </c>
      <c r="Q233" s="21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8.6517627395490493</v>
      </c>
      <c r="R233" s="23">
        <f>'11.жеке-чет өл.вал.'!R233+'12.юрид-чет өл.вал.'!R233+'13.рез.эмес.-чет өл.вал.'!R65</f>
        <v>5699.5</v>
      </c>
      <c r="S233" s="24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12.754720764979412</v>
      </c>
    </row>
    <row r="234" spans="1:19" ht="14.25" customHeight="1" x14ac:dyDescent="0.2">
      <c r="A234" s="19" t="s">
        <v>19</v>
      </c>
      <c r="B234" s="20">
        <f>'11.жеке-чет өл.вал.'!B234+'12.юрид-чет өл.вал.'!B234+'13.рез.эмес.-чет өл.вал.'!B66</f>
        <v>31522868.399999999</v>
      </c>
      <c r="C234" s="21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1.0928519264446122</v>
      </c>
      <c r="D234" s="22">
        <f>'11.жеке-чет өл.вал.'!D234+'12.юрид-чет өл.вал.'!D234+'13.рез.эмес.-чет өл.вал.'!D66</f>
        <v>27019033</v>
      </c>
      <c r="E234" s="21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7.7023996898778715E-2</v>
      </c>
      <c r="F234" s="22">
        <f t="shared" si="6"/>
        <v>4503835.3999999994</v>
      </c>
      <c r="G234" s="21">
        <f t="shared" si="7"/>
        <v>7.1869219607803609</v>
      </c>
      <c r="H234" s="22">
        <f>'11.жеке-чет өл.вал.'!H234+'12.юрид-чет өл.вал.'!H234+'13.рез.эмес.-чет өл.вал.'!H66</f>
        <v>133886.6</v>
      </c>
      <c r="I234" s="21">
        <f>('11.жеке-чет өл.вал.'!H234*'11.жеке-чет өл.вал.'!I234+'12.юрид-чет өл.вал.'!H234*'12.юрид-чет өл.вал.'!I234+'13.рез.эмес.-чет өл.вал.'!H66*'13.рез.эмес.-чет өл.вал.'!I66)/('11.жеке-чет өл.вал.'!H234+'12.юрид-чет өл.вал.'!H234+'13.рез.эмес.-чет өл.вал.'!H66)</f>
        <v>2.0024916011012279</v>
      </c>
      <c r="J234" s="22">
        <f>'11.жеке-чет өл.вал.'!J234+'12.юрид-чет өл.вал.'!J234+'13.рез.эмес.-чет өл.вал.'!J66</f>
        <v>270696.40000000002</v>
      </c>
      <c r="K234" s="21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2.8513456846858665</v>
      </c>
      <c r="L234" s="22">
        <f>'11.жеке-чет өл.вал.'!L234+'12.юрид-чет өл.вал.'!L234+'13.рез.эмес.-чет өл.вал.'!L66</f>
        <v>487811</v>
      </c>
      <c r="M234" s="21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5.0396040638689961</v>
      </c>
      <c r="N234" s="22">
        <f>'11.жеке-чет өл.вал.'!N234+'12.юрид-чет өл.вал.'!N234+'13.рез.эмес.-чет өл.вал.'!N66</f>
        <v>741420.2</v>
      </c>
      <c r="O234" s="21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5.4706091538914103</v>
      </c>
      <c r="P234" s="22">
        <f>'11.жеке-чет өл.вал.'!P234+'12.юрид-чет өл.вал.'!P234+'13.рез.эмес.-чет өл.вал.'!P66</f>
        <v>2858776.1999999997</v>
      </c>
      <c r="Q234" s="21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8.6303047331931744</v>
      </c>
      <c r="R234" s="22">
        <f>'11.жеке-чет өл.вал.'!R234+'12.юрид-чет өл.вал.'!R234+'13.рез.эмес.-чет өл.вал.'!R66</f>
        <v>11245</v>
      </c>
      <c r="S234" s="21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12.650381413961723</v>
      </c>
    </row>
    <row r="235" spans="1:19" ht="14.25" customHeight="1" x14ac:dyDescent="0.2">
      <c r="A235" s="19" t="s">
        <v>20</v>
      </c>
      <c r="B235" s="20">
        <f>'11.жеке-чет өл.вал.'!B235+'12.юрид-чет өл.вал.'!B235+'13.рез.эмес.-чет өл.вал.'!B67</f>
        <v>20810085.600000001</v>
      </c>
      <c r="C235" s="21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1.060156776385389</v>
      </c>
      <c r="D235" s="22">
        <f>'11.жеке-чет өл.вал.'!D235+'12.юрид-чет өл.вал.'!D235+'13.рез.эмес.-чет өл.вал.'!D67</f>
        <v>17375062.100000001</v>
      </c>
      <c r="E235" s="21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8.9667939776744823E-2</v>
      </c>
      <c r="F235" s="22">
        <f t="shared" si="6"/>
        <v>3435023.5</v>
      </c>
      <c r="G235" s="21">
        <f t="shared" si="7"/>
        <v>5.9690908210671614</v>
      </c>
      <c r="H235" s="22">
        <f>'11.жеке-чет өл.вал.'!H235+'12.юрид-чет өл.вал.'!H235+'13.рез.эмес.-чет өл.вал.'!H67</f>
        <v>158793.9</v>
      </c>
      <c r="I235" s="21">
        <f>('11.жеке-чет өл.вал.'!H235*'11.жеке-чет өл.вал.'!I235+'12.юрид-чет өл.вал.'!H235*'12.юрид-чет өл.вал.'!I235+'13.рез.эмес.-чет өл.вал.'!H67*'13.рез.эмес.-чет өл.вал.'!I67)/('11.жеке-чет өл.вал.'!H235+'12.юрид-чет өл.вал.'!H235+'13.рез.эмес.-чет өл.вал.'!H67)</f>
        <v>4.1141828684855017</v>
      </c>
      <c r="J235" s="22">
        <f>'11.жеке-чет өл.вал.'!J235+'12.юрид-чет өл.вал.'!J235+'13.рез.эмес.-чет өл.вал.'!J67</f>
        <v>953337.70000000007</v>
      </c>
      <c r="K235" s="21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3.6523356760149071</v>
      </c>
      <c r="L235" s="22">
        <f>'11.жеке-чет өл.вал.'!L235+'12.юрид-чет өл.вал.'!L235+'13.рез.эмес.-чет өл.вал.'!L67</f>
        <v>505874.30000000005</v>
      </c>
      <c r="M235" s="21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4.1881734454586832</v>
      </c>
      <c r="N235" s="22">
        <f>'11.жеке-чет өл.вал.'!N235+'12.юрид-чет өл.вал.'!N235+'13.рез.эмес.-чет өл.вал.'!N67</f>
        <v>759205.7</v>
      </c>
      <c r="O235" s="21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6.8394598670689675</v>
      </c>
      <c r="P235" s="22">
        <f>'11.жеке-чет өл.вал.'!P235+'12.юрид-чет өл.вал.'!P235+'13.рез.эмес.-чет өл.вал.'!P67</f>
        <v>1052720.4000000001</v>
      </c>
      <c r="Q235" s="21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8.5508351932763897</v>
      </c>
      <c r="R235" s="23">
        <f>'11.жеке-чет өл.вал.'!R235+'12.юрид-чет өл.вал.'!R235+'13.рез.эмес.-чет өл.вал.'!R67</f>
        <v>5091.5</v>
      </c>
      <c r="S235" s="24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10.972392615142839</v>
      </c>
    </row>
    <row r="236" spans="1:19" ht="14.25" customHeight="1" thickBot="1" x14ac:dyDescent="0.25">
      <c r="A236" s="25" t="s">
        <v>21</v>
      </c>
      <c r="B236" s="26">
        <f>'11.жеке-чет өл.вал.'!B236+'12.юрид-чет өл.вал.'!B236+'13.рез.эмес.-чет өл.вал.'!B68</f>
        <v>18462109.699999999</v>
      </c>
      <c r="C236" s="27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1.1026519666384607</v>
      </c>
      <c r="D236" s="28">
        <f>'11.жеке-чет өл.вал.'!D236+'12.юрид-чет өл.вал.'!D236+'13.рез.эмес.-чет өл.вал.'!D68</f>
        <v>15016912.699999999</v>
      </c>
      <c r="E236" s="27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0.11479263470713272</v>
      </c>
      <c r="F236" s="28">
        <f t="shared" si="6"/>
        <v>3445197</v>
      </c>
      <c r="G236" s="27">
        <f t="shared" si="7"/>
        <v>5.4085297865405062</v>
      </c>
      <c r="H236" s="28">
        <f>'11.жеке-чет өл.вал.'!H236+'12.юрид-чет өл.вал.'!H236+'13.рез.эмес.-чет өл.вал.'!H68</f>
        <v>256177.99999999997</v>
      </c>
      <c r="I236" s="27">
        <f>('11.жеке-чет өл.вал.'!H236*'11.жеке-чет өл.вал.'!I236+'12.юрид-чет өл.вал.'!H236*'12.юрид-чет өл.вал.'!I236+'13.рез.эмес.-чет өл.вал.'!H68*'13.рез.эмес.-чет өл.вал.'!I68)/('11.жеке-чет өл.вал.'!H236+'12.юрид-чет өл.вал.'!H236+'13.рез.эмес.-чет өл.вал.'!H68)</f>
        <v>0.56738692237428767</v>
      </c>
      <c r="J236" s="28">
        <f>'11.жеке-чет өл.вал.'!J236+'12.юрид-чет өл.вал.'!J236+'13.рез.эмес.-чет өл.вал.'!J68</f>
        <v>539092.19999999995</v>
      </c>
      <c r="K236" s="27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3.0605665988118567</v>
      </c>
      <c r="L236" s="28">
        <f>'11.жеке-чет өл.вал.'!L236+'12.юрид-чет өл.вал.'!L236+'13.рез.эмес.-чет өл.вал.'!L68</f>
        <v>1047310.1</v>
      </c>
      <c r="M236" s="27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4.2421374863089696</v>
      </c>
      <c r="N236" s="28">
        <f>'11.жеке-чет өл.вал.'!N236+'12.юрид-чет өл.вал.'!N236+'13.рез.эмес.-чет өл.вал.'!N68</f>
        <v>668222.10000000009</v>
      </c>
      <c r="O236" s="27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6.794220233063224</v>
      </c>
      <c r="P236" s="28">
        <f>'11.жеке-чет өл.вал.'!P236+'12.юрид-чет өл.вал.'!P236+'13.рез.эмес.-чет өл.вал.'!P68</f>
        <v>923735.4</v>
      </c>
      <c r="Q236" s="27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8.3480550534276361</v>
      </c>
      <c r="R236" s="28">
        <f>'11.жеке-чет өл.вал.'!R236+'12.юрид-чет өл.вал.'!R236+'13.рез.эмес.-чет өл.вал.'!R68</f>
        <v>10659.2</v>
      </c>
      <c r="S236" s="27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13.499647815971183</v>
      </c>
    </row>
    <row r="237" spans="1:19" ht="14.25" customHeight="1" x14ac:dyDescent="0.2">
      <c r="A237" s="19" t="s">
        <v>41</v>
      </c>
      <c r="B237" s="20">
        <f>'11.жеке-чет өл.вал.'!B237+'12.юрид-чет өл.вал.'!B237+'13.рез.эмес.-чет өл.вал.'!B69</f>
        <v>11786952.299999999</v>
      </c>
      <c r="C237" s="21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1.2358691322607627</v>
      </c>
      <c r="D237" s="22">
        <f>'11.жеке-чет өл.вал.'!D237+'12.юрид-чет өл.вал.'!D237+'13.рез.эмес.-чет өл.вал.'!D69</f>
        <v>9507039.5</v>
      </c>
      <c r="E237" s="21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7.6859007159905027E-2</v>
      </c>
      <c r="F237" s="22">
        <f t="shared" si="6"/>
        <v>2279912.7999999998</v>
      </c>
      <c r="G237" s="21">
        <f t="shared" si="7"/>
        <v>6.0688412705959633</v>
      </c>
      <c r="H237" s="22">
        <f>'11.жеке-чет өл.вал.'!H237+'12.юрид-чет өл.вал.'!H237+'13.рез.эмес.-чет өл.вал.'!H69</f>
        <v>74454.2</v>
      </c>
      <c r="I237" s="21">
        <f>('11.жеке-чет өл.вал.'!H237*'11.жеке-чет өл.вал.'!I237+'12.юрид-чет өл.вал.'!H237*'12.юрид-чет өл.вал.'!I237+'13.рез.эмес.-чет өл.вал.'!H69*'13.рез.эмес.-чет өл.вал.'!I69)/('11.жеке-чет өл.вал.'!H237+'12.юрид-чет өл.вал.'!H237+'13.рез.эмес.-чет өл.вал.'!H69)</f>
        <v>1.0509145353787928</v>
      </c>
      <c r="J237" s="22">
        <f>'11.жеке-чет өл.вал.'!J237+'12.юрид-чет өл.вал.'!J237+'13.рез.эмес.-чет өл.вал.'!J69</f>
        <v>546873</v>
      </c>
      <c r="K237" s="21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2.8350982933880471</v>
      </c>
      <c r="L237" s="22">
        <f>'11.жеке-чет өл.вал.'!L237+'12.юрид-чет өл.вал.'!L237+'13.рез.эмес.-чет өл.вал.'!L69</f>
        <v>321317.20000000007</v>
      </c>
      <c r="M237" s="21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5.380856667492437</v>
      </c>
      <c r="N237" s="22">
        <f>'11.жеке-чет өл.вал.'!N237+'12.юрид-чет өл.вал.'!N237+'13.рез.эмес.-чет өл.вал.'!N69</f>
        <v>721494.20000000007</v>
      </c>
      <c r="O237" s="21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7.0984565516950768</v>
      </c>
      <c r="P237" s="22">
        <f>'11.жеке-чет өл.вал.'!P237+'12.юрид-чет өл.вал.'!P237+'13.рез.эмес.-чет өл.вал.'!P69</f>
        <v>592657.69999999995</v>
      </c>
      <c r="Q237" s="21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8.6865060928087132</v>
      </c>
      <c r="R237" s="23">
        <f>'11.жеке-чет өл.вал.'!R237+'12.юрид-чет өл.вал.'!R237+'13.рез.эмес.-чет өл.вал.'!R69</f>
        <v>23116.5</v>
      </c>
      <c r="S237" s="24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9.0482310470875706</v>
      </c>
    </row>
    <row r="238" spans="1:19" ht="14.25" customHeight="1" x14ac:dyDescent="0.2">
      <c r="A238" s="19" t="s">
        <v>11</v>
      </c>
      <c r="B238" s="20">
        <f>'11.жеке-чет өл.вал.'!B238+'12.юрид-чет өл.вал.'!B238+'13.рез.эмес.-чет өл.вал.'!B70</f>
        <v>16573412</v>
      </c>
      <c r="C238" s="21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1.2405896930577727</v>
      </c>
      <c r="D238" s="22">
        <f>'11.жеке-чет өл.вал.'!D238+'12.юрид-чет өл.вал.'!D238+'13.рез.эмес.-чет өл.вал.'!D70</f>
        <v>13107563.4</v>
      </c>
      <c r="E238" s="21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9.324612055662479E-2</v>
      </c>
      <c r="F238" s="22">
        <f t="shared" si="6"/>
        <v>3465848.6</v>
      </c>
      <c r="G238" s="21">
        <f t="shared" si="7"/>
        <v>5.5797517147748472</v>
      </c>
      <c r="H238" s="22">
        <f>'11.жеке-чет өл.вал.'!H238+'12.юрид-чет өл.вал.'!H238+'13.рез.эмес.-чет өл.вал.'!H70</f>
        <v>91820.5</v>
      </c>
      <c r="I238" s="21">
        <f>('11.жеке-чет өл.вал.'!H238*'11.жеке-чет өл.вал.'!I238+'12.юрид-чет өл.вал.'!H238*'12.юрид-чет өл.вал.'!I238+'13.рез.эмес.-чет өл.вал.'!H70*'13.рез.эмес.-чет өл.вал.'!I70)/('11.жеке-чет өл.вал.'!H238+'12.юрид-чет өл.вал.'!H238+'13.рез.эмес.-чет өл.вал.'!H70)</f>
        <v>1.6454759666958936</v>
      </c>
      <c r="J238" s="22">
        <f>'11.жеке-чет өл.вал.'!J238+'12.юрид-чет өл.вал.'!J238+'13.рез.эмес.-чет өл.вал.'!J70</f>
        <v>688460.6</v>
      </c>
      <c r="K238" s="21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4.026383675405679</v>
      </c>
      <c r="L238" s="22">
        <f>'11.жеке-чет өл.вал.'!L238+'12.юрид-чет өл.вал.'!L238+'13.рез.эмес.-чет өл.вал.'!L70</f>
        <v>453876.89999999997</v>
      </c>
      <c r="M238" s="21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2.8614472624625771</v>
      </c>
      <c r="N238" s="22">
        <f>'11.жеке-чет өл.вал.'!N238+'12.юрид-чет өл.вал.'!N238+'13.рез.эмес.-чет өл.вал.'!N70</f>
        <v>1242527.3999999999</v>
      </c>
      <c r="O238" s="21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4.9779005895564135</v>
      </c>
      <c r="P238" s="22">
        <f>'11.жеке-чет өл.вал.'!P238+'12.юрид-чет өл.вал.'!P238+'13.рез.эмес.-чет өл.вал.'!P70</f>
        <v>974212.3</v>
      </c>
      <c r="Q238" s="21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9.0114185296161864</v>
      </c>
      <c r="R238" s="23">
        <f>'11.жеке-чет өл.вал.'!R238+'12.юрид-чет өл.вал.'!R238+'13.рез.эмес.-чет өл.вал.'!R70</f>
        <v>14950.9</v>
      </c>
      <c r="S238" s="24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10.20154371977608</v>
      </c>
    </row>
    <row r="239" spans="1:19" ht="14.25" customHeight="1" x14ac:dyDescent="0.2">
      <c r="A239" s="19" t="s">
        <v>12</v>
      </c>
      <c r="B239" s="20">
        <f>'11.жеке-чет өл.вал.'!B239+'12.юрид-чет өл.вал.'!B239+'13.рез.эмес.-чет өл.вал.'!B71</f>
        <v>20509017.700000003</v>
      </c>
      <c r="C239" s="21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0.99142396546861433</v>
      </c>
      <c r="D239" s="22">
        <f>'11.жеке-чет өл.вал.'!D239+'12.юрид-чет өл.вал.'!D239+'13.рез.эмес.-чет өл.вал.'!D71</f>
        <v>17470807.699999999</v>
      </c>
      <c r="E239" s="21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8.1494002821632675E-2</v>
      </c>
      <c r="F239" s="22">
        <f t="shared" si="6"/>
        <v>3038210</v>
      </c>
      <c r="G239" s="21">
        <f t="shared" si="7"/>
        <v>6.2238507555435607</v>
      </c>
      <c r="H239" s="22">
        <f>'11.жеке-чет өл.вал.'!H239+'12.юрид-чет өл.вал.'!H239+'13.рез.эмес.-чет өл.вал.'!H71</f>
        <v>62841.4</v>
      </c>
      <c r="I239" s="21">
        <f>('11.жеке-чет өл.вал.'!H239*'11.жеке-чет өл.вал.'!I239+'12.юрид-чет өл.вал.'!H239*'12.юрид-чет өл.вал.'!I239+'13.рез.эмес.-чет өл.вал.'!H71*'13.рез.эмес.-чет өл.вал.'!I71)/('11.жеке-чет өл.вал.'!H239+'12.юрид-чет өл.вал.'!H239+'13.рез.эмес.-чет өл.вал.'!H71)</f>
        <v>1.5150595308188577</v>
      </c>
      <c r="J239" s="22">
        <f>'11.жеке-чет өл.вал.'!J239+'12.юрид-чет өл.вал.'!J239+'13.рез.эмес.-чет өл.вал.'!J71</f>
        <v>271692.59999999998</v>
      </c>
      <c r="K239" s="21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2.6017034803303445</v>
      </c>
      <c r="L239" s="22">
        <f>'11.жеке-чет өл.вал.'!L239+'12.юрид-чет өл.вал.'!L239+'13.рез.эмес.-чет өл.вал.'!L71</f>
        <v>919701.20000000007</v>
      </c>
      <c r="M239" s="21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5.1150181243647417</v>
      </c>
      <c r="N239" s="22">
        <f>'11.жеке-чет өл.вал.'!N239+'12.юрид-чет өл.вал.'!N239+'13.рез.эмес.-чет өл.вал.'!N71</f>
        <v>536856.19999999995</v>
      </c>
      <c r="O239" s="21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4.8489136346008523</v>
      </c>
      <c r="P239" s="22">
        <f>'11.жеке-чет өл.вал.'!P239+'12.юрид-чет өл.вал.'!P239+'13.рез.эмес.-чет өл.вал.'!P71</f>
        <v>1242008.8999999999</v>
      </c>
      <c r="Q239" s="21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8.656649862170875</v>
      </c>
      <c r="R239" s="22">
        <f>'11.жеке-чет өл.вал.'!R239+'12.юрид-чет өл.вал.'!R239+'13.рез.эмес.-чет өл.вал.'!R71</f>
        <v>5109.7</v>
      </c>
      <c r="S239" s="21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9.432986476701176</v>
      </c>
    </row>
    <row r="240" spans="1:19" ht="14.25" customHeight="1" x14ac:dyDescent="0.2">
      <c r="A240" s="19" t="s">
        <v>13</v>
      </c>
      <c r="B240" s="20">
        <f>'11.жеке-чет өл.вал.'!B240+'12.юрид-чет өл.вал.'!B240+'13.рез.эмес.-чет өл.вал.'!B72</f>
        <v>14197880.599999998</v>
      </c>
      <c r="C240" s="21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1.2254395369404645</v>
      </c>
      <c r="D240" s="22">
        <f>'11.жеке-чет өл.вал.'!D240+'12.юрид-чет өл.вал.'!D240+'13.рез.эмес.-чет өл.вал.'!D72</f>
        <v>11800340.800000001</v>
      </c>
      <c r="E240" s="21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8.6216495543925409E-2</v>
      </c>
      <c r="F240" s="22">
        <f t="shared" si="6"/>
        <v>2397539.7999999998</v>
      </c>
      <c r="G240" s="21">
        <f t="shared" si="7"/>
        <v>6.8325289940963634</v>
      </c>
      <c r="H240" s="22">
        <f>'11.жеке-чет өл.вал.'!H240+'12.юрид-чет өл.вал.'!H240+'13.рез.эмес.-чет өл.вал.'!H72</f>
        <v>106050</v>
      </c>
      <c r="I240" s="21">
        <f>('11.жеке-чет өл.вал.'!H240*'11.жеке-чет өл.вал.'!I240+'12.юрид-чет өл.вал.'!H240*'12.юрид-чет өл.вал.'!I240+'13.рез.эмес.-чет өл.вал.'!H72*'13.рез.эмес.-чет өл.вал.'!I72)/('11.жеке-чет өл.вал.'!H240+'12.юрид-чет өл.вал.'!H240+'13.рез.эмес.-чет өл.вал.'!H72)</f>
        <v>1.0887402263083426</v>
      </c>
      <c r="J240" s="22">
        <f>'11.жеке-чет өл.вал.'!J240+'12.юрид-чет өл.вал.'!J240+'13.рез.эмес.-чет өл.вал.'!J72</f>
        <v>374907.8</v>
      </c>
      <c r="K240" s="21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3.0884666096570959</v>
      </c>
      <c r="L240" s="22">
        <f>'11.жеке-чет өл.вал.'!L240+'12.юрид-чет өл.вал.'!L240+'13.рез.эмес.-чет өл.вал.'!L72</f>
        <v>322538.19999999995</v>
      </c>
      <c r="M240" s="21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5.6433038939263627</v>
      </c>
      <c r="N240" s="22">
        <f>'11.жеке-чет өл.вал.'!N240+'12.юрид-чет өл.вал.'!N240+'13.рез.эмес.-чет өл.вал.'!N72</f>
        <v>540930.19999999995</v>
      </c>
      <c r="O240" s="21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6.8204004121049273</v>
      </c>
      <c r="P240" s="22">
        <f>'11.жеке-чет өл.вал.'!P240+'12.юрид-чет өл.вал.'!P240+'13.рез.эмес.-чет өл.вал.'!P72</f>
        <v>929545.70000000007</v>
      </c>
      <c r="Q240" s="21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9.1143134361226075</v>
      </c>
      <c r="R240" s="23">
        <f>'11.жеке-чет өл.вал.'!R240+'12.юрид-чет өл.вал.'!R240+'13.рез.эмес.-чет өл.вал.'!R72</f>
        <v>123567.9</v>
      </c>
      <c r="S240" s="24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9.1139897416723947</v>
      </c>
    </row>
    <row r="241" spans="1:19" ht="14.25" customHeight="1" x14ac:dyDescent="0.2">
      <c r="A241" s="19" t="s">
        <v>14</v>
      </c>
      <c r="B241" s="20">
        <f>'11.жеке-чет өл.вал.'!B241+'12.юрид-чет өл.вал.'!B241+'13.рез.эмес.-чет өл.вал.'!B73</f>
        <v>13387763.1</v>
      </c>
      <c r="C241" s="21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1.3890633883415522</v>
      </c>
      <c r="D241" s="22">
        <f>'11.жеке-чет өл.вал.'!D241+'12.юрид-чет өл.вал.'!D241+'13.рез.эмес.-чет өл.вал.'!D73</f>
        <v>10540537.4</v>
      </c>
      <c r="E241" s="21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0.1336094005984933</v>
      </c>
      <c r="F241" s="22">
        <f t="shared" si="6"/>
        <v>2847225.6999999997</v>
      </c>
      <c r="G241" s="21">
        <f t="shared" si="7"/>
        <v>6.0368016100725708</v>
      </c>
      <c r="H241" s="22">
        <f>'11.жеке-чет өл.вал.'!H241+'12.юрид-чет өл.вал.'!H241+'13.рез.эмес.-чет өл.вал.'!H73</f>
        <v>56521.5</v>
      </c>
      <c r="I241" s="21">
        <f>('11.жеке-чет өл.вал.'!H241*'11.жеке-чет өл.вал.'!I241+'12.юрид-чет өл.вал.'!H241*'12.юрид-чет өл.вал.'!I241+'13.рез.эмес.-чет өл.вал.'!H73*'13.рез.эмес.-чет өл.вал.'!I73)/('11.жеке-чет өл.вал.'!H241+'12.юрид-чет өл.вал.'!H241+'13.рез.эмес.-чет өл.вал.'!H73)</f>
        <v>2.1908956591739392</v>
      </c>
      <c r="J241" s="22">
        <f>'11.жеке-чет өл.вал.'!J241+'12.юрид-чет өл.вал.'!J241+'13.рез.эмес.-чет өл.вал.'!J73</f>
        <v>176355.50000000003</v>
      </c>
      <c r="K241" s="21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2.6353977222145004</v>
      </c>
      <c r="L241" s="22">
        <f>'11.жеке-чет өл.вал.'!L241+'12.юрид-чет өл.вал.'!L241+'13.рез.эмес.-чет өл.вал.'!L73</f>
        <v>1507151.1</v>
      </c>
      <c r="M241" s="21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5.3079389398979302</v>
      </c>
      <c r="N241" s="22">
        <f>'11.жеке-чет өл.вал.'!N241+'12.юрид-чет өл.вал.'!N241+'13.рез.эмес.-чет өл.вал.'!N73</f>
        <v>563860.69999999995</v>
      </c>
      <c r="O241" s="21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6.7478652245137853</v>
      </c>
      <c r="P241" s="22">
        <f>'11.жеке-чет өл.вал.'!P241+'12.юрид-чет өл.вал.'!P241+'13.рез.эмес.-чет өл.вал.'!P73</f>
        <v>540748.6</v>
      </c>
      <c r="Q241" s="21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8.8166567920841583</v>
      </c>
      <c r="R241" s="23">
        <f>'11.жеке-чет өл.вал.'!R241+'12.юрид-чет өл.вал.'!R241+'13.рез.эмес.-чет өл.вал.'!R73</f>
        <v>2588.3000000000002</v>
      </c>
      <c r="S241" s="24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10.516655719970668</v>
      </c>
    </row>
    <row r="242" spans="1:19" ht="14.25" customHeight="1" x14ac:dyDescent="0.2">
      <c r="A242" s="19" t="s">
        <v>15</v>
      </c>
      <c r="B242" s="20">
        <f>'11.жеке-чет өл.вал.'!B242+'12.юрид-чет өл.вал.'!B242+'13.рез.эмес.-чет өл.вал.'!B74</f>
        <v>15558359.100000001</v>
      </c>
      <c r="C242" s="21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1.0034582268383299</v>
      </c>
      <c r="D242" s="22">
        <f>'11.жеке-чет өл.вал.'!D242+'12.юрид-чет өл.вал.'!D242+'13.рез.эмес.-чет өл.вал.'!D74</f>
        <v>13320433.300000001</v>
      </c>
      <c r="E242" s="21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9.523504209131084E-2</v>
      </c>
      <c r="F242" s="22">
        <f t="shared" ref="F242:F257" si="8">H242+J242+L242+N242+P242+R242</f>
        <v>2237925.8000000003</v>
      </c>
      <c r="G242" s="21">
        <f t="shared" ref="G242:G257" si="9">(H242*I242+J242*K242+L242*M242+N242*O242+P242*Q242+R242*S242)/(H242+J242+L242+N242+P242+R242)</f>
        <v>6.4093239413925138</v>
      </c>
      <c r="H242" s="22">
        <f>'11.жеке-чет өл.вал.'!H242+'12.юрид-чет өл.вал.'!H242+'13.рез.эмес.-чет өл.вал.'!H74</f>
        <v>96596.4</v>
      </c>
      <c r="I242" s="21">
        <f>('11.жеке-чет өл.вал.'!H242*'11.жеке-чет өл.вал.'!I242+'12.юрид-чет өл.вал.'!H242*'12.юрид-чет өл.вал.'!I242+'13.рез.эмес.-чет өл.вал.'!H74*'13.рез.эмес.-чет өл.вал.'!I74)/('11.жеке-чет өл.вал.'!H242+'12.юрид-чет өл.вал.'!H242+'13.рез.эмес.-чет өл.вал.'!H74)</f>
        <v>1.4214829434637315</v>
      </c>
      <c r="J242" s="22">
        <f>'11.жеке-чет өл.вал.'!J242+'12.юрид-чет өл.вал.'!J242+'13.рез.эмес.-чет өл.вал.'!J74</f>
        <v>216005.6</v>
      </c>
      <c r="K242" s="21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2.5494390006555374</v>
      </c>
      <c r="L242" s="22">
        <f>'11.жеке-чет өл.вал.'!L242+'12.юрид-чет өл.вал.'!L242+'13.рез.эмес.-чет өл.вал.'!L74</f>
        <v>418448.6</v>
      </c>
      <c r="M242" s="21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4.8347411151572723</v>
      </c>
      <c r="N242" s="22">
        <f>'11.жеке-чет өл.вал.'!N242+'12.юрид-чет өл.вал.'!N242+'13.рез.эмес.-чет өл.вал.'!N74</f>
        <v>448493.79999999993</v>
      </c>
      <c r="O242" s="21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6.9274870845483276</v>
      </c>
      <c r="P242" s="22">
        <f>'11.жеке-чет өл.вал.'!P242+'12.юрид-чет өл.вал.'!P242+'13.рез.эмес.-чет өл.вал.'!P74</f>
        <v>1051907.3</v>
      </c>
      <c r="Q242" s="21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8.0348166173958457</v>
      </c>
      <c r="R242" s="23">
        <f>'11.жеке-чет өл.вал.'!R242+'12.юрид-чет өл.вал.'!R242+'13.рез.эмес.-чет өл.вал.'!R74</f>
        <v>6474.1</v>
      </c>
      <c r="S242" s="24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11.380772771504898</v>
      </c>
    </row>
    <row r="243" spans="1:19" ht="14.25" customHeight="1" x14ac:dyDescent="0.2">
      <c r="A243" s="19" t="s">
        <v>16</v>
      </c>
      <c r="B243" s="20">
        <f>'11.жеке-чет өл.вал.'!B243+'12.юрид-чет өл.вал.'!B243+'13.рез.эмес.-чет өл.вал.'!B75</f>
        <v>17249980.099999998</v>
      </c>
      <c r="C243" s="21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1.1695780909915374</v>
      </c>
      <c r="D243" s="22">
        <f>'11.жеке-чет өл.вал.'!D243+'12.юрид-чет өл.вал.'!D243+'13.рез.эмес.-чет өл.вал.'!D75</f>
        <v>14554740.4</v>
      </c>
      <c r="E243" s="21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0.11851052774531101</v>
      </c>
      <c r="F243" s="22">
        <f t="shared" si="8"/>
        <v>2695239.7</v>
      </c>
      <c r="G243" s="21">
        <f t="shared" si="9"/>
        <v>6.8455168677576257</v>
      </c>
      <c r="H243" s="22">
        <f>'11.жеке-чет өл.вал.'!H243+'12.юрид-чет өл.вал.'!H243+'13.рез.эмес.-чет өл.вал.'!H75</f>
        <v>87482.599999999991</v>
      </c>
      <c r="I243" s="21">
        <f>('11.жеке-чет өл.вал.'!H243*'11.жеке-чет өл.вал.'!I243+'12.юрид-чет өл.вал.'!H243*'12.юрид-чет өл.вал.'!I243+'13.рез.эмес.-чет өл.вал.'!H75*'13.рез.эмес.-чет өл.вал.'!I75)/('11.жеке-чет өл.вал.'!H243+'12.юрид-чет өл.вал.'!H243+'13.рез.эмес.-чет өл.вал.'!H75)</f>
        <v>2.2579717452384851</v>
      </c>
      <c r="J243" s="22">
        <f>'11.жеке-чет өл.вал.'!J243+'12.юрид-чет өл.вал.'!J243+'13.рез.эмес.-чет өл.вал.'!J75</f>
        <v>309500.70000000007</v>
      </c>
      <c r="K243" s="21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5.9616771787592073</v>
      </c>
      <c r="L243" s="22">
        <f>'11.жеке-чет өл.вал.'!L243+'12.юрид-чет өл.вал.'!L243+'13.рез.эмес.-чет өл.вал.'!L75</f>
        <v>261918.90000000002</v>
      </c>
      <c r="M243" s="21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4.9250950733223133</v>
      </c>
      <c r="N243" s="22">
        <f>'11.жеке-чет өл.вал.'!N243+'12.юрид-чет өл.вал.'!N243+'13.рез.эмес.-чет өл.вал.'!N75</f>
        <v>998913.7</v>
      </c>
      <c r="O243" s="21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6.3080335718691236</v>
      </c>
      <c r="P243" s="22">
        <f>'11.жеке-чет өл.вал.'!P243+'12.юрид-чет өл.вал.'!P243+'13.рез.эмес.-чет өл.вал.'!P75</f>
        <v>1022836.6000000001</v>
      </c>
      <c r="Q243" s="21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8.4818298445714611</v>
      </c>
      <c r="R243" s="23">
        <f>'11.жеке-чет өл.вал.'!R243+'12.юрид-чет өл.вал.'!R243+'13.рез.эмес.-чет өл.вал.'!R75</f>
        <v>14587.2</v>
      </c>
      <c r="S243" s="24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9.6625597098826397</v>
      </c>
    </row>
    <row r="244" spans="1:19" ht="14.25" customHeight="1" x14ac:dyDescent="0.2">
      <c r="A244" s="19" t="s">
        <v>17</v>
      </c>
      <c r="B244" s="20">
        <f>'11.жеке-чет өл.вал.'!B244+'12.юрид-чет өл.вал.'!B244+'13.рез.эмес.-чет өл.вал.'!B76</f>
        <v>18240946.199999999</v>
      </c>
      <c r="C244" s="21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0.93078501591107199</v>
      </c>
      <c r="D244" s="22">
        <f>'11.жеке-чет өл.вал.'!D244+'12.юрид-чет өл.вал.'!D244+'13.рез.эмес.-чет өл.вал.'!D76</f>
        <v>15536137.5</v>
      </c>
      <c r="E244" s="21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8.1060941820320656E-2</v>
      </c>
      <c r="F244" s="22">
        <f t="shared" si="8"/>
        <v>2704808.6999999997</v>
      </c>
      <c r="G244" s="21">
        <f t="shared" si="9"/>
        <v>5.8115109807950578</v>
      </c>
      <c r="H244" s="22">
        <f>'11.жеке-чет өл.вал.'!H244+'12.юрид-чет өл.вал.'!H244+'13.рез.эмес.-чет өл.вал.'!H76</f>
        <v>94149.999999999985</v>
      </c>
      <c r="I244" s="21">
        <f>('11.жеке-чет өл.вал.'!H244*'11.жеке-чет өл.вал.'!I244+'12.юрид-чет өл.вал.'!H244*'12.юрид-чет өл.вал.'!I244+'13.рез.эмес.-чет өл.вал.'!H76*'13.рез.эмес.-чет өл.вал.'!I76)/('11.жеке-чет өл.вал.'!H244+'12.юрид-чет өл.вал.'!H244+'13.рез.эмес.-чет өл.вал.'!H76)</f>
        <v>2.7658850026553372</v>
      </c>
      <c r="J244" s="22">
        <f>'11.жеке-чет өл.вал.'!J244+'12.юрид-чет өл.вал.'!J244+'13.рез.эмес.-чет өл.вал.'!J76</f>
        <v>376617.69999999995</v>
      </c>
      <c r="K244" s="21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1.8124933161664991</v>
      </c>
      <c r="L244" s="22">
        <f>'11.жеке-чет өл.вал.'!L244+'12.юрид-чет өл.вал.'!L244+'13.рез.эмес.-чет өл.вал.'!L76</f>
        <v>739844.3</v>
      </c>
      <c r="M244" s="21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4.0620323492388906</v>
      </c>
      <c r="N244" s="22">
        <f>'11.жеке-чет өл.вал.'!N244+'12.юрид-чет өл.вал.'!N244+'13.рез.эмес.-чет өл.вал.'!N76</f>
        <v>430305.00000000006</v>
      </c>
      <c r="O244" s="21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6.6786754093027012</v>
      </c>
      <c r="P244" s="22">
        <f>'11.жеке-чет өл.вал.'!P244+'12.юрид-чет өл.вал.'!P244+'13.рез.эмес.-чет өл.вал.'!P76</f>
        <v>1055839.3999999999</v>
      </c>
      <c r="Q244" s="21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8.3447964766232481</v>
      </c>
      <c r="R244" s="23">
        <f>'11.жеке-чет өл.вал.'!R244+'12.юрид-чет өл.вал.'!R244+'13.рез.эмес.-чет өл.вал.'!R76</f>
        <v>8052.2999999999993</v>
      </c>
      <c r="S244" s="24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10.692164598934456</v>
      </c>
    </row>
    <row r="245" spans="1:19" ht="14.25" customHeight="1" x14ac:dyDescent="0.2">
      <c r="A245" s="19" t="s">
        <v>18</v>
      </c>
      <c r="B245" s="20">
        <f>'11.жеке-чет өл.вал.'!B245+'12.юрид-чет өл.вал.'!B245+'13.рез.эмес.-чет өл.вал.'!B77</f>
        <v>20325705.300000001</v>
      </c>
      <c r="C245" s="21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1.0433305713627559</v>
      </c>
      <c r="D245" s="22">
        <f>'11.жеке-чет өл.вал.'!D245+'12.юрид-чет өл.вал.'!D245+'13.рез.эмес.-чет өл.вал.'!D77</f>
        <v>16687081.500000002</v>
      </c>
      <c r="E245" s="21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0.10725117756511239</v>
      </c>
      <c r="F245" s="22">
        <f t="shared" si="8"/>
        <v>3638623.8</v>
      </c>
      <c r="G245" s="21">
        <f t="shared" si="9"/>
        <v>5.3362814212890033</v>
      </c>
      <c r="H245" s="22">
        <f>'11.жеке-чет өл.вал.'!H245+'12.юрид-чет өл.вал.'!H245+'13.рез.эмес.-чет өл.вал.'!H77</f>
        <v>122369.1</v>
      </c>
      <c r="I245" s="21">
        <f>('11.жеке-чет өл.вал.'!H245*'11.жеке-чет өл.вал.'!I245+'12.юрид-чет өл.вал.'!H245*'12.юрид-чет өл.вал.'!I245+'13.рез.эмес.-чет өл.вал.'!H77*'13.рез.эмес.-чет өл.вал.'!I77)/('11.жеке-чет өл.вал.'!H245+'12.юрид-чет өл.вал.'!H245+'13.рез.эмес.-чет өл.вал.'!H77)</f>
        <v>1.3482841011333759</v>
      </c>
      <c r="J245" s="22">
        <f>'11.жеке-чет өл.вал.'!J245+'12.юрид-чет өл.вал.'!J245+'13.рез.эмес.-чет өл.вал.'!J77</f>
        <v>409488.4</v>
      </c>
      <c r="K245" s="21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1.7524067226324367</v>
      </c>
      <c r="L245" s="22">
        <f>'11.жеке-чет өл.вал.'!L245+'12.юрид-чет өл.вал.'!L245+'13.рез.эмес.-чет өл.вал.'!L77</f>
        <v>728317.7</v>
      </c>
      <c r="M245" s="21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3.5573747885023228</v>
      </c>
      <c r="N245" s="22">
        <f>'11.жеке-чет өл.вал.'!N245+'12.юрид-чет өл.вал.'!N245+'13.рез.эмес.-чет өл.вал.'!N77</f>
        <v>413064.30000000005</v>
      </c>
      <c r="O245" s="21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5.5674583666513877</v>
      </c>
      <c r="P245" s="22">
        <f>'11.жеке-чет өл.вал.'!P245+'12.юрид-чет өл.вал.'!P245+'13.рез.эмес.-чет өл.вал.'!P77</f>
        <v>1909282.1999999997</v>
      </c>
      <c r="Q245" s="21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7.1088449622585914</v>
      </c>
      <c r="R245" s="23">
        <f>'11.жеке-чет өл.вал.'!R245+'12.юрид-чет өл.вал.'!R245+'13.рез.эмес.-чет өл.вал.'!R77</f>
        <v>56102.1</v>
      </c>
      <c r="S245" s="24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1.2608009325854066</v>
      </c>
    </row>
    <row r="246" spans="1:19" ht="14.25" customHeight="1" x14ac:dyDescent="0.2">
      <c r="A246" s="19" t="s">
        <v>19</v>
      </c>
      <c r="B246" s="20">
        <f>'11.жеке-чет өл.вал.'!B246+'12.юрид-чет өл.вал.'!B246+'13.рез.эмес.-чет өл.вал.'!B78</f>
        <v>21086376.999999996</v>
      </c>
      <c r="C246" s="21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1.0081771137829889</v>
      </c>
      <c r="D246" s="22">
        <f>'11.жеке-чет өл.вал.'!D246+'12.юрид-чет өл.вал.'!D246+'13.рез.эмес.-чет өл.вал.'!D78</f>
        <v>17677971.5</v>
      </c>
      <c r="E246" s="21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9.1025914087484464E-2</v>
      </c>
      <c r="F246" s="22">
        <f t="shared" si="8"/>
        <v>3408405.5</v>
      </c>
      <c r="G246" s="21">
        <f t="shared" si="9"/>
        <v>5.7650561792016823</v>
      </c>
      <c r="H246" s="22">
        <f>'11.жеке-чет өл.вал.'!H246+'12.юрид-чет өл.вал.'!H246+'13.рез.эмес.-чет өл.вал.'!H78</f>
        <v>157828.6</v>
      </c>
      <c r="I246" s="21">
        <f>('11.жеке-чет өл.вал.'!H246*'11.жеке-чет өл.вал.'!I246+'12.юрид-чет өл.вал.'!H246*'12.юрид-чет өл.вал.'!I246+'13.рез.эмес.-чет өл.вал.'!H78*'13.рез.эмес.-чет өл.вал.'!I78)/('11.жеке-чет өл.вал.'!H246+'12.юрид-чет өл.вал.'!H246+'13.рез.эмес.-чет өл.вал.'!H78)</f>
        <v>1.6938794489718583</v>
      </c>
      <c r="J246" s="22">
        <f>'11.жеке-чет өл.вал.'!J246+'12.юрид-чет өл.вал.'!J246+'13.рез.эмес.-чет өл.вал.'!J78</f>
        <v>413267.5</v>
      </c>
      <c r="K246" s="21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2.2599832916936347</v>
      </c>
      <c r="L246" s="22">
        <f>'11.жеке-чет өл.вал.'!L246+'12.юрид-чет өл.вал.'!L246+'13.рез.эмес.-чет өл.вал.'!L78</f>
        <v>1003622.1</v>
      </c>
      <c r="M246" s="21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3.8538009784758582</v>
      </c>
      <c r="N246" s="22">
        <f>'11.жеке-чет өл.вал.'!N246+'12.юрид-чет өл.вал.'!N246+'13.рез.эмес.-чет өл.вал.'!N78</f>
        <v>723593.8</v>
      </c>
      <c r="O246" s="21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6.969171257409891</v>
      </c>
      <c r="P246" s="22">
        <f>'11.жеке-чет өл.вал.'!P246+'12.юрид-чет өл.вал.'!P246+'13.рез.эмес.-чет өл.вал.'!P78</f>
        <v>1103319.3999999999</v>
      </c>
      <c r="Q246" s="21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8.5792300534188044</v>
      </c>
      <c r="R246" s="22">
        <f>'11.жеке-чет өл.вал.'!R246+'12.юрид-чет өл.вал.'!R246+'13.рез.эмес.-чет өл.вал.'!R78</f>
        <v>6774.1</v>
      </c>
      <c r="S246" s="21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10.641859878065022</v>
      </c>
    </row>
    <row r="247" spans="1:19" ht="14.25" customHeight="1" x14ac:dyDescent="0.2">
      <c r="A247" s="19" t="s">
        <v>20</v>
      </c>
      <c r="B247" s="20">
        <f>'11.жеке-чет өл.вал.'!B247+'12.юрид-чет өл.вал.'!B247+'13.рез.эмес.-чет өл.вал.'!B79</f>
        <v>21965235.700000003</v>
      </c>
      <c r="C247" s="21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0.9583635061107042</v>
      </c>
      <c r="D247" s="22">
        <f>'11.жеке-чет өл.вал.'!D247+'12.юрид-чет өл.вал.'!D247+'13.рез.эмес.-чет өл.вал.'!D79</f>
        <v>17715789.300000001</v>
      </c>
      <c r="E247" s="21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0.10908452360065048</v>
      </c>
      <c r="F247" s="22">
        <f t="shared" si="8"/>
        <v>4249446.4000000004</v>
      </c>
      <c r="G247" s="21">
        <f t="shared" si="9"/>
        <v>4.4989770578115786</v>
      </c>
      <c r="H247" s="22">
        <f>'11.жеке-чет өл.вал.'!H247+'12.юрид-чет өл.вал.'!H247+'13.рез.эмес.-чет өл.вал.'!H79</f>
        <v>79989.400000000009</v>
      </c>
      <c r="I247" s="21">
        <f>('11.жеке-чет өл.вал.'!H247*'11.жеке-чет өл.вал.'!I247+'12.юрид-чет өл.вал.'!H247*'12.юрид-чет өл.вал.'!I247+'13.рез.эмес.-чет өл.вал.'!H79*'13.рез.эмес.-чет өл.вал.'!I79)/('11.жеке-чет өл.вал.'!H247+'12.юрид-чет өл.вал.'!H247+'13.рез.эмес.-чет өл.вал.'!H79)</f>
        <v>1.3035013639307229</v>
      </c>
      <c r="J247" s="22">
        <f>'11.жеке-чет өл.вал.'!J247+'12.юрид-чет өл.вал.'!J247+'13.рез.эмес.-чет өл.вал.'!J79</f>
        <v>475942.80000000005</v>
      </c>
      <c r="K247" s="21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0.9844250128376768</v>
      </c>
      <c r="L247" s="22">
        <f>'11.жеке-чет өл.вал.'!L247+'12.юрид-чет өл.вал.'!L247+'13.рез.эмес.-чет өл.вал.'!L79</f>
        <v>2106031.5</v>
      </c>
      <c r="M247" s="21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3.6438041843153859</v>
      </c>
      <c r="N247" s="22">
        <f>'11.жеке-чет өл.вал.'!N247+'12.юрид-чет өл.вал.'!N247+'13.рез.эмес.-чет өл.вал.'!N79</f>
        <v>572459.6</v>
      </c>
      <c r="O247" s="21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5.4696306289561747</v>
      </c>
      <c r="P247" s="22">
        <f>'11.жеке-чет өл.вал.'!P247+'12.юрид-чет өл.вал.'!P247+'13.рез.эмес.-чет өл.вал.'!P79</f>
        <v>1010786.2999999999</v>
      </c>
      <c r="Q247" s="21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7.6174037637827121</v>
      </c>
      <c r="R247" s="23">
        <f>'11.жеке-чет өл.вал.'!R247+'12.юрид-чет өл.вал.'!R247+'13.рез.эмес.-чет өл.вал.'!R79</f>
        <v>4236.8</v>
      </c>
      <c r="S247" s="24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9.6037700623111757</v>
      </c>
    </row>
    <row r="248" spans="1:19" ht="14.25" customHeight="1" thickBot="1" x14ac:dyDescent="0.25">
      <c r="A248" s="25" t="s">
        <v>21</v>
      </c>
      <c r="B248" s="26">
        <f>'11.жеке-чет өл.вал.'!B248+'12.юрид-чет өл.вал.'!B248+'13.рез.эмес.-чет өл.вал.'!B80</f>
        <v>19201086.5</v>
      </c>
      <c r="C248" s="27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0.94113740589627537</v>
      </c>
      <c r="D248" s="28">
        <f>'11.жеке-чет өл.вал.'!D248+'12.юрид-чет өл.вал.'!D248+'13.рез.эмес.-чет өл.вал.'!D80</f>
        <v>16676769.300000001</v>
      </c>
      <c r="E248" s="27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0.21579950146579016</v>
      </c>
      <c r="F248" s="28">
        <f t="shared" si="8"/>
        <v>2524317.2000000002</v>
      </c>
      <c r="G248" s="27">
        <f t="shared" si="9"/>
        <v>5.7330442616324113</v>
      </c>
      <c r="H248" s="28">
        <f>'11.жеке-чет өл.вал.'!H248+'12.юрид-чет өл.вал.'!H248+'13.рез.эмес.-чет өл.вал.'!H80</f>
        <v>26887.399999999998</v>
      </c>
      <c r="I248" s="27">
        <f>('11.жеке-чет өл.вал.'!H248*'11.жеке-чет өл.вал.'!I248+'12.юрид-чет өл.вал.'!H248*'12.юрид-чет өл.вал.'!I248+'13.рез.эмес.-чет өл.вал.'!H80*'13.рез.эмес.-чет өл.вал.'!I80)/('11.жеке-чет өл.вал.'!H248+'12.юрид-чет өл.вал.'!H248+'13.рез.эмес.-чет өл.вал.'!H80)</f>
        <v>5.0162865505775942</v>
      </c>
      <c r="J248" s="28">
        <f>'11.жеке-чет өл.вал.'!J248+'12.юрид-чет өл.вал.'!J248+'13.рез.эмес.-чет өл.вал.'!J80</f>
        <v>162435.80000000002</v>
      </c>
      <c r="K248" s="27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2.7484354249494238</v>
      </c>
      <c r="L248" s="28">
        <f>'11.жеке-чет өл.вал.'!L248+'12.юрид-чет өл.вал.'!L248+'13.рез.эмес.-чет өл.вал.'!L80</f>
        <v>546641.80000000005</v>
      </c>
      <c r="M248" s="27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3.1782647942400302</v>
      </c>
      <c r="N248" s="28">
        <f>'11.жеке-чет өл.вал.'!N248+'12.юрид-чет өл.вал.'!N248+'13.рез.эмес.-чет өл.вал.'!N80</f>
        <v>596599.1</v>
      </c>
      <c r="O248" s="27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5.7255289590614566</v>
      </c>
      <c r="P248" s="28">
        <f>'11.жеке-чет өл.вал.'!P248+'12.юрид-чет өл.вал.'!P248+'13.рез.эмес.-чет өл.вал.'!P80</f>
        <v>1180959.4000000001</v>
      </c>
      <c r="Q248" s="27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7.3250011753155917</v>
      </c>
      <c r="R248" s="28">
        <f>'11.жеке-чет өл.вал.'!R248+'12.юрид-чет өл.вал.'!R248+'13.рез.эмес.-чет өл.вал.'!R80</f>
        <v>10793.7</v>
      </c>
      <c r="S248" s="27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8.0562015805516207</v>
      </c>
    </row>
    <row r="249" spans="1:19" ht="14.25" customHeight="1" x14ac:dyDescent="0.2">
      <c r="A249" s="19" t="s">
        <v>42</v>
      </c>
      <c r="B249" s="20">
        <f>'11.жеке-чет өл.вал.'!B249+'12.юрид-чет өл.вал.'!B249+'13.рез.эмес.-чет өл.вал.'!B81</f>
        <v>13689612.699999997</v>
      </c>
      <c r="C249" s="21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0.9390920125154455</v>
      </c>
      <c r="D249" s="22">
        <f>'11.жеке-чет өл.вал.'!D249+'12.юрид-чет өл.вал.'!D249+'13.рез.эмес.-чет өл.вал.'!D81</f>
        <v>11770064</v>
      </c>
      <c r="E249" s="21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0.20870747941557499</v>
      </c>
      <c r="F249" s="22">
        <f t="shared" si="8"/>
        <v>1919548.7</v>
      </c>
      <c r="G249" s="21">
        <f t="shared" si="9"/>
        <v>5.4175783875657855</v>
      </c>
      <c r="H249" s="22">
        <f>'11.жеке-чет өл.вал.'!H249+'12.юрид-чет өл.вал.'!H249+'13.рез.эмес.-чет өл.вал.'!H81</f>
        <v>165101.9</v>
      </c>
      <c r="I249" s="21">
        <f>('11.жеке-чет өл.вал.'!H249*'11.жеке-чет өл.вал.'!I249+'12.юрид-чет өл.вал.'!H249*'12.юрид-чет өл.вал.'!I249+'13.рез.эмес.-чет өл.вал.'!H81*'13.рез.эмес.-чет өл.вал.'!I81)/('11.жеке-чет өл.вал.'!H249+'12.юрид-чет өл.вал.'!H249+'13.рез.эмес.-чет өл.вал.'!H81)</f>
        <v>5.8095482184033012</v>
      </c>
      <c r="J249" s="22">
        <f>'11.жеке-чет өл.вал.'!J249+'12.юрид-чет өл.вал.'!J249+'13.рез.эмес.-чет өл.вал.'!J81</f>
        <v>142538.9</v>
      </c>
      <c r="K249" s="21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2.2145237545680514</v>
      </c>
      <c r="L249" s="22">
        <f>'11.жеке-чет өл.вал.'!L249+'12.юрид-чет өл.вал.'!L249+'13.рез.эмес.-чет өл.вал.'!L81</f>
        <v>361300.8</v>
      </c>
      <c r="M249" s="21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3.4726438662743075</v>
      </c>
      <c r="N249" s="22">
        <f>'11.жеке-чет өл.вал.'!N249+'12.юрид-чет өл.вал.'!N249+'13.рез.эмес.-чет өл.вал.'!N81</f>
        <v>588888.9</v>
      </c>
      <c r="O249" s="21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5.0193615688799715</v>
      </c>
      <c r="P249" s="22">
        <f>'11.жеке-чет өл.вал.'!P249+'12.юрид-чет өл.вал.'!P249+'13.рез.эмес.-чет өл.вал.'!P81</f>
        <v>652024.9</v>
      </c>
      <c r="Q249" s="21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7.3833720859433409</v>
      </c>
      <c r="R249" s="23">
        <f>'11.жеке-чет өл.вал.'!R249+'12.юрид-чет өл.вал.'!R249+'13.рез.эмес.-чет өл.вал.'!R81</f>
        <v>9693.3000000000011</v>
      </c>
      <c r="S249" s="24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10.298304602147875</v>
      </c>
    </row>
    <row r="250" spans="1:19" ht="14.25" customHeight="1" x14ac:dyDescent="0.2">
      <c r="A250" s="19" t="s">
        <v>11</v>
      </c>
      <c r="B250" s="20">
        <f>'11.жеке-чет өл.вал.'!B250+'12.юрид-чет өл.вал.'!B250+'13.рез.эмес.-чет өл.вал.'!B82</f>
        <v>15263237.599999998</v>
      </c>
      <c r="C250" s="21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0.74803841899178736</v>
      </c>
      <c r="D250" s="22">
        <f>'11.жеке-чет өл.вал.'!D250+'12.юрид-чет өл.вал.'!D250+'13.рез.эмес.-чет өл.вал.'!D82</f>
        <v>13498309.199999999</v>
      </c>
      <c r="E250" s="21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0.18199224255434895</v>
      </c>
      <c r="F250" s="22">
        <f t="shared" si="8"/>
        <v>1764928.4</v>
      </c>
      <c r="G250" s="21">
        <f t="shared" si="9"/>
        <v>5.0772034497263459</v>
      </c>
      <c r="H250" s="22">
        <f>'11.жеке-чет өл.вал.'!H250+'12.юрид-чет өл.вал.'!H250+'13.рез.эмес.-чет өл.вал.'!H82</f>
        <v>28716.799999999999</v>
      </c>
      <c r="I250" s="21">
        <f>('11.жеке-чет өл.вал.'!H250*'11.жеке-чет өл.вал.'!I250+'12.юрид-чет өл.вал.'!H250*'12.юрид-чет өл.вал.'!I250+'13.рез.эмес.-чет өл.вал.'!H82*'13.рез.эмес.-чет өл.вал.'!I82)/('11.жеке-чет өл.вал.'!H250+'12.юрид-чет өл.вал.'!H250+'13.рез.эмес.-чет өл.вал.'!H82)</f>
        <v>4.1860628969801654</v>
      </c>
      <c r="J250" s="22">
        <f>'11.жеке-чет өл.вал.'!J250+'12.юрид-чет өл.вал.'!J250+'13.рез.эмес.-чет өл.вал.'!J82</f>
        <v>96411.000000000015</v>
      </c>
      <c r="K250" s="21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2.5729096472394231</v>
      </c>
      <c r="L250" s="22">
        <f>'11.жеке-чет өл.вал.'!L250+'12.юрид-чет өл.вал.'!L250+'13.рез.эмес.-чет өл.вал.'!L82</f>
        <v>193097.50000000003</v>
      </c>
      <c r="M250" s="21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2.727084881989668</v>
      </c>
      <c r="N250" s="22">
        <f>'11.жеке-чет өл.вал.'!N250+'12.юрид-чет өл.вал.'!N250+'13.рез.эмес.-чет өл.вал.'!N82</f>
        <v>425062.2</v>
      </c>
      <c r="O250" s="21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5.2636172658966141</v>
      </c>
      <c r="P250" s="22">
        <f>'11.жеке-чет өл.вал.'!P250+'12.юрид-чет өл.вал.'!P250+'13.рез.эмес.-чет өл.вал.'!P82</f>
        <v>1019755.5</v>
      </c>
      <c r="Q250" s="21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5.7000461796969955</v>
      </c>
      <c r="R250" s="23">
        <f>'11.жеке-чет өл.вал.'!R250+'12.юрид-чет өл.вал.'!R250+'13.рез.эмес.-чет өл.вал.'!R82</f>
        <v>1885.4</v>
      </c>
      <c r="S250" s="24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8.4979251087302448</v>
      </c>
    </row>
    <row r="251" spans="1:19" ht="14.25" customHeight="1" x14ac:dyDescent="0.2">
      <c r="A251" s="19" t="s">
        <v>12</v>
      </c>
      <c r="B251" s="20">
        <f>'11.жеке-чет өл.вал.'!B251+'12.юрид-чет өл.вал.'!B251+'13.рез.эмес.-чет өл.вал.'!B83</f>
        <v>14998407.600000001</v>
      </c>
      <c r="C251" s="21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0.54905172199747387</v>
      </c>
      <c r="D251" s="22">
        <f>'11.жеке-чет өл.вал.'!D251+'12.юрид-чет өл.вал.'!D251+'13.рез.эмес.-чет өл.вал.'!D83</f>
        <v>13620075.899999999</v>
      </c>
      <c r="E251" s="21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0.1577124231737945</v>
      </c>
      <c r="F251" s="22">
        <f t="shared" si="8"/>
        <v>1378331.7</v>
      </c>
      <c r="G251" s="21">
        <f t="shared" si="9"/>
        <v>4.4160968988814533</v>
      </c>
      <c r="H251" s="22">
        <f>'11.жеке-чет өл.вал.'!H251+'12.юрид-чет өл.вал.'!H251+'13.рез.эмес.-чет өл.вал.'!H83</f>
        <v>17295.8</v>
      </c>
      <c r="I251" s="21">
        <f>('11.жеке-чет өл.вал.'!H251*'11.жеке-чет өл.вал.'!I251+'12.юрид-чет өл.вал.'!H251*'12.юрид-чет өл.вал.'!I251+'13.рез.эмес.-чет өл.вал.'!H83*'13.рез.эмес.-чет өл.вал.'!I83)/('11.жеке-чет өл.вал.'!H251+'12.юрид-чет өл.вал.'!H251+'13.рез.эмес.-чет өл.вал.'!H83)</f>
        <v>4.6339757050844721</v>
      </c>
      <c r="J251" s="22">
        <f>'11.жеке-чет өл.вал.'!J251+'12.юрид-чет өл.вал.'!J251+'13.рез.эмес.-чет өл.вал.'!J83</f>
        <v>110259.40000000001</v>
      </c>
      <c r="K251" s="21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4.2971219233915656</v>
      </c>
      <c r="L251" s="22">
        <f>'11.жеке-чет өл.вал.'!L251+'12.юрид-чет өл.вал.'!L251+'13.рез.эмес.-чет өл.вал.'!L83</f>
        <v>261847.6</v>
      </c>
      <c r="M251" s="21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2.1240605909697092</v>
      </c>
      <c r="N251" s="22">
        <f>'11.жеке-чет өл.вал.'!N251+'12.юрид-чет өл.вал.'!N251+'13.рез.эмес.-чет өл.вал.'!N83</f>
        <v>416390.9</v>
      </c>
      <c r="O251" s="21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4.2620459140677669</v>
      </c>
      <c r="P251" s="22">
        <f>'11.жеке-чет өл.вал.'!P251+'12.юрид-чет өл.вал.'!P251+'13.рез.эмес.-чет өл.вал.'!P83</f>
        <v>569490.1</v>
      </c>
      <c r="Q251" s="21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5.5768692502292847</v>
      </c>
      <c r="R251" s="22">
        <f>'11.жеке-чет өл.вал.'!R251+'12.юрид-чет өл.вал.'!R251+'13.рез.эмес.-чет өл.вал.'!R83</f>
        <v>3047.9</v>
      </c>
      <c r="S251" s="21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8.5536976278749304</v>
      </c>
    </row>
    <row r="252" spans="1:19" ht="14.25" customHeight="1" x14ac:dyDescent="0.2">
      <c r="A252" s="19" t="s">
        <v>13</v>
      </c>
      <c r="B252" s="20">
        <f>'11.жеке-чет өл.вал.'!B252+'12.юрид-чет өл.вал.'!B252+'13.рез.эмес.-чет өл.вал.'!B84</f>
        <v>15024560.200000001</v>
      </c>
      <c r="C252" s="21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0.68616279243900924</v>
      </c>
      <c r="D252" s="22">
        <f>'11.жеке-чет өл.вал.'!D252+'12.юрид-чет өл.вал.'!D252+'13.рез.эмес.-чет өл.вал.'!D84</f>
        <v>13295289.9</v>
      </c>
      <c r="E252" s="21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0.2163124015069427</v>
      </c>
      <c r="F252" s="22">
        <f t="shared" si="8"/>
        <v>1729270.3</v>
      </c>
      <c r="G252" s="21">
        <f t="shared" si="9"/>
        <v>4.2985518776330105</v>
      </c>
      <c r="H252" s="22">
        <f>'11.жеке-чет өл.вал.'!H252+'12.юрид-чет өл.вал.'!H252+'13.рез.эмес.-чет өл.вал.'!H84</f>
        <v>11752.300000000001</v>
      </c>
      <c r="I252" s="21">
        <f>('11.жеке-чет өл.вал.'!H252*'11.жеке-чет өл.вал.'!I252+'12.юрид-чет өл.вал.'!H252*'12.юрид-чет өл.вал.'!I252+'13.рез.эмес.-чет өл.вал.'!H84*'13.рез.эмес.-чет өл.вал.'!I84)/('11.жеке-чет өл.вал.'!H252+'12.юрид-чет өл.вал.'!H252+'13.рез.эмес.-чет өл.вал.'!H84)</f>
        <v>4.122416207891221</v>
      </c>
      <c r="J252" s="22">
        <f>'11.жеке-чет өл.вал.'!J252+'12.юрид-чет өл.вал.'!J252+'13.рез.эмес.-чет өл.вал.'!J84</f>
        <v>456564.7</v>
      </c>
      <c r="K252" s="21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3.8043848396514228</v>
      </c>
      <c r="L252" s="22">
        <f>'11.жеке-чет өл.вал.'!L252+'12.юрид-чет өл.вал.'!L252+'13.рез.эмес.-чет өл.вал.'!L84</f>
        <v>166589.69999999998</v>
      </c>
      <c r="M252" s="21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2.4908867414972233</v>
      </c>
      <c r="N252" s="22">
        <f>'11.жеке-чет өл.вал.'!N252+'12.юрид-чет өл.вал.'!N252+'13.рез.эмес.-чет өл.вал.'!N84</f>
        <v>508455.5</v>
      </c>
      <c r="O252" s="21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4.3284084369231914</v>
      </c>
      <c r="P252" s="22">
        <f>'11.жеке-чет өл.вал.'!P252+'12.юрид-чет өл.вал.'!P252+'13.рез.эмес.-чет өл.вал.'!P84</f>
        <v>582607.30000000005</v>
      </c>
      <c r="Q252" s="21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5.1631831973269131</v>
      </c>
      <c r="R252" s="23">
        <f>'11.жеке-чет өл.вал.'!R252+'12.юрид-чет өл.вал.'!R252+'13.рез.эмес.-чет өл.вал.'!R84</f>
        <v>3300.8</v>
      </c>
      <c r="S252" s="24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7.2997536960736769</v>
      </c>
    </row>
    <row r="253" spans="1:19" ht="14.25" customHeight="1" x14ac:dyDescent="0.2">
      <c r="A253" s="19" t="s">
        <v>14</v>
      </c>
      <c r="B253" s="20">
        <f>'11.жеке-чет өл.вал.'!B253+'12.юрид-чет өл.вал.'!B253+'13.рез.эмес.-чет өл.вал.'!B85</f>
        <v>14983043.400000002</v>
      </c>
      <c r="C253" s="21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0.7250200265054294</v>
      </c>
      <c r="D253" s="22">
        <f>'11.жеке-чет өл.вал.'!D253+'12.юрид-чет өл.вал.'!D253+'13.рез.эмес.-чет өл.вал.'!D85</f>
        <v>12722934.600000001</v>
      </c>
      <c r="E253" s="21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0.15248174599592773</v>
      </c>
      <c r="F253" s="22">
        <f t="shared" si="8"/>
        <v>2260108.8000000003</v>
      </c>
      <c r="G253" s="21">
        <f t="shared" si="9"/>
        <v>3.9480361480827821</v>
      </c>
      <c r="H253" s="22">
        <f>'11.жеке-чет өл.вал.'!H253+'12.юрид-чет өл.вал.'!H253+'13.рез.эмес.-чет өл.вал.'!H85</f>
        <v>12270.100000000002</v>
      </c>
      <c r="I253" s="21">
        <f>('11.жеке-чет өл.вал.'!H253*'11.жеке-чет өл.вал.'!I253+'12.юрид-чет өл.вал.'!H253*'12.юрид-чет өл.вал.'!I253+'13.рез.эмес.-чет өл.вал.'!H85*'13.рез.эмес.-чет өл.вал.'!I85)/('11.жеке-чет өл.вал.'!H253+'12.юрид-чет өл.вал.'!H253+'13.рез.эмес.-чет өл.вал.'!H85)</f>
        <v>2.5629518911826308</v>
      </c>
      <c r="J253" s="22">
        <f>'11.жеке-чет өл.вал.'!J253+'12.юрид-чет өл.вал.'!J253+'13.рез.эмес.-чет өл.вал.'!J85</f>
        <v>323898.40000000002</v>
      </c>
      <c r="K253" s="21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3.3627182844990902</v>
      </c>
      <c r="L253" s="22">
        <f>'11.жеке-чет өл.вал.'!L253+'12.юрид-чет өл.вал.'!L253+'13.рез.эмес.-чет өл.вал.'!L85</f>
        <v>532344.69999999995</v>
      </c>
      <c r="M253" s="21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3.627331123987898</v>
      </c>
      <c r="N253" s="22">
        <f>'11.жеке-чет өл.вал.'!N253+'12.юрид-чет өл.вал.'!N253+'13.рез.эмес.-чет өл.вал.'!N85</f>
        <v>956529.29999999993</v>
      </c>
      <c r="O253" s="21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3.5363261836307576</v>
      </c>
      <c r="P253" s="22">
        <f>'11.жеке-чет өл.вал.'!P253+'12.юрид-чет өл.вал.'!P253+'13.рез.эмес.-чет өл.вал.'!P85</f>
        <v>432600.6</v>
      </c>
      <c r="Q253" s="21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5.703324722619433</v>
      </c>
      <c r="R253" s="23">
        <f>'11.жеке-чет өл.вал.'!R253+'12.юрид-чет өл.вал.'!R253+'13.рез.эмес.-чет өл.вал.'!R85</f>
        <v>2465.6999999999998</v>
      </c>
      <c r="S253" s="24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8.7247791702153563</v>
      </c>
    </row>
    <row r="254" spans="1:19" ht="14.25" customHeight="1" x14ac:dyDescent="0.2">
      <c r="A254" s="19" t="s">
        <v>15</v>
      </c>
      <c r="B254" s="20">
        <f>'11.жеке-чет өл.вал.'!B254+'12.юрид-чет өл.вал.'!B254+'13.рез.эмес.-чет өл.вал.'!B86</f>
        <v>16444298.900000002</v>
      </c>
      <c r="C254" s="21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0.5067450509550151</v>
      </c>
      <c r="D254" s="22">
        <f>'11.жеке-чет өл.вал.'!D254+'12.юрид-чет өл.вал.'!D254+'13.рез.эмес.-чет өл.вал.'!D86</f>
        <v>14613395.199999999</v>
      </c>
      <c r="E254" s="21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0.1063413539928079</v>
      </c>
      <c r="F254" s="22">
        <f t="shared" si="8"/>
        <v>1830903.7000000002</v>
      </c>
      <c r="G254" s="21">
        <f t="shared" si="9"/>
        <v>3.7025753194993269</v>
      </c>
      <c r="H254" s="22">
        <f>'11.жеке-чет өл.вал.'!H254+'12.юрид-чет өл.вал.'!H254+'13.рез.эмес.-чет өл.вал.'!H86</f>
        <v>90466.8</v>
      </c>
      <c r="I254" s="21">
        <f>('11.жеке-чет өл.вал.'!H254*'11.жеке-чет өл.вал.'!I254+'12.юрид-чет өл.вал.'!H254*'12.юрид-чет өл.вал.'!I254+'13.рез.эмес.-чет өл.вал.'!H86*'13.рез.эмес.-чет өл.вал.'!I86)/('11.жеке-чет өл.вал.'!H254+'12.юрид-чет өл.вал.'!H254+'13.рез.эмес.-чет өл.вал.'!H86)</f>
        <v>0.2627288353296458</v>
      </c>
      <c r="J254" s="22">
        <f>'11.жеке-чет өл.вал.'!J254+'12.юрид-чет өл.вал.'!J254+'13.рез.эмес.-чет өл.вал.'!J86</f>
        <v>64695.9</v>
      </c>
      <c r="K254" s="21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3.4698676268511606</v>
      </c>
      <c r="L254" s="22">
        <f>'11.жеке-чет өл.вал.'!L254+'12.юрид-чет өл.вал.'!L254+'13.рез.эмес.-чет өл.вал.'!L86</f>
        <v>366195</v>
      </c>
      <c r="M254" s="21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2.8119601387239039</v>
      </c>
      <c r="N254" s="22">
        <f>'11.жеке-чет өл.вал.'!N254+'12.юрид-чет өл.вал.'!N254+'13.рез.эмес.-чет өл.вал.'!N86</f>
        <v>646256.90000000014</v>
      </c>
      <c r="O254" s="21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2.9244403471746296</v>
      </c>
      <c r="P254" s="22">
        <f>'11.жеке-чет өл.вал.'!P254+'12.юрид-чет өл.вал.'!P254+'13.рез.эмес.-чет өл.вал.'!P86</f>
        <v>659813.90000000014</v>
      </c>
      <c r="Q254" s="21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5.4114923647410267</v>
      </c>
      <c r="R254" s="23">
        <f>'11.жеке-чет өл.вал.'!R254+'12.юрид-чет өл.вал.'!R254+'13.рез.эмес.-чет өл.вал.'!R86</f>
        <v>3475.2</v>
      </c>
      <c r="S254" s="24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11.671566528545123</v>
      </c>
    </row>
    <row r="255" spans="1:19" ht="14.25" customHeight="1" x14ac:dyDescent="0.2">
      <c r="A255" s="19" t="s">
        <v>16</v>
      </c>
      <c r="B255" s="20">
        <f>'11.жеке-чет өл.вал.'!B255+'12.юрид-чет өл.вал.'!B255+'13.рез.эмес.-чет өл.вал.'!B87</f>
        <v>16535119.799999999</v>
      </c>
      <c r="C255" s="21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0.79790603621753031</v>
      </c>
      <c r="D255" s="22">
        <f>'11.жеке-чет өл.вал.'!D255+'12.юрид-чет өл.вал.'!D255+'13.рез.эмес.-чет өл.вал.'!D87</f>
        <v>14894497.199999999</v>
      </c>
      <c r="E255" s="21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0.31365489517833472</v>
      </c>
      <c r="F255" s="22">
        <f t="shared" si="8"/>
        <v>1640622.6</v>
      </c>
      <c r="G255" s="21">
        <f t="shared" si="9"/>
        <v>5.1942109903886493</v>
      </c>
      <c r="H255" s="22">
        <f>'11.жеке-чет өл.вал.'!H255+'12.юрид-чет өл.вал.'!H255+'13.рез.эмес.-чет өл.вал.'!H87</f>
        <v>16566.400000000001</v>
      </c>
      <c r="I255" s="21">
        <f>('11.жеке-чет өл.вал.'!H255*'11.жеке-чет өл.вал.'!I255+'12.юрид-чет өл.вал.'!H255*'12.юрид-чет өл.вал.'!I255+'13.рез.эмес.-чет өл.вал.'!H87*'13.рез.эмес.-чет өл.вал.'!I87)/('11.жеке-чет өл.вал.'!H255+'12.юрид-чет өл.вал.'!H255+'13.рез.эмес.-чет өл.вал.'!H87)</f>
        <v>2.2901263400618119</v>
      </c>
      <c r="J255" s="22">
        <f>'11.жеке-чет өл.вал.'!J255+'12.юрид-чет өл.вал.'!J255+'13.рез.эмес.-чет өл.вал.'!J87</f>
        <v>104493.1</v>
      </c>
      <c r="K255" s="21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5.3324893222614715</v>
      </c>
      <c r="L255" s="22">
        <f>'11.жеке-чет өл.вал.'!L255+'12.юрид-чет өл.вал.'!L255+'13.рез.эмес.-чет өл.вал.'!L87</f>
        <v>301716.8</v>
      </c>
      <c r="M255" s="21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3.4835873408441294</v>
      </c>
      <c r="N255" s="22">
        <f>'11.жеке-чет өл.вал.'!N255+'12.юрид-чет өл.вал.'!N255+'13.рез.эмес.-чет өл.вал.'!N87</f>
        <v>672416</v>
      </c>
      <c r="O255" s="21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6.3843702276566914</v>
      </c>
      <c r="P255" s="22">
        <f>'11.жеке-чет өл.вал.'!P255+'12.юрид-чет өл.вал.'!P255+'13.рез.эмес.-чет өл.вал.'!P87</f>
        <v>543793.19999999995</v>
      </c>
      <c r="Q255" s="21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4.7215929345935184</v>
      </c>
      <c r="R255" s="23">
        <f>'11.жеке-чет өл.вал.'!R255+'12.юрид-чет өл.вал.'!R255+'13.рез.эмес.-чет өл.вал.'!R87</f>
        <v>1637.1</v>
      </c>
      <c r="S255" s="24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9.1703646692321801</v>
      </c>
    </row>
    <row r="256" spans="1:19" ht="14.25" customHeight="1" x14ac:dyDescent="0.2">
      <c r="A256" s="19" t="s">
        <v>17</v>
      </c>
      <c r="B256" s="20">
        <f>'11.жеке-чет өл.вал.'!B256+'12.юрид-чет өл.вал.'!B256+'13.рез.эмес.-чет өл.вал.'!B88</f>
        <v>20257216.699999996</v>
      </c>
      <c r="C256" s="21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0.47716484965084083</v>
      </c>
      <c r="D256" s="22">
        <f>'11.жеке-чет өл.вал.'!D256+'12.юрид-чет өл.вал.'!D256+'13.рез.эмес.-чет өл.вал.'!D88</f>
        <v>18551147.799999997</v>
      </c>
      <c r="E256" s="21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0.10113136940238276</v>
      </c>
      <c r="F256" s="22">
        <f t="shared" si="8"/>
        <v>1706068.9000000001</v>
      </c>
      <c r="G256" s="21">
        <f t="shared" si="9"/>
        <v>4.566010657600053</v>
      </c>
      <c r="H256" s="22">
        <f>'11.жеке-чет өл.вал.'!H256+'12.юрид-чет өл.вал.'!H256+'13.рез.эмес.-чет өл.вал.'!H88</f>
        <v>24549.399999999998</v>
      </c>
      <c r="I256" s="21">
        <f>('11.жеке-чет өл.вал.'!H256*'11.жеке-чет өл.вал.'!I256+'12.юрид-чет өл.вал.'!H256*'12.юрид-чет өл.вал.'!I256+'13.рез.эмес.-чет өл.вал.'!H88*'13.рез.эмес.-чет өл.вал.'!I88)/('11.жеке-чет өл.вал.'!H256+'12.юрид-чет өл.вал.'!H256+'13.рез.эмес.-чет өл.вал.'!H88)</f>
        <v>3.6357050681483059</v>
      </c>
      <c r="J256" s="22">
        <f>'11.жеке-чет өл.вал.'!J256+'12.юрид-чет өл.вал.'!J256+'13.рез.эмес.-чет өл.вал.'!J88</f>
        <v>272643</v>
      </c>
      <c r="K256" s="21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3.8237740158375613</v>
      </c>
      <c r="L256" s="22">
        <f>'11.жеке-чет өл.вал.'!L256+'12.юрид-чет өл.вал.'!L256+'13.рез.эмес.-чет өл.вал.'!L88</f>
        <v>350014.10000000003</v>
      </c>
      <c r="M256" s="21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2.9888919132114964</v>
      </c>
      <c r="N256" s="22">
        <f>'11.жеке-чет өл.вал.'!N256+'12.юрид-чет өл.вал.'!N256+'13.рез.эмес.-чет өл.вал.'!N88</f>
        <v>492111.80000000005</v>
      </c>
      <c r="O256" s="21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5.4700362600531012</v>
      </c>
      <c r="P256" s="22">
        <f>'11.жеке-чет өл.вал.'!P256+'12.юрид-чет өл.вал.'!P256+'13.рез.эмес.-чет өл.вал.'!P88</f>
        <v>535583.30000000005</v>
      </c>
      <c r="Q256" s="21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5.1292629269807328</v>
      </c>
      <c r="R256" s="23">
        <f>'11.жеке-чет өл.вал.'!R256+'12.юрид-чет өл.вал.'!R256+'13.рез.эмес.-чет өл.вал.'!R88</f>
        <v>31167.3</v>
      </c>
      <c r="S256" s="24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5.5499807490542974</v>
      </c>
    </row>
    <row r="257" spans="1:19" ht="14.25" customHeight="1" x14ac:dyDescent="0.2">
      <c r="A257" s="19" t="s">
        <v>18</v>
      </c>
      <c r="B257" s="20">
        <f>'11.жеке-чет өл.вал.'!B257+'12.юрид-чет өл.вал.'!B257+'13.рез.эмес.-чет өл.вал.'!B89</f>
        <v>21696255.099999998</v>
      </c>
      <c r="C257" s="21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0.43541346792147551</v>
      </c>
      <c r="D257" s="22">
        <f>'11.жеке-чет өл.вал.'!D257+'12.юрид-чет өл.вал.'!D257+'13.рез.эмес.-чет өл.вал.'!D89</f>
        <v>20014072.299999997</v>
      </c>
      <c r="E257" s="21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0.12953281117106788</v>
      </c>
      <c r="F257" s="22">
        <f t="shared" si="8"/>
        <v>1682182.8</v>
      </c>
      <c r="G257" s="21">
        <f t="shared" si="9"/>
        <v>4.0746835754116617</v>
      </c>
      <c r="H257" s="22">
        <f>'11.жеке-чет өл.вал.'!H257+'12.юрид-чет өл.вал.'!H257+'13.рез.эмес.-чет өл.вал.'!H89</f>
        <v>57884.4</v>
      </c>
      <c r="I257" s="21">
        <f>('11.жеке-чет өл.вал.'!H257*'11.жеке-чет өл.вал.'!I257+'12.юрид-чет өл.вал.'!H257*'12.юрид-чет өл.вал.'!I257+'13.рез.эмес.-чет өл.вал.'!H89*'13.рез.эмес.-чет өл.вал.'!I89)/('11.жеке-чет өл.вал.'!H257+'12.юрид-чет өл.вал.'!H257+'13.рез.эмес.-чет өл.вал.'!H89)</f>
        <v>0.75387280510811183</v>
      </c>
      <c r="J257" s="22">
        <f>'11.жеке-чет өл.вал.'!J257+'12.юрид-чет өл.вал.'!J257+'13.рез.эмес.-чет өл.вал.'!J89</f>
        <v>87441</v>
      </c>
      <c r="K257" s="21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3.5161604396107085</v>
      </c>
      <c r="L257" s="22">
        <f>'11.жеке-чет өл.вал.'!L257+'12.юрид-чет өл.вал.'!L257+'13.рез.эмес.-чет өл.вал.'!L89</f>
        <v>273519.3</v>
      </c>
      <c r="M257" s="21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2.9838534172908453</v>
      </c>
      <c r="N257" s="22">
        <f>'11.жеке-чет өл.вал.'!N257+'12.юрид-чет өл.вал.'!N257+'13.рез.эмес.-чет өл.вал.'!N89</f>
        <v>599620.10000000009</v>
      </c>
      <c r="O257" s="21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4.215434782789969</v>
      </c>
      <c r="P257" s="22">
        <f>'11.жеке-чет өл.вал.'!P257+'12.юрид-чет өл.вал.'!P257+'13.рез.эмес.-чет өл.вал.'!P89</f>
        <v>651354.30000000005</v>
      </c>
      <c r="Q257" s="21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4.6819645498617266</v>
      </c>
      <c r="R257" s="23">
        <f>'11.жеке-чет өл.вал.'!R257+'12.юрид-чет өл.вал.'!R257+'13.рез.эмес.-чет өл.вал.'!R89</f>
        <v>12363.699999999999</v>
      </c>
      <c r="S257" s="24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8.8848726513907632</v>
      </c>
    </row>
    <row r="258" spans="1:19" ht="14.25" customHeight="1" x14ac:dyDescent="0.2">
      <c r="A258" s="19" t="s">
        <v>19</v>
      </c>
      <c r="B258" s="20">
        <f>'11.жеке-чет өл.вал.'!B258+'12.юрид-чет өл.вал.'!B258+'13.рез.эмес.-чет өл.вал.'!B90</f>
        <v>20360023.560000002</v>
      </c>
      <c r="C258" s="21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0.54831654546474395</v>
      </c>
      <c r="D258" s="22">
        <f>'11.жеке-чет өл.вал.'!D258+'12.юрид-чет өл.вал.'!D258+'13.рез.эмес.-чет өл.вал.'!D90</f>
        <v>18588865</v>
      </c>
      <c r="E258" s="21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0.14264811923697332</v>
      </c>
      <c r="F258" s="22">
        <f t="shared" ref="F258:F284" si="10">H258+J258+L258+N258+P258+R258</f>
        <v>1771158.56</v>
      </c>
      <c r="G258" s="21">
        <f t="shared" ref="G258:G284" si="11">(H258*I258+J258*K258+L258*M258+N258*O258+P258*Q258+R258*S258)/(H258+J258+L258+N258+P258+R258)</f>
        <v>4.8059340057052822</v>
      </c>
      <c r="H258" s="22">
        <f>'11.жеке-чет өл.вал.'!H258+'12.юрид-чет өл.вал.'!H258+'13.рез.эмес.-чет өл.вал.'!H90</f>
        <v>90411.06</v>
      </c>
      <c r="I258" s="21">
        <f>('11.жеке-чет өл.вал.'!H258*'11.жеке-чет өл.вал.'!I258+'12.юрид-чет өл.вал.'!H258*'12.юрид-чет өл.вал.'!I258+'13.рез.эмес.-чет өл.вал.'!H90*'13.рез.эмес.-чет өл.вал.'!I90)/('11.жеке-чет өл.вал.'!H258+'12.юрид-чет өл.вал.'!H258+'13.рез.эмес.-чет өл.вал.'!H90)</f>
        <v>0.33924086278824739</v>
      </c>
      <c r="J258" s="22">
        <f>'11.жеке-чет өл.вал.'!J258+'12.юрид-чет өл.вал.'!J258+'13.рез.эмес.-чет өл.вал.'!J90</f>
        <v>68189</v>
      </c>
      <c r="K258" s="21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4.2341118508850411</v>
      </c>
      <c r="L258" s="22">
        <f>'11.жеке-чет өл.вал.'!L258+'12.юрид-чет өл.вал.'!L258+'13.рез.эмес.-чет өл.вал.'!L90</f>
        <v>430978.69999999995</v>
      </c>
      <c r="M258" s="21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3.2711966670278598</v>
      </c>
      <c r="N258" s="22">
        <f>'11.жеке-чет өл.вал.'!N258+'12.юрид-чет өл.вал.'!N258+'13.рез.эмес.-чет өл.вал.'!N90</f>
        <v>379408.3</v>
      </c>
      <c r="O258" s="21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4.786735118867985</v>
      </c>
      <c r="P258" s="22">
        <f>'11.жеке-чет өл.вал.'!P258+'12.юрид-чет өл.вал.'!P258+'13.рез.эмес.-чет өл.вал.'!P90</f>
        <v>799892.3</v>
      </c>
      <c r="Q258" s="21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6.1819671235740099</v>
      </c>
      <c r="R258" s="22">
        <f>'11.жеке-чет өл.вал.'!R258+'12.юрид-чет өл.вал.'!R258+'13.рез.эмес.-чет өл.вал.'!R90</f>
        <v>2279.1999999999998</v>
      </c>
      <c r="S258" s="21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9.5775500175500188</v>
      </c>
    </row>
    <row r="259" spans="1:19" ht="14.25" customHeight="1" x14ac:dyDescent="0.2">
      <c r="A259" s="19" t="s">
        <v>20</v>
      </c>
      <c r="B259" s="20">
        <f>'11.жеке-чет өл.вал.'!B259+'12.юрид-чет өл.вал.'!B259+'13.рез.эмес.-чет өл.вал.'!B91</f>
        <v>20212456.300000001</v>
      </c>
      <c r="C259" s="21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0.54674848514081886</v>
      </c>
      <c r="D259" s="22">
        <f>'11.жеке-чет өл.вал.'!D259+'12.юрид-чет өл.вал.'!D259+'13.рез.эмес.-чет өл.вал.'!D91</f>
        <v>18365776</v>
      </c>
      <c r="E259" s="21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0.13150825845855901</v>
      </c>
      <c r="F259" s="22">
        <f t="shared" si="10"/>
        <v>1846680.3000000003</v>
      </c>
      <c r="G259" s="21">
        <f t="shared" si="11"/>
        <v>4.6764340562900886</v>
      </c>
      <c r="H259" s="22">
        <f>'11.жеке-чет өл.вал.'!H259+'12.юрид-чет өл.вал.'!H259+'13.рез.эмес.-чет өл.вал.'!H91</f>
        <v>18483.7</v>
      </c>
      <c r="I259" s="21">
        <f>('11.жеке-чет өл.вал.'!H259*'11.жеке-чет өл.вал.'!I259+'12.юрид-чет өл.вал.'!H259*'12.юрид-чет өл.вал.'!I259+'13.рез.эмес.-чет өл.вал.'!H91*'13.рез.эмес.-чет өл.вал.'!I91)/('11.жеке-чет өл.вал.'!H259+'12.юрид-чет өл.вал.'!H259+'13.рез.эмес.-чет өл.вал.'!H91)</f>
        <v>9.1712154492877502</v>
      </c>
      <c r="J259" s="22">
        <f>'11.жеке-чет өл.вал.'!J259+'12.юрид-чет өл.вал.'!J259+'13.рез.эмес.-чет өл.вал.'!J91</f>
        <v>102864.9</v>
      </c>
      <c r="K259" s="21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2.8272205193413886</v>
      </c>
      <c r="L259" s="22">
        <f>'11.жеке-чет өл.вал.'!L259+'12.юрид-чет өл.вал.'!L259+'13.рез.эмес.-чет өл.вал.'!L91</f>
        <v>612032.80000000005</v>
      </c>
      <c r="M259" s="21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3.3849940934538147</v>
      </c>
      <c r="N259" s="22">
        <f>'11.жеке-чет өл.вал.'!N259+'12.юрид-чет өл.вал.'!N259+'13.рез.эмес.-чет өл.вал.'!N91</f>
        <v>513585.20000000007</v>
      </c>
      <c r="O259" s="21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6.5025249890378447</v>
      </c>
      <c r="P259" s="22">
        <f>'11.жеке-чет өл.вал.'!P259+'12.юрид-чет өл.вал.'!P259+'13.рез.эмес.-чет өл.вал.'!P91</f>
        <v>597103.1</v>
      </c>
      <c r="Q259" s="21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4.5868549250539825</v>
      </c>
      <c r="R259" s="23">
        <f>'11.жеке-чет өл.вал.'!R259+'12.юрид-чет өл.вал.'!R259+'13.рез.эмес.-чет өл.вал.'!R91</f>
        <v>2610.6</v>
      </c>
      <c r="S259" s="24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9.7240442810081991</v>
      </c>
    </row>
    <row r="260" spans="1:19" ht="14.25" customHeight="1" thickBot="1" x14ac:dyDescent="0.25">
      <c r="A260" s="25" t="s">
        <v>21</v>
      </c>
      <c r="B260" s="26">
        <f>'11.жеке-чет өл.вал.'!B260+'12.юрид-чет өл.вал.'!B260+'13.рез.эмес.-чет өл.вал.'!B92</f>
        <v>25384271.300000001</v>
      </c>
      <c r="C260" s="27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0.56056320450687902</v>
      </c>
      <c r="D260" s="28">
        <f>'11.жеке-чет өл.вал.'!D260+'12.юрид-чет өл.вал.'!D260+'13.рез.эмес.-чет өл.вал.'!D92</f>
        <v>23088106.000000004</v>
      </c>
      <c r="E260" s="27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0.15438105468677246</v>
      </c>
      <c r="F260" s="28">
        <f t="shared" si="10"/>
        <v>2296165.3000000003</v>
      </c>
      <c r="G260" s="27">
        <f t="shared" si="11"/>
        <v>4.6447537156841436</v>
      </c>
      <c r="H260" s="28">
        <f>'11.жеке-чет өл.вал.'!H260+'12.юрид-чет өл.вал.'!H260+'13.рез.эмес.-чет өл.вал.'!H92</f>
        <v>17693</v>
      </c>
      <c r="I260" s="27">
        <f>('11.жеке-чет өл.вал.'!H260*'11.жеке-чет өл.вал.'!I260+'12.юрид-чет өл.вал.'!H260*'12.юрид-чет өл.вал.'!I260+'13.рез.эмес.-чет өл.вал.'!H92*'13.рез.эмес.-чет өл.вал.'!I92)/('11.жеке-чет өл.вал.'!H260+'12.юрид-чет өл.вал.'!H260+'13.рез.эмес.-чет өл.вал.'!H92)</f>
        <v>2.4713158311196524</v>
      </c>
      <c r="J260" s="28">
        <f>'11.жеке-чет өл.вал.'!J260+'12.юрид-чет өл.вал.'!J260+'13.рез.эмес.-чет өл.вал.'!J92</f>
        <v>139174.80000000002</v>
      </c>
      <c r="K260" s="27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4.1978099842787628</v>
      </c>
      <c r="L260" s="28">
        <f>'11.жеке-чет өл.вал.'!L260+'12.юрид-чет өл.вал.'!L260+'13.рез.эмес.-чет өл.вал.'!L92</f>
        <v>498002.6</v>
      </c>
      <c r="M260" s="27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3.6386145333377784</v>
      </c>
      <c r="N260" s="28">
        <f>'11.жеке-чет өл.вал.'!N260+'12.юрид-чет өл.вал.'!N260+'13.рез.эмес.-чет өл.вал.'!N92</f>
        <v>645859.59999999986</v>
      </c>
      <c r="O260" s="27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5.6886563503894658</v>
      </c>
      <c r="P260" s="28">
        <f>'11.жеке-чет өл.вал.'!P260+'12.юрид-чет өл.вал.'!P260+'13.рез.эмес.-чет өл.вал.'!P92</f>
        <v>993297.6</v>
      </c>
      <c r="Q260" s="27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4.5628701549263795</v>
      </c>
      <c r="R260" s="28">
        <f>'11.жеке-чет өл.вал.'!R260+'12.юрид-чет өл.вал.'!R260+'13.рез.эмес.-чет өл.вал.'!R92</f>
        <v>2137.7000000000003</v>
      </c>
      <c r="S260" s="27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8.7791392618234543</v>
      </c>
    </row>
    <row r="261" spans="1:19" ht="14.25" customHeight="1" x14ac:dyDescent="0.2">
      <c r="A261" s="19" t="s">
        <v>43</v>
      </c>
      <c r="B261" s="20">
        <f>'11.жеке-чет өл.вал.'!B261+'12.юрид-чет өл.вал.'!B261+'13.рез.эмес.-чет өл.вал.'!B93</f>
        <v>17262683.199999999</v>
      </c>
      <c r="C261" s="21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0.97839067196691665</v>
      </c>
      <c r="D261" s="22">
        <f>'11.жеке-чет өл.вал.'!D261+'12.юрид-чет өл.вал.'!D261+'13.рез.эмес.-чет өл.вал.'!D93</f>
        <v>15361413.1</v>
      </c>
      <c r="E261" s="21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0.60649855188127189</v>
      </c>
      <c r="F261" s="22">
        <f t="shared" si="10"/>
        <v>1901270.1</v>
      </c>
      <c r="G261" s="21">
        <f t="shared" si="11"/>
        <v>3.9831128759664396</v>
      </c>
      <c r="H261" s="22">
        <f>'11.жеке-чет өл.вал.'!H261+'12.юрид-чет өл.вал.'!H261+'13.рез.эмес.-чет өл.вал.'!H93</f>
        <v>7207.5999999999995</v>
      </c>
      <c r="I261" s="21">
        <f>('11.жеке-чет өл.вал.'!H261*'11.жеке-чет өл.вал.'!I261+'12.юрид-чет өл.вал.'!H261*'12.юрид-чет өл.вал.'!I261+'13.рез.эмес.-чет өл.вал.'!H93*'13.рез.эмес.-чет өл.вал.'!I93)/('11.жеке-чет өл.вал.'!H261+'12.юрид-чет өл.вал.'!H261+'13.рез.эмес.-чет өл.вал.'!H93)</f>
        <v>4.419484433098396</v>
      </c>
      <c r="J261" s="22">
        <f>'11.жеке-чет өл.вал.'!J261+'12.юрид-чет өл.вал.'!J261+'13.рез.эмес.-чет өл.вал.'!J93</f>
        <v>91916.5</v>
      </c>
      <c r="K261" s="21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3.0895430091441693</v>
      </c>
      <c r="L261" s="22">
        <f>'11.жеке-чет өл.вал.'!L261+'12.юрид-чет өл.вал.'!L261+'13.рез.эмес.-чет өл.вал.'!L93</f>
        <v>558964.9</v>
      </c>
      <c r="M261" s="21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3.7222805367564225</v>
      </c>
      <c r="N261" s="22">
        <f>'11.жеке-чет өл.вал.'!N261+'12.юрид-чет өл.вал.'!N261+'13.рез.эмес.-чет өл.вал.'!N93</f>
        <v>689194.1</v>
      </c>
      <c r="O261" s="21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3.7789839074362357</v>
      </c>
      <c r="P261" s="22">
        <f>'11.жеке-чет өл.вал.'!P261+'12.юрид-чет өл.вал.'!P261+'13.рез.эмес.-чет өл.вал.'!P93</f>
        <v>528474.39999999991</v>
      </c>
      <c r="Q261" s="21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4.4872181604255585</v>
      </c>
      <c r="R261" s="23">
        <f>'11.жеке-чет өл.вал.'!R261+'12.юрид-чет өл.вал.'!R261+'13.рез.эмес.-чет өл.вал.'!R93</f>
        <v>25512.600000000002</v>
      </c>
      <c r="S261" s="24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7.8659977422920448</v>
      </c>
    </row>
    <row r="262" spans="1:19" ht="14.25" customHeight="1" x14ac:dyDescent="0.2">
      <c r="A262" s="19" t="s">
        <v>11</v>
      </c>
      <c r="B262" s="20">
        <f>'11.жеке-чет өл.вал.'!B262+'12.юрид-чет өл.вал.'!B262+'13.рез.эмес.-чет өл.вал.'!B94</f>
        <v>15052664.799999999</v>
      </c>
      <c r="C262" s="21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0.95350712546259597</v>
      </c>
      <c r="D262" s="22">
        <f>'11.жеке-чет өл.вал.'!D262+'12.юрид-чет өл.вал.'!D262+'13.рез.эмес.-чет өл.вал.'!D94</f>
        <v>13587699.1</v>
      </c>
      <c r="E262" s="21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0.60749344522944293</v>
      </c>
      <c r="F262" s="22">
        <f t="shared" si="10"/>
        <v>1464965.7</v>
      </c>
      <c r="G262" s="21">
        <f t="shared" si="11"/>
        <v>4.1628176038524307</v>
      </c>
      <c r="H262" s="22">
        <f>'11.жеке-чет өл.вал.'!H262+'12.юрид-чет өл.вал.'!H262+'13.рез.эмес.-чет өл.вал.'!H94</f>
        <v>15776.1</v>
      </c>
      <c r="I262" s="21">
        <f>('11.жеке-чет өл.вал.'!H262*'11.жеке-чет өл.вал.'!I262+'12.юрид-чет өл.вал.'!H262*'12.юрид-чет өл.вал.'!I262+'13.рез.эмес.-чет өл.вал.'!H94*'13.рез.эмес.-чет өл.вал.'!I94)/('11.жеке-чет өл.вал.'!H262+'12.юрид-чет өл.вал.'!H262+'13.рез.эмес.-чет өл.вал.'!H94)</f>
        <v>5.5118033607799148</v>
      </c>
      <c r="J262" s="22">
        <f>'11.жеке-чет өл.вал.'!J262+'12.юрид-чет өл.вал.'!J262+'13.рез.эмес.-чет өл.вал.'!J94</f>
        <v>257598.9</v>
      </c>
      <c r="K262" s="21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1.7234311676020357</v>
      </c>
      <c r="L262" s="22">
        <f>'11.жеке-чет өл.вал.'!L262+'12.юрид-чет өл.вал.'!L262+'13.рез.эмес.-чет өл.вал.'!L94</f>
        <v>198564.3</v>
      </c>
      <c r="M262" s="21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3.0521450381564055</v>
      </c>
      <c r="N262" s="22">
        <f>'11.жеке-чет өл.вал.'!N262+'12.юрид-чет өл.вал.'!N262+'13.рез.эмес.-чет өл.вал.'!N94</f>
        <v>372067.4</v>
      </c>
      <c r="O262" s="21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5.6712353138167968</v>
      </c>
      <c r="P262" s="22">
        <f>'11.жеке-чет өл.вал.'!P262+'12.юрид-чет өл.вал.'!P262+'13.рез.эмес.-чет өл.вал.'!P94</f>
        <v>614950.39999999991</v>
      </c>
      <c r="Q262" s="21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4.5585613603958954</v>
      </c>
      <c r="R262" s="23">
        <f>'11.жеке-чет өл.вал.'!R262+'12.юрид-чет өл.вал.'!R262+'13.рез.эмес.-чет өл.вал.'!R94</f>
        <v>6008.6</v>
      </c>
      <c r="S262" s="24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7.9982555004493578</v>
      </c>
    </row>
    <row r="263" spans="1:19" ht="14.25" customHeight="1" x14ac:dyDescent="0.2">
      <c r="A263" s="19" t="s">
        <v>12</v>
      </c>
      <c r="B263" s="20">
        <f>'11.жеке-чет өл.вал.'!B263+'12.юрид-чет өл.вал.'!B263+'13.рез.эмес.-чет өл.вал.'!B95</f>
        <v>20979184.200000003</v>
      </c>
      <c r="C263" s="21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0.73221719784509043</v>
      </c>
      <c r="D263" s="22">
        <f>'11.жеке-чет өл.вал.'!D263+'12.юрид-чет өл.вал.'!D263+'13.рез.эмес.-чет өл.вал.'!D95</f>
        <v>19247522.800000001</v>
      </c>
      <c r="E263" s="21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0.31363666118114691</v>
      </c>
      <c r="F263" s="22">
        <f t="shared" si="10"/>
        <v>1731661.4</v>
      </c>
      <c r="G263" s="21">
        <f t="shared" si="11"/>
        <v>5.384765567333198</v>
      </c>
      <c r="H263" s="22">
        <f>'11.жеке-чет өл.вал.'!H263+'12.юрид-чет өл.вал.'!H263+'13.рез.эмес.-чет өл.вал.'!H95</f>
        <v>73702.5</v>
      </c>
      <c r="I263" s="21">
        <f>('11.жеке-чет өл.вал.'!H263*'11.жеке-чет өл.вал.'!I263+'12.юрид-чет өл.вал.'!H263*'12.юрид-чет өл.вал.'!I263+'13.рез.эмес.-чет өл.вал.'!H95*'13.рез.эмес.-чет өл.вал.'!I95)/('11.жеке-чет өл.вал.'!H263+'12.юрид-чет өл.вал.'!H263+'13.рез.эмес.-чет өл.вал.'!H95)</f>
        <v>7.0282275635154843</v>
      </c>
      <c r="J263" s="22">
        <f>'11.жеке-чет өл.вал.'!J263+'12.юрид-чет өл.вал.'!J263+'13.рез.эмес.-чет өл.вал.'!J95</f>
        <v>91733</v>
      </c>
      <c r="K263" s="21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4.9410865446458745</v>
      </c>
      <c r="L263" s="22">
        <f>'11.жеке-чет өл.вал.'!L263+'12.юрид-чет өл.вал.'!L263+'13.рез.эмес.-чет өл.вал.'!L95</f>
        <v>229138</v>
      </c>
      <c r="M263" s="21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5.7887316638881368</v>
      </c>
      <c r="N263" s="22">
        <f>'11.жеке-чет өл.вал.'!N263+'12.юрид-чет өл.вал.'!N263+'13.рез.эмес.-чет өл.вал.'!N95</f>
        <v>534971.6</v>
      </c>
      <c r="O263" s="21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5.9465833083475834</v>
      </c>
      <c r="P263" s="22">
        <f>'11.жеке-чет өл.вал.'!P263+'12.юрид-чет өл.вал.'!P263+'13.рез.эмес.-чет өл.вал.'!P95</f>
        <v>799874.9</v>
      </c>
      <c r="Q263" s="21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4.7852606251302543</v>
      </c>
      <c r="R263" s="22">
        <f>'11.жеке-чет өл.вал.'!R263+'12.юрид-чет өл.вал.'!R263+'13.рез.эмес.-чет өл.вал.'!R95</f>
        <v>2241.4</v>
      </c>
      <c r="S263" s="21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8.0532702775051277</v>
      </c>
    </row>
    <row r="264" spans="1:19" ht="14.25" customHeight="1" x14ac:dyDescent="0.2">
      <c r="A264" s="19" t="s">
        <v>13</v>
      </c>
      <c r="B264" s="20">
        <f>'11.жеке-чет өл.вал.'!B264+'12.юрид-чет өл.вал.'!B264+'13.рез.эмес.-чет өл.вал.'!B96</f>
        <v>16213503.300000001</v>
      </c>
      <c r="C264" s="21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0.50214954043892535</v>
      </c>
      <c r="D264" s="22">
        <f>'11.жеке-чет өл.вал.'!D264+'12.юрид-чет өл.вал.'!D264+'13.рез.эмес.-чет өл.вал.'!D96</f>
        <v>15062288.5</v>
      </c>
      <c r="E264" s="21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0.20084691771771604</v>
      </c>
      <c r="F264" s="22">
        <f t="shared" si="10"/>
        <v>1151214.8</v>
      </c>
      <c r="G264" s="21">
        <f t="shared" si="11"/>
        <v>4.444339155472985</v>
      </c>
      <c r="H264" s="22">
        <f>'11.жеке-чет өл.вал.'!H264+'12.юрид-чет өл.вал.'!H264+'13.рез.эмес.-чет өл.вал.'!H96</f>
        <v>45391.900000000009</v>
      </c>
      <c r="I264" s="21">
        <f>('11.жеке-чет өл.вал.'!H264*'11.жеке-чет өл.вал.'!I264+'12.юрид-чет өл.вал.'!H264*'12.юрид-чет өл.вал.'!I264+'13.рез.эмес.-чет өл.вал.'!H96*'13.рез.эмес.-чет өл.вал.'!I96)/('11.жеке-чет өл.вал.'!H264+'12.юрид-чет өл.вал.'!H264+'13.рез.эмес.-чет өл.вал.'!H96)</f>
        <v>2.2974888471291175</v>
      </c>
      <c r="J264" s="22">
        <f>'11.жеке-чет өл.вал.'!J264+'12.юрид-чет өл.вал.'!J264+'13.рез.эмес.-чет өл.вал.'!J96</f>
        <v>98728.8</v>
      </c>
      <c r="K264" s="21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3.4969896625908512</v>
      </c>
      <c r="L264" s="22">
        <f>'11.жеке-чет өл.вал.'!L264+'12.юрид-чет өл.вал.'!L264+'13.рез.эмес.-чет өл.вал.'!L96</f>
        <v>256958.59999999998</v>
      </c>
      <c r="M264" s="21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4.2736595622796836</v>
      </c>
      <c r="N264" s="22">
        <f>'11.жеке-чет өл.вал.'!N264+'12.юрид-чет өл.вал.'!N264+'13.рез.эмес.-чет өл.вал.'!N96</f>
        <v>372655.7</v>
      </c>
      <c r="O264" s="21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5.0882513725135556</v>
      </c>
      <c r="P264" s="22">
        <f>'11.жеке-чет өл.вал.'!P264+'12.юрид-чет өл.вал.'!P264+'13.рез.эмес.-чет өл.вал.'!P96</f>
        <v>375609.50000000006</v>
      </c>
      <c r="Q264" s="21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4.4090792006059498</v>
      </c>
      <c r="R264" s="23">
        <f>'11.жеке-чет өл.вал.'!R264+'12.юрид-чет өл.вал.'!R264+'13.рез.эмес.-чет өл.вал.'!R96</f>
        <v>1870.3</v>
      </c>
      <c r="S264" s="24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8.7881869218841864</v>
      </c>
    </row>
    <row r="265" spans="1:19" ht="14.25" customHeight="1" x14ac:dyDescent="0.2">
      <c r="A265" s="19" t="s">
        <v>14</v>
      </c>
      <c r="B265" s="20">
        <f>'11.жеке-чет өл.вал.'!B265+'12.юрид-чет өл.вал.'!B265+'13.рез.эмес.-чет өл.вал.'!B97</f>
        <v>18846880</v>
      </c>
      <c r="C265" s="21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0.54739107358883821</v>
      </c>
      <c r="D265" s="22">
        <f>'11.жеке-чет өл.вал.'!D265+'12.юрид-чет өл.вал.'!D265+'13.рез.эмес.-чет өл.вал.'!D97</f>
        <v>16735399.199999999</v>
      </c>
      <c r="E265" s="21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0.17221305721825883</v>
      </c>
      <c r="F265" s="22">
        <f t="shared" si="10"/>
        <v>2111480.7999999998</v>
      </c>
      <c r="G265" s="21">
        <f t="shared" si="11"/>
        <v>3.5210169171322789</v>
      </c>
      <c r="H265" s="22">
        <f>'11.жеке-чет өл.вал.'!H265+'12.юрид-чет өл.вал.'!H265+'13.рез.эмес.-чет өл.вал.'!H97</f>
        <v>99594.8</v>
      </c>
      <c r="I265" s="21">
        <f>('11.жеке-чет өл.вал.'!H265*'11.жеке-чет өл.вал.'!I265+'12.юрид-чет өл.вал.'!H265*'12.юрид-чет өл.вал.'!I265+'13.рез.эмес.-чет өл.вал.'!H97*'13.рез.эмес.-чет өл.вал.'!I97)/('11.жеке-чет өл.вал.'!H265+'12.юрид-чет өл.вал.'!H265+'13.рез.эмес.-чет өл.вал.'!H97)</f>
        <v>0.61049696369689976</v>
      </c>
      <c r="J265" s="22">
        <f>'11.жеке-чет өл.вал.'!J265+'12.юрид-чет өл.вал.'!J265+'13.рез.эмес.-чет өл.вал.'!J97</f>
        <v>294806.10000000003</v>
      </c>
      <c r="K265" s="21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1.5814649459424346</v>
      </c>
      <c r="L265" s="22">
        <f>'11.жеке-чет өл.вал.'!L265+'12.юрид-чет өл.вал.'!L265+'13.рез.эмес.-чет өл.вал.'!L97</f>
        <v>412141.89999999997</v>
      </c>
      <c r="M265" s="21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1.7348000700729544</v>
      </c>
      <c r="N265" s="22">
        <f>'11.жеке-чет өл.вал.'!N265+'12.юрид-чет өл.вал.'!N265+'13.рез.эмес.-чет өл.вал.'!N97</f>
        <v>390157.99999999994</v>
      </c>
      <c r="O265" s="21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3.784625782375346</v>
      </c>
      <c r="P265" s="22">
        <f>'11.жеке-чет өл.вал.'!P265+'12.юрид-чет өл.вал.'!P265+'13.рез.эмес.-чет өл.вал.'!P97</f>
        <v>902104.1</v>
      </c>
      <c r="Q265" s="21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5.104973734184334</v>
      </c>
      <c r="R265" s="23">
        <f>'11.жеке-чет өл.вал.'!R265+'12.юрид-чет өл.вал.'!R265+'13.рез.эмес.-чет өл.вал.'!R97</f>
        <v>12675.9</v>
      </c>
      <c r="S265" s="24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8.7353341380099252</v>
      </c>
    </row>
    <row r="266" spans="1:19" ht="14.25" customHeight="1" x14ac:dyDescent="0.2">
      <c r="A266" s="19" t="s">
        <v>15</v>
      </c>
      <c r="B266" s="20">
        <f>'11.жеке-чет өл.вал.'!B266+'12.юрид-чет өл.вал.'!B266+'13.рез.эмес.-чет өл.вал.'!B98</f>
        <v>17343919.099999998</v>
      </c>
      <c r="C266" s="21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0.72241069972472371</v>
      </c>
      <c r="D266" s="22">
        <f>'11.жеке-чет өл.вал.'!D266+'12.юрид-чет өл.вал.'!D266+'13.рез.эмес.-чет өл.вал.'!D98</f>
        <v>15569553.799999999</v>
      </c>
      <c r="E266" s="21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0.24259312203282274</v>
      </c>
      <c r="F266" s="22">
        <f t="shared" si="10"/>
        <v>1774365.3</v>
      </c>
      <c r="G266" s="21">
        <f t="shared" si="11"/>
        <v>4.9326742740065992</v>
      </c>
      <c r="H266" s="22">
        <f>'11.жеке-чет өл.вал.'!H266+'12.юрид-чет өл.вал.'!H266+'13.рез.эмес.-чет өл.вал.'!H98</f>
        <v>23292.5</v>
      </c>
      <c r="I266" s="21">
        <f>('11.жеке-чет өл.вал.'!H266*'11.жеке-чет өл.вал.'!I266+'12.юрид-чет өл.вал.'!H266*'12.юрид-чет өл.вал.'!I266+'13.рез.эмес.-чет өл.вал.'!H98*'13.рез.эмес.-чет өл.вал.'!I98)/('11.жеке-чет өл.вал.'!H266+'12.юрид-чет өл.вал.'!H266+'13.рез.эмес.-чет өл.вал.'!H98)</f>
        <v>1.8324487710636452</v>
      </c>
      <c r="J266" s="22">
        <f>'11.жеке-чет өл.вал.'!J266+'12.юрид-чет өл.вал.'!J266+'13.рез.эмес.-чет өл.вал.'!J98</f>
        <v>162103</v>
      </c>
      <c r="K266" s="21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3.1296276441521749</v>
      </c>
      <c r="L266" s="22">
        <f>'11.жеке-чет өл.вал.'!L266+'12.юрид-чет өл.вал.'!L266+'13.рез.эмес.-чет өл.вал.'!L98</f>
        <v>193334</v>
      </c>
      <c r="M266" s="21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7.4285540153309846</v>
      </c>
      <c r="N266" s="22">
        <f>'11.жеке-чет өл.вал.'!N266+'12.юрид-чет өл.вал.'!N266+'13.рез.эмес.-чет өл.вал.'!N98</f>
        <v>669738.5</v>
      </c>
      <c r="O266" s="21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3.8167619585853272</v>
      </c>
      <c r="P266" s="22">
        <f>'11.жеке-чет өл.вал.'!P266+'12.юрид-чет өл.вал.'!P266+'13.рез.эмес.-чет өл.вал.'!P98</f>
        <v>723155.2</v>
      </c>
      <c r="Q266" s="21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5.7879557998061841</v>
      </c>
      <c r="R266" s="23">
        <f>'11.жеке-чет өл.вал.'!R266+'12.юрид-чет өл.вал.'!R266+'13.рез.эмес.-чет өл.вал.'!R98</f>
        <v>2742.1</v>
      </c>
      <c r="S266" s="24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8.8789249115641269</v>
      </c>
    </row>
    <row r="267" spans="1:19" ht="14.25" customHeight="1" x14ac:dyDescent="0.2">
      <c r="A267" s="19" t="s">
        <v>16</v>
      </c>
      <c r="B267" s="20">
        <f>'11.жеке-чет өл.вал.'!B267+'12.юрид-чет өл.вал.'!B267+'13.рез.эмес.-чет өл.вал.'!B99</f>
        <v>18691205.999999996</v>
      </c>
      <c r="C267" s="21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0.53555455715377587</v>
      </c>
      <c r="D267" s="22">
        <f>'11.жеке-чет өл.вал.'!D267+'12.юрид-чет өл.вал.'!D267+'13.рез.эмес.-чет өл.вал.'!D99</f>
        <v>17121536.899999999</v>
      </c>
      <c r="E267" s="21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0.21644734392973791</v>
      </c>
      <c r="F267" s="22">
        <f t="shared" si="10"/>
        <v>1569669.1</v>
      </c>
      <c r="G267" s="21">
        <f t="shared" si="11"/>
        <v>4.0162919471371383</v>
      </c>
      <c r="H267" s="22">
        <f>'11.жеке-чет өл.вал.'!H267+'12.юрид-чет өл.вал.'!H267+'13.рез.эмес.-чет өл.вал.'!H99</f>
        <v>44692</v>
      </c>
      <c r="I267" s="21">
        <f>('11.жеке-чет өл.вал.'!H267*'11.жеке-чет өл.вал.'!I267+'12.юрид-чет өл.вал.'!H267*'12.юрид-чет өл.вал.'!I267+'13.рез.эмес.-чет өл.вал.'!H99*'13.рез.эмес.-чет өл.вал.'!I99)/('11.жеке-чет өл.вал.'!H267+'12.юрид-чет өл.вал.'!H267+'13.рез.эмес.-чет өл.вал.'!H99)</f>
        <v>1.3296154569050411</v>
      </c>
      <c r="J267" s="22">
        <f>'11.жеке-чет өл.вал.'!J267+'12.юрид-чет өл.вал.'!J267+'13.рез.эмес.-чет өл.вал.'!J99</f>
        <v>118471.5</v>
      </c>
      <c r="K267" s="21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3.6126951798533851</v>
      </c>
      <c r="L267" s="22">
        <f>'11.жеке-чет өл.вал.'!L267+'12.юрид-чет өл.вал.'!L267+'13.рез.эмес.-чет өл.вал.'!L99</f>
        <v>122647.2</v>
      </c>
      <c r="M267" s="21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3.3168947925431636</v>
      </c>
      <c r="N267" s="22">
        <f>'11.жеке-чет өл.вал.'!N267+'12.юрид-чет өл.вал.'!N267+'13.рез.эмес.-чет өл.вал.'!N99</f>
        <v>397866.4</v>
      </c>
      <c r="O267" s="21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3.9181678598645147</v>
      </c>
      <c r="P267" s="22">
        <f>'11.жеке-чет өл.вал.'!P267+'12.юрид-чет өл.вал.'!P267+'13.рез.эмес.-чет өл.вал.'!P99</f>
        <v>864958.4</v>
      </c>
      <c r="Q267" s="21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4.2962016508539609</v>
      </c>
      <c r="R267" s="23">
        <f>'11.жеке-чет өл.вал.'!R267+'12.юрид-чет өл.вал.'!R267+'13.рез.эмес.-чет өл.вал.'!R99</f>
        <v>21033.600000000002</v>
      </c>
      <c r="S267" s="24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6.4218140974440887</v>
      </c>
    </row>
    <row r="268" spans="1:19" ht="14.25" customHeight="1" x14ac:dyDescent="0.2">
      <c r="A268" s="19" t="s">
        <v>17</v>
      </c>
      <c r="B268" s="20">
        <f>'11.жеке-чет өл.вал.'!B268+'12.юрид-чет өл.вал.'!B268+'13.рез.эмес.-чет өл.вал.'!B100</f>
        <v>21445309.199999996</v>
      </c>
      <c r="C268" s="21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0.53506224759864984</v>
      </c>
      <c r="D268" s="22">
        <f>'11.жеке-чет өл.вал.'!D268+'12.юрид-чет өл.вал.'!D268+'13.рез.эмес.-чет өл.вал.'!D100</f>
        <v>19619013.299999997</v>
      </c>
      <c r="E268" s="21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0.19500143246245732</v>
      </c>
      <c r="F268" s="22">
        <f t="shared" si="10"/>
        <v>1826295.9000000001</v>
      </c>
      <c r="G268" s="21">
        <f t="shared" si="11"/>
        <v>4.1881710647217671</v>
      </c>
      <c r="H268" s="22">
        <f>'11.жеке-чет өл.вал.'!H268+'12.юрид-чет өл.вал.'!H268+'13.рез.эмес.-чет өл.вал.'!H100</f>
        <v>39605.9</v>
      </c>
      <c r="I268" s="21">
        <f>('11.жеке-чет өл.вал.'!H268*'11.жеке-чет өл.вал.'!I268+'12.юрид-чет өл.вал.'!H268*'12.юрид-чет өл.вал.'!I268+'13.рез.эмес.-чет өл.вал.'!H100*'13.рез.эмес.-чет өл.вал.'!I100)/('11.жеке-чет өл.вал.'!H268+'12.юрид-чет өл.вал.'!H268+'13.рез.эмес.-чет өл.вал.'!H100)</f>
        <v>3.377114369323762</v>
      </c>
      <c r="J268" s="22">
        <f>'11.жеке-чет өл.вал.'!J268+'12.юрид-чет өл.вал.'!J268+'13.рез.эмес.-чет өл.вал.'!J100</f>
        <v>94767.700000000012</v>
      </c>
      <c r="K268" s="21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6.488891141179959</v>
      </c>
      <c r="L268" s="22">
        <f>'11.жеке-чет өл.вал.'!L268+'12.юрид-чет өл.вал.'!L268+'13.рез.эмес.-чет өл.вал.'!L100</f>
        <v>178806.2</v>
      </c>
      <c r="M268" s="21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2.8232077019700661</v>
      </c>
      <c r="N268" s="22">
        <f>'11.жеке-чет өл.вал.'!N268+'12.юрид-чет өл.вал.'!N268+'13.рез.эмес.-чет өл.вал.'!N100</f>
        <v>735602.4</v>
      </c>
      <c r="O268" s="21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4.2914379697510476</v>
      </c>
      <c r="P268" s="22">
        <f>'11.жеке-чет өл.вал.'!P268+'12.юрид-чет өл.вал.'!P268+'13.рез.эмес.-чет өл.вал.'!P100</f>
        <v>771992.4</v>
      </c>
      <c r="Q268" s="21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4.1355134480598519</v>
      </c>
      <c r="R268" s="23">
        <f>'11.жеке-чет өл.вал.'!R268+'12.юрид-чет өл.вал.'!R268+'13.рез.эмес.-чет өл.вал.'!R100</f>
        <v>5521.3</v>
      </c>
      <c r="S268" s="24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8.3249665839566802</v>
      </c>
    </row>
    <row r="269" spans="1:19" ht="14.25" customHeight="1" x14ac:dyDescent="0.2">
      <c r="A269" s="19" t="s">
        <v>18</v>
      </c>
      <c r="B269" s="20">
        <f>'11.жеке-чет өл.вал.'!B269+'12.юрид-чет өл.вал.'!B269+'13.рез.эмес.-чет өл.вал.'!B101</f>
        <v>19070993.099999998</v>
      </c>
      <c r="C269" s="21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0.50439560166376451</v>
      </c>
      <c r="D269" s="22">
        <f>'11.жеке-чет өл.вал.'!D269+'12.юрид-чет өл.вал.'!D269+'13.рез.эмес.-чет өл.вал.'!D101</f>
        <v>17583809.699999999</v>
      </c>
      <c r="E269" s="21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0.22230223834826887</v>
      </c>
      <c r="F269" s="22">
        <f t="shared" si="10"/>
        <v>1487183.4</v>
      </c>
      <c r="G269" s="21">
        <f t="shared" si="11"/>
        <v>3.8397448384644419</v>
      </c>
      <c r="H269" s="22">
        <f>'11.жеке-чет өл.вал.'!H269+'12.юрид-чет өл.вал.'!H269+'13.рез.эмес.-чет өл.вал.'!H101</f>
        <v>114031</v>
      </c>
      <c r="I269" s="21">
        <f>('11.жеке-чет өл.вал.'!H269*'11.жеке-чет өл.вал.'!I269+'12.юрид-чет өл.вал.'!H269*'12.юрид-чет өл.вал.'!I269+'13.рез.эмес.-чет өл.вал.'!H101*'13.рез.эмес.-чет өл.вал.'!I101)/('11.жеке-чет өл.вал.'!H269+'12.юрид-чет өл.вал.'!H269+'13.рез.эмес.-чет өл.вал.'!H101)</f>
        <v>6.5963082845892798</v>
      </c>
      <c r="J269" s="22">
        <f>'11.жеке-чет өл.вал.'!J269+'12.юрид-чет өл.вал.'!J269+'13.рез.эмес.-чет өл.вал.'!J101</f>
        <v>137353.70000000001</v>
      </c>
      <c r="K269" s="21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3.2785252963698817</v>
      </c>
      <c r="L269" s="22">
        <f>'11.жеке-чет өл.вал.'!L269+'12.юрид-чет өл.вал.'!L269+'13.рез.эмес.-чет өл.вал.'!L101</f>
        <v>175909.5</v>
      </c>
      <c r="M269" s="21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2.3039982661539025</v>
      </c>
      <c r="N269" s="22">
        <f>'11.жеке-чет өл.вал.'!N269+'12.юрид-чет өл.вал.'!N269+'13.рез.эмес.-чет өл.вал.'!N101</f>
        <v>319174.5</v>
      </c>
      <c r="O269" s="21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3.5564058438252402</v>
      </c>
      <c r="P269" s="22">
        <f>'11.жеке-чет өл.вал.'!P269+'12.юрид-чет өл.вал.'!P269+'13.рез.эмес.-чет өл.вал.'!P101</f>
        <v>619127.5</v>
      </c>
      <c r="Q269" s="21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3.6227688674788312</v>
      </c>
      <c r="R269" s="23">
        <f>'11.жеке-чет өл.вал.'!R269+'12.юрид-чет өл.вал.'!R269+'13.рез.эмес.-чет өл.вал.'!R101</f>
        <v>121587.2</v>
      </c>
      <c r="S269" s="24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5.9590031023002377</v>
      </c>
    </row>
    <row r="270" spans="1:19" ht="14.25" customHeight="1" x14ac:dyDescent="0.2">
      <c r="A270" s="19" t="s">
        <v>19</v>
      </c>
      <c r="B270" s="20">
        <f>'11.жеке-чет өл.вал.'!B270+'12.юрид-чет өл.вал.'!B270+'13.рез.эмес.-чет өл.вал.'!B102</f>
        <v>22889418.800000001</v>
      </c>
      <c r="C270" s="21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0.36530109759711321</v>
      </c>
      <c r="D270" s="22">
        <f>'11.жеке-чет өл.вал.'!D270+'12.юрид-чет өл.вал.'!D270+'13.рез.эмес.-чет өл.вал.'!D102</f>
        <v>21504204.799999997</v>
      </c>
      <c r="E270" s="21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0.17669210874516963</v>
      </c>
      <c r="F270" s="22">
        <f t="shared" si="10"/>
        <v>1385214</v>
      </c>
      <c r="G270" s="21">
        <f t="shared" si="11"/>
        <v>3.2932864654847549</v>
      </c>
      <c r="H270" s="22">
        <f>'11.жеке-чет өл.вал.'!H270+'12.юрид-чет өл.вал.'!H270+'13.рез.эмес.-чет өл.вал.'!H102</f>
        <v>30592.299999999996</v>
      </c>
      <c r="I270" s="21">
        <f>('11.жеке-чет өл.вал.'!H270*'11.жеке-чет өл.вал.'!I270+'12.юрид-чет өл.вал.'!H270*'12.юрид-чет өл.вал.'!I270+'13.рез.эмес.-чет өл.вал.'!H102*'13.рез.эмес.-чет өл.вал.'!I102)/('11.жеке-чет өл.вал.'!H270+'12.юрид-чет өл.вал.'!H270+'13.рез.эмес.-чет өл.вал.'!H102)</f>
        <v>2.07021273326948</v>
      </c>
      <c r="J270" s="22">
        <f>'11.жеке-чет өл.вал.'!J270+'12.юрид-чет өл.вал.'!J270+'13.рез.эмес.-чет өл.вал.'!J102</f>
        <v>85259.900000000009</v>
      </c>
      <c r="K270" s="21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2.7126992877073501</v>
      </c>
      <c r="L270" s="22">
        <f>'11.жеке-чет өл.вал.'!L270+'12.юрид-чет өл.вал.'!L270+'13.рез.эмес.-чет өл.вал.'!L102</f>
        <v>267350</v>
      </c>
      <c r="M270" s="21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2.6515646530764925</v>
      </c>
      <c r="N270" s="22">
        <f>'11.жеке-чет өл.вал.'!N270+'12.юрид-чет өл.вал.'!N270+'13.рез.эмес.-чет өл.вал.'!N102</f>
        <v>512893.4</v>
      </c>
      <c r="O270" s="21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3.4455603289104526</v>
      </c>
      <c r="P270" s="22">
        <f>'11.жеке-чет өл.вал.'!P270+'12.юрид-чет өл.вал.'!P270+'13.рез.эмес.-чет өл.вал.'!P102</f>
        <v>464652.4</v>
      </c>
      <c r="Q270" s="21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3.5370179773094867</v>
      </c>
      <c r="R270" s="22">
        <f>'11.жеке-чет өл.вал.'!R270+'12.юрид-чет өл.вал.'!R270+'13.рез.эмес.-чет өл.вал.'!R102</f>
        <v>24466</v>
      </c>
      <c r="S270" s="21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6.0371382735224408</v>
      </c>
    </row>
    <row r="271" spans="1:19" ht="14.25" customHeight="1" x14ac:dyDescent="0.2">
      <c r="A271" s="19" t="s">
        <v>20</v>
      </c>
      <c r="B271" s="20">
        <f>'11.жеке-чет өл.вал.'!B271+'12.юрид-чет өл.вал.'!B271+'13.рез.эмес.-чет өл.вал.'!B103</f>
        <v>25366911.700000003</v>
      </c>
      <c r="C271" s="21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0.40511193110669436</v>
      </c>
      <c r="D271" s="22">
        <f>'11.жеке-чет өл.вал.'!D271+'12.юрид-чет өл.вал.'!D271+'13.рез.эмес.-чет өл.вал.'!D103</f>
        <v>23487818.899999999</v>
      </c>
      <c r="E271" s="21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0.13308424065718583</v>
      </c>
      <c r="F271" s="22">
        <f t="shared" si="10"/>
        <v>1879092.8</v>
      </c>
      <c r="G271" s="21">
        <f t="shared" si="11"/>
        <v>3.8053362995164481</v>
      </c>
      <c r="H271" s="22">
        <f>'11.жеке-чет өл.вал.'!H271+'12.юрид-чет өл.вал.'!H271+'13.рез.эмес.-чет өл.вал.'!H103</f>
        <v>25814.300000000003</v>
      </c>
      <c r="I271" s="21">
        <f>('11.жеке-чет өл.вал.'!H271*'11.жеке-чет өл.вал.'!I271+'12.юрид-чет өл.вал.'!H271*'12.юрид-чет өл.вал.'!I271+'13.рез.эмес.-чет өл.вал.'!H103*'13.рез.эмес.-чет өл.вал.'!I103)/('11.жеке-чет өл.вал.'!H271+'12.юрид-чет өл.вал.'!H271+'13.рез.эмес.-чет өл.вал.'!H103)</f>
        <v>2.1758410260979368</v>
      </c>
      <c r="J271" s="22">
        <f>'11.жеке-чет өл.вал.'!J271+'12.юрид-чет өл.вал.'!J271+'13.рез.эмес.-чет өл.вал.'!J103</f>
        <v>175238.3</v>
      </c>
      <c r="K271" s="21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1.4498780917185374</v>
      </c>
      <c r="L271" s="22">
        <f>'11.жеке-чет өл.вал.'!L271+'12.юрид-чет өл.вал.'!L271+'13.рез.эмес.-чет өл.вал.'!L103</f>
        <v>228867.60000000003</v>
      </c>
      <c r="M271" s="21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2.4012414208039914</v>
      </c>
      <c r="N271" s="22">
        <f>'11.жеке-чет өл.вал.'!N271+'12.юрид-чет өл.вал.'!N271+'13.рез.эмес.-чет өл.вал.'!N103</f>
        <v>393089.60000000003</v>
      </c>
      <c r="O271" s="21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3.5075814572555482</v>
      </c>
      <c r="P271" s="22">
        <f>'11.жеке-чет өл.вал.'!P271+'12.юрид-чет өл.вал.'!P271+'13.рез.эмес.-чет өл.вал.'!P103</f>
        <v>977003</v>
      </c>
      <c r="Q271" s="21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4.5486627410560674</v>
      </c>
      <c r="R271" s="23">
        <f>'11.жеке-чет өл.вал.'!R271+'12.юрид-чет өл.вал.'!R271+'13.рез.эмес.-чет өл.вал.'!R103</f>
        <v>79080</v>
      </c>
      <c r="S271" s="24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5.9170556398583711</v>
      </c>
    </row>
    <row r="272" spans="1:19" ht="14.25" customHeight="1" thickBot="1" x14ac:dyDescent="0.25">
      <c r="A272" s="25" t="s">
        <v>21</v>
      </c>
      <c r="B272" s="26">
        <f>'11.жеке-чет өл.вал.'!B272+'12.юрид-чет өл.вал.'!B272+'13.рез.эмес.-чет өл.вал.'!B104</f>
        <v>24701338.600000001</v>
      </c>
      <c r="C272" s="27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0.35664941704819186</v>
      </c>
      <c r="D272" s="28">
        <f>'11.жеке-чет өл.вал.'!D272+'12.юрид-чет өл.вал.'!D272+'13.рез.эмес.-чет өл.вал.'!D104</f>
        <v>23141289.100000001</v>
      </c>
      <c r="E272" s="27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0.14539643519686188</v>
      </c>
      <c r="F272" s="28">
        <f t="shared" si="10"/>
        <v>1560049.5</v>
      </c>
      <c r="G272" s="27">
        <f t="shared" si="11"/>
        <v>3.4903104491235708</v>
      </c>
      <c r="H272" s="28">
        <f>'11.жеке-чет өл.вал.'!H272+'12.юрид-чет өл.вал.'!H272+'13.рез.эмес.-чет өл.вал.'!H104</f>
        <v>15083.2</v>
      </c>
      <c r="I272" s="27">
        <f>('11.жеке-чет өл.вал.'!H272*'11.жеке-чет өл.вал.'!I272+'12.юрид-чет өл.вал.'!H272*'12.юрид-чет өл.вал.'!I272+'13.рез.эмес.-чет өл.вал.'!H104*'13.рез.эмес.-чет өл.вал.'!I104)/('11.жеке-чет өл.вал.'!H272+'12.юрид-чет өл.вал.'!H272+'13.рез.эмес.-чет өл.вал.'!H104)</f>
        <v>2.4649239551288846</v>
      </c>
      <c r="J272" s="28">
        <f>'11.жеке-чет өл.вал.'!J272+'12.юрид-чет өл.вал.'!J272+'13.рез.эмес.-чет өл.вал.'!J104</f>
        <v>103088.2</v>
      </c>
      <c r="K272" s="27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1.7829234189752052</v>
      </c>
      <c r="L272" s="28">
        <f>'11.жеке-чет өл.вал.'!L272+'12.юрид-чет өл.вал.'!L272+'13.рез.эмес.-чет өл.вал.'!L104</f>
        <v>307721.7</v>
      </c>
      <c r="M272" s="27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1.8005581666811294</v>
      </c>
      <c r="N272" s="28">
        <f>'11.жеке-чет өл.вал.'!N272+'12.юрид-чет өл.вал.'!N272+'13.рез.эмес.-чет өл.вал.'!N104</f>
        <v>433532.2</v>
      </c>
      <c r="O272" s="27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3.4152713247136002</v>
      </c>
      <c r="P272" s="28">
        <f>'11.жеке-чет өл.вал.'!P272+'12.юрид-чет өл.вал.'!P272+'13.рез.эмес.-чет өл.вал.'!P104</f>
        <v>631228.5</v>
      </c>
      <c r="Q272" s="27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4.3089450809017666</v>
      </c>
      <c r="R272" s="28">
        <f>'11.жеке-чет өл.вал.'!R272+'12.юрид-чет өл.вал.'!R272+'13.рез.эмес.-чет өл.вал.'!R104</f>
        <v>69395.7</v>
      </c>
      <c r="S272" s="27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6.7648271146483161</v>
      </c>
    </row>
    <row r="273" spans="1:19" ht="14.25" customHeight="1" x14ac:dyDescent="0.2">
      <c r="A273" s="19" t="s">
        <v>70</v>
      </c>
      <c r="B273" s="20">
        <f>'11.жеке-чет өл.вал.'!B273+'12.юрид-чет өл.вал.'!B273+'13.рез.эмес.-чет өл.вал.'!B105</f>
        <v>22371803.800000001</v>
      </c>
      <c r="C273" s="21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0.50380044335092922</v>
      </c>
      <c r="D273" s="22">
        <f>'11.жеке-чет өл.вал.'!D273+'12.юрид-чет өл.вал.'!D273+'13.рез.эмес.-чет өл.вал.'!D105</f>
        <v>20155611.899999999</v>
      </c>
      <c r="E273" s="21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0.11900048928804796</v>
      </c>
      <c r="F273" s="22">
        <f t="shared" si="10"/>
        <v>2216191.9</v>
      </c>
      <c r="G273" s="21">
        <f t="shared" si="11"/>
        <v>4.003442569661952</v>
      </c>
      <c r="H273" s="22">
        <f>'11.жеке-чет өл.вал.'!H273+'12.юрид-чет өл.вал.'!H273+'13.рез.эмес.-чет өл.вал.'!H105</f>
        <v>78682.3</v>
      </c>
      <c r="I273" s="21">
        <f>('11.жеке-чет өл.вал.'!H273*'11.жеке-чет өл.вал.'!I273+'12.юрид-чет өл.вал.'!H273*'12.юрид-чет өл.вал.'!I273+'13.рез.эмес.-чет өл.вал.'!H105*'13.рез.эмес.-чет өл.вал.'!I105)/('11.жеке-чет өл.вал.'!H273+'12.юрид-чет өл.вал.'!H273+'13.рез.эмес.-чет өл.вал.'!H105)</f>
        <v>3.036767786401767</v>
      </c>
      <c r="J273" s="22">
        <f>'11.жеке-чет өл.вал.'!J273+'12.юрид-чет өл.вал.'!J273+'13.рез.эмес.-чет өл.вал.'!J105</f>
        <v>246685.80000000002</v>
      </c>
      <c r="K273" s="21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2.9945483769231966</v>
      </c>
      <c r="L273" s="22">
        <f>'11.жеке-чет өл.вал.'!L273+'12.юрид-чет өл.вал.'!L273+'13.рез.эмес.-чет өл.вал.'!L105</f>
        <v>229983.40000000002</v>
      </c>
      <c r="M273" s="21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2.7179687360044245</v>
      </c>
      <c r="N273" s="22">
        <f>'11.жеке-чет өл.вал.'!N273+'12.юрид-чет өл.вал.'!N273+'13.рез.эмес.-чет өл.вал.'!N105</f>
        <v>547233</v>
      </c>
      <c r="O273" s="21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4.2942332151021594</v>
      </c>
      <c r="P273" s="22">
        <f>'11.жеке-чет өл.вал.'!P273+'12.юрид-чет өл.вал.'!P273+'13.рез.эмес.-чет өл.вал.'!P105</f>
        <v>1062885.3999999999</v>
      </c>
      <c r="Q273" s="21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4.3040835456014381</v>
      </c>
      <c r="R273" s="23">
        <f>'11.жеке-чет өл.вал.'!R273+'12.юрид-чет өл.вал.'!R273+'13.рез.эмес.-чет өл.вал.'!R105</f>
        <v>50722</v>
      </c>
      <c r="S273" s="24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6.8010563857892032</v>
      </c>
    </row>
    <row r="274" spans="1:19" ht="14.25" customHeight="1" x14ac:dyDescent="0.2">
      <c r="A274" s="19" t="s">
        <v>11</v>
      </c>
      <c r="B274" s="20">
        <f>'11.жеке-чет өл.вал.'!B274+'12.юрид-чет өл.вал.'!B274+'13.рез.эмес.-чет өл.вал.'!B106</f>
        <v>16794434</v>
      </c>
      <c r="C274" s="21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0.51584649908416058</v>
      </c>
      <c r="D274" s="22">
        <f>'11.жеке-чет өл.вал.'!D274+'12.юрид-чет өл.вал.'!D274+'13.рез.эмес.-чет өл.вал.'!D106</f>
        <v>14775822.4</v>
      </c>
      <c r="E274" s="21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0.13591984186274442</v>
      </c>
      <c r="F274" s="22">
        <f t="shared" si="10"/>
        <v>2018611.6</v>
      </c>
      <c r="G274" s="21">
        <f t="shared" si="11"/>
        <v>3.2968316138676683</v>
      </c>
      <c r="H274" s="22">
        <f>'11.жеке-чет өл.вал.'!H274+'12.юрид-чет өл.вал.'!H274+'13.рез.эмес.-чет өл.вал.'!H106</f>
        <v>445024.4</v>
      </c>
      <c r="I274" s="21">
        <f>('11.жеке-чет өл.вал.'!H274*'11.жеке-чет өл.вал.'!I274+'12.юрид-чет өл.вал.'!H274*'12.юрид-чет өл.вал.'!I274+'13.рез.эмес.-чет өл.вал.'!H106*'13.рез.эмес.-чет өл.вал.'!I106)/('11.жеке-чет өл.вал.'!H274+'12.юрид-чет өл.вал.'!H274+'13.рез.эмес.-чет өл.вал.'!H106)</f>
        <v>0.74150840268533591</v>
      </c>
      <c r="J274" s="22">
        <f>'11.жеке-чет өл.вал.'!J274+'12.юрид-чет өл.вал.'!J274+'13.рез.эмес.-чет өл.вал.'!J106</f>
        <v>264604.2</v>
      </c>
      <c r="K274" s="21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1.7626903541213641</v>
      </c>
      <c r="L274" s="22">
        <f>'11.жеке-чет өл.вал.'!L274+'12.юрид-чет өл.вал.'!L274+'13.рез.эмес.-чет өл.вал.'!L106</f>
        <v>110763.8</v>
      </c>
      <c r="M274" s="21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2.7909290219367664</v>
      </c>
      <c r="N274" s="22">
        <f>'11.жеке-чет өл.вал.'!N274+'12.юрид-чет өл.вал.'!N274+'13.рез.эмес.-чет өл.вал.'!N106</f>
        <v>315465.59999999998</v>
      </c>
      <c r="O274" s="21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3.7623343622886312</v>
      </c>
      <c r="P274" s="22">
        <f>'11.жеке-чет өл.вал.'!P274+'12.юрид-чет өл.вал.'!P274+'13.рез.эмес.-чет өл.вал.'!P106</f>
        <v>867545.1</v>
      </c>
      <c r="Q274" s="21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4.9354729788687601</v>
      </c>
      <c r="R274" s="23">
        <f>'11.жеке-чет өл.вал.'!R274+'12.юрид-чет өл.вал.'!R274+'13.рез.эмес.-чет өл.вал.'!R106</f>
        <v>15208.5</v>
      </c>
      <c r="S274" s="24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5.3162090935989701</v>
      </c>
    </row>
    <row r="275" spans="1:19" ht="14.25" customHeight="1" x14ac:dyDescent="0.2">
      <c r="A275" s="19" t="s">
        <v>12</v>
      </c>
      <c r="B275" s="20">
        <f>'11.жеке-чет өл.вал.'!B275+'12.юрид-чет өл.вал.'!B275+'13.рез.эмес.-чет өл.вал.'!B107</f>
        <v>18926302.800000001</v>
      </c>
      <c r="C275" s="21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0.34554121864731013</v>
      </c>
      <c r="D275" s="22">
        <f>'11.жеке-чет өл.вал.'!D275+'12.юрид-чет өл.вал.'!D275+'13.рез.эмес.-чет өл.вал.'!D107</f>
        <v>17398108.600000001</v>
      </c>
      <c r="E275" s="21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9.6751528209221407E-2</v>
      </c>
      <c r="F275" s="22">
        <f t="shared" si="10"/>
        <v>1528194.2000000002</v>
      </c>
      <c r="G275" s="21">
        <f t="shared" si="11"/>
        <v>3.177949595018748</v>
      </c>
      <c r="H275" s="22">
        <f>'11.жеке-чет өл.вал.'!H275+'12.юрид-чет өл.вал.'!H275+'13.рез.эмес.-чет өл.вал.'!H107</f>
        <v>314113.5</v>
      </c>
      <c r="I275" s="21">
        <f>('11.жеке-чет өл.вал.'!H275*'11.жеке-чет өл.вал.'!I275+'12.юрид-чет өл.вал.'!H275*'12.юрид-чет өл.вал.'!I275+'13.рез.эмес.-чет өл.вал.'!H107*'13.рез.эмес.-чет өл.вал.'!I107)/('11.жеке-чет өл.вал.'!H275+'12.юрид-чет өл.вал.'!H275+'13.рез.эмес.-чет өл.вал.'!H107)</f>
        <v>0.75268114232594352</v>
      </c>
      <c r="J275" s="22">
        <f>'11.жеке-чет өл.вал.'!J275+'12.юрид-чет өл.вал.'!J275+'13.рез.эмес.-чет өл.вал.'!J107</f>
        <v>147546.4</v>
      </c>
      <c r="K275" s="21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2.5596369955485208</v>
      </c>
      <c r="L275" s="22">
        <f>'11.жеке-чет өл.вал.'!L275+'12.юрид-чет өл.вал.'!L275+'13.рез.эмес.-чет өл.вал.'!L107</f>
        <v>138452.79999999999</v>
      </c>
      <c r="M275" s="21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2.7365448152727847</v>
      </c>
      <c r="N275" s="22">
        <f>'11.жеке-чет өл.вал.'!N275+'12.юрид-чет өл.вал.'!N275+'13.рез.эмес.-чет өл.вал.'!N107</f>
        <v>395213.8</v>
      </c>
      <c r="O275" s="21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3.8292299206151243</v>
      </c>
      <c r="P275" s="22">
        <f>'11.жеке-чет өл.вал.'!P275+'12.юрид-чет өл.вал.'!P275+'13.рез.эмес.-чет өл.вал.'!P107</f>
        <v>488993.70000000007</v>
      </c>
      <c r="Q275" s="21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4.2420637505145731</v>
      </c>
      <c r="R275" s="22">
        <f>'11.жеке-чет өл.вал.'!R275+'12.юрид-чет өл.вал.'!R275+'13.рез.эмес.-чет өл.вал.'!R107</f>
        <v>43874</v>
      </c>
      <c r="S275" s="21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6.2871486073756673</v>
      </c>
    </row>
    <row r="276" spans="1:19" ht="14.25" customHeight="1" x14ac:dyDescent="0.2">
      <c r="A276" s="19" t="s">
        <v>13</v>
      </c>
      <c r="B276" s="20">
        <f>'11.жеке-чет өл.вал.'!B276+'12.юрид-чет өл.вал.'!B276+'13.рез.эмес.-чет өл.вал.'!B108</f>
        <v>17729309.899999999</v>
      </c>
      <c r="C276" s="21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0.3488736873509104</v>
      </c>
      <c r="D276" s="22">
        <f>'11.жеке-чет өл.вал.'!D276+'12.юрид-чет өл.вал.'!D276+'13.рез.эмес.-чет өл.вал.'!D108</f>
        <v>16666535.300000001</v>
      </c>
      <c r="E276" s="21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0.14208217109167251</v>
      </c>
      <c r="F276" s="22">
        <f t="shared" si="10"/>
        <v>1062774.6000000001</v>
      </c>
      <c r="G276" s="21">
        <f t="shared" si="11"/>
        <v>3.5917984857748761</v>
      </c>
      <c r="H276" s="22">
        <f>'11.жеке-чет өл.вал.'!H276+'12.юрид-чет өл.вал.'!H276+'13.рез.эмес.-чет өл.вал.'!H108</f>
        <v>59992.299999999996</v>
      </c>
      <c r="I276" s="21">
        <f>('11.жеке-чет өл.вал.'!H276*'11.жеке-чет өл.вал.'!I276+'12.юрид-чет өл.вал.'!H276*'12.юрид-чет өл.вал.'!I276+'13.рез.эмес.-чет өл.вал.'!H108*'13.рез.эмес.-чет өл.вал.'!I108)/('11.жеке-чет өл.вал.'!H276+'12.юрид-чет өл.вал.'!H276+'13.рез.эмес.-чет өл.вал.'!H108)</f>
        <v>1.7152515572831835</v>
      </c>
      <c r="J276" s="22">
        <f>'11.жеке-чет өл.вал.'!J276+'12.юрид-чет өл.вал.'!J276+'13.рез.эмес.-чет өл.вал.'!J108</f>
        <v>92069.500000000015</v>
      </c>
      <c r="K276" s="21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2.1872065993624377</v>
      </c>
      <c r="L276" s="22">
        <f>'11.жеке-чет өл.вал.'!L276+'12.юрид-чет өл.вал.'!L276+'13.рез.эмес.-чет өл.вал.'!L108</f>
        <v>122373.40000000001</v>
      </c>
      <c r="M276" s="21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2.9572895089945992</v>
      </c>
      <c r="N276" s="22">
        <f>'11.жеке-чет өл.вал.'!N276+'12.юрид-чет өл.вал.'!N276+'13.рез.эмес.-чет өл.вал.'!N108</f>
        <v>322264</v>
      </c>
      <c r="O276" s="21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3.3580309870168548</v>
      </c>
      <c r="P276" s="22">
        <f>'11.жеке-чет өл.вал.'!P276+'12.юрид-чет өл.вал.'!P276+'13.рез.эмес.-чет өл.вал.'!P108</f>
        <v>392943.9</v>
      </c>
      <c r="Q276" s="21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3.6729866731612342</v>
      </c>
      <c r="R276" s="23">
        <f>'11.жеке-чет өл.вал.'!R276+'12.юрид-чет өл.вал.'!R276+'13.рез.эмес.-чет өл.вал.'!R108</f>
        <v>73131.5</v>
      </c>
      <c r="S276" s="24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8.5551577227323374</v>
      </c>
    </row>
    <row r="277" spans="1:19" ht="14.25" customHeight="1" x14ac:dyDescent="0.2">
      <c r="A277" s="19" t="s">
        <v>14</v>
      </c>
      <c r="B277" s="20">
        <f>'11.жеке-чет өл.вал.'!B277+'12.юрид-чет өл.вал.'!B277+'13.рез.эмес.-чет өл.вал.'!B109</f>
        <v>22705461.5</v>
      </c>
      <c r="C277" s="21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0.58224055023061305</v>
      </c>
      <c r="D277" s="22">
        <f>'11.жеке-чет өл.вал.'!D277+'12.юрид-чет өл.вал.'!D277+'13.рез.эмес.-чет өл.вал.'!D109</f>
        <v>20082377.100000001</v>
      </c>
      <c r="E277" s="21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0.15475659930716082</v>
      </c>
      <c r="F277" s="22">
        <f t="shared" si="10"/>
        <v>2623084.3999999994</v>
      </c>
      <c r="G277" s="21">
        <f t="shared" si="11"/>
        <v>3.8550646753874944</v>
      </c>
      <c r="H277" s="22">
        <f>'11.жеке-чет өл.вал.'!H277+'12.юрид-чет өл.вал.'!H277+'13.рез.эмес.-чет өл.вал.'!H109</f>
        <v>96093.1</v>
      </c>
      <c r="I277" s="21">
        <f>('11.жеке-чет өл.вал.'!H277*'11.жеке-чет өл.вал.'!I277+'12.юрид-чет өл.вал.'!H277*'12.юрид-чет өл.вал.'!I277+'13.рез.эмес.-чет өл.вал.'!H109*'13.рез.эмес.-чет өл.вал.'!I109)/('11.жеке-чет өл.вал.'!H277+'12.юрид-чет өл.вал.'!H277+'13.рез.эмес.-чет өл.вал.'!H109)</f>
        <v>5.1520376384985012</v>
      </c>
      <c r="J277" s="22">
        <f>'11.жеке-чет өл.вал.'!J277+'12.юрид-чет өл.вал.'!J277+'13.рез.эмес.-чет өл.вал.'!J109</f>
        <v>258136</v>
      </c>
      <c r="K277" s="21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3.296484337713451</v>
      </c>
      <c r="L277" s="22">
        <f>'11.жеке-чет өл.вал.'!L277+'12.юрид-чет өл.вал.'!L277+'13.рез.эмес.-чет өл.вал.'!L109</f>
        <v>657708.19999999995</v>
      </c>
      <c r="M277" s="21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2.7460286506995013</v>
      </c>
      <c r="N277" s="22">
        <f>'11.жеке-чет өл.вал.'!N277+'12.юрид-чет өл.вал.'!N277+'13.рез.эмес.-чет өл.вал.'!N109</f>
        <v>663589.29999999993</v>
      </c>
      <c r="O277" s="21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4.1278409281162327</v>
      </c>
      <c r="P277" s="22">
        <f>'11.жеке-чет өл.вал.'!P277+'12.юрид-чет өл.вал.'!P277+'13.рез.эмес.-чет өл.вал.'!P109</f>
        <v>938413.5</v>
      </c>
      <c r="Q277" s="21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4.4404892811111516</v>
      </c>
      <c r="R277" s="23">
        <f>'11.жеке-чет өл.вал.'!R277+'12.юрид-чет өл.вал.'!R277+'13.рез.эмес.-чет өл.вал.'!R109</f>
        <v>9144.3000000000011</v>
      </c>
      <c r="S277" s="24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5.8891047975241406</v>
      </c>
    </row>
    <row r="278" spans="1:19" ht="14.25" customHeight="1" x14ac:dyDescent="0.2">
      <c r="A278" s="19" t="s">
        <v>15</v>
      </c>
      <c r="B278" s="20">
        <f>'11.жеке-чет өл.вал.'!B278+'12.юрид-чет өл.вал.'!B278+'13.рез.эмес.-чет өл.вал.'!B110</f>
        <v>20261628.5</v>
      </c>
      <c r="C278" s="21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0.364453961782983</v>
      </c>
      <c r="D278" s="22">
        <f>'11.жеке-чет өл.вал.'!D278+'12.юрид-чет өл.вал.'!D278+'13.рез.эмес.-чет өл.вал.'!D110</f>
        <v>18866352.100000001</v>
      </c>
      <c r="E278" s="21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0.13671535367984572</v>
      </c>
      <c r="F278" s="22">
        <f t="shared" si="10"/>
        <v>1395276.4000000001</v>
      </c>
      <c r="G278" s="21">
        <f t="shared" si="11"/>
        <v>3.4438415062420598</v>
      </c>
      <c r="H278" s="22">
        <f>'11.жеке-чет өл.вал.'!H278+'12.юрид-чет өл.вал.'!H278+'13.рез.эмес.-чет өл.вал.'!H110</f>
        <v>47830.8</v>
      </c>
      <c r="I278" s="21">
        <f>('11.жеке-чет өл.вал.'!H278*'11.жеке-чет өл.вал.'!I278+'12.юрид-чет өл.вал.'!H278*'12.юрид-чет өл.вал.'!I278+'13.рез.эмес.-чет өл.вал.'!H110*'13.рез.эмес.-чет өл.вал.'!I110)/('11.жеке-чет өл.вал.'!H278+'12.юрид-чет өл.вал.'!H278+'13.рез.эмес.-чет өл.вал.'!H110)</f>
        <v>1.4573605501057898</v>
      </c>
      <c r="J278" s="22">
        <f>'11.жеке-чет өл.вал.'!J278+'12.юрид-чет өл.вал.'!J278+'13.рез.эмес.-чет өл.вал.'!J110</f>
        <v>136005.80000000002</v>
      </c>
      <c r="K278" s="21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2.3548040524742313</v>
      </c>
      <c r="L278" s="22">
        <f>'11.жеке-чет өл.вал.'!L278+'12.юрид-чет өл.вал.'!L278+'13.рез.эмес.-чет өл.вал.'!L110</f>
        <v>112045</v>
      </c>
      <c r="M278" s="21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2.5355015841849244</v>
      </c>
      <c r="N278" s="22">
        <f>'11.жеке-чет өл.вал.'!N278+'12.юрид-чет өл.вал.'!N278+'13.рез.эмес.-чет өл.вал.'!N110</f>
        <v>517682.10000000003</v>
      </c>
      <c r="O278" s="21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3.8938554993498893</v>
      </c>
      <c r="P278" s="22">
        <f>'11.жеке-чет өл.вал.'!P278+'12.юрид-чет өл.вал.'!P278+'13.рез.эмес.-чет өл.вал.'!P110</f>
        <v>545090.6</v>
      </c>
      <c r="Q278" s="21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3.5268818926615131</v>
      </c>
      <c r="R278" s="23">
        <f>'11.жеке-чет өл.вал.'!R278+'12.юрид-чет өл.вал.'!R278+'13.рез.эмес.-чет өл.вал.'!R110</f>
        <v>36622.100000000006</v>
      </c>
      <c r="S278" s="24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5.2645073603097563</v>
      </c>
    </row>
    <row r="279" spans="1:19" ht="14.25" customHeight="1" x14ac:dyDescent="0.2">
      <c r="A279" s="19" t="s">
        <v>16</v>
      </c>
      <c r="B279" s="20">
        <f>'11.жеке-чет өл.вал.'!B279+'12.юрид-чет өл.вал.'!B279+'13.рез.эмес.-чет өл.вал.'!B111</f>
        <v>24827974</v>
      </c>
      <c r="C279" s="21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0.26167875614820613</v>
      </c>
      <c r="D279" s="22">
        <f>'11.жеке-чет өл.вал.'!D279+'12.юрид-чет өл.вал.'!D279+'13.рез.эмес.-чет өл.вал.'!D111</f>
        <v>23420864.100000001</v>
      </c>
      <c r="E279" s="21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8.8236164821946225E-2</v>
      </c>
      <c r="F279" s="22">
        <f t="shared" si="10"/>
        <v>1407109.9000000001</v>
      </c>
      <c r="G279" s="21">
        <f t="shared" si="11"/>
        <v>3.1485715003497594</v>
      </c>
      <c r="H279" s="22">
        <f>'11.жеке-чет өл.вал.'!H279+'12.юрид-чет өл.вал.'!H279+'13.рез.эмес.-чет өл.вал.'!H111</f>
        <v>31095.3</v>
      </c>
      <c r="I279" s="21">
        <f>('11.жеке-чет өл.вал.'!H279*'11.жеке-чет өл.вал.'!I279+'12.юрид-чет өл.вал.'!H279*'12.юрид-чет өл.вал.'!I279+'13.рез.эмес.-чет өл.вал.'!H111*'13.рез.эмес.-чет өл.вал.'!I111)/('11.жеке-чет өл.вал.'!H279+'12.юрид-чет өл.вал.'!H279+'13.рез.эмес.-чет өл.вал.'!H111)</f>
        <v>1.9253980183500401</v>
      </c>
      <c r="J279" s="22">
        <f>'11.жеке-чет өл.вал.'!J279+'12.юрид-чет өл.вал.'!J279+'13.рез.эмес.-чет өл.вал.'!J111</f>
        <v>149195.6</v>
      </c>
      <c r="K279" s="21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2.2496668869591341</v>
      </c>
      <c r="L279" s="22">
        <f>'11.жеке-чет өл.вал.'!L279+'12.юрид-чет өл.вал.'!L279+'13.рез.эмес.-чет өл.вал.'!L111</f>
        <v>146258.19999999998</v>
      </c>
      <c r="M279" s="21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1.8582851286286854</v>
      </c>
      <c r="N279" s="22">
        <f>'11.жеке-чет өл.вал.'!N279+'12.юрид-чет өл.вал.'!N279+'13.рез.эмес.-чет өл.вал.'!N111</f>
        <v>479946.9</v>
      </c>
      <c r="O279" s="21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3.0174815693152692</v>
      </c>
      <c r="P279" s="22">
        <f>'11.жеке-чет өл.вал.'!P279+'12.юрид-чет өл.вал.'!P279+'13.рез.эмес.-чет өл.вал.'!P111</f>
        <v>572056.80000000005</v>
      </c>
      <c r="Q279" s="21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3.7377403327781455</v>
      </c>
      <c r="R279" s="23">
        <f>'11.жеке-чет өл.вал.'!R279+'12.юрид-чет өл.вал.'!R279+'13.рез.эмес.-чет өл.вал.'!R111</f>
        <v>28557.1</v>
      </c>
      <c r="S279" s="24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6.1860189585076943</v>
      </c>
    </row>
    <row r="280" spans="1:19" ht="14.25" customHeight="1" x14ac:dyDescent="0.2">
      <c r="A280" s="19" t="s">
        <v>17</v>
      </c>
      <c r="B280" s="20">
        <f>'11.жеке-чет өл.вал.'!B280+'12.юрид-чет өл.вал.'!B280+'13.рез.эмес.-чет өл.вал.'!B112</f>
        <v>20484168.099999998</v>
      </c>
      <c r="C280" s="21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0.41370270579843593</v>
      </c>
      <c r="D280" s="22">
        <f>'11.жеке-чет өл.вал.'!D280+'12.юрид-чет өл.вал.'!D280+'13.рез.эмес.-чет өл.вал.'!D112</f>
        <v>18426258.600000001</v>
      </c>
      <c r="E280" s="21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0.10278720781656696</v>
      </c>
      <c r="F280" s="22">
        <f t="shared" si="10"/>
        <v>2057909.4999999998</v>
      </c>
      <c r="G280" s="21">
        <f t="shared" si="11"/>
        <v>3.1976003303352267</v>
      </c>
      <c r="H280" s="22">
        <f>'11.жеке-чет өл.вал.'!H280+'12.юрид-чет өл.вал.'!H280+'13.рез.эмес.-чет өл.вал.'!H112</f>
        <v>294682.59999999998</v>
      </c>
      <c r="I280" s="21">
        <f>('11.жеке-чет өл.вал.'!H280*'11.жеке-чет өл.вал.'!I280+'12.юрид-чет өл.вал.'!H280*'12.юрид-чет өл.вал.'!I280+'13.рез.эмес.-чет өл.вал.'!H112*'13.рез.эмес.-чет өл.вал.'!I112)/('11.жеке-чет өл.вал.'!H280+'12.юрид-чет өл.вал.'!H280+'13.рез.эмес.-чет өл.вал.'!H112)</f>
        <v>3.7715532033448858</v>
      </c>
      <c r="J280" s="22">
        <f>'11.жеке-чет өл.вал.'!J280+'12.юрид-чет өл.вал.'!J280+'13.рез.эмес.-чет өл.вал.'!J112</f>
        <v>156859.1</v>
      </c>
      <c r="K280" s="21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1.7764516052941803</v>
      </c>
      <c r="L280" s="22">
        <f>'11.жеке-чет өл.вал.'!L280+'12.юрид-чет өл.вал.'!L280+'13.рез.эмес.-чет өл.вал.'!L112</f>
        <v>440942.89999999997</v>
      </c>
      <c r="M280" s="21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1.4097568460678256</v>
      </c>
      <c r="N280" s="22">
        <f>'11.жеке-чет өл.вал.'!N280+'12.юрид-чет өл.вал.'!N280+'13.рез.эмес.-чет өл.вал.'!N112</f>
        <v>601338.29999999993</v>
      </c>
      <c r="O280" s="21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3.8397654265494174</v>
      </c>
      <c r="P280" s="22">
        <f>'11.жеке-чет өл.вал.'!P280+'12.юрид-чет өл.вал.'!P280+'13.рез.эмес.-чет өл.вал.'!P112</f>
        <v>511140.4</v>
      </c>
      <c r="Q280" s="21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3.9390678451556518</v>
      </c>
      <c r="R280" s="23">
        <f>'11.жеке-чет өл.вал.'!R280+'12.юрид-чет өл.вал.'!R280+'13.рез.эмес.-чет өл.вал.'!R112</f>
        <v>52946.2</v>
      </c>
      <c r="S280" s="24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4.6513516173020886</v>
      </c>
    </row>
    <row r="281" spans="1:19" ht="14.25" customHeight="1" x14ac:dyDescent="0.2">
      <c r="A281" s="19" t="s">
        <v>18</v>
      </c>
      <c r="B281" s="20">
        <f>'11.жеке-чет өл.вал.'!B281+'12.юрид-чет өл.вал.'!B281+'13.рез.эмес.-чет өл.вал.'!B113</f>
        <v>21908628.099999998</v>
      </c>
      <c r="C281" s="21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0.32789166264591429</v>
      </c>
      <c r="D281" s="22">
        <f>'11.жеке-чет өл.вал.'!D281+'12.юрид-чет өл.вал.'!D281+'13.рез.эмес.-чет өл.вал.'!D113</f>
        <v>20617546.5</v>
      </c>
      <c r="E281" s="21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0.12998775703015869</v>
      </c>
      <c r="F281" s="22">
        <f t="shared" si="10"/>
        <v>1291081.5999999999</v>
      </c>
      <c r="G281" s="21">
        <f t="shared" si="11"/>
        <v>3.4882596646098896</v>
      </c>
      <c r="H281" s="22">
        <f>'11.жеке-чет өл.вал.'!H281+'12.юрид-чет өл.вал.'!H281+'13.рез.эмес.-чет өл.вал.'!H113</f>
        <v>38284.200000000004</v>
      </c>
      <c r="I281" s="21">
        <f>('11.жеке-чет өл.вал.'!H281*'11.жеке-чет өл.вал.'!I281+'12.юрид-чет өл.вал.'!H281*'12.юрид-чет өл.вал.'!I281+'13.рез.эмес.-чет өл.вал.'!H113*'13.рез.эмес.-чет өл.вал.'!I113)/('11.жеке-чет өл.вал.'!H281+'12.юрид-чет өл.вал.'!H281+'13.рез.эмес.-чет өл.вал.'!H113)</f>
        <v>1.9773145579638627</v>
      </c>
      <c r="J281" s="22">
        <f>'11.жеке-чет өл.вал.'!J281+'12.юрид-чет өл.вал.'!J281+'13.рез.эмес.-чет өл.вал.'!J113</f>
        <v>148065.79999999999</v>
      </c>
      <c r="K281" s="21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2.4810819446489325</v>
      </c>
      <c r="L281" s="22">
        <f>'11.жеке-чет өл.вал.'!L281+'12.юрид-чет өл.вал.'!L281+'13.рез.эмес.-чет өл.вал.'!L113</f>
        <v>143475.1</v>
      </c>
      <c r="M281" s="21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2.2967784305429979</v>
      </c>
      <c r="N281" s="22">
        <f>'11.жеке-чет өл.вал.'!N281+'12.юрид-чет өл.вал.'!N281+'13.рез.эмес.-чет өл.вал.'!N113</f>
        <v>328186.8</v>
      </c>
      <c r="O281" s="21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3.4794385666943373</v>
      </c>
      <c r="P281" s="22">
        <f>'11.жеке-чет өл.вал.'!P281+'12.юрид-чет өл.вал.'!P281+'13.рез.эмес.-чет өл.вал.'!P113</f>
        <v>585872</v>
      </c>
      <c r="Q281" s="21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3.7330548310893814</v>
      </c>
      <c r="R281" s="23">
        <f>'11.жеке-чет өл.вал.'!R281+'12.юрид-чет өл.вал.'!R281+'13.рез.эмес.-чет өл.вал.'!R113</f>
        <v>47197.7</v>
      </c>
      <c r="S281" s="24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8.5181260103776282</v>
      </c>
    </row>
    <row r="282" spans="1:19" ht="14.25" customHeight="1" x14ac:dyDescent="0.2">
      <c r="A282" s="19" t="s">
        <v>19</v>
      </c>
      <c r="B282" s="20">
        <f>'11.жеке-чет өл.вал.'!B282+'12.юрид-чет өл.вал.'!B282+'13.рез.эмес.-чет өл.вал.'!B114</f>
        <v>27159395.800000004</v>
      </c>
      <c r="C282" s="21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0.27950146674470555</v>
      </c>
      <c r="D282" s="22">
        <f>'11.жеке-чет өл.вал.'!D282+'12.юрид-чет өл.вал.'!D282+'13.рез.эмес.-чет өл.вал.'!D114</f>
        <v>25561439.500000004</v>
      </c>
      <c r="E282" s="21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7.6167022479308955E-2</v>
      </c>
      <c r="F282" s="22">
        <f t="shared" si="10"/>
        <v>1597956.3</v>
      </c>
      <c r="G282" s="21">
        <f t="shared" si="11"/>
        <v>3.532106744721367</v>
      </c>
      <c r="H282" s="22">
        <f>'11.жеке-чет өл.вал.'!H282+'12.юрид-чет өл.вал.'!H282+'13.рез.эмес.-чет өл.вал.'!H114</f>
        <v>39774.400000000001</v>
      </c>
      <c r="I282" s="21">
        <f>('11.жеке-чет өл.вал.'!H282*'11.жеке-чет өл.вал.'!I282+'12.юрид-чет өл.вал.'!H282*'12.юрид-чет өл.вал.'!I282+'13.рез.эмес.-чет өл.вал.'!H114*'13.рез.эмес.-чет өл.вал.'!I114)/('11.жеке-чет өл.вал.'!H282+'12.юрид-чет өл.вал.'!H282+'13.рез.эмес.-чет өл.вал.'!H114)</f>
        <v>1.8199022486825711</v>
      </c>
      <c r="J282" s="22">
        <f>'11.жеке-чет өл.вал.'!J282+'12.юрид-чет өл.вал.'!J282+'13.рез.эмес.-чет өл.вал.'!J114</f>
        <v>102010.70000000001</v>
      </c>
      <c r="K282" s="21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2.3088268681618671</v>
      </c>
      <c r="L282" s="22">
        <f>'11.жеке-чет өл.вал.'!L282+'12.юрид-чет өл.вал.'!L282+'13.рез.эмес.-чет өл.вал.'!L114</f>
        <v>195417.30000000002</v>
      </c>
      <c r="M282" s="21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2.3076536161332681</v>
      </c>
      <c r="N282" s="22">
        <f>'11.жеке-чет өл.вал.'!N282+'12.юрид-чет өл.вал.'!N282+'13.рез.эмес.-чет өл.вал.'!N114</f>
        <v>429611.4</v>
      </c>
      <c r="O282" s="21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3.2849314264006955</v>
      </c>
      <c r="P282" s="22">
        <f>'11.жеке-чет өл.вал.'!P282+'12.юрид-чет өл.вал.'!P282+'13.рез.эмес.-чет өл.вал.'!P114</f>
        <v>818136.5</v>
      </c>
      <c r="Q282" s="21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4.1514554307258038</v>
      </c>
      <c r="R282" s="22">
        <f>'11.жеке-чет өл.вал.'!R282+'12.юрид-чет өл.вал.'!R282+'13.рез.эмес.-чет өл.вал.'!R114</f>
        <v>13006</v>
      </c>
      <c r="S282" s="21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5.9653249269567921</v>
      </c>
    </row>
    <row r="283" spans="1:19" ht="14.25" customHeight="1" x14ac:dyDescent="0.2">
      <c r="A283" s="19" t="s">
        <v>20</v>
      </c>
      <c r="B283" s="20">
        <f>'11.жеке-чет өл.вал.'!B283+'12.юрид-чет өл.вал.'!B283+'13.рез.эмес.-чет өл.вал.'!B115</f>
        <v>31222519.600000001</v>
      </c>
      <c r="C283" s="21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0.21704646245141587</v>
      </c>
      <c r="D283" s="22">
        <f>'11.жеке-чет өл.вал.'!D283+'12.юрид-чет өл.вал.'!D283+'13.рез.эмес.-чет өл.вал.'!D115</f>
        <v>29508631.600000001</v>
      </c>
      <c r="E283" s="21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6.1354621133973435E-2</v>
      </c>
      <c r="F283" s="22">
        <f t="shared" si="10"/>
        <v>1713888</v>
      </c>
      <c r="G283" s="21">
        <f t="shared" si="11"/>
        <v>2.8976493889915798</v>
      </c>
      <c r="H283" s="22">
        <f>'11.жеке-чет өл.вал.'!H283+'12.юрид-чет өл.вал.'!H283+'13.рез.эмес.-чет өл.вал.'!H115</f>
        <v>60460.2</v>
      </c>
      <c r="I283" s="21">
        <f>('11.жеке-чет өл.вал.'!H283*'11.жеке-чет өл.вал.'!I283+'12.юрид-чет өл.вал.'!H283*'12.юрид-чет өл.вал.'!I283+'13.рез.эмес.-чет өл.вал.'!H115*'13.рез.эмес.-чет өл.вал.'!I115)/('11.жеке-чет өл.вал.'!H283+'12.юрид-чет өл.вал.'!H283+'13.рез.эмес.-чет өл.вал.'!H115)</f>
        <v>1.2828561599200767</v>
      </c>
      <c r="J283" s="22">
        <f>'11.жеке-чет өл.вал.'!J283+'12.юрид-чет өл.вал.'!J283+'13.рез.эмес.-чет өл.вал.'!J115</f>
        <v>172096.59999999998</v>
      </c>
      <c r="K283" s="21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2.1184871810367003</v>
      </c>
      <c r="L283" s="22">
        <f>'11.жеке-чет өл.вал.'!L283+'12.юрид-чет өл.вал.'!L283+'13.рез.эмес.-чет өл.вал.'!L115</f>
        <v>434220.1</v>
      </c>
      <c r="M283" s="21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1.7304234580573319</v>
      </c>
      <c r="N283" s="22">
        <f>'11.жеке-чет өл.вал.'!N283+'12.юрид-чет өл.вал.'!N283+'13.рез.эмес.-чет өл.вал.'!N115</f>
        <v>416590.5</v>
      </c>
      <c r="O283" s="21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3.4572326661313704</v>
      </c>
      <c r="P283" s="22">
        <f>'11.жеке-чет өл.вал.'!P283+'12.юрид-чет өл.вал.'!P283+'13.рез.эмес.-чет өл.вал.'!P115</f>
        <v>620560</v>
      </c>
      <c r="Q283" s="21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3.6420792332731708</v>
      </c>
      <c r="R283" s="23">
        <f>'11.жеке-чет өл.вал.'!R283+'12.юрид-чет өл.вал.'!R283+'13.рез.эмес.-чет өл.вал.'!R115</f>
        <v>9960.6</v>
      </c>
      <c r="S283" s="24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7.2622848021203588</v>
      </c>
    </row>
    <row r="284" spans="1:19" ht="14.25" customHeight="1" thickBot="1" x14ac:dyDescent="0.25">
      <c r="A284" s="25" t="s">
        <v>21</v>
      </c>
      <c r="B284" s="26">
        <f>'11.жеке-чет өл.вал.'!B284+'12.юрид-чет өл.вал.'!B284+'13.рез.эмес.-чет өл.вал.'!B116</f>
        <v>28481801.300000001</v>
      </c>
      <c r="C284" s="27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0.22016753596269223</v>
      </c>
      <c r="D284" s="28">
        <f>'11.жеке-чет өл.вал.'!D284+'12.юрид-чет өл.вал.'!D284+'13.рез.эмес.-чет өл.вал.'!D116</f>
        <v>26895862.300000001</v>
      </c>
      <c r="E284" s="27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3.3663976782034609E-2</v>
      </c>
      <c r="F284" s="28">
        <f t="shared" si="10"/>
        <v>1585939</v>
      </c>
      <c r="G284" s="27">
        <f t="shared" si="11"/>
        <v>3.3830723174094364</v>
      </c>
      <c r="H284" s="28">
        <f>'11.жеке-чет өл.вал.'!H284+'12.юрид-чет өл.вал.'!H284+'13.рез.эмес.-чет өл.вал.'!H116</f>
        <v>70047.100000000006</v>
      </c>
      <c r="I284" s="27">
        <f>('11.жеке-чет өл.вал.'!H284*'11.жеке-чет өл.вал.'!I284+'12.юрид-чет өл.вал.'!H284*'12.юрид-чет өл.вал.'!I284+'13.рез.эмес.-чет өл.вал.'!H116*'13.рез.эмес.-чет өл.вал.'!I116)/('11.жеке-чет өл.вал.'!H284+'12.юрид-чет өл.вал.'!H284+'13.рез.эмес.-чет өл.вал.'!H116)</f>
        <v>1.0374488451342003</v>
      </c>
      <c r="J284" s="28">
        <f>'11.жеке-чет өл.вал.'!J284+'12.юрид-чет өл.вал.'!J284+'13.рез.эмес.-чет өл.вал.'!J116</f>
        <v>135871.20000000001</v>
      </c>
      <c r="K284" s="27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2.9212665966003106</v>
      </c>
      <c r="L284" s="28">
        <f>'11.жеке-чет өл.вал.'!L284+'12.юрид-чет өл.вал.'!L284+'13.рез.эмес.-чет өл.вал.'!L116</f>
        <v>181016.09999999998</v>
      </c>
      <c r="M284" s="27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2.2130611475995807</v>
      </c>
      <c r="N284" s="28">
        <f>'11.жеке-чет өл.вал.'!N284+'12.юрид-чет өл.вал.'!N284+'13.рез.эмес.-чет өл.вал.'!N116</f>
        <v>480278.1</v>
      </c>
      <c r="O284" s="27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3.4776093371736114</v>
      </c>
      <c r="P284" s="28">
        <f>'11.жеке-чет өл.вал.'!P284+'12.юрид-чет өл.вал.'!P284+'13.рез.эмес.-чет өл.вал.'!P116</f>
        <v>682002.5</v>
      </c>
      <c r="Q284" s="27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3.7935316776698071</v>
      </c>
      <c r="R284" s="28">
        <f>'11.жеке-чет өл.вал.'!R284+'12.юрид-чет өл.вал.'!R284+'13.рез.эмес.-чет өл.вал.'!R116</f>
        <v>36724</v>
      </c>
      <c r="S284" s="27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6.4737679991286354</v>
      </c>
    </row>
    <row r="285" spans="1:19" ht="14.25" customHeight="1" x14ac:dyDescent="0.2">
      <c r="A285" s="19" t="s">
        <v>71</v>
      </c>
      <c r="B285" s="20">
        <f>'11.жеке-чет өл.вал.'!B285+'12.юрид-чет өл.вал.'!B285+'13.рез.эмес.-чет өл.вал.'!B117</f>
        <v>27894720.200000003</v>
      </c>
      <c r="C285" s="21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0.18368887424796596</v>
      </c>
      <c r="D285" s="22">
        <f>'11.жеке-чет өл.вал.'!D285+'12.юрид-чет өл.вал.'!D285+'13.рез.эмес.-чет өл.вал.'!D117</f>
        <v>26453158.899999999</v>
      </c>
      <c r="E285" s="21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1.5687267504373534E-2</v>
      </c>
      <c r="F285" s="22">
        <f t="shared" ref="F285:F296" si="12">H285+J285+L285+N285+P285+R285</f>
        <v>1441561.3</v>
      </c>
      <c r="G285" s="21">
        <f t="shared" ref="G285:G296" si="13">(H285*I285+J285*K285+L285*M285+N285*O285+P285*Q285+R285*S285)/(H285+J285+L285+N285+P285+R285)</f>
        <v>3.266577682822088</v>
      </c>
      <c r="H285" s="22">
        <f>'11.жеке-чет өл.вал.'!H285+'12.юрид-чет өл.вал.'!H285+'13.рез.эмес.-чет өл.вал.'!H117</f>
        <v>47574.1</v>
      </c>
      <c r="I285" s="21">
        <f>('11.жеке-чет өл.вал.'!H285*'11.жеке-чет өл.вал.'!I285+'12.юрид-чет өл.вал.'!H285*'12.юрид-чет өл.вал.'!I285+'13.рез.эмес.-чет өл.вал.'!H117*'13.рез.эмес.-чет өл.вал.'!I117)/('11.жеке-чет өл.вал.'!H285+'12.юрид-чет өл.вал.'!H285+'13.рез.эмес.-чет өл.вал.'!H117)</f>
        <v>1.9851076741336131</v>
      </c>
      <c r="J285" s="22">
        <f>'11.жеке-чет өл.вал.'!J285+'12.юрид-чет өл.вал.'!J285+'13.рез.эмес.-чет өл.вал.'!J117</f>
        <v>102631.90000000001</v>
      </c>
      <c r="K285" s="21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2.3248375115339335</v>
      </c>
      <c r="L285" s="22">
        <f>'11.жеке-чет өл.вал.'!L285+'12.юрид-чет өл.вал.'!L285+'13.рез.эмес.-чет өл.вал.'!L117</f>
        <v>135666.29999999999</v>
      </c>
      <c r="M285" s="21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2.6019056022018705</v>
      </c>
      <c r="N285" s="22">
        <f>'11.жеке-чет өл.вал.'!N285+'12.юрид-чет өл.вал.'!N285+'13.рез.эмес.-чет өл.вал.'!N117</f>
        <v>376561.19999999995</v>
      </c>
      <c r="O285" s="21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3.3927365538456939</v>
      </c>
      <c r="P285" s="22">
        <f>'11.жеке-чет өл.вал.'!P285+'12.юрид-чет өл.вал.'!P285+'13.рез.эмес.-чет өл.вал.'!P117</f>
        <v>721554.2</v>
      </c>
      <c r="Q285" s="21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3.1318167755104187</v>
      </c>
      <c r="R285" s="23">
        <f>'11.жеке-чет өл.вал.'!R285+'12.юрид-чет өл.вал.'!R285+'13.рез.эмес.-чет өл.вал.'!R117</f>
        <v>57573.600000000006</v>
      </c>
      <c r="S285" s="24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8.4342540157294259</v>
      </c>
    </row>
    <row r="286" spans="1:19" ht="14.25" customHeight="1" x14ac:dyDescent="0.2">
      <c r="A286" s="19" t="s">
        <v>11</v>
      </c>
      <c r="B286" s="20">
        <f>'11.жеке-чет өл.вал.'!B286+'12.юрид-чет өл.вал.'!B286+'13.рез.эмес.-чет өл.вал.'!B118</f>
        <v>19394051.399999999</v>
      </c>
      <c r="C286" s="21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0.28656753869384916</v>
      </c>
      <c r="D286" s="22">
        <f>'11.жеке-чет өл.вал.'!D286+'12.юрид-чет өл.вал.'!D286+'13.рез.эмес.-чет өл.вал.'!D118</f>
        <v>17928529.299999997</v>
      </c>
      <c r="E286" s="21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2.9810787324312218E-2</v>
      </c>
      <c r="F286" s="22">
        <f t="shared" si="12"/>
        <v>1465522.1</v>
      </c>
      <c r="G286" s="21">
        <f t="shared" si="13"/>
        <v>3.4276125900796712</v>
      </c>
      <c r="H286" s="22">
        <f>'11.жеке-чет өл.вал.'!H286+'12.юрид-чет өл.вал.'!H286+'13.рез.эмес.-чет өл.вал.'!H118</f>
        <v>36197.199999999997</v>
      </c>
      <c r="I286" s="21">
        <f>('11.жеке-чет өл.вал.'!H286*'11.жеке-чет өл.вал.'!I286+'12.юрид-чет өл.вал.'!H286*'12.юрид-чет өл.вал.'!I286+'13.рез.эмес.-чет өл.вал.'!H118*'13.рез.эмес.-чет өл.вал.'!I118)/('11.жеке-чет өл.вал.'!H286+'12.юрид-чет өл.вал.'!H286+'13.рез.эмес.-чет өл.вал.'!H118)</f>
        <v>1.8408366116716206</v>
      </c>
      <c r="J286" s="22">
        <f>'11.жеке-чет өл.вал.'!J286+'12.юрид-чет өл.вал.'!J286+'13.рез.эмес.-чет өл.вал.'!J118</f>
        <v>125078.5</v>
      </c>
      <c r="K286" s="21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2.2406076024256723</v>
      </c>
      <c r="L286" s="22">
        <f>'11.жеке-чет өл.вал.'!L286+'12.юрид-чет өл.вал.'!L286+'13.рез.эмес.-чет өл.вал.'!L118</f>
        <v>352839.7</v>
      </c>
      <c r="M286" s="21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2.4277627659245828</v>
      </c>
      <c r="N286" s="22">
        <f>'11.жеке-чет өл.вал.'!N286+'12.юрид-чет өл.вал.'!N286+'13.рез.эмес.-чет өл.вал.'!N118</f>
        <v>473178.5</v>
      </c>
      <c r="O286" s="21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3.8583498151331903</v>
      </c>
      <c r="P286" s="22">
        <f>'11.жеке-чет өл.вал.'!P286+'12.юрид-чет өл.вал.'!P286+'13.рез.эмес.-чет өл.вал.'!P118</f>
        <v>473861.2</v>
      </c>
      <c r="Q286" s="21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4.131439763373745</v>
      </c>
      <c r="R286" s="23">
        <f>'11.жеке-чет өл.вал.'!R286+'12.юрид-чет өл.вал.'!R286+'13.рез.эмес.-чет өл.вал.'!R118</f>
        <v>4367</v>
      </c>
      <c r="S286" s="24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8.3189292420425964</v>
      </c>
    </row>
    <row r="287" spans="1:19" ht="14.25" customHeight="1" x14ac:dyDescent="0.2">
      <c r="A287" s="19" t="s">
        <v>12</v>
      </c>
      <c r="B287" s="20">
        <f>'11.жеке-чет өл.вал.'!B287+'12.юрид-чет өл.вал.'!B287+'13.рез.эмес.-чет өл.вал.'!B119</f>
        <v>26240598.799999997</v>
      </c>
      <c r="C287" s="21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0.16842840038391207</v>
      </c>
      <c r="D287" s="22">
        <f>'11.жеке-чет өл.вал.'!D287+'12.юрид-чет өл.вал.'!D287+'13.рез.эмес.-чет өл.вал.'!D119</f>
        <v>24801438.099999998</v>
      </c>
      <c r="E287" s="21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2.1391540839722525E-2</v>
      </c>
      <c r="F287" s="22">
        <f t="shared" si="12"/>
        <v>1439160.7000000002</v>
      </c>
      <c r="G287" s="21">
        <f t="shared" si="13"/>
        <v>2.7023536044306939</v>
      </c>
      <c r="H287" s="22">
        <f>'11.жеке-чет өл.вал.'!H287+'12.юрид-чет өл.вал.'!H287+'13.рез.эмес.-чет өл.вал.'!H119</f>
        <v>49317.399999999994</v>
      </c>
      <c r="I287" s="21">
        <f>('11.жеке-чет өл.вал.'!H287*'11.жеке-чет өл.вал.'!I287+'12.юрид-чет өл.вал.'!H287*'12.юрид-чет өл.вал.'!I287+'13.рез.эмес.-чет өл.вал.'!H119*'13.рез.эмес.-чет өл.вал.'!I119)/('11.жеке-чет өл.вал.'!H287+'12.юрид-чет өл.вал.'!H287+'13.рез.эмес.-чет өл.вал.'!H119)</f>
        <v>1.944683783005595</v>
      </c>
      <c r="J287" s="22">
        <f>'11.жеке-чет өл.вал.'!J287+'12.юрид-чет өл.вал.'!J287+'13.рез.эмес.-чет өл.вал.'!J119</f>
        <v>425463.60000000003</v>
      </c>
      <c r="K287" s="21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1.5025778233437637</v>
      </c>
      <c r="L287" s="22">
        <f>'11.жеке-чет өл.вал.'!L287+'12.юрид-чет өл.вал.'!L287+'13.рез.эмес.-чет өл.вал.'!L119</f>
        <v>103854.6</v>
      </c>
      <c r="M287" s="21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2.4252647643917569</v>
      </c>
      <c r="N287" s="22">
        <f>'11.жеке-чет өл.вал.'!N287+'12.юрид-чет өл.вал.'!N287+'13.рез.эмес.-чет өл.вал.'!N119</f>
        <v>321537.8</v>
      </c>
      <c r="O287" s="21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2.8211614995188712</v>
      </c>
      <c r="P287" s="22">
        <f>'11.жеке-чет өл.вал.'!P287+'12.юрид-чет өл.вал.'!P287+'13.рез.эмес.-чет өл.вал.'!P119</f>
        <v>535138.70000000007</v>
      </c>
      <c r="Q287" s="21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3.669708856787969</v>
      </c>
      <c r="R287" s="23">
        <f>'11.жеке-чет өл.вал.'!R287+'12.юрид-чет өл.вал.'!R287+'13.рез.эмес.-чет өл.вал.'!R119</f>
        <v>3848.6</v>
      </c>
      <c r="S287" s="24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8.0896939146702778</v>
      </c>
    </row>
    <row r="288" spans="1:19" ht="14.25" customHeight="1" x14ac:dyDescent="0.2">
      <c r="A288" s="19" t="s">
        <v>13</v>
      </c>
      <c r="B288" s="20">
        <f>'11.жеке-чет өл.вал.'!B288+'12.юрид-чет өл.вал.'!B288+'13.рез.эмес.-чет өл.вал.'!B120</f>
        <v>27527087.699999999</v>
      </c>
      <c r="C288" s="21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0.22869828162025294</v>
      </c>
      <c r="D288" s="22">
        <f>'11.жеке-чет өл.вал.'!D288+'12.юрид-чет өл.вал.'!D288+'13.рез.эмес.-чет өл.вал.'!D120</f>
        <v>25967695.099999998</v>
      </c>
      <c r="E288" s="21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4.2853786164487165E-2</v>
      </c>
      <c r="F288" s="22">
        <f t="shared" si="12"/>
        <v>1559392.6</v>
      </c>
      <c r="G288" s="21">
        <f t="shared" si="13"/>
        <v>3.3234629957843835</v>
      </c>
      <c r="H288" s="22">
        <f>'11.жеке-чет өл.вал.'!H288+'12.юрид-чет өл.вал.'!H288+'13.рез.эмес.-чет өл.вал.'!H120</f>
        <v>74661.400000000009</v>
      </c>
      <c r="I288" s="21">
        <f>('11.жеке-чет өл.вал.'!H288*'11.жеке-чет өл.вал.'!I288+'12.юрид-чет өл.вал.'!H288*'12.юрид-чет өл.вал.'!I288+'13.рез.эмес.-чет өл.вал.'!H120*'13.рез.эмес.-чет өл.вал.'!I120)/('11.жеке-чет өл.вал.'!H288+'12.юрид-чет өл.вал.'!H288+'13.рез.эмес.-чет өл.вал.'!H120)</f>
        <v>2.1361895839081475</v>
      </c>
      <c r="J288" s="22">
        <f>'11.жеке-чет өл.вал.'!J288+'12.юрид-чет өл.вал.'!J288+'13.рез.эмес.-чет өл.вал.'!J120</f>
        <v>97537.900000000009</v>
      </c>
      <c r="K288" s="21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2.0607505800309425</v>
      </c>
      <c r="L288" s="22">
        <f>'11.жеке-чет өл.вал.'!L288+'12.юрид-чет өл.вал.'!L288+'13.рез.эмес.-чет өл.вал.'!L120</f>
        <v>285373.5</v>
      </c>
      <c r="M288" s="21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2.4154364368100061</v>
      </c>
      <c r="N288" s="22">
        <f>'11.жеке-чет өл.вал.'!N288+'12.юрид-чет өл.вал.'!N288+'13.рез.эмес.-чет өл.вал.'!N120</f>
        <v>493726.9</v>
      </c>
      <c r="O288" s="21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3.8045339437652652</v>
      </c>
      <c r="P288" s="22">
        <f>'11.жеке-чет өл.вал.'!P288+'12.юрид-чет өл.вал.'!P288+'13.рез.эмес.-чет өл.вал.'!P120</f>
        <v>593227.4</v>
      </c>
      <c r="Q288" s="21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3.673841363362516</v>
      </c>
      <c r="R288" s="23">
        <f>'11.жеке-чет өл.вал.'!R288+'12.юрид-чет өл.вал.'!R288+'13.рез.эмес.-чет өл.вал.'!R120</f>
        <v>14865.5</v>
      </c>
      <c r="S288" s="24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5.0429351854966153</v>
      </c>
    </row>
    <row r="289" spans="1:19" ht="14.25" customHeight="1" x14ac:dyDescent="0.2">
      <c r="A289" s="19" t="s">
        <v>14</v>
      </c>
      <c r="B289" s="20">
        <f>'11.жеке-чет өл.вал.'!B289+'12.юрид-чет өл.вал.'!B289+'13.рез.эмес.-чет өл.вал.'!B121</f>
        <v>25754980.300000001</v>
      </c>
      <c r="C289" s="21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0.21977114298161582</v>
      </c>
      <c r="D289" s="22">
        <f>'11.жеке-чет өл.вал.'!D289+'12.юрид-чет өл.вал.'!D289+'13.рез.эмес.-чет өл.вал.'!D121</f>
        <v>24259101.699999999</v>
      </c>
      <c r="E289" s="21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1.3841990983532594E-2</v>
      </c>
      <c r="F289" s="22">
        <f t="shared" si="12"/>
        <v>1495878.6</v>
      </c>
      <c r="G289" s="21">
        <f t="shared" si="13"/>
        <v>3.559384559014346</v>
      </c>
      <c r="H289" s="22">
        <f>'11.жеке-чет өл.вал.'!H289+'12.юрид-чет өл.вал.'!H289+'13.рез.эмес.-чет өл.вал.'!H121</f>
        <v>69876.599999999991</v>
      </c>
      <c r="I289" s="21">
        <f>('11.жеке-чет өл.вал.'!H289*'11.жеке-чет өл.вал.'!I289+'12.юрид-чет өл.вал.'!H289*'12.юрид-чет өл.вал.'!I289+'13.рез.эмес.-чет өл.вал.'!H121*'13.рез.эмес.-чет өл.вал.'!I121)/('11.жеке-чет өл.вал.'!H289+'12.юрид-чет өл.вал.'!H289+'13.рез.эмес.-чет өл.вал.'!H121)</f>
        <v>2.0057496500974556</v>
      </c>
      <c r="J289" s="22">
        <f>'11.жеке-чет өл.вал.'!J289+'12.юрид-чет өл.вал.'!J289+'13.рез.эмес.-чет өл.вал.'!J121</f>
        <v>92140.9</v>
      </c>
      <c r="K289" s="21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2.1650386093472043</v>
      </c>
      <c r="L289" s="22">
        <f>'11.жеке-чет өл.вал.'!L289+'12.юрид-чет өл.вал.'!L289+'13.рез.эмес.-чет өл.вал.'!L121</f>
        <v>113116.70000000001</v>
      </c>
      <c r="M289" s="21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3.1376570833484401</v>
      </c>
      <c r="N289" s="22">
        <f>'11.жеке-чет өл.вал.'!N289+'12.юрид-чет өл.вал.'!N289+'13.рез.эмес.-чет өл.вал.'!N121</f>
        <v>429630.5</v>
      </c>
      <c r="O289" s="21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3.7000996041947634</v>
      </c>
      <c r="P289" s="22">
        <f>'11.жеке-чет өл.вал.'!P289+'12.юрид-чет өл.вал.'!P289+'13.рез.эмес.-чет өл.вал.'!P121</f>
        <v>783832.9</v>
      </c>
      <c r="Q289" s="21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3.8305694951053972</v>
      </c>
      <c r="R289" s="23">
        <f>'11.жеке-чет өл.вал.'!R289+'12.юрид-чет өл.вал.'!R289+'13.рез.эмес.-чет өл.вал.'!R121</f>
        <v>7281</v>
      </c>
      <c r="S289" s="24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5.1696422194753451</v>
      </c>
    </row>
    <row r="290" spans="1:19" ht="14.25" customHeight="1" x14ac:dyDescent="0.2">
      <c r="A290" s="19" t="s">
        <v>15</v>
      </c>
      <c r="B290" s="20">
        <f>'11.жеке-чет өл.вал.'!B290+'12.юрид-чет өл.вал.'!B290+'13.рез.эмес.-чет өл.вал.'!B122</f>
        <v>26917257.200000003</v>
      </c>
      <c r="C290" s="21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0.20711113084731372</v>
      </c>
      <c r="D290" s="22">
        <f>'11.жеке-чет өл.вал.'!D290+'12.юрид-чет өл.вал.'!D290+'13.рез.эмес.-чет өл.вал.'!D122</f>
        <v>25550831.199999999</v>
      </c>
      <c r="E290" s="21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2.3850517121337306E-2</v>
      </c>
      <c r="F290" s="22">
        <f t="shared" si="12"/>
        <v>1366426.0000000002</v>
      </c>
      <c r="G290" s="21">
        <f t="shared" si="13"/>
        <v>3.633905561662321</v>
      </c>
      <c r="H290" s="22">
        <f>'11.жеке-чет өл.вал.'!H290+'12.юрид-чет өл.вал.'!H290+'13.рез.эмес.-чет өл.вал.'!H122</f>
        <v>53576.9</v>
      </c>
      <c r="I290" s="21">
        <f>('11.жеке-чет өл.вал.'!H290*'11.жеке-чет өл.вал.'!I290+'12.юрид-чет өл.вал.'!H290*'12.юрид-чет өл.вал.'!I290+'13.рез.эмес.-чет өл.вал.'!H122*'13.рез.эмес.-чет өл.вал.'!I122)/('11.жеке-чет өл.вал.'!H290+'12.юрид-чет өл.вал.'!H290+'13.рез.эмес.-чет өл.вал.'!H122)</f>
        <v>1.9459095244405729</v>
      </c>
      <c r="J290" s="22">
        <f>'11.жеке-чет өл.вал.'!J290+'12.юрид-чет өл.вал.'!J290+'13.рез.эмес.-чет өл.вал.'!J122</f>
        <v>137025.1</v>
      </c>
      <c r="K290" s="21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1.8512183607236918</v>
      </c>
      <c r="L290" s="22">
        <f>'11.жеке-чет өл.вал.'!L290+'12.юрид-чет өл.вал.'!L290+'13.рез.эмес.-чет өл.вал.'!L122</f>
        <v>110504.5</v>
      </c>
      <c r="M290" s="21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2.1963215615653695</v>
      </c>
      <c r="N290" s="22">
        <f>'11.жеке-чет өл.вал.'!N290+'12.юрид-чет өл.вал.'!N290+'13.рез.эмес.-чет өл.вал.'!N122</f>
        <v>575192.00000000012</v>
      </c>
      <c r="O290" s="21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4.1485386757813041</v>
      </c>
      <c r="P290" s="22">
        <f>'11.жеке-чет өл.вал.'!P290+'12.юрид-чет өл.вал.'!P290+'13.рез.эмес.-чет өл.вал.'!P122</f>
        <v>474438.9</v>
      </c>
      <c r="Q290" s="21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4.0279287722823716</v>
      </c>
      <c r="R290" s="23">
        <f>'11.жеке-чет өл.вал.'!R290+'12.юрид-чет өл.вал.'!R290+'13.рез.эмес.-чет өл.вал.'!R122</f>
        <v>15688.6</v>
      </c>
      <c r="S290" s="24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4.31065168338794</v>
      </c>
    </row>
    <row r="291" spans="1:19" ht="14.25" customHeight="1" x14ac:dyDescent="0.2">
      <c r="A291" s="19" t="s">
        <v>16</v>
      </c>
      <c r="B291" s="20">
        <f>'11.жеке-чет өл.вал.'!B291+'12.юрид-чет өл.вал.'!B291+'13.рез.эмес.-чет өл.вал.'!B123</f>
        <v>29499288.399999999</v>
      </c>
      <c r="C291" s="21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0.19107876229312723</v>
      </c>
      <c r="D291" s="22">
        <f>'11.жеке-чет өл.вал.'!D291+'12.юрид-чет өл.вал.'!D291+'13.рез.эмес.-чет өл.вал.'!D123</f>
        <v>27936042.100000001</v>
      </c>
      <c r="E291" s="21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1.3590010447471395E-2</v>
      </c>
      <c r="F291" s="22">
        <f t="shared" si="12"/>
        <v>1563246.3</v>
      </c>
      <c r="G291" s="21">
        <f t="shared" si="13"/>
        <v>3.3628970764235975</v>
      </c>
      <c r="H291" s="22">
        <f>'11.жеке-чет өл.вал.'!H291+'12.юрид-чет өл.вал.'!H291+'13.рез.эмес.-чет өл.вал.'!H123</f>
        <v>59369.799999999996</v>
      </c>
      <c r="I291" s="21">
        <f>('11.жеке-чет өл.вал.'!H291*'11.жеке-чет өл.вал.'!I291+'12.юрид-чет өл.вал.'!H291*'12.юрид-чет өл.вал.'!I291+'13.рез.эмес.-чет өл.вал.'!H123*'13.рез.эмес.-чет өл.вал.'!I123)/('11.жеке-чет өл.вал.'!H291+'12.юрид-чет өл.вал.'!H291+'13.рез.эмес.-чет өл.вал.'!H123)</f>
        <v>2.1119814787989881</v>
      </c>
      <c r="J291" s="22">
        <f>'11.жеке-чет өл.вал.'!J291+'12.юрид-чет өл.вал.'!J291+'13.рез.эмес.-чет өл.вал.'!J123</f>
        <v>111140.70000000001</v>
      </c>
      <c r="K291" s="21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1.6265843475882382</v>
      </c>
      <c r="L291" s="22">
        <f>'11.жеке-чет өл.вал.'!L291+'12.юрид-чет өл.вал.'!L291+'13.рез.эмес.-чет өл.вал.'!L123</f>
        <v>183705.7</v>
      </c>
      <c r="M291" s="21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1.9711023555610987</v>
      </c>
      <c r="N291" s="22">
        <f>'11.жеке-чет өл.вал.'!N291+'12.юрид-чет өл.вал.'!N291+'13.рез.эмес.-чет өл.вал.'!N123</f>
        <v>575708.30000000005</v>
      </c>
      <c r="O291" s="21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3.437385785475044</v>
      </c>
      <c r="P291" s="22">
        <f>'11.жеке-чет өл.вал.'!P291+'12.юрид-чет өл.вал.'!P291+'13.рез.эмес.-чет өл.вал.'!P123</f>
        <v>582238.10000000009</v>
      </c>
      <c r="Q291" s="21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4.0713031919415821</v>
      </c>
      <c r="R291" s="23">
        <f>'11.жеке-чет өл.вал.'!R291+'12.юрид-чет өл.вал.'!R291+'13.рез.эмес.-чет өл.вал.'!R123</f>
        <v>51083.7</v>
      </c>
      <c r="S291" s="24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4.68577395529298</v>
      </c>
    </row>
    <row r="292" spans="1:19" ht="14.25" customHeight="1" x14ac:dyDescent="0.2">
      <c r="A292" s="19" t="s">
        <v>17</v>
      </c>
      <c r="B292" s="20">
        <f>'11.жеке-чет өл.вал.'!B292+'12.юрид-чет өл.вал.'!B292+'13.рез.эмес.-чет өл.вал.'!B124</f>
        <v>17965503.400000002</v>
      </c>
      <c r="C292" s="21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0.3224596471368566</v>
      </c>
      <c r="D292" s="22">
        <f>'11.жеке-чет өл.вал.'!D292+'12.юрид-чет өл.вал.'!D292+'13.рез.эмес.-чет өл.вал.'!D124</f>
        <v>16378414.5</v>
      </c>
      <c r="E292" s="21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2.0948185796616642E-2</v>
      </c>
      <c r="F292" s="22">
        <f t="shared" si="12"/>
        <v>1587088.9</v>
      </c>
      <c r="G292" s="21">
        <f t="shared" si="13"/>
        <v>3.4339927757039952</v>
      </c>
      <c r="H292" s="22">
        <f>'11.жеке-чет өл.вал.'!H292+'12.юрид-чет өл.вал.'!H292+'13.рез.эмес.-чет өл.вал.'!H124</f>
        <v>67199.8</v>
      </c>
      <c r="I292" s="21">
        <f>('11.жеке-чет өл.вал.'!H292*'11.жеке-чет өл.вал.'!I292+'12.юрид-чет өл.вал.'!H292*'12.юрид-чет өл.вал.'!I292+'13.рез.эмес.-чет өл.вал.'!H124*'13.рез.эмес.-чет өл.вал.'!I124)/('11.жеке-чет өл.вал.'!H292+'12.юрид-чет өл.вал.'!H292+'13.рез.эмес.-чет өл.вал.'!H124)</f>
        <v>1.7333098908032447</v>
      </c>
      <c r="J292" s="22">
        <f>'11.жеке-чет өл.вал.'!J292+'12.юрид-чет өл.вал.'!J292+'13.рез.эмес.-чет өл.вал.'!J124</f>
        <v>77234.2</v>
      </c>
      <c r="K292" s="21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1.980670790919052</v>
      </c>
      <c r="L292" s="22">
        <f>'11.жеке-чет өл.вал.'!L292+'12.юрид-чет өл.вал.'!L292+'13.рез.эмес.-чет өл.вал.'!L124</f>
        <v>329464.59999999998</v>
      </c>
      <c r="M292" s="21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2.4347446432788233</v>
      </c>
      <c r="N292" s="22">
        <f>'11.жеке-чет өл.вал.'!N292+'12.юрид-чет өл.вал.'!N292+'13.рез.эмес.-чет өл.вал.'!N124</f>
        <v>539671.6</v>
      </c>
      <c r="O292" s="21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4.3312790259854346</v>
      </c>
      <c r="P292" s="22">
        <f>'11.жеке-чет өл.вал.'!P292+'12.юрид-чет өл.вал.'!P292+'13.рез.эмес.-чет өл.вал.'!P124</f>
        <v>563947.1</v>
      </c>
      <c r="Q292" s="21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3.5357018628165622</v>
      </c>
      <c r="R292" s="23">
        <f>'11.жеке-чет өл.вал.'!R292+'12.юрид-чет өл.вал.'!R292+'13.рез.эмес.-чет өл.вал.'!R124</f>
        <v>9571.6</v>
      </c>
      <c r="S292" s="24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4.9123397342137149</v>
      </c>
    </row>
    <row r="293" spans="1:19" ht="14.25" customHeight="1" x14ac:dyDescent="0.2">
      <c r="A293" s="19" t="s">
        <v>18</v>
      </c>
      <c r="B293" s="20">
        <f>'11.жеке-чет өл.вал.'!B293+'12.юрид-чет өл.вал.'!B293+'13.рез.эмес.-чет өл.вал.'!B125</f>
        <v>21278632.900000002</v>
      </c>
      <c r="C293" s="21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0.18641474124026081</v>
      </c>
      <c r="D293" s="22">
        <f>'11.жеке-чет өл.вал.'!D293+'12.юрид-чет өл.вал.'!D293+'13.рез.эмес.-чет өл.вал.'!D125</f>
        <v>20083110.699999999</v>
      </c>
      <c r="E293" s="21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1.9531671057312822E-2</v>
      </c>
      <c r="F293" s="22">
        <f t="shared" si="12"/>
        <v>1195522.2000000002</v>
      </c>
      <c r="G293" s="21">
        <f t="shared" si="13"/>
        <v>2.9898182852647999</v>
      </c>
      <c r="H293" s="22">
        <f>'11.жеке-чет өл.вал.'!H293+'12.юрид-чет өл.вал.'!H293+'13.рез.эмес.-чет өл.вал.'!H125</f>
        <v>66773.900000000009</v>
      </c>
      <c r="I293" s="21">
        <f>('11.жеке-чет өл.вал.'!H293*'11.жеке-чет өл.вал.'!I293+'12.юрид-чет өл.вал.'!H293*'12.юрид-чет өл.вал.'!I293+'13.рез.эмес.-чет өл.вал.'!H125*'13.рез.эмес.-чет өл.вал.'!I125)/('11.жеке-чет өл.вал.'!H293+'12.юрид-чет өл.вал.'!H293+'13.рез.эмес.-чет өл.вал.'!H125)</f>
        <v>2.31080744123078</v>
      </c>
      <c r="J293" s="22">
        <f>'11.жеке-чет өл.вал.'!J293+'12.юрид-чет өл.вал.'!J293+'13.рез.эмес.-чет өл.вал.'!J125</f>
        <v>121872.9</v>
      </c>
      <c r="K293" s="21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1.7645073925376342</v>
      </c>
      <c r="L293" s="22">
        <f>'11.жеке-чет өл.вал.'!L293+'12.юрид-чет өл.вал.'!L293+'13.рез.эмес.-чет өл.вал.'!L125</f>
        <v>168557.9</v>
      </c>
      <c r="M293" s="21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2.2934288692490856</v>
      </c>
      <c r="N293" s="22">
        <f>'11.жеке-чет өл.вал.'!N293+'12.юрид-чет өл.вал.'!N293+'13.рез.эмес.-чет өл.вал.'!N125</f>
        <v>309062.60000000003</v>
      </c>
      <c r="O293" s="21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3.438982591229093</v>
      </c>
      <c r="P293" s="22">
        <f>'11.жеке-чет өл.вал.'!P293+'12.юрид-чет өл.вал.'!P293+'13.рез.эмес.-чет өл.вал.'!P125</f>
        <v>512538.3</v>
      </c>
      <c r="Q293" s="21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3.2877118314865457</v>
      </c>
      <c r="R293" s="23">
        <f>'11.жеке-чет өл.вал.'!R293+'12.юрид-чет өл.вал.'!R293+'13.рез.эмес.-чет өл.вал.'!R125</f>
        <v>16716.599999999999</v>
      </c>
      <c r="S293" s="24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4.2192902863022388</v>
      </c>
    </row>
    <row r="294" spans="1:19" ht="14.25" customHeight="1" x14ac:dyDescent="0.2">
      <c r="A294" s="19" t="s">
        <v>19</v>
      </c>
      <c r="B294" s="20">
        <f>'11.жеке-чет өл.вал.'!B294+'12.юрид-чет өл.вал.'!B294+'13.рез.эмес.-чет өл.вал.'!B126</f>
        <v>17274679.600000001</v>
      </c>
      <c r="C294" s="21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0.30124486743013146</v>
      </c>
      <c r="D294" s="22">
        <f>'11.жеке-чет өл.вал.'!D294+'12.юрид-чет өл.вал.'!D294+'13.рез.эмес.-чет өл.вал.'!D126</f>
        <v>15891514.400000002</v>
      </c>
      <c r="E294" s="21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2.3922332663273448E-2</v>
      </c>
      <c r="F294" s="22">
        <f t="shared" si="12"/>
        <v>1383165.2000000002</v>
      </c>
      <c r="G294" s="21">
        <f t="shared" si="13"/>
        <v>3.4874695170179209</v>
      </c>
      <c r="H294" s="22">
        <f>'11.жеке-чет өл.вал.'!H294+'12.юрид-чет өл.вал.'!H294+'13.рез.эмес.-чет өл.вал.'!H126</f>
        <v>93183.5</v>
      </c>
      <c r="I294" s="21">
        <f>('11.жеке-чет өл.вал.'!H294*'11.жеке-чет өл.вал.'!I294+'12.юрид-чет өл.вал.'!H294*'12.юрид-чет өл.вал.'!I294+'13.рез.эмес.-чет өл.вал.'!H126*'13.рез.эмес.-чет өл.вал.'!I126)/('11.жеке-чет өл.вал.'!H294+'12.юрид-чет өл.вал.'!H294+'13.рез.эмес.-чет өл.вал.'!H126)</f>
        <v>3.4020809692703122</v>
      </c>
      <c r="J294" s="22">
        <f>'11.жеке-чет өл.вал.'!J294+'12.юрид-чет өл.вал.'!J294+'13.рез.эмес.-чет өл.вал.'!J126</f>
        <v>186773.90000000002</v>
      </c>
      <c r="K294" s="21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1.7913667541342753</v>
      </c>
      <c r="L294" s="22">
        <f>'11.жеке-чет өл.вал.'!L294+'12.юрид-чет өл.вал.'!L294+'13.рез.эмес.-чет өл.вал.'!L126</f>
        <v>132748</v>
      </c>
      <c r="M294" s="21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2.3555215445807058</v>
      </c>
      <c r="N294" s="22">
        <f>'11.жеке-чет өл.вал.'!N294+'12.юрид-чет өл.вал.'!N294+'13.рез.эмес.-чет өл.вал.'!N126</f>
        <v>423095.80000000005</v>
      </c>
      <c r="O294" s="21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4.2112475897893535</v>
      </c>
      <c r="P294" s="22">
        <f>'11.жеке-чет өл.вал.'!P294+'12.юрид-чет өл.вал.'!P294+'13.рез.эмес.-чет өл.вал.'!P126</f>
        <v>532788.4</v>
      </c>
      <c r="Q294" s="21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3.7667046467227854</v>
      </c>
      <c r="R294" s="23">
        <f>'11.жеке-чет өл.вал.'!R294+'12.юрид-чет өл.вал.'!R294+'13.рез.эмес.-чет өл.вал.'!R126</f>
        <v>14575.6</v>
      </c>
      <c r="S294" s="24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4.860151280221741</v>
      </c>
    </row>
    <row r="295" spans="1:19" ht="14.25" customHeight="1" x14ac:dyDescent="0.2">
      <c r="A295" s="19" t="s">
        <v>20</v>
      </c>
      <c r="B295" s="20">
        <f>'11.жеке-чет өл.вал.'!B295+'12.юрид-чет өл.вал.'!B295+'13.рез.эмес.-чет өл.вал.'!B127</f>
        <v>18707393.900000002</v>
      </c>
      <c r="C295" s="21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0.27864761788118425</v>
      </c>
      <c r="D295" s="22">
        <f>'11.жеке-чет өл.вал.'!D295+'12.юрид-чет өл.вал.'!D295+'13.рез.эмес.-чет өл.вал.'!D127</f>
        <v>16924283.400000002</v>
      </c>
      <c r="E295" s="21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1.7040193678155971E-2</v>
      </c>
      <c r="F295" s="22">
        <f t="shared" si="12"/>
        <v>1783110.5000000002</v>
      </c>
      <c r="G295" s="21">
        <f t="shared" si="13"/>
        <v>2.7616783592491863</v>
      </c>
      <c r="H295" s="22">
        <f>'11.жеке-чет өл.вал.'!H295+'12.юрид-чет өл.вал.'!H295+'13.рез.эмес.-чет өл.вал.'!H127</f>
        <v>59788.4</v>
      </c>
      <c r="I295" s="21">
        <f>('11.жеке-чет өл.вал.'!H295*'11.жеке-чет өл.вал.'!I295+'12.юрид-чет өл.вал.'!H295*'12.юрид-чет өл.вал.'!I295+'13.рез.эмес.-чет өл.вал.'!H127*'13.рез.эмес.-чет өл.вал.'!I127)/('11.жеке-чет өл.вал.'!H295+'12.юрид-чет өл.вал.'!H295+'13.рез.эмес.-чет өл.вал.'!H127)</f>
        <v>2.5560422088565655</v>
      </c>
      <c r="J295" s="22">
        <f>'11.жеке-чет өл.вал.'!J295+'12.юрид-чет өл.вал.'!J295+'13.рез.эмес.-чет өл.вал.'!J127</f>
        <v>579549.20000000007</v>
      </c>
      <c r="K295" s="21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1.9767354954505987</v>
      </c>
      <c r="L295" s="22">
        <f>'11.жеке-чет өл.вал.'!L295+'12.юрид-чет өл.вал.'!L295+'13.рез.эмес.-чет өл.вал.'!L127</f>
        <v>335847.9</v>
      </c>
      <c r="M295" s="21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2.3706353471318438</v>
      </c>
      <c r="N295" s="22">
        <f>'11.жеке-чет өл.вал.'!N295+'12.юрид-чет өл.вал.'!N295+'13.рез.эмес.-чет өл.вал.'!N127</f>
        <v>315307.80000000005</v>
      </c>
      <c r="O295" s="21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3.533528063688876</v>
      </c>
      <c r="P295" s="22">
        <f>'11.жеке-чет өл.вал.'!P295+'12.юрид-чет өл.вал.'!P295+'13.рез.эмес.-чет өл.вал.'!P127</f>
        <v>487993.30000000005</v>
      </c>
      <c r="Q295" s="21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3.4630069039882274</v>
      </c>
      <c r="R295" s="23">
        <f>'11.жеке-чет өл.вал.'!R295+'12.юрид-чет өл.вал.'!R295+'13.рез.эмес.-чет өл.вал.'!R127</f>
        <v>4623.8999999999996</v>
      </c>
      <c r="S295" s="24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5.5568894223491014</v>
      </c>
    </row>
    <row r="296" spans="1:19" ht="14.25" customHeight="1" thickBot="1" x14ac:dyDescent="0.25">
      <c r="A296" s="25" t="s">
        <v>21</v>
      </c>
      <c r="B296" s="26">
        <f>'11.жеке-чет өл.вал.'!B296+'12.юрид-чет өл.вал.'!B296+'13.рез.эмес.-чет өл.вал.'!B128</f>
        <v>20007571.5</v>
      </c>
      <c r="C296" s="27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0.48476062834512423</v>
      </c>
      <c r="D296" s="28">
        <f>'11.жеке-чет өл.вал.'!D296+'12.юрид-чет өл.вал.'!D296+'13.рез.эмес.-чет өл.вал.'!D128</f>
        <v>17567443.300000001</v>
      </c>
      <c r="E296" s="27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4.3383025747406163E-2</v>
      </c>
      <c r="F296" s="28">
        <f t="shared" si="12"/>
        <v>2440128.2000000002</v>
      </c>
      <c r="G296" s="27">
        <f t="shared" si="13"/>
        <v>3.6624117073029199</v>
      </c>
      <c r="H296" s="28">
        <f>'11.жеке-чет өл.вал.'!H296+'12.юрид-чет өл.вал.'!H296+'13.рез.эмес.-чет өл.вал.'!H128</f>
        <v>62553.599999999999</v>
      </c>
      <c r="I296" s="27">
        <f>('11.жеке-чет өл.вал.'!H296*'11.жеке-чет өл.вал.'!I296+'12.юрид-чет өл.вал.'!H296*'12.юрид-чет өл.вал.'!I296+'13.рез.эмес.-чет өл.вал.'!H128*'13.рез.эмес.-чет өл.вал.'!I128)/('11.жеке-чет өл.вал.'!H296+'12.юрид-чет өл.вал.'!H296+'13.рез.эмес.-чет өл.вал.'!H128)</f>
        <v>2.0304639381266654</v>
      </c>
      <c r="J296" s="28">
        <f>'11.жеке-чет өл.вал.'!J296+'12.юрид-чет өл.вал.'!J296+'13.рез.эмес.-чет өл.вал.'!J128</f>
        <v>170947.1</v>
      </c>
      <c r="K296" s="27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1.8865846978392686</v>
      </c>
      <c r="L296" s="28">
        <f>'11.жеке-чет өл.вал.'!L296+'12.юрид-чет өл.вал.'!L296+'13.рез.эмес.-чет өл.вал.'!L128</f>
        <v>474922.10000000009</v>
      </c>
      <c r="M296" s="27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2.3261645815176855</v>
      </c>
      <c r="N296" s="28">
        <f>'11.жеке-чет өл.вал.'!N296+'12.юрид-чет өл.вал.'!N296+'13.рез.эмес.-чет өл.вал.'!N128</f>
        <v>996527.2</v>
      </c>
      <c r="O296" s="27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4.1682162694605829</v>
      </c>
      <c r="P296" s="28">
        <f>'11.жеке-чет өл.вал.'!P296+'12.юрид-чет өл.вал.'!P296+'13.рез.эмес.-чет өл.вал.'!P128</f>
        <v>719655.5</v>
      </c>
      <c r="Q296" s="27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4.3149315526665228</v>
      </c>
      <c r="R296" s="28">
        <f>'11.жеке-чет өл.вал.'!R296+'12.юрид-чет өл.вал.'!R296+'13.рез.эмес.-чет өл.вал.'!R128</f>
        <v>15522.7</v>
      </c>
      <c r="S296" s="27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7.9549946207811812</v>
      </c>
    </row>
    <row r="297" spans="1:19" ht="14.25" customHeight="1" x14ac:dyDescent="0.2">
      <c r="A297" s="19" t="s">
        <v>72</v>
      </c>
      <c r="B297" s="20">
        <f>'11.жеке-чет өл.вал.'!B297+'12.юрид-чет өл.вал.'!B297+'13.рез.эмес.-чет өл.вал.'!B129</f>
        <v>13894773.799999999</v>
      </c>
      <c r="C297" s="21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0.29538699327368684</v>
      </c>
      <c r="D297" s="22">
        <f>'11.жеке-чет өл.вал.'!D297+'12.юрид-чет өл.вал.'!D297+'13.рез.эмес.-чет өл.вал.'!D129</f>
        <v>12442629.4</v>
      </c>
      <c r="E297" s="21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3.3327435678506968E-2</v>
      </c>
      <c r="F297" s="22">
        <f t="shared" ref="F297:F308" si="14">H297+J297+L297+N297+P297+R297</f>
        <v>1452144.4000000001</v>
      </c>
      <c r="G297" s="21">
        <f t="shared" ref="G297:G308" si="15">(H297*I297+J297*K297+L297*M297+N297*O297+P297*Q297+R297*S297)/(H297+J297+L297+N297+P297+R297)</f>
        <v>2.5408316996574167</v>
      </c>
      <c r="H297" s="22">
        <f>'11.жеке-чет өл.вал.'!H297+'12.юрид-чет өл.вал.'!H297+'13.рез.эмес.-чет өл.вал.'!H129</f>
        <v>62208.1</v>
      </c>
      <c r="I297" s="21">
        <f>('11.жеке-чет өл.вал.'!H297*'11.жеке-чет өл.вал.'!I297+'12.юрид-чет өл.вал.'!H297*'12.юрид-чет өл.вал.'!I297+'13.рез.эмес.-чет өл.вал.'!H129*'13.рез.эмес.-чет өл.вал.'!I129)/('11.жеке-чет өл.вал.'!H297+'12.юрид-чет өл.вал.'!H297+'13.рез.эмес.-чет өл.вал.'!H129)</f>
        <v>1.9421730610643939</v>
      </c>
      <c r="J297" s="22">
        <f>'11.жеке-чет өл.вал.'!J297+'12.юрид-чет өл.вал.'!J297+'13.рез.эмес.-чет өл.вал.'!J129</f>
        <v>198538.4</v>
      </c>
      <c r="K297" s="21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2.0987308450153725</v>
      </c>
      <c r="L297" s="22">
        <f>'11.жеке-чет өл.вал.'!L297+'12.юрид-чет өл.вал.'!L297+'13.рез.эмес.-чет өл.вал.'!L129</f>
        <v>439680.1</v>
      </c>
      <c r="M297" s="21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1.4923197388282963</v>
      </c>
      <c r="N297" s="22">
        <f>'11.жеке-чет өл.вал.'!N297+'12.юрид-чет өл.вал.'!N297+'13.рез.эмес.-чет өл.вал.'!N129</f>
        <v>389233.9</v>
      </c>
      <c r="O297" s="21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3.0577504040629577</v>
      </c>
      <c r="P297" s="22">
        <f>'11.жеке-чет өл.вал.'!P297+'12.юрид-чет өл.вал.'!P297+'13.рез.эмес.-чет өл.вал.'!P129</f>
        <v>355356.10000000003</v>
      </c>
      <c r="Q297" s="21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3.5400654104432143</v>
      </c>
      <c r="R297" s="23">
        <f>'11.жеке-чет өл.вал.'!R297+'12.юрид-чет өл.вал.'!R297+'13.рез.эмес.-чет өл.вал.'!R129</f>
        <v>7127.8</v>
      </c>
      <c r="S297" s="24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6.713111899884959</v>
      </c>
    </row>
    <row r="298" spans="1:19" ht="14.25" customHeight="1" x14ac:dyDescent="0.2">
      <c r="A298" s="19" t="s">
        <v>11</v>
      </c>
      <c r="B298" s="20">
        <f>'11.жеке-чет өл.вал.'!B298+'12.юрид-чет өл.вал.'!B298+'13.рез.эмес.-чет өл.вал.'!B130</f>
        <v>17900028.600000001</v>
      </c>
      <c r="C298" s="21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0.35320598292228444</v>
      </c>
      <c r="D298" s="22">
        <f>'11.жеке-чет өл.вал.'!D298+'12.юрид-чет өл.вал.'!D298+'13.рез.эмес.-чет өл.вал.'!D130</f>
        <v>15917774.699999999</v>
      </c>
      <c r="E298" s="21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2.5373764525012454E-2</v>
      </c>
      <c r="F298" s="22">
        <f t="shared" si="14"/>
        <v>1982253.9</v>
      </c>
      <c r="G298" s="21">
        <f t="shared" si="15"/>
        <v>2.9857443231666756</v>
      </c>
      <c r="H298" s="22">
        <f>'11.жеке-чет өл.вал.'!H298+'12.юрид-чет өл.вал.'!H298+'13.рез.эмес.-чет өл.вал.'!H130</f>
        <v>86547.400000000009</v>
      </c>
      <c r="I298" s="21">
        <f>('11.жеке-чет өл.вал.'!H298*'11.жеке-чет өл.вал.'!I298+'12.юрид-чет өл.вал.'!H298*'12.юрид-чет өл.вал.'!I298+'13.рез.эмес.-чет өл.вал.'!H130*'13.рез.эмес.-чет өл.вал.'!I130)/('11.жеке-чет өл.вал.'!H298+'12.юрид-чет өл.вал.'!H298+'13.рез.эмес.-чет өл.вал.'!H130)</f>
        <v>2.2445945112158161</v>
      </c>
      <c r="J298" s="22">
        <f>'11.жеке-чет өл.вал.'!J298+'12.юрид-чет өл.вал.'!J298+'13.рез.эмес.-чет өл.вал.'!J130</f>
        <v>157754.4</v>
      </c>
      <c r="K298" s="21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1.8208304427641953</v>
      </c>
      <c r="L298" s="22">
        <f>'11.жеке-чет өл.вал.'!L298+'12.юрид-чет өл.вал.'!L298+'13.рез.эмес.-чет өл.вал.'!L130</f>
        <v>344805.19999999995</v>
      </c>
      <c r="M298" s="21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2.3497857050879727</v>
      </c>
      <c r="N298" s="22">
        <f>'11.жеке-чет өл.вал.'!N298+'12.юрид-чет өл.вал.'!N298+'13.рез.эмес.-чет өл.вал.'!N130</f>
        <v>971977.4</v>
      </c>
      <c r="O298" s="21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3.1053859009479048</v>
      </c>
      <c r="P298" s="22">
        <f>'11.жеке-чет өл.вал.'!P298+'12.юрид-чет өл.вал.'!P298+'13.рез.эмес.-чет өл.вал.'!P130</f>
        <v>410317.19999999995</v>
      </c>
      <c r="Q298" s="21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3.801939928426108</v>
      </c>
      <c r="R298" s="23">
        <f>'11.жеке-чет өл.вал.'!R298+'12.юрид-чет өл.вал.'!R298+'13.рез.эмес.-чет өл.вал.'!R130</f>
        <v>10852.3</v>
      </c>
      <c r="S298" s="24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4.4608890281322884</v>
      </c>
    </row>
    <row r="299" spans="1:19" ht="14.25" customHeight="1" x14ac:dyDescent="0.2">
      <c r="A299" s="19" t="s">
        <v>12</v>
      </c>
      <c r="B299" s="20">
        <f>'11.жеке-чет өл.вал.'!B299+'12.юрид-чет өл.вал.'!B299+'13.рез.эмес.-чет өл.вал.'!B131</f>
        <v>17694727.800000004</v>
      </c>
      <c r="C299" s="21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0.41872604714495815</v>
      </c>
      <c r="D299" s="22">
        <f>'11.жеке-чет өл.вал.'!D299+'12.юрид-чет өл.вал.'!D299+'13.рез.эмес.-чет өл.вал.'!D131</f>
        <v>15469375.6</v>
      </c>
      <c r="E299" s="21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3.2052911689596564E-2</v>
      </c>
      <c r="F299" s="22">
        <f t="shared" si="14"/>
        <v>2225352.2000000002</v>
      </c>
      <c r="G299" s="21">
        <f t="shared" si="15"/>
        <v>3.1066565090236069</v>
      </c>
      <c r="H299" s="22">
        <f>'11.жеке-чет өл.вал.'!H299+'12.юрид-чет өл.вал.'!H299+'13.рез.эмес.-чет өл.вал.'!H131</f>
        <v>91250.1</v>
      </c>
      <c r="I299" s="21">
        <f>('11.жеке-чет өл.вал.'!H299*'11.жеке-чет өл.вал.'!I299+'12.юрид-чет өл.вал.'!H299*'12.юрид-чет өл.вал.'!I299+'13.рез.эмес.-чет өл.вал.'!H131*'13.рез.эмес.-чет өл.вал.'!I131)/('11.жеке-чет өл.вал.'!H299+'12.юрид-чет өл.вал.'!H299+'13.рез.эмес.-чет өл.вал.'!H131)</f>
        <v>1.9909919989128764</v>
      </c>
      <c r="J299" s="22">
        <f>'11.жеке-чет өл.вал.'!J299+'12.юрид-чет өл.вал.'!J299+'13.рез.эмес.-чет өл.вал.'!J131</f>
        <v>324009.89999999997</v>
      </c>
      <c r="K299" s="21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1.9645481388068682</v>
      </c>
      <c r="L299" s="22">
        <f>'11.жеке-чет өл.вал.'!L299+'12.юрид-чет өл.вал.'!L299+'13.рез.эмес.-чет өл.вал.'!L131</f>
        <v>249266.90000000002</v>
      </c>
      <c r="M299" s="21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2.5080715730809056</v>
      </c>
      <c r="N299" s="22">
        <f>'11.жеке-чет өл.вал.'!N299+'12.юрид-чет өл.вал.'!N299+'13.рез.эмес.-чет өл.вал.'!N131</f>
        <v>846720</v>
      </c>
      <c r="O299" s="21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3.3935008219954659</v>
      </c>
      <c r="P299" s="22">
        <f>'11.жеке-чет өл.вал.'!P299+'12.юрид-чет өл.вал.'!P299+'13.рез.эмес.-чет өл.вал.'!P131</f>
        <v>671940.20000000007</v>
      </c>
      <c r="Q299" s="21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3.5243597704081435</v>
      </c>
      <c r="R299" s="23">
        <f>'11.жеке-чет өл.вал.'!R299+'12.юрид-чет өл.вал.'!R299+'13.рез.эмес.-чет өл.вал.'!R131</f>
        <v>42165.1</v>
      </c>
      <c r="S299" s="24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5.4194198756791749</v>
      </c>
    </row>
    <row r="300" spans="1:19" ht="14.25" customHeight="1" x14ac:dyDescent="0.2">
      <c r="A300" s="19" t="s">
        <v>13</v>
      </c>
      <c r="B300" s="20">
        <f>'11.жеке-чет өл.вал.'!B300+'12.юрид-чет өл.вал.'!B300+'13.рез.эмес.-чет өл.вал.'!B132</f>
        <v>10808086.799999999</v>
      </c>
      <c r="C300" s="21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0.2696935675979214</v>
      </c>
      <c r="D300" s="22">
        <f>'11.жеке-чет өл.вал.'!D300+'12.юрид-чет өл.вал.'!D300+'13.рез.эмес.-чет өл.вал.'!D132</f>
        <v>9860305</v>
      </c>
      <c r="E300" s="21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1.5275725852293592E-2</v>
      </c>
      <c r="F300" s="22">
        <f t="shared" si="14"/>
        <v>947781.8</v>
      </c>
      <c r="G300" s="21">
        <f t="shared" si="15"/>
        <v>2.9165448967262311</v>
      </c>
      <c r="H300" s="22">
        <f>'11.жеке-чет өл.вал.'!H300+'12.юрид-чет өл.вал.'!H300+'13.рез.эмес.-чет өл.вал.'!H132</f>
        <v>79311.600000000006</v>
      </c>
      <c r="I300" s="21">
        <f>('11.жеке-чет өл.вал.'!H300*'11.жеке-чет өл.вал.'!I300+'12.юрид-чет өл.вал.'!H300*'12.юрид-чет өл.вал.'!I300+'13.рез.эмес.-чет өл.вал.'!H132*'13.рез.эмес.-чет өл.вал.'!I132)/('11.жеке-чет өл.вал.'!H300+'12.юрид-чет өл.вал.'!H300+'13.рез.эмес.-чет өл.вал.'!H132)</f>
        <v>1.7444324159391538</v>
      </c>
      <c r="J300" s="22">
        <f>'11.жеке-чет өл.вал.'!J300+'12.юрид-чет өл.вал.'!J300+'13.рез.эмес.-чет өл.вал.'!J132</f>
        <v>79486.100000000006</v>
      </c>
      <c r="K300" s="21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1.8444661016202835</v>
      </c>
      <c r="L300" s="22">
        <f>'11.жеке-чет өл.вал.'!L300+'12.юрид-чет өл.вал.'!L300+'13.рез.эмес.-чет өл.вал.'!L132</f>
        <v>138425.20000000001</v>
      </c>
      <c r="M300" s="21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2.6285418334233936</v>
      </c>
      <c r="N300" s="22">
        <f>'11.жеке-чет өл.вал.'!N300+'12.юрид-чет өл.вал.'!N300+'13.рез.эмес.-чет өл.вал.'!N132</f>
        <v>259812</v>
      </c>
      <c r="O300" s="21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3.0307973303773537</v>
      </c>
      <c r="P300" s="22">
        <f>'11.жеке-чет өл.вал.'!P300+'12.юрид-чет өл.вал.'!P300+'13.рез.эмес.-чет өл.вал.'!P132</f>
        <v>387252.5</v>
      </c>
      <c r="Q300" s="21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3.3697977107959307</v>
      </c>
      <c r="R300" s="23">
        <f>'11.жеке-чет өл.вал.'!R300+'12.юрид-чет өл.вал.'!R300+'13.рез.эмес.-чет өл.вал.'!R132</f>
        <v>3494.4</v>
      </c>
      <c r="S300" s="24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6.5901144688644706</v>
      </c>
    </row>
    <row r="301" spans="1:19" ht="14.25" customHeight="1" x14ac:dyDescent="0.2">
      <c r="A301" s="19" t="s">
        <v>14</v>
      </c>
      <c r="B301" s="20">
        <f>'11.жеке-чет өл.вал.'!B301+'12.юрид-чет өл.вал.'!B301+'13.рез.эмес.-чет өл.вал.'!B133</f>
        <v>9601524.0000000019</v>
      </c>
      <c r="C301" s="21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0.39160806492802563</v>
      </c>
      <c r="D301" s="22">
        <f>'11.жеке-чет өл.вал.'!D301+'12.юрид-чет өл.вал.'!D301+'13.рез.эмес.-чет өл.вал.'!D133</f>
        <v>8409528.3000000007</v>
      </c>
      <c r="E301" s="21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2.4589227555129326E-2</v>
      </c>
      <c r="F301" s="22">
        <f t="shared" ref="F301" si="16">H301+J301+L301+N301+P301+R301</f>
        <v>1191995.7</v>
      </c>
      <c r="G301" s="21">
        <f t="shared" ref="G301" si="17">(H301*I301+J301*K301+L301*M301+N301*O301+P301*Q301+R301*S301)/(H301+J301+L301+N301+P301+R301)</f>
        <v>2.9809255427683148</v>
      </c>
      <c r="H301" s="22">
        <f>'11.жеке-чет өл.вал.'!H301+'12.юрид-чет өл.вал.'!H301+'13.рез.эмес.-чет өл.вал.'!H133</f>
        <v>65985.5</v>
      </c>
      <c r="I301" s="21">
        <f>('11.жеке-чет өл.вал.'!H301*'11.жеке-чет өл.вал.'!I301+'12.юрид-чет өл.вал.'!H301*'12.юрид-чет өл.вал.'!I301+'13.рез.эмес.-чет өл.вал.'!H133*'13.рез.эмес.-чет өл.вал.'!I133)/('11.жеке-чет өл.вал.'!H301+'12.юрид-чет өл.вал.'!H301+'13.рез.эмес.-чет өл.вал.'!H133)</f>
        <v>1.650569503906157</v>
      </c>
      <c r="J301" s="22">
        <f>'11.жеке-чет өл.вал.'!J301+'12.юрид-чет өл.вал.'!J301+'13.рез.эмес.-чет өл.вал.'!J133</f>
        <v>155072.20000000001</v>
      </c>
      <c r="K301" s="21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1.8835602512893954</v>
      </c>
      <c r="L301" s="22">
        <f>'11.жеке-чет өл.вал.'!L301+'12.юрид-чет өл.вал.'!L301+'13.рез.эмес.-чет өл.вал.'!L133</f>
        <v>217426.80000000002</v>
      </c>
      <c r="M301" s="21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1.9782124880649437</v>
      </c>
      <c r="N301" s="22">
        <f>'11.жеке-чет өл.вал.'!N301+'12.юрид-чет өл.вал.'!N301+'13.рез.эмес.-чет өл.вал.'!N133</f>
        <v>397573.49999999994</v>
      </c>
      <c r="O301" s="21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3.559384943916033</v>
      </c>
      <c r="P301" s="22">
        <f>'11.жеке-чет өл.вал.'!P301+'12.юрид-чет өл.вал.'!P301+'13.рез.эмес.-чет өл.вал.'!P133</f>
        <v>346493.00000000006</v>
      </c>
      <c r="Q301" s="21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3.6227265601325236</v>
      </c>
      <c r="R301" s="23">
        <f>'11.жеке-чет өл.вал.'!R301+'12.юрид-чет өл.вал.'!R301+'13.рез.эмес.-чет өл.вал.'!R133</f>
        <v>9444.7000000000007</v>
      </c>
      <c r="S301" s="24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5.4809584211250719</v>
      </c>
    </row>
    <row r="302" spans="1:19" ht="14.25" customHeight="1" x14ac:dyDescent="0.2">
      <c r="A302" s="19" t="s">
        <v>15</v>
      </c>
      <c r="B302" s="20">
        <f>'11.жеке-чет өл.вал.'!B302+'12.юрид-чет өл.вал.'!B302+'13.рез.эмес.-чет өл.вал.'!B134</f>
        <v>15585227.599999998</v>
      </c>
      <c r="C302" s="21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0.32616671366416267</v>
      </c>
      <c r="D302" s="22">
        <f>'11.жеке-чет өл.вал.'!D302+'12.юрид-чет өл.вал.'!D302+'13.рез.эмес.-чет өл.вал.'!D134</f>
        <v>14016498.300000001</v>
      </c>
      <c r="E302" s="21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2.7037831909842994E-2</v>
      </c>
      <c r="F302" s="22">
        <f t="shared" si="14"/>
        <v>1568729.2999999998</v>
      </c>
      <c r="G302" s="21">
        <f t="shared" si="15"/>
        <v>2.9988645861335055</v>
      </c>
      <c r="H302" s="22">
        <f>'11.жеке-чет өл.вал.'!H302+'12.юрид-чет өл.вал.'!H302+'13.рез.эмес.-чет өл.вал.'!H134</f>
        <v>91165</v>
      </c>
      <c r="I302" s="21">
        <f>('11.жеке-чет өл.вал.'!H302*'11.жеке-чет өл.вал.'!I302+'12.юрид-чет өл.вал.'!H302*'12.юрид-чет өл.вал.'!I302+'13.рез.эмес.-чет өл.вал.'!H134*'13.рез.эмес.-чет өл.вал.'!I134)/('11.жеке-чет өл.вал.'!H302+'12.юрид-чет өл.вал.'!H302+'13.рез.эмес.-чет өл.вал.'!H134)</f>
        <v>1.5458855810892334</v>
      </c>
      <c r="J302" s="22">
        <f>'11.жеке-чет өл.вал.'!J302+'12.юрид-чет өл.вал.'!J302+'13.рез.эмес.-чет өл.вал.'!J134</f>
        <v>116202</v>
      </c>
      <c r="K302" s="21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2.2591713223524583</v>
      </c>
      <c r="L302" s="22">
        <f>'11.жеке-чет өл.вал.'!L302+'12.юрид-чет өл.вал.'!L302+'13.рез.эмес.-чет өл.вал.'!L134</f>
        <v>252508.4</v>
      </c>
      <c r="M302" s="21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2.5306301176515325</v>
      </c>
      <c r="N302" s="22">
        <f>'11.жеке-чет өл.вал.'!N302+'12.юрид-чет өл.вал.'!N302+'13.рез.эмес.-чет өл.вал.'!N134</f>
        <v>563984.1</v>
      </c>
      <c r="O302" s="21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3.2168651208429475</v>
      </c>
      <c r="P302" s="22">
        <f>'11.жеке-чет өл.вал.'!P302+'12.юрид-чет өл.вал.'!P302+'13.рез.эмес.-чет өл.вал.'!P134</f>
        <v>542093.39999999991</v>
      </c>
      <c r="Q302" s="21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3.3803753283105875</v>
      </c>
      <c r="R302" s="23">
        <f>'11.жеке-чет өл.вал.'!R302+'12.юрид-чет өл.вал.'!R302+'13.рез.эмес.-чет өл.вал.'!R134</f>
        <v>2776.4</v>
      </c>
      <c r="S302" s="24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5.4785193055755661</v>
      </c>
    </row>
    <row r="303" spans="1:19" ht="14.25" customHeight="1" x14ac:dyDescent="0.2">
      <c r="A303" s="19" t="s">
        <v>16</v>
      </c>
      <c r="B303" s="20">
        <f>'11.жеке-чет өл.вал.'!B303+'12.юрид-чет өл.вал.'!B303+'13.рез.эмес.-чет өл.вал.'!B135</f>
        <v>14363580.800000001</v>
      </c>
      <c r="C303" s="21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0.35779755804346525</v>
      </c>
      <c r="D303" s="22">
        <f>'11.жеке-чет өл.вал.'!D303+'12.юрид-чет өл.вал.'!D303+'13.рез.эмес.-чет өл.вал.'!D135</f>
        <v>12721742.300000001</v>
      </c>
      <c r="E303" s="21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3.7675068689294225E-2</v>
      </c>
      <c r="F303" s="22">
        <f t="shared" si="14"/>
        <v>1641838.5</v>
      </c>
      <c r="G303" s="21">
        <f t="shared" si="15"/>
        <v>2.8382582208907903</v>
      </c>
      <c r="H303" s="22">
        <f>'11.жеке-чет өл.вал.'!H303+'12.юрид-чет өл.вал.'!H303+'13.рез.эмес.-чет өл.вал.'!H135</f>
        <v>89832.8</v>
      </c>
      <c r="I303" s="21">
        <f>('11.жеке-чет өл.вал.'!H303*'11.жеке-чет өл.вал.'!I303+'12.юрид-чет өл.вал.'!H303*'12.юрид-чет өл.вал.'!I303+'13.рез.эмес.-чет өл.вал.'!H135*'13.рез.эмес.-чет өл.вал.'!I135)/('11.жеке-чет өл.вал.'!H303+'12.юрид-чет өл.вал.'!H303+'13.рез.эмес.-чет өл.вал.'!H135)</f>
        <v>1.5961665560908669</v>
      </c>
      <c r="J303" s="22">
        <f>'11.жеке-чет өл.вал.'!J303+'12.юрид-чет өл.вал.'!J303+'13.рез.эмес.-чет өл.вал.'!J135</f>
        <v>103993.79999999999</v>
      </c>
      <c r="K303" s="21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3.3443054970584813</v>
      </c>
      <c r="L303" s="22">
        <f>'11.жеке-чет өл.вал.'!L303+'12.юрид-чет өл.вал.'!L303+'13.рез.эмес.-чет өл.вал.'!L135</f>
        <v>151626.30000000002</v>
      </c>
      <c r="M303" s="21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2.3720275176536032</v>
      </c>
      <c r="N303" s="22">
        <f>'11.жеке-чет өл.вал.'!N303+'12.юрид-чет өл.вал.'!N303+'13.рез.эмес.-чет өл.вал.'!N135</f>
        <v>575429.80000000005</v>
      </c>
      <c r="O303" s="21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2.6537732560948366</v>
      </c>
      <c r="P303" s="22">
        <f>'11.жеке-чет өл.вал.'!P303+'12.юрид-чет өл.вал.'!P303+'13.рез.эмес.-чет өл.вал.'!P135</f>
        <v>710725.3</v>
      </c>
      <c r="Q303" s="21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3.137215769580739</v>
      </c>
      <c r="R303" s="23">
        <f>'11.жеке-чет өл.вал.'!R303+'12.юрид-чет өл.вал.'!R303+'13.рез.эмес.-чет өл.вал.'!R135</f>
        <v>10230.5</v>
      </c>
      <c r="S303" s="24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5.1186044670348512</v>
      </c>
    </row>
    <row r="304" spans="1:19" ht="14.25" customHeight="1" x14ac:dyDescent="0.2">
      <c r="A304" s="19" t="s">
        <v>17</v>
      </c>
      <c r="B304" s="20">
        <f>'11.жеке-чет өл.вал.'!B304+'12.юрид-чет өл.вал.'!B304+'13.рез.эмес.-чет өл.вал.'!B136</f>
        <v>15756731.200000003</v>
      </c>
      <c r="C304" s="21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0.25018665038850213</v>
      </c>
      <c r="D304" s="22">
        <f>'11.жеке-чет өл.вал.'!D304+'12.юрид-чет өл.вал.'!D304+'13.рез.эмес.-чет өл.вал.'!D136</f>
        <v>14496927.5</v>
      </c>
      <c r="E304" s="21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2.6549341024158388E-2</v>
      </c>
      <c r="F304" s="22">
        <f t="shared" si="14"/>
        <v>1259803.7</v>
      </c>
      <c r="G304" s="21">
        <f t="shared" si="15"/>
        <v>2.823646198213265</v>
      </c>
      <c r="H304" s="22">
        <f>'11.жеке-чет өл.вал.'!H304+'12.юрид-чет өл.вал.'!H304+'13.рез.эмес.-чет өл.вал.'!H136</f>
        <v>92189.2</v>
      </c>
      <c r="I304" s="21">
        <f>('11.жеке-чет өл.вал.'!H304*'11.жеке-чет өл.вал.'!I304+'12.юрид-чет өл.вал.'!H304*'12.юрид-чет өл.вал.'!I304+'13.рез.эмес.-чет өл.вал.'!H136*'13.рез.эмес.-чет өл.вал.'!I136)/('11.жеке-чет өл.вал.'!H304+'12.юрид-чет өл.вал.'!H304+'13.рез.эмес.-чет өл.вал.'!H136)</f>
        <v>1.7242581235112173</v>
      </c>
      <c r="J304" s="22">
        <f>'11.жеке-чет өл.вал.'!J304+'12.юрид-чет өл.вал.'!J304+'13.рез.эмес.-чет өл.вал.'!J136</f>
        <v>84369</v>
      </c>
      <c r="K304" s="21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2.4039607794332087</v>
      </c>
      <c r="L304" s="22">
        <f>'11.жеке-чет өл.вал.'!L304+'12.юрид-чет өл.вал.'!L304+'13.рез.эмес.-чет өл.вал.'!L136</f>
        <v>134667</v>
      </c>
      <c r="M304" s="21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2.4052155539218933</v>
      </c>
      <c r="N304" s="22">
        <f>'11.жеке-чет өл.вал.'!N304+'12.юрид-чет өл.вал.'!N304+'13.рез.эмес.-чет өл.вал.'!N136</f>
        <v>465346.7</v>
      </c>
      <c r="O304" s="21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2.5661421108175939</v>
      </c>
      <c r="P304" s="22">
        <f>'11.жеке-чет өл.вал.'!P304+'12.юрид-чет өл.вал.'!P304+'13.рез.эмес.-чет өл.вал.'!P136</f>
        <v>479740.8</v>
      </c>
      <c r="Q304" s="21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3.464708723960944</v>
      </c>
      <c r="R304" s="23">
        <f>'11.жеке-чет өл.вал.'!R304+'12.юрид-чет өл.вал.'!R304+'13.рез.эмес.-чет өл.вал.'!R136</f>
        <v>3491</v>
      </c>
      <c r="S304" s="24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4.3686975078773971</v>
      </c>
    </row>
    <row r="305" spans="1:19" ht="14.25" customHeight="1" x14ac:dyDescent="0.2">
      <c r="A305" s="19" t="s">
        <v>18</v>
      </c>
      <c r="B305" s="20">
        <f>'11.жеке-чет өл.вал.'!B305+'12.юрид-чет өл.вал.'!B305+'13.рез.эмес.-чет өл.вал.'!B137</f>
        <v>20615157.900000002</v>
      </c>
      <c r="C305" s="21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0.28055825863938672</v>
      </c>
      <c r="D305" s="22">
        <f>'11.жеке-чет өл.вал.'!D305+'12.юрид-чет өл.вал.'!D305+'13.рез.эмес.-чет өл.вал.'!D137</f>
        <v>18730124.800000001</v>
      </c>
      <c r="E305" s="21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3.2415869327256153E-2</v>
      </c>
      <c r="F305" s="22">
        <f t="shared" si="14"/>
        <v>1885033.1</v>
      </c>
      <c r="G305" s="21">
        <f t="shared" si="15"/>
        <v>2.746158422364041</v>
      </c>
      <c r="H305" s="22">
        <f>'11.жеке-чет өл.вал.'!H305+'12.юрид-чет өл.вал.'!H305+'13.рез.эмес.-чет өл.вал.'!H137</f>
        <v>104179.3</v>
      </c>
      <c r="I305" s="21">
        <f>('11.жеке-чет өл.вал.'!H305*'11.жеке-чет өл.вал.'!I305+'12.юрид-чет өл.вал.'!H305*'12.юрид-чет өл.вал.'!I305+'13.рез.эмес.-чет өл.вал.'!H137*'13.рез.эмес.-чет өл.вал.'!I137)/('11.жеке-чет өл.вал.'!H305+'12.юрид-чет өл.вал.'!H305+'13.рез.эмес.-чет өл.вал.'!H137)</f>
        <v>1.8828746785589869</v>
      </c>
      <c r="J305" s="22">
        <f>'11.жеке-чет өл.вал.'!J305+'12.юрид-чет өл.вал.'!J305+'13.рез.эмес.-чет өл.вал.'!J137</f>
        <v>207527.09999999998</v>
      </c>
      <c r="K305" s="21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2.1243931178144893</v>
      </c>
      <c r="L305" s="22">
        <f>'11.жеке-чет өл.вал.'!L305+'12.юрид-чет өл.вал.'!L305+'13.рез.эмес.-чет өл.вал.'!L137</f>
        <v>229277.8</v>
      </c>
      <c r="M305" s="21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2.0696474451516891</v>
      </c>
      <c r="N305" s="22">
        <f>'11.жеке-чет өл.вал.'!N305+'12.юрид-чет өл.вал.'!N305+'13.рез.эмес.-чет өл.вал.'!N137</f>
        <v>626050.80000000005</v>
      </c>
      <c r="O305" s="21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2.8749935771985249</v>
      </c>
      <c r="P305" s="22">
        <f>'11.жеке-чет өл.вал.'!P305+'12.юрид-чет өл.вал.'!P305+'13.рез.эмес.-чет өл.вал.'!P137</f>
        <v>697406.8</v>
      </c>
      <c r="Q305" s="21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3.1494857764507018</v>
      </c>
      <c r="R305" s="23">
        <f>'11.жеке-чет өл.вал.'!R305+'12.юрид-чет өл.вал.'!R305+'13.рез.эмес.-чет өл.вал.'!R137</f>
        <v>20591.3</v>
      </c>
      <c r="S305" s="24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3.3356211603929822</v>
      </c>
    </row>
    <row r="306" spans="1:19" ht="14.25" customHeight="1" x14ac:dyDescent="0.2">
      <c r="A306" s="19" t="s">
        <v>19</v>
      </c>
      <c r="B306" s="20">
        <f>'11.жеке-чет өл.вал.'!B306+'12.юрид-чет өл.вал.'!B306+'13.рез.эмес.-чет өл.вал.'!B138</f>
        <v>17773041.199999999</v>
      </c>
      <c r="C306" s="21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0.29429502008919017</v>
      </c>
      <c r="D306" s="22">
        <f>'11.жеке-чет өл.вал.'!D306+'12.юрид-чет өл.вал.'!D306+'13.рез.эмес.-чет өл.вал.'!D138</f>
        <v>16137421.300000001</v>
      </c>
      <c r="E306" s="21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2.7130504673630863E-2</v>
      </c>
      <c r="F306" s="22">
        <f t="shared" si="14"/>
        <v>1635619.9</v>
      </c>
      <c r="G306" s="21">
        <f t="shared" si="15"/>
        <v>2.9302047089302374</v>
      </c>
      <c r="H306" s="22">
        <f>'11.жеке-чет өл.вал.'!H306+'12.юрид-чет өл.вал.'!H306+'13.рез.эмес.-чет өл.вал.'!H138</f>
        <v>122349.6</v>
      </c>
      <c r="I306" s="21">
        <f>('11.жеке-чет өл.вал.'!H306*'11.жеке-чет өл.вал.'!I306+'12.юрид-чет өл.вал.'!H306*'12.юрид-чет өл.вал.'!I306+'13.рез.эмес.-чет өл.вал.'!H138*'13.рез.эмес.-чет өл.вал.'!I138)/('11.жеке-чет өл.вал.'!H306+'12.юрид-чет өл.вал.'!H306+'13.рез.эмес.-чет өл.вал.'!H138)</f>
        <v>1.7312904905287829</v>
      </c>
      <c r="J306" s="22">
        <f>'11.жеке-чет өл.вал.'!J306+'12.юрид-чет өл.вал.'!J306+'13.рез.эмес.-чет өл.вал.'!J138</f>
        <v>106145.4</v>
      </c>
      <c r="K306" s="21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2.8073532814422513</v>
      </c>
      <c r="L306" s="22">
        <f>'11.жеке-чет өл.вал.'!L306+'12.юрид-чет өл.вал.'!L306+'13.рез.эмес.-чет өл.вал.'!L138</f>
        <v>208760.9</v>
      </c>
      <c r="M306" s="21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2.0970042857642435</v>
      </c>
      <c r="N306" s="22">
        <f>'11.жеке-чет өл.вал.'!N306+'12.юрид-чет өл.вал.'!N306+'13.рез.эмес.-чет өл.вал.'!N138</f>
        <v>476802.6</v>
      </c>
      <c r="O306" s="21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2.907774460541952</v>
      </c>
      <c r="P306" s="22">
        <f>'11.жеке-чет өл.вал.'!P306+'12.юрид-чет өл.вал.'!P306+'13.рез.эмес.-чет өл.вал.'!P138</f>
        <v>715656.7</v>
      </c>
      <c r="Q306" s="21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3.3956529212959272</v>
      </c>
      <c r="R306" s="23">
        <f>'11.жеке-чет өл.вал.'!R306+'12.юрид-чет өл.вал.'!R306+'13.рез.эмес.-чет өл.вал.'!R138</f>
        <v>5904.7</v>
      </c>
      <c r="S306" s="24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4.8371819059393379</v>
      </c>
    </row>
    <row r="307" spans="1:19" ht="14.25" customHeight="1" x14ac:dyDescent="0.2">
      <c r="A307" s="19" t="s">
        <v>20</v>
      </c>
      <c r="B307" s="20">
        <f>'11.жеке-чет өл.вал.'!B307+'12.юрид-чет өл.вал.'!B307+'13.рез.эмес.-чет өл.вал.'!B139</f>
        <v>18984400.400000002</v>
      </c>
      <c r="C307" s="21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0.32399798689454534</v>
      </c>
      <c r="D307" s="22">
        <f>'11.жеке-чет өл.вал.'!D307+'12.юрид-чет өл.вал.'!D307+'13.рез.эмес.-чет өл.вал.'!D139</f>
        <v>16969096.600000001</v>
      </c>
      <c r="E307" s="21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2.8828810073483774E-2</v>
      </c>
      <c r="F307" s="22">
        <f t="shared" si="14"/>
        <v>2015303.7999999998</v>
      </c>
      <c r="G307" s="21">
        <f t="shared" si="15"/>
        <v>2.8093574025911141</v>
      </c>
      <c r="H307" s="22">
        <f>'11.жеке-чет өл.вал.'!H307+'12.юрид-чет өл.вал.'!H307+'13.рез.эмес.-чет өл.вал.'!H139</f>
        <v>100899.5</v>
      </c>
      <c r="I307" s="21">
        <f>('11.жеке-чет өл.вал.'!H307*'11.жеке-чет өл.вал.'!I307+'12.юрид-чет өл.вал.'!H307*'12.юрид-чет өл.вал.'!I307+'13.рез.эмес.-чет өл.вал.'!H139*'13.рез.эмес.-чет өл.вал.'!I139)/('11.жеке-чет өл.вал.'!H307+'12.юрид-чет өл.вал.'!H307+'13.рез.эмес.-чет өл.вал.'!H139)</f>
        <v>1.8871937422881184</v>
      </c>
      <c r="J307" s="22">
        <f>'11.жеке-чет өл.вал.'!J307+'12.юрид-чет өл.вал.'!J307+'13.рез.эмес.-чет өл.вал.'!J139</f>
        <v>119487.20000000001</v>
      </c>
      <c r="K307" s="21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1.751190562671149</v>
      </c>
      <c r="L307" s="22">
        <f>'11.жеке-чет өл.вал.'!L307+'12.юрид-чет өл.вал.'!L307+'13.рез.эмес.-чет өл.вал.'!L139</f>
        <v>335470.10000000003</v>
      </c>
      <c r="M307" s="21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2.0401667153048804</v>
      </c>
      <c r="N307" s="22">
        <f>'11.жеке-чет өл.вал.'!N307+'12.юрид-чет өл.вал.'!N307+'13.рез.эмес.-чет өл.вал.'!N139</f>
        <v>559881.6</v>
      </c>
      <c r="O307" s="21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2.485040676457305</v>
      </c>
      <c r="P307" s="22">
        <f>'11.жеке-чет өл.вал.'!P307+'12.юрид-чет өл.вал.'!P307+'13.рез.эмес.-чет өл.вал.'!P139</f>
        <v>888573</v>
      </c>
      <c r="Q307" s="21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3.5529380624889608</v>
      </c>
      <c r="R307" s="23">
        <f>'11.жеке-чет өл.вал.'!R307+'12.юрид-чет өл.вал.'!R307+'13.рез.эмес.-чет өл.вал.'!R139</f>
        <v>10992.400000000001</v>
      </c>
      <c r="S307" s="24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2.6617091808886175</v>
      </c>
    </row>
    <row r="308" spans="1:19" ht="14.25" customHeight="1" thickBot="1" x14ac:dyDescent="0.25">
      <c r="A308" s="25" t="s">
        <v>21</v>
      </c>
      <c r="B308" s="26">
        <f>'11.жеке-чет өл.вал.'!B308+'12.юрид-чет өл.вал.'!B308+'13.рез.эмес.-чет өл.вал.'!B140</f>
        <v>22722860</v>
      </c>
      <c r="C308" s="27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0.49521644229643613</v>
      </c>
      <c r="D308" s="28">
        <f>'11.жеке-чет өл.вал.'!D308+'12.юрид-чет өл.вал.'!D308+'13.рез.эмес.-чет өл.вал.'!D140</f>
        <v>19291721.800000001</v>
      </c>
      <c r="E308" s="27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3.3671109750297128E-2</v>
      </c>
      <c r="F308" s="28">
        <f t="shared" si="14"/>
        <v>3431138.2</v>
      </c>
      <c r="G308" s="27">
        <f t="shared" si="15"/>
        <v>3.090274884876393</v>
      </c>
      <c r="H308" s="28">
        <f>'11.жеке-чет өл.вал.'!H308+'12.юрид-чет өл.вал.'!H308+'13.рез.эмес.-чет өл.вал.'!H140</f>
        <v>101506.8</v>
      </c>
      <c r="I308" s="27">
        <f>('11.жеке-чет өл.вал.'!H308*'11.жеке-чет өл.вал.'!I308+'12.юрид-чет өл.вал.'!H308*'12.юрид-чет өл.вал.'!I308+'13.рез.эмес.-чет өл.вал.'!H140*'13.рез.эмес.-чет өл.вал.'!I140)/('11.жеке-чет өл.вал.'!H308+'12.юрид-чет өл.вал.'!H308+'13.рез.эмес.-чет өл.вал.'!H140)</f>
        <v>1.7849867201015062</v>
      </c>
      <c r="J308" s="28">
        <f>'11.жеке-чет өл.вал.'!J308+'12.юрид-чет өл.вал.'!J308+'13.рез.эмес.-чет өл.вал.'!J140</f>
        <v>173023.19999999998</v>
      </c>
      <c r="K308" s="27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2.1082535347860847</v>
      </c>
      <c r="L308" s="28">
        <f>'11.жеке-чет өл.вал.'!L308+'12.юрид-чет өл.вал.'!L308+'13.рез.эмес.-чет өл.вал.'!L140</f>
        <v>338809.3</v>
      </c>
      <c r="M308" s="27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1.7682164450621627</v>
      </c>
      <c r="N308" s="28">
        <f>'11.жеке-чет өл.вал.'!N308+'12.юрид-чет өл.вал.'!N308+'13.рез.эмес.-чет өл.вал.'!N140</f>
        <v>1567249.3</v>
      </c>
      <c r="O308" s="27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3.2383107435428404</v>
      </c>
      <c r="P308" s="28">
        <f>'11.жеке-чет өл.вал.'!P308+'12.юрид-чет өл.вал.'!P308+'13.рез.эмес.-чет өл.вал.'!P140</f>
        <v>1241126.7000000002</v>
      </c>
      <c r="Q308" s="27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3.4891459937168374</v>
      </c>
      <c r="R308" s="28">
        <f>'11.жеке-чет өл.вал.'!R308+'12.юрид-чет өл.вал.'!R308+'13.рез.эмес.-чет өл.вал.'!R140</f>
        <v>9422.9</v>
      </c>
      <c r="S308" s="27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5.5603336552441416</v>
      </c>
    </row>
    <row r="309" spans="1:19" ht="14.25" customHeight="1" x14ac:dyDescent="0.2">
      <c r="A309" s="19" t="s">
        <v>73</v>
      </c>
      <c r="B309" s="20">
        <f>'11.жеке-чет өл.вал.'!B309+'12.юрид-чет өл.вал.'!B309+'13.рез.эмес.-чет өл.вал.'!B141</f>
        <v>17740641.599999998</v>
      </c>
      <c r="C309" s="21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0.40985798123558276</v>
      </c>
      <c r="D309" s="22">
        <f>'11.жеке-чет өл.вал.'!D309+'12.юрид-чет өл.вал.'!D309+'13.рез.эмес.-чет өл.вал.'!D141</f>
        <v>15662080.800000001</v>
      </c>
      <c r="E309" s="21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1.7407961973992626E-2</v>
      </c>
      <c r="F309" s="22">
        <f t="shared" ref="F309:F320" si="18">H309+J309+L309+N309+P309+R309</f>
        <v>2078560.8</v>
      </c>
      <c r="G309" s="21">
        <f t="shared" ref="G309:G320" si="19">(H309*I309+J309*K309+L309*M309+N309*O309+P309*Q309+R309*S309)/(H309+J309+L309+N309+P309+R309)</f>
        <v>3.3669925099135893</v>
      </c>
      <c r="H309" s="22">
        <f>'11.жеке-чет өл.вал.'!H309+'12.юрид-чет өл.вал.'!H309+'13.рез.эмес.-чет өл.вал.'!H141</f>
        <v>64051</v>
      </c>
      <c r="I309" s="21">
        <f>('11.жеке-чет өл.вал.'!H309*'11.жеке-чет өл.вал.'!I309+'12.юрид-чет өл.вал.'!H309*'12.юрид-чет өл.вал.'!I309+'13.рез.эмес.-чет өл.вал.'!H141*'13.рез.эмес.-чет өл.вал.'!I141)/('11.жеке-чет өл.вал.'!H309+'12.юрид-чет өл.вал.'!H309+'13.рез.эмес.-чет өл.вал.'!H141)</f>
        <v>1.5520097578492136</v>
      </c>
      <c r="J309" s="22">
        <f>'11.жеке-чет өл.вал.'!J309+'12.юрид-чет өл.вал.'!J309+'13.рез.эмес.-чет өл.вал.'!J141</f>
        <v>97418.1</v>
      </c>
      <c r="K309" s="21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1.855364937316573</v>
      </c>
      <c r="L309" s="22">
        <f>'11.жеке-чет өл.вал.'!L309+'12.юрид-чет өл.вал.'!L309+'13.рез.эмес.-чет өл.вал.'!L141</f>
        <v>258184.40000000002</v>
      </c>
      <c r="M309" s="21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1.9415233337103206</v>
      </c>
      <c r="N309" s="22">
        <f>'11.жеке-чет өл.вал.'!N309+'12.юрид-чет өл.вал.'!N309+'13.рез.эмес.-чет өл.вал.'!N141</f>
        <v>1052391.4000000001</v>
      </c>
      <c r="O309" s="21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3.9484905663425232</v>
      </c>
      <c r="P309" s="22">
        <f>'11.жеке-чет өл.вал.'!P309+'12.юрид-чет өл.вал.'!P309+'13.рез.эмес.-чет өл.вал.'!P141</f>
        <v>550932.69999999995</v>
      </c>
      <c r="Q309" s="21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2.9770589946830142</v>
      </c>
      <c r="R309" s="23">
        <f>'11.жеке-чет өл.вал.'!R309+'12.юрид-чет өл.вал.'!R309+'13.рез.эмес.-чет өл.вал.'!R141</f>
        <v>55583.199999999997</v>
      </c>
      <c r="S309" s="24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7.5842527778177589</v>
      </c>
    </row>
    <row r="310" spans="1:19" ht="14.25" customHeight="1" x14ac:dyDescent="0.2">
      <c r="A310" s="19" t="s">
        <v>11</v>
      </c>
      <c r="B310" s="20">
        <f>'11.жеке-чет өл.вал.'!B310+'12.юрид-чет өл.вал.'!B310+'13.рез.эмес.-чет өл.вал.'!B142</f>
        <v>18719153.700000003</v>
      </c>
      <c r="C310" s="21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0.3535978333785465</v>
      </c>
      <c r="D310" s="22">
        <f>'11.жеке-чет өл.вал.'!D310+'12.юрид-чет өл.вал.'!D310+'13.рез.эмес.-чет өл.вал.'!D142</f>
        <v>16388281.699999999</v>
      </c>
      <c r="E310" s="21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1.0170761953646433E-2</v>
      </c>
      <c r="F310" s="22">
        <f t="shared" si="18"/>
        <v>2330872</v>
      </c>
      <c r="G310" s="21">
        <f t="shared" si="19"/>
        <v>2.7682218839129744</v>
      </c>
      <c r="H310" s="22">
        <f>'11.жеке-чет өл.вал.'!H310+'12.юрид-чет өл.вал.'!H310+'13.рез.эмес.-чет өл.вал.'!H142</f>
        <v>74816.399999999994</v>
      </c>
      <c r="I310" s="21">
        <f>('11.жеке-чет өл.вал.'!H310*'11.жеке-чет өл.вал.'!I310+'12.юрид-чет өл.вал.'!H310*'12.юрид-чет өл.вал.'!I310+'13.рез.эмес.-чет өл.вал.'!H142*'13.рез.эмес.-чет өл.вал.'!I142)/('11.жеке-чет өл.вал.'!H310+'12.юрид-чет өл.вал.'!H310+'13.рез.эмес.-чет өл.вал.'!H142)</f>
        <v>1.8088790024647003</v>
      </c>
      <c r="J310" s="22">
        <f>'11.жеке-чет өл.вал.'!J310+'12.юрид-чет өл.вал.'!J310+'13.рез.эмес.-чет өл.вал.'!J142</f>
        <v>106213.4</v>
      </c>
      <c r="K310" s="21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1.9618310213212267</v>
      </c>
      <c r="L310" s="22">
        <f>'11.жеке-чет өл.вал.'!L310+'12.юрид-чет өл.вал.'!L310+'13.рез.эмес.-чет өл.вал.'!L142</f>
        <v>177858.5</v>
      </c>
      <c r="M310" s="21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2.1255420235749254</v>
      </c>
      <c r="N310" s="22">
        <f>'11.жеке-чет өл.вал.'!N310+'12.юрид-чет өл.вал.'!N310+'13.рез.эмес.-чет өл.вал.'!N142</f>
        <v>414796</v>
      </c>
      <c r="O310" s="21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2.8708557845302249</v>
      </c>
      <c r="P310" s="22">
        <f>'11.жеке-чет өл.вал.'!P310+'12.юрид-чет өл.вал.'!P310+'13.рез.эмес.-чет өл.вал.'!P142</f>
        <v>1549820.4</v>
      </c>
      <c r="Q310" s="21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2.9089729203461272</v>
      </c>
      <c r="R310" s="23">
        <f>'11.жеке-чет өл.вал.'!R310+'12.юрид-чет өл.вал.'!R310+'13.рез.эмес.-чет өл.вал.'!R142</f>
        <v>7367.3000000000011</v>
      </c>
      <c r="S310" s="24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4.2639140526380048</v>
      </c>
    </row>
    <row r="311" spans="1:19" ht="14.25" customHeight="1" x14ac:dyDescent="0.2">
      <c r="A311" s="19" t="s">
        <v>12</v>
      </c>
      <c r="B311" s="20">
        <f>'11.жеке-чет өл.вал.'!B311+'12.юрид-чет өл.вал.'!B311+'13.рез.эмес.-чет өл.вал.'!B143</f>
        <v>22564820.800000001</v>
      </c>
      <c r="C311" s="21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0.26429727449907325</v>
      </c>
      <c r="D311" s="22">
        <f>'11.жеке-чет өл.вал.'!D311+'12.юрид-чет өл.вал.'!D311+'13.рез.эмес.-чет өл.вал.'!D143</f>
        <v>20846616.400000002</v>
      </c>
      <c r="E311" s="21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6.3281467730178023E-2</v>
      </c>
      <c r="F311" s="22">
        <f t="shared" si="18"/>
        <v>1718204.4000000001</v>
      </c>
      <c r="G311" s="21">
        <f t="shared" si="19"/>
        <v>2.703180223493781</v>
      </c>
      <c r="H311" s="22">
        <f>'11.жеке-чет өл.вал.'!H311+'12.юрид-чет өл.вал.'!H311+'13.рез.эмес.-чет өл.вал.'!H143</f>
        <v>58601.900000000009</v>
      </c>
      <c r="I311" s="21">
        <f>('11.жеке-чет өл.вал.'!H311*'11.жеке-чет өл.вал.'!I311+'12.юрид-чет өл.вал.'!H311*'12.юрид-чет өл.вал.'!I311+'13.рез.эмес.-чет өл.вал.'!H143*'13.рез.эмес.-чет өл.вал.'!I143)/('11.жеке-чет өл.вал.'!H311+'12.юрид-чет өл.вал.'!H311+'13.рез.эмес.-чет өл.вал.'!H143)</f>
        <v>2.25444273991116</v>
      </c>
      <c r="J311" s="22">
        <f>'11.жеке-чет өл.вал.'!J311+'12.юрид-чет өл.вал.'!J311+'13.рез.эмес.-чет өл.вал.'!J143</f>
        <v>118232.1</v>
      </c>
      <c r="K311" s="21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2.0318404054398069</v>
      </c>
      <c r="L311" s="22">
        <f>'11.жеке-чет өл.вал.'!L311+'12.юрид-чет өл.вал.'!L311+'13.рез.эмес.-чет өл.вал.'!L143</f>
        <v>214880.59999999998</v>
      </c>
      <c r="M311" s="21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1.9103247710589075</v>
      </c>
      <c r="N311" s="22">
        <f>'11.жеке-чет өл.вал.'!N311+'12.юрид-чет өл.вал.'!N311+'13.рез.эмес.-чет өл.вал.'!N143</f>
        <v>573821.9</v>
      </c>
      <c r="O311" s="21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2.6934335217948244</v>
      </c>
      <c r="P311" s="22">
        <f>'11.жеке-чет өл.вал.'!P311+'12.юрид-чет өл.вал.'!P311+'13.рез.эмес.-чет өл.вал.'!P143</f>
        <v>741650.6</v>
      </c>
      <c r="Q311" s="21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3.0571867871474789</v>
      </c>
      <c r="R311" s="23">
        <f>'11.жеке-чет өл.вал.'!R311+'12.юрид-чет өл.вал.'!R311+'13.рез.эмес.-чет өл.вал.'!R143</f>
        <v>11017.300000000001</v>
      </c>
      <c r="S311" s="24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4.4353406914579816</v>
      </c>
    </row>
    <row r="312" spans="1:19" ht="14.25" customHeight="1" x14ac:dyDescent="0.2">
      <c r="A312" s="19" t="s">
        <v>13</v>
      </c>
      <c r="B312" s="20">
        <f>'11.жеке-чет өл.вал.'!B312+'12.юрид-чет өл.вал.'!B312+'13.рез.эмес.-чет өл.вал.'!B144</f>
        <v>22972666.899999999</v>
      </c>
      <c r="C312" s="21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0.24366518277422997</v>
      </c>
      <c r="D312" s="22">
        <f>'11.жеке-чет өл.вал.'!D312+'12.юрид-чет өл.вал.'!D312+'13.рез.эмес.-чет өл.вал.'!D144</f>
        <v>21144623.199999999</v>
      </c>
      <c r="E312" s="21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3.6755813411704606E-2</v>
      </c>
      <c r="F312" s="22">
        <f t="shared" si="18"/>
        <v>1828043.7000000002</v>
      </c>
      <c r="G312" s="21">
        <f t="shared" si="19"/>
        <v>2.63694530606681</v>
      </c>
      <c r="H312" s="22">
        <f>'11.жеке-чет өл.вал.'!H312+'12.юрид-чет өл.вал.'!H312+'13.рез.эмес.-чет өл.вал.'!H144</f>
        <v>90555.199999999997</v>
      </c>
      <c r="I312" s="21">
        <f>('11.жеке-чет өл.вал.'!H312*'11.жеке-чет өл.вал.'!I312+'12.юрид-чет өл.вал.'!H312*'12.юрид-чет өл.вал.'!I312+'13.рез.эмес.-чет өл.вал.'!H144*'13.рез.эмес.-чет өл.вал.'!I144)/('11.жеке-чет өл.вал.'!H312+'12.юрид-чет өл.вал.'!H312+'13.рез.эмес.-чет өл.вал.'!H144)</f>
        <v>1.5940873191158527</v>
      </c>
      <c r="J312" s="22">
        <f>'11.жеке-чет өл.вал.'!J312+'12.юрид-чет өл.вал.'!J312+'13.рез.эмес.-чет өл.вал.'!J144</f>
        <v>101650.4</v>
      </c>
      <c r="K312" s="21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1.7286590608595778</v>
      </c>
      <c r="L312" s="22">
        <f>'11.жеке-чет өл.вал.'!L312+'12.юрид-чет өл.вал.'!L312+'13.рез.эмес.-чет өл.вал.'!L144</f>
        <v>223292.5</v>
      </c>
      <c r="M312" s="21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2.3107500386264701</v>
      </c>
      <c r="N312" s="22">
        <f>'11.жеке-чет өл.вал.'!N312+'12.юрид-чет өл.вал.'!N312+'13.рез.эмес.-чет өл.вал.'!N144</f>
        <v>520366</v>
      </c>
      <c r="O312" s="21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2.7510474243128828</v>
      </c>
      <c r="P312" s="22">
        <f>'11.жеке-чет өл.вал.'!P312+'12.юрид-чет өл.вал.'!P312+'13.рез.эмес.-чет өл.вал.'!P144</f>
        <v>885404.10000000009</v>
      </c>
      <c r="Q312" s="21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2.8499882675040742</v>
      </c>
      <c r="R312" s="23">
        <f>'11.жеке-чет өл.вал.'!R312+'12.юрид-чет өл.вал.'!R312+'13.рез.эмес.-чет өл.вал.'!R144</f>
        <v>6775.5</v>
      </c>
      <c r="S312" s="24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4.3485320640543073</v>
      </c>
    </row>
    <row r="313" spans="1:19" ht="14.25" customHeight="1" x14ac:dyDescent="0.2">
      <c r="A313" s="19" t="s">
        <v>14</v>
      </c>
      <c r="B313" s="20">
        <f>'11.жеке-чет өл.вал.'!B313+'12.юрид-чет өл.вал.'!B313+'13.рез.эмес.-чет өл.вал.'!B145</f>
        <v>20951208.599999998</v>
      </c>
      <c r="C313" s="21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0.29242309863689686</v>
      </c>
      <c r="D313" s="22">
        <f>'11.жеке-чет өл.вал.'!D313+'12.юрид-чет өл.вал.'!D313+'13.рез.эмес.-чет өл.вал.'!D145</f>
        <v>18965729.199999999</v>
      </c>
      <c r="E313" s="21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1.9998220948973619E-2</v>
      </c>
      <c r="F313" s="22">
        <f t="shared" si="18"/>
        <v>1985479.4</v>
      </c>
      <c r="G313" s="21">
        <f t="shared" si="19"/>
        <v>2.8946845260645864</v>
      </c>
      <c r="H313" s="22">
        <f>'11.жеке-чет өл.вал.'!H313+'12.юрид-чет өл.вал.'!H313+'13.рез.эмес.-чет өл.вал.'!H145</f>
        <v>100437.5</v>
      </c>
      <c r="I313" s="21">
        <f>('11.жеке-чет өл.вал.'!H313*'11.жеке-чет өл.вал.'!I313+'12.юрид-чет өл.вал.'!H313*'12.юрид-чет өл.вал.'!I313+'13.рез.эмес.-чет өл.вал.'!H145*'13.рез.эмес.-чет өл.вал.'!I145)/('11.жеке-чет өл.вал.'!H313+'12.юрид-чет өл.вал.'!H313+'13.рез.эмес.-чет өл.вал.'!H145)</f>
        <v>1.5248820510267613</v>
      </c>
      <c r="J313" s="22">
        <f>'11.жеке-чет өл.вал.'!J313+'12.юрид-чет өл.вал.'!J313+'13.рез.эмес.-чет өл.вал.'!J145</f>
        <v>148605.29999999999</v>
      </c>
      <c r="K313" s="21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2.2974974445729721</v>
      </c>
      <c r="L313" s="22">
        <f>'11.жеке-чет өл.вал.'!L313+'12.юрид-чет өл.вал.'!L313+'13.рез.эмес.-чет өл.вал.'!L145</f>
        <v>248625</v>
      </c>
      <c r="M313" s="21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1.7167670950226275</v>
      </c>
      <c r="N313" s="22">
        <f>'11.жеке-чет өл.вал.'!N313+'12.юрид-чет өл.вал.'!N313+'13.рез.эмес.-чет өл.вал.'!N145</f>
        <v>683486.4</v>
      </c>
      <c r="O313" s="21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3.3177556773624159</v>
      </c>
      <c r="P313" s="22">
        <f>'11.жеке-чет өл.вал.'!P313+'12.юрид-чет өл.вал.'!P313+'13.рез.эмес.-чет өл.вал.'!P145</f>
        <v>779344</v>
      </c>
      <c r="Q313" s="21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3.1222863690488407</v>
      </c>
      <c r="R313" s="23">
        <f>'11.жеке-чет өл.вал.'!R313+'12.юрид-чет өл.вал.'!R313+'13.рез.эмес.-чет өл.вал.'!R145</f>
        <v>24981.199999999997</v>
      </c>
      <c r="S313" s="24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5.0019057130962521</v>
      </c>
    </row>
    <row r="314" spans="1:19" ht="14.25" customHeight="1" x14ac:dyDescent="0.2">
      <c r="A314" s="19" t="s">
        <v>15</v>
      </c>
      <c r="B314" s="20">
        <f>'11.жеке-чет өл.вал.'!B314+'12.юрид-чет өл.вал.'!B314+'13.рез.эмес.-чет өл.вал.'!B146</f>
        <v>22020906.900000002</v>
      </c>
      <c r="C314" s="21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0.24340011164571962</v>
      </c>
      <c r="D314" s="22">
        <f>'11.жеке-чет өл.вал.'!D314+'12.юрид-чет өл.вал.'!D314+'13.рез.эмес.-чет өл.вал.'!D146</f>
        <v>20302806.300000001</v>
      </c>
      <c r="E314" s="21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5.3000602778740004E-2</v>
      </c>
      <c r="F314" s="22">
        <f t="shared" si="18"/>
        <v>1718100.6</v>
      </c>
      <c r="G314" s="21">
        <f t="shared" si="19"/>
        <v>2.4933523834401767</v>
      </c>
      <c r="H314" s="22">
        <f>'11.жеке-чет өл.вал.'!H314+'12.юрид-чет өл.вал.'!H314+'13.рез.эмес.-чет өл.вал.'!H146</f>
        <v>97676.6</v>
      </c>
      <c r="I314" s="21">
        <f>('11.жеке-чет өл.вал.'!H314*'11.жеке-чет өл.вал.'!I314+'12.юрид-чет өл.вал.'!H314*'12.юрид-чет өл.вал.'!I314+'13.рез.эмес.-чет өл.вал.'!H146*'13.рез.эмес.-чет өл.вал.'!I146)/('11.жеке-чет өл.вал.'!H314+'12.юрид-чет өл.вал.'!H314+'13.рез.эмес.-чет өл.вал.'!H146)</f>
        <v>1.3554202439478831</v>
      </c>
      <c r="J314" s="22">
        <f>'11.жеке-чет өл.вал.'!J314+'12.юрид-чет өл.вал.'!J314+'13.рез.эмес.-чет өл.вал.'!J146</f>
        <v>130978.2</v>
      </c>
      <c r="K314" s="21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2.0431745435499993</v>
      </c>
      <c r="L314" s="22">
        <f>'11.жеке-чет өл.вал.'!L314+'12.юрид-чет өл.вал.'!L314+'13.рез.эмес.-чет өл.вал.'!L146</f>
        <v>261119.1</v>
      </c>
      <c r="M314" s="21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1.7931247541830533</v>
      </c>
      <c r="N314" s="22">
        <f>'11.жеке-чет өл.вал.'!N314+'12.юрид-чет өл.вал.'!N314+'13.рез.эмес.-чет өл.вал.'!N146</f>
        <v>689313.70000000007</v>
      </c>
      <c r="O314" s="21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2.7648353543531745</v>
      </c>
      <c r="P314" s="22">
        <f>'11.жеке-чет өл.вал.'!P314+'12.юрид-чет өл.вал.'!P314+'13.рез.эмес.-чет өл.вал.'!P146</f>
        <v>525760.9</v>
      </c>
      <c r="Q314" s="21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2.7737502674694894</v>
      </c>
      <c r="R314" s="23">
        <f>'11.жеке-чет өл.вал.'!R314+'12.юрид-чет өл.вал.'!R314+'13.рез.эмес.-чет өл.вал.'!R146</f>
        <v>13252.1</v>
      </c>
      <c r="S314" s="24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3.8815443590072531</v>
      </c>
    </row>
    <row r="315" spans="1:19" ht="14.25" customHeight="1" x14ac:dyDescent="0.2">
      <c r="A315" s="19" t="s">
        <v>16</v>
      </c>
      <c r="B315" s="20">
        <f>'11.жеке-чет өл.вал.'!B315+'12.юрид-чет өл.вал.'!B315+'13.рез.эмес.-чет өл.вал.'!B147</f>
        <v>21317693.900000002</v>
      </c>
      <c r="C315" s="21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0.25462032138476282</v>
      </c>
      <c r="D315" s="22">
        <f>'11.жеке-чет өл.вал.'!D315+'12.юрид-чет өл.вал.'!D315+'13.рез.эмес.-чет өл.вал.'!D147</f>
        <v>19330365.199999999</v>
      </c>
      <c r="E315" s="21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2.2403453660565068E-2</v>
      </c>
      <c r="F315" s="22">
        <f t="shared" si="18"/>
        <v>1987328.7</v>
      </c>
      <c r="G315" s="21">
        <f t="shared" si="19"/>
        <v>2.5133492667820874</v>
      </c>
      <c r="H315" s="22">
        <f>'11.жеке-чет өл.вал.'!H315+'12.юрид-чет өл.вал.'!H315+'13.рез.эмес.-чет өл.вал.'!H147</f>
        <v>210584.1</v>
      </c>
      <c r="I315" s="21">
        <f>('11.жеке-чет өл.вал.'!H315*'11.жеке-чет өл.вал.'!I315+'12.юрид-чет өл.вал.'!H315*'12.юрид-чет өл.вал.'!I315+'13.рез.эмес.-чет өл.вал.'!H147*'13.рез.эмес.-чет өл.вал.'!I147)/('11.жеке-чет өл.вал.'!H315+'12.юрид-чет өл.вал.'!H315+'13.рез.эмес.-чет өл.вал.'!H147)</f>
        <v>0.67567495361710672</v>
      </c>
      <c r="J315" s="22">
        <f>'11.жеке-чет өл.вал.'!J315+'12.юрид-чет өл.вал.'!J315+'13.рез.эмес.-чет өл.вал.'!J147</f>
        <v>102024.59999999999</v>
      </c>
      <c r="K315" s="21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1.6347989994569982</v>
      </c>
      <c r="L315" s="22">
        <f>'11.жеке-чет өл.вал.'!L315+'12.юрид-чет өл.вал.'!L315+'13.рез.эмес.-чет өл.вал.'!L147</f>
        <v>203918.69999999998</v>
      </c>
      <c r="M315" s="21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3.3154188703635321</v>
      </c>
      <c r="N315" s="22">
        <f>'11.жеке-чет өл.вал.'!N315+'12.юрид-чет өл.вал.'!N315+'13.рез.эмес.-чет өл.вал.'!N147</f>
        <v>678715</v>
      </c>
      <c r="O315" s="21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2.2406003256153189</v>
      </c>
      <c r="P315" s="22">
        <f>'11.жеке-чет өл.вал.'!P315+'12.юрид-чет өл.вал.'!P315+'13.рез.эмес.-чет өл.вал.'!P147</f>
        <v>740272.8</v>
      </c>
      <c r="Q315" s="21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3.0077259504874383</v>
      </c>
      <c r="R315" s="23">
        <f>'11.жеке-чет өл.вал.'!R315+'12.юрид-чет өл.вал.'!R315+'13.рез.эмес.-чет өл.вал.'!R147</f>
        <v>51813.5</v>
      </c>
      <c r="S315" s="24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5.0649415306821588</v>
      </c>
    </row>
    <row r="316" spans="1:19" ht="14.25" customHeight="1" x14ac:dyDescent="0.2">
      <c r="A316" s="19" t="s">
        <v>17</v>
      </c>
      <c r="B316" s="20">
        <f>'11.жеке-чет өл.вал.'!B316+'12.юрид-чет өл.вал.'!B316+'13.рез.эмес.-чет өл.вал.'!B148</f>
        <v>21690405</v>
      </c>
      <c r="C316" s="21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0.20215019830196818</v>
      </c>
      <c r="D316" s="22">
        <f>'11.жеке-чет өл.вал.'!D316+'12.юрид-чет өл.вал.'!D316+'13.рез.эмес.-чет өл.вал.'!D148</f>
        <v>20144971.5</v>
      </c>
      <c r="E316" s="21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3.3284051258151412E-2</v>
      </c>
      <c r="F316" s="22">
        <f t="shared" si="18"/>
        <v>1545433.5000000002</v>
      </c>
      <c r="G316" s="21">
        <f t="shared" si="19"/>
        <v>2.4033472860527501</v>
      </c>
      <c r="H316" s="22">
        <f>'11.жеке-чет өл.вал.'!H316+'12.юрид-чет өл.вал.'!H316+'13.рез.эмес.-чет өл.вал.'!H148</f>
        <v>111851.1</v>
      </c>
      <c r="I316" s="21">
        <f>('11.жеке-чет өл.вал.'!H316*'11.жеке-чет өл.вал.'!I316+'12.юрид-чет өл.вал.'!H316*'12.юрид-чет өл.вал.'!I316+'13.рез.эмес.-чет өл.вал.'!H148*'13.рез.эмес.-чет өл.вал.'!I148)/('11.жеке-чет өл.вал.'!H316+'12.юрид-чет өл.вал.'!H316+'13.рез.эмес.-чет өл.вал.'!H148)</f>
        <v>1.2415100522033315</v>
      </c>
      <c r="J316" s="22">
        <f>'11.жеке-чет өл.вал.'!J316+'12.юрид-чет өл.вал.'!J316+'13.рез.эмес.-чет өл.вал.'!J148</f>
        <v>71863.400000000009</v>
      </c>
      <c r="K316" s="21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2.4352231177483925</v>
      </c>
      <c r="L316" s="22">
        <f>'11.жеке-чет өл.вал.'!L316+'12.юрид-чет өл.вал.'!L316+'13.рез.эмес.-чет өл.вал.'!L148</f>
        <v>251433.50000000003</v>
      </c>
      <c r="M316" s="21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1.5307861561804608</v>
      </c>
      <c r="N316" s="22">
        <f>'11.жеке-чет өл.вал.'!N316+'12.юрид-чет өл.вал.'!N316+'13.рез.эмес.-чет өл.вал.'!N148</f>
        <v>517078.80000000005</v>
      </c>
      <c r="O316" s="21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2.4487969589934862</v>
      </c>
      <c r="P316" s="22">
        <f>'11.жеке-чет өл.вал.'!P316+'12.юрид-чет өл.вал.'!P316+'13.рез.эмес.-чет өл.вал.'!P148</f>
        <v>553643.4</v>
      </c>
      <c r="Q316" s="21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2.8114675908716733</v>
      </c>
      <c r="R316" s="23">
        <f>'11.жеке-чет өл.вал.'!R316+'12.юрид-чет өл.вал.'!R316+'13.рез.эмес.-чет өл.вал.'!R148</f>
        <v>39563.300000000003</v>
      </c>
      <c r="S316" s="24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4.8702545035424203</v>
      </c>
    </row>
    <row r="317" spans="1:19" ht="14.25" customHeight="1" x14ac:dyDescent="0.2">
      <c r="A317" s="19" t="s">
        <v>18</v>
      </c>
      <c r="B317" s="20">
        <f>'11.жеке-чет өл.вал.'!B317+'12.юрид-чет өл.вал.'!B317+'13.рез.эмес.-чет өл.вал.'!B149</f>
        <v>26791786.399999999</v>
      </c>
      <c r="C317" s="21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0.22005424778244731</v>
      </c>
      <c r="D317" s="22">
        <f>'11.жеке-чет өл.вал.'!D317+'12.юрид-чет өл.вал.'!D317+'13.рез.эмес.-чет өл.вал.'!D149</f>
        <v>24935967.699999999</v>
      </c>
      <c r="E317" s="21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6.8580081574295598E-2</v>
      </c>
      <c r="F317" s="22">
        <f t="shared" si="18"/>
        <v>1855818.7000000002</v>
      </c>
      <c r="G317" s="21">
        <f t="shared" si="19"/>
        <v>2.2553580821230015</v>
      </c>
      <c r="H317" s="22">
        <f>'11.жеке-чет өл.вал.'!H317+'12.юрид-чет өл.вал.'!H317+'13.рез.эмес.-чет өл.вал.'!H149</f>
        <v>93156.5</v>
      </c>
      <c r="I317" s="21">
        <f>('11.жеке-чет өл.вал.'!H317*'11.жеке-чет өл.вал.'!I317+'12.юрид-чет өл.вал.'!H317*'12.юрид-чет өл.вал.'!I317+'13.рез.эмес.-чет өл.вал.'!H149*'13.рез.эмес.-чет өл.вал.'!I149)/('11.жеке-чет өл.вал.'!H317+'12.юрид-чет өл.вал.'!H317+'13.рез.эмес.-чет өл.вал.'!H149)</f>
        <v>1.2458899271655759</v>
      </c>
      <c r="J317" s="22">
        <f>'11.жеке-чет өл.вал.'!J317+'12.юрид-чет өл.вал.'!J317+'13.рез.эмес.-чет өл.вал.'!J149</f>
        <v>81596.2</v>
      </c>
      <c r="K317" s="21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2.1684827479711077</v>
      </c>
      <c r="L317" s="22">
        <f>'11.жеке-чет өл.вал.'!L317+'12.юрид-чет өл.вал.'!L317+'13.рез.эмес.-чет өл.вал.'!L149</f>
        <v>376410.49999999994</v>
      </c>
      <c r="M317" s="21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1.5385901827924582</v>
      </c>
      <c r="N317" s="22">
        <f>'11.жеке-чет өл.вал.'!N317+'12.юрид-чет өл.вал.'!N317+'13.рез.эмес.-чет өл.вал.'!N149</f>
        <v>669699.29999999993</v>
      </c>
      <c r="O317" s="21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2.4858797985902052</v>
      </c>
      <c r="P317" s="22">
        <f>'11.жеке-чет өл.вал.'!P317+'12.юрид-чет өл.вал.'!P317+'13.рез.эмес.-чет өл.вал.'!P149</f>
        <v>618772.1</v>
      </c>
      <c r="Q317" s="21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2.5808976034956985</v>
      </c>
      <c r="R317" s="23">
        <f>'11.жеке-чет өл.вал.'!R317+'12.юрид-чет өл.вал.'!R317+'13.рез.эмес.-чет өл.вал.'!R149</f>
        <v>16184.1</v>
      </c>
      <c r="S317" s="24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3.1890630927885995</v>
      </c>
    </row>
    <row r="318" spans="1:19" ht="14.25" customHeight="1" x14ac:dyDescent="0.2">
      <c r="A318" s="19" t="s">
        <v>19</v>
      </c>
      <c r="B318" s="20">
        <f>'11.жеке-чет өл.вал.'!B318+'12.юрид-чет өл.вал.'!B318+'13.рез.эмес.-чет өл.вал.'!B150</f>
        <v>23970518.400000002</v>
      </c>
      <c r="C318" s="21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0.18492607227051036</v>
      </c>
      <c r="D318" s="22">
        <f>'11.жеке-чет өл.вал.'!D318+'12.юрид-чет өл.вал.'!D318+'13.рез.эмес.-чет өл.вал.'!D150</f>
        <v>22469968.800000001</v>
      </c>
      <c r="E318" s="21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5.0787607991694163E-2</v>
      </c>
      <c r="F318" s="22">
        <f t="shared" si="18"/>
        <v>1500549.5999999999</v>
      </c>
      <c r="G318" s="21">
        <f t="shared" si="19"/>
        <v>2.1935815057362991</v>
      </c>
      <c r="H318" s="22">
        <f>'11.жеке-чет өл.вал.'!H318+'12.юрид-чет өл.вал.'!H318+'13.рез.эмес.-чет өл.вал.'!H150</f>
        <v>73093.3</v>
      </c>
      <c r="I318" s="21">
        <f>('11.жеке-чет өл.вал.'!H318*'11.жеке-чет өл.вал.'!I318+'12.юрид-чет өл.вал.'!H318*'12.юрид-чет өл.вал.'!I318+'13.рез.эмес.-чет өл.вал.'!H150*'13.рез.эмес.-чет өл.вал.'!I150)/('11.жеке-чет өл.вал.'!H318+'12.юрид-чет өл.вал.'!H318+'13.рез.эмес.-чет өл.вал.'!H150)</f>
        <v>1.3616753929566701</v>
      </c>
      <c r="J318" s="22">
        <f>'11.жеке-чет өл.вал.'!J318+'12.юрид-чет өл.вал.'!J318+'13.рез.эмес.-чет өл.вал.'!J150</f>
        <v>87707.3</v>
      </c>
      <c r="K318" s="21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1.4596623314136861</v>
      </c>
      <c r="L318" s="22">
        <f>'11.жеке-чет өл.вал.'!L318+'12.юрид-чет өл.вал.'!L318+'13.рез.эмес.-чет өл.вал.'!L150</f>
        <v>263710.59999999998</v>
      </c>
      <c r="M318" s="21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1.8778737487230284</v>
      </c>
      <c r="N318" s="22">
        <f>'11.жеке-чет өл.вал.'!N318+'12.юрид-чет өл.вал.'!N318+'13.рез.эмес.-чет өл.вал.'!N150</f>
        <v>592608.9</v>
      </c>
      <c r="O318" s="21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2.3643344573461555</v>
      </c>
      <c r="P318" s="22">
        <f>'11.жеке-чет өл.вал.'!P318+'12.юрид-чет өл.вал.'!P318+'13.рез.эмес.-чет өл.вал.'!P150</f>
        <v>472075.80000000005</v>
      </c>
      <c r="Q318" s="21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2.4224674999226816</v>
      </c>
      <c r="R318" s="23">
        <f>'11.жеке-чет өл.вал.'!R318+'12.юрид-чет өл.вал.'!R318+'13.рез.эмес.-чет өл.вал.'!R150</f>
        <v>11353.7</v>
      </c>
      <c r="S318" s="24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2.1223321912680464</v>
      </c>
    </row>
    <row r="319" spans="1:19" ht="14.25" customHeight="1" x14ac:dyDescent="0.2">
      <c r="A319" s="19" t="s">
        <v>20</v>
      </c>
      <c r="B319" s="20">
        <f>'11.жеке-чет өл.вал.'!B319+'12.юрид-чет өл.вал.'!B319+'13.рез.эмес.-чет өл.вал.'!B151</f>
        <v>26054754.399999999</v>
      </c>
      <c r="C319" s="21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0.18307461339954126</v>
      </c>
      <c r="D319" s="22">
        <f>'11.жеке-чет өл.вал.'!D319+'12.юрид-чет өл.вал.'!D319+'13.рез.эмес.-чет өл.вал.'!D151</f>
        <v>24250883.900000002</v>
      </c>
      <c r="E319" s="21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4.3101252857839126E-2</v>
      </c>
      <c r="F319" s="22">
        <f t="shared" si="18"/>
        <v>1803870.5000000002</v>
      </c>
      <c r="G319" s="21">
        <f t="shared" si="19"/>
        <v>2.0648492283675548</v>
      </c>
      <c r="H319" s="22">
        <f>'11.жеке-чет өл.вал.'!H319+'12.юрид-чет өл.вал.'!H319+'13.рез.эмес.-чет өл.вал.'!H151</f>
        <v>49962.799999999996</v>
      </c>
      <c r="I319" s="21">
        <f>('11.жеке-чет өл.вал.'!H319*'11.жеке-чет өл.вал.'!I319+'12.юрид-чет өл.вал.'!H319*'12.юрид-чет өл.вал.'!I319+'13.рез.эмес.-чет өл.вал.'!H151*'13.рез.эмес.-чет өл.вал.'!I151)/('11.жеке-чет өл.вал.'!H319+'12.юрид-чет өл.вал.'!H319+'13.рез.эмес.-чет өл.вал.'!H151)</f>
        <v>2.3256840889621855</v>
      </c>
      <c r="J319" s="22">
        <f>'11.жеке-чет өл.вал.'!J319+'12.юрид-чет өл.вал.'!J319+'13.рез.эмес.-чет өл.вал.'!J151</f>
        <v>64171.1</v>
      </c>
      <c r="K319" s="21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2.5822175714612938</v>
      </c>
      <c r="L319" s="22">
        <f>'11.жеке-чет өл.вал.'!L319+'12.юрид-чет өл.вал.'!L319+'13.рез.эмес.-чет өл.вал.'!L151</f>
        <v>358539.80000000005</v>
      </c>
      <c r="M319" s="21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1.079701572879771</v>
      </c>
      <c r="N319" s="22">
        <f>'11.жеке-чет өл.вал.'!N319+'12.юрид-чет өл.вал.'!N319+'13.рез.эмес.-чет өл.вал.'!N151</f>
        <v>699074.5</v>
      </c>
      <c r="O319" s="21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2.1003227567305025</v>
      </c>
      <c r="P319" s="22">
        <f>'11.жеке-чет өл.вал.'!P319+'12.юрид-чет өл.вал.'!P319+'13.рез.эмес.-чет өл.вал.'!P151</f>
        <v>627604.6</v>
      </c>
      <c r="Q319" s="21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2.4976265071989596</v>
      </c>
      <c r="R319" s="23">
        <f>'11.жеке-чет өл.вал.'!R319+'12.юрид-чет өл.вал.'!R319+'13.рез.эмес.-чет өл.вал.'!R151</f>
        <v>4517.7000000000007</v>
      </c>
      <c r="S319" s="24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4.4047251920224886</v>
      </c>
    </row>
    <row r="320" spans="1:19" ht="14.25" customHeight="1" thickBot="1" x14ac:dyDescent="0.25">
      <c r="A320" s="25" t="s">
        <v>21</v>
      </c>
      <c r="B320" s="26">
        <f>'11.жеке-чет өл.вал.'!B320+'12.юрид-чет өл.вал.'!B320+'13.рез.эмес.-чет өл.вал.'!B152</f>
        <v>34455591.099999994</v>
      </c>
      <c r="C320" s="27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0.43533560351544803</v>
      </c>
      <c r="D320" s="28">
        <f>'11.жеке-чет өл.вал.'!D320+'12.юрид-чет өл.вал.'!D320+'13.рез.эмес.-чет өл.вал.'!D152</f>
        <v>32164465.900000002</v>
      </c>
      <c r="E320" s="27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0.28313973107198387</v>
      </c>
      <c r="F320" s="28">
        <f t="shared" si="18"/>
        <v>2291125.2000000002</v>
      </c>
      <c r="G320" s="27">
        <f t="shared" si="19"/>
        <v>2.5719708905475791</v>
      </c>
      <c r="H320" s="28">
        <f>'11.жеке-чет өл.вал.'!H320+'12.юрид-чет өл.вал.'!H320+'13.рез.эмес.-чет өл.вал.'!H152</f>
        <v>76157</v>
      </c>
      <c r="I320" s="27">
        <f>('11.жеке-чет өл.вал.'!H320*'11.жеке-чет өл.вал.'!I320+'12.юрид-чет өл.вал.'!H320*'12.юрид-чет өл.вал.'!I320+'13.рез.эмес.-чет өл.вал.'!H152*'13.рез.эмес.-чет өл.вал.'!I152)/('11.жеке-чет өл.вал.'!H320+'12.юрид-чет өл.вал.'!H320+'13.рез.эмес.-чет өл.вал.'!H152)</f>
        <v>1.8661265937471265</v>
      </c>
      <c r="J320" s="28">
        <f>'11.жеке-чет өл.вал.'!J320+'12.юрид-чет өл.вал.'!J320+'13.рез.эмес.-чет өл.вал.'!J152</f>
        <v>120311.3</v>
      </c>
      <c r="K320" s="27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1.5059192112461575</v>
      </c>
      <c r="L320" s="28">
        <f>'11.жеке-чет өл.вал.'!L320+'12.юрид-чет өл.вал.'!L320+'13.рез.эмес.-чет өл.вал.'!L152</f>
        <v>228700.30000000002</v>
      </c>
      <c r="M320" s="27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1.3265233932793292</v>
      </c>
      <c r="N320" s="28">
        <f>'11.жеке-чет өл.вал.'!N320+'12.юрид-чет өл.вал.'!N320+'13.рез.эмес.-чет өл.вал.'!N152</f>
        <v>876896.6</v>
      </c>
      <c r="O320" s="27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2.2279355376677277</v>
      </c>
      <c r="P320" s="28">
        <f>'11.жеке-чет өл.вал.'!P320+'12.юрид-чет өл.вал.'!P320+'13.рез.эмес.-чет өл.вал.'!P152</f>
        <v>948494.5</v>
      </c>
      <c r="Q320" s="27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3.2786256514929693</v>
      </c>
      <c r="R320" s="28">
        <f>'11.жеке-чет өл.вал.'!R320+'12.юрид-чет өл.вал.'!R320+'13.рез.эмес.-чет өл.вал.'!R152</f>
        <v>40565.5</v>
      </c>
      <c r="S320" s="39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4.9945354057018863</v>
      </c>
    </row>
    <row r="321" spans="1:19" ht="14.25" customHeight="1" x14ac:dyDescent="0.2">
      <c r="A321" s="19" t="s">
        <v>74</v>
      </c>
      <c r="B321" s="20">
        <f>'11.жеке-чет өл.вал.'!B321+'12.юрид-чет өл.вал.'!B321+'13.рез.эмес.-чет өл.вал.'!B153</f>
        <v>19938439.210000001</v>
      </c>
      <c r="C321" s="21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0.21589877400438717</v>
      </c>
      <c r="D321" s="22">
        <f>'11.жеке-чет өл.вал.'!D321+'12.юрид-чет өл.вал.'!D321+'13.рез.эмес.-чет өл.вал.'!D153</f>
        <v>18387926.800000001</v>
      </c>
      <c r="E321" s="21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3.7813849356850858E-2</v>
      </c>
      <c r="F321" s="22">
        <f t="shared" ref="F321:F332" si="20">H321+J321+L321+N321+P321+R321</f>
        <v>1550512.41</v>
      </c>
      <c r="G321" s="21">
        <f t="shared" ref="G321:G332" si="21">(H321*I321+J321*K321+L321*M321+N321*O321+P321*Q321+R321*S321)/(H321+J321+L321+N321+P321+R321)</f>
        <v>2.3278538525209234</v>
      </c>
      <c r="H321" s="22">
        <f>'11.жеке-чет өл.вал.'!H321+'12.юрид-чет өл.вал.'!H321+'13.рез.эмес.-чет өл.вал.'!H153</f>
        <v>76820.899999999994</v>
      </c>
      <c r="I321" s="21">
        <f>('11.жеке-чет өл.вал.'!H321*'11.жеке-чет өл.вал.'!I321+'12.юрид-чет өл.вал.'!H321*'12.юрид-чет өл.вал.'!I321+'13.рез.эмес.-чет өл.вал.'!H153*'13.рез.эмес.-чет өл.вал.'!I153)/('11.жеке-чет өл.вал.'!H321+'12.юрид-чет өл.вал.'!H321+'13.рез.эмес.-чет өл.вал.'!H153)</f>
        <v>1.1471426525854305</v>
      </c>
      <c r="J321" s="22">
        <f>'11.жеке-чет өл.вал.'!J321+'12.юрид-чет өл.вал.'!J321+'13.рез.эмес.-чет өл.вал.'!J153</f>
        <v>73446.11</v>
      </c>
      <c r="K321" s="21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2.4044670167010911</v>
      </c>
      <c r="L321" s="22">
        <f>'11.жеке-чет өл.вал.'!L321+'12.юрид-чет өл.вал.'!L321+'13.рез.эмес.-чет өл.вал.'!L153</f>
        <v>187614.1</v>
      </c>
      <c r="M321" s="21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1.7706036113490371</v>
      </c>
      <c r="N321" s="22">
        <f>'11.жеке-чет өл.вал.'!N321+'12.юрид-чет өл.вал.'!N321+'13.рез.эмес.-чет өл.вал.'!N153</f>
        <v>508169.29999999993</v>
      </c>
      <c r="O321" s="21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2.2364046037413097</v>
      </c>
      <c r="P321" s="22">
        <f>'11.жеке-чет өл.вал.'!P321+'12.юрид-чет өл.вал.'!P321+'13.рез.эмес.-чет өл.вал.'!P153</f>
        <v>688025.7</v>
      </c>
      <c r="Q321" s="21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2.6135798735425184</v>
      </c>
      <c r="R321" s="23">
        <f>'11.жеке-чет өл.вал.'!R321+'12.юрид-чет өл.вал.'!R321+'13.рез.эмес.-чет өл.вал.'!R153</f>
        <v>16436.3</v>
      </c>
      <c r="S321" s="24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4.7316318149461889</v>
      </c>
    </row>
    <row r="322" spans="1:19" ht="14.25" customHeight="1" x14ac:dyDescent="0.2">
      <c r="A322" s="19" t="s">
        <v>11</v>
      </c>
      <c r="B322" s="20">
        <f>'11.жеке-чет өл.вал.'!B322+'12.юрид-чет өл.вал.'!B322+'13.рез.эмес.-чет өл.вал.'!B154</f>
        <v>27159080.5</v>
      </c>
      <c r="C322" s="21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0.23488450284242868</v>
      </c>
      <c r="D322" s="22">
        <f>'11.жеке-чет өл.вал.'!D322+'12.юрид-чет өл.вал.'!D322+'13.рез.эмес.-чет өл.вал.'!D154</f>
        <v>25073052.66</v>
      </c>
      <c r="E322" s="21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4.4643568781943435E-2</v>
      </c>
      <c r="F322" s="22">
        <f t="shared" si="20"/>
        <v>2086027.8400000003</v>
      </c>
      <c r="G322" s="21">
        <f t="shared" si="21"/>
        <v>2.5214891522732503</v>
      </c>
      <c r="H322" s="22">
        <f>'11.жеке-чет өл.вал.'!H322+'12.юрид-чет өл.вал.'!H322+'13.рез.эмес.-чет өл.вал.'!H154</f>
        <v>73641.72</v>
      </c>
      <c r="I322" s="21">
        <f>('11.жеке-чет өл.вал.'!H322*'11.жеке-чет өл.вал.'!I322+'12.юрид-чет өл.вал.'!H322*'12.юрид-чет өл.вал.'!I322+'13.рез.эмес.-чет өл.вал.'!H154*'13.рез.эмес.-чет өл.вал.'!I154)/('11.жеке-чет өл.вал.'!H322+'12.юрид-чет өл.вал.'!H322+'13.рез.эмес.-чет өл.вал.'!H154)</f>
        <v>1.3383311294195719</v>
      </c>
      <c r="J322" s="22">
        <f>'11.жеке-чет өл.вал.'!J322+'12.юрид-чет өл.вал.'!J322+'13.рез.эмес.-чет өл.вал.'!J154</f>
        <v>121967.02</v>
      </c>
      <c r="K322" s="21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3.116891262080522</v>
      </c>
      <c r="L322" s="22">
        <f>'11.жеке-чет өл.вал.'!L322+'12.юрид-чет өл.вал.'!L322+'13.рез.эмес.-чет өл.вал.'!L154</f>
        <v>204555.82</v>
      </c>
      <c r="M322" s="21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1.7534519663141372</v>
      </c>
      <c r="N322" s="22">
        <f>'11.жеке-чет өл.вал.'!N322+'12.юрид-чет өл.вал.'!N322+'13.рез.эмес.-чет өл.вал.'!N154</f>
        <v>1085491.1900000002</v>
      </c>
      <c r="O322" s="21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2.6264771084876339</v>
      </c>
      <c r="P322" s="22">
        <f>'11.жеке-чет өл.вал.'!P322+'12.юрид-чет өл.вал.'!P322+'13.рез.эмес.-чет өл.вал.'!P154</f>
        <v>551522.86</v>
      </c>
      <c r="Q322" s="21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2.4086587914053057</v>
      </c>
      <c r="R322" s="23">
        <f>'11.жеке-чет өл.вал.'!R322+'12.юрид-чет өл.вал.'!R322+'13.рез.эмес.-чет өл.вал.'!R154</f>
        <v>48849.23</v>
      </c>
      <c r="S322" s="24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4.9756090832956827</v>
      </c>
    </row>
    <row r="323" spans="1:19" ht="14.25" customHeight="1" x14ac:dyDescent="0.2">
      <c r="A323" s="19" t="s">
        <v>12</v>
      </c>
      <c r="B323" s="20">
        <f>'11.жеке-чет өл.вал.'!B323+'12.юрид-чет өл.вал.'!B323+'13.рез.эмес.-чет өл.вал.'!B155</f>
        <v>26187597.57</v>
      </c>
      <c r="C323" s="21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0.20615642498205691</v>
      </c>
      <c r="D323" s="22">
        <f>'11.жеке-чет өл.вал.'!D323+'12.юрид-чет өл.вал.'!D323+'13.рез.эмес.-чет өл.вал.'!D155</f>
        <v>24608279.269999996</v>
      </c>
      <c r="E323" s="21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7.0838517178450369E-2</v>
      </c>
      <c r="F323" s="22">
        <f t="shared" si="20"/>
        <v>1579318.2999999998</v>
      </c>
      <c r="G323" s="21">
        <f t="shared" si="21"/>
        <v>2.3146236449612498</v>
      </c>
      <c r="H323" s="22">
        <f>'11.жеке-чет өл.вал.'!H323+'12.юрид-чет өл.вал.'!H323+'13.рез.эмес.-чет өл.вал.'!H155</f>
        <v>43867.87</v>
      </c>
      <c r="I323" s="21">
        <f>('11.жеке-чет өл.вал.'!H323*'11.жеке-чет өл.вал.'!I323+'12.юрид-чет өл.вал.'!H323*'12.юрид-чет өл.вал.'!I323+'13.рез.эмес.-чет өл.вал.'!H155*'13.рез.эмес.-чет өл.вал.'!I155)/('11.жеке-чет өл.вал.'!H323+'12.юрид-чет өл.вал.'!H323+'13.рез.эмес.-чет өл.вал.'!H155)</f>
        <v>1.2505710580431635</v>
      </c>
      <c r="J323" s="22">
        <f>'11.жеке-чет өл.вал.'!J323+'12.юрид-чет өл.вал.'!J323+'13.рез.эмес.-чет өл.вал.'!J155</f>
        <v>137910.91999999998</v>
      </c>
      <c r="K323" s="21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2.9988090740022653</v>
      </c>
      <c r="L323" s="22">
        <f>'11.жеке-чет өл.вал.'!L323+'12.юрид-чет өл.вал.'!L323+'13.рез.эмес.-чет өл.вал.'!L155</f>
        <v>196527.47999999998</v>
      </c>
      <c r="M323" s="21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2.5976607530916302</v>
      </c>
      <c r="N323" s="22">
        <f>'11.жеке-чет өл.вал.'!N323+'12.юрид-чет өл.вал.'!N323+'13.рез.эмес.-чет өл.вал.'!N155</f>
        <v>695619.83</v>
      </c>
      <c r="O323" s="21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2.193237011802843</v>
      </c>
      <c r="P323" s="22">
        <f>'11.жеке-чет өл.вал.'!P323+'12.юрид-чет өл.вал.'!P323+'13.рез.эмес.-чет өл.вал.'!P155</f>
        <v>500725.32999999996</v>
      </c>
      <c r="Q323" s="21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2.2502641278403099</v>
      </c>
      <c r="R323" s="23">
        <f>'11.жеке-чет өл.вал.'!R323+'12.юрид-чет өл.вал.'!R323+'13.рез.эмес.-чет өл.вал.'!R155</f>
        <v>4666.8700000000008</v>
      </c>
      <c r="S323" s="24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5.1777628689035673</v>
      </c>
    </row>
    <row r="324" spans="1:19" ht="14.25" customHeight="1" x14ac:dyDescent="0.2">
      <c r="A324" s="19" t="s">
        <v>13</v>
      </c>
      <c r="B324" s="20">
        <f>'11.жеке-чет өл.вал.'!B324+'12.юрид-чет өл.вал.'!B324+'13.рез.эмес.-чет өл.вал.'!B156</f>
        <v>35104207.82</v>
      </c>
      <c r="C324" s="21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0.17654125584822844</v>
      </c>
      <c r="D324" s="22">
        <f>'11.жеке-чет өл.вал.'!D324+'12.юрид-чет өл.вал.'!D324+'13.рез.эмес.-чет өл.вал.'!D156</f>
        <v>33598662.060000002</v>
      </c>
      <c r="E324" s="21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6.908983370095538E-2</v>
      </c>
      <c r="F324" s="22">
        <f t="shared" si="20"/>
        <v>1505545.76</v>
      </c>
      <c r="G324" s="21">
        <f t="shared" si="21"/>
        <v>2.5744916313935229</v>
      </c>
      <c r="H324" s="22">
        <f>'11.жеке-чет өл.вал.'!H324+'12.юрид-чет өл.вал.'!H324+'13.рез.эмес.-чет өл.вал.'!H156</f>
        <v>151830.89000000001</v>
      </c>
      <c r="I324" s="21">
        <f>('11.жеке-чет өл.вал.'!H324*'11.жеке-чет өл.вал.'!I324+'12.юрид-чет өл.вал.'!H324*'12.юрид-чет өл.вал.'!I324+'13.рез.эмес.-чет өл.вал.'!H156*'13.рез.эмес.-чет өл.вал.'!I156)/('11.жеке-чет өл.вал.'!H324+'12.юрид-чет өл.вал.'!H324+'13.рез.эмес.-чет өл.вал.'!H156)</f>
        <v>0.72184860011029262</v>
      </c>
      <c r="J324" s="22">
        <f>'11.жеке-чет өл.вал.'!J324+'12.юрид-чет өл.вал.'!J324+'13.рез.эмес.-чет өл.вал.'!J156</f>
        <v>117940.6</v>
      </c>
      <c r="K324" s="21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3.5946047272949242</v>
      </c>
      <c r="L324" s="22">
        <f>'11.жеке-чет өл.вал.'!L324+'12.юрид-чет өл.вал.'!L324+'13.рез.эмес.-чет өл.вал.'!L156</f>
        <v>195951.77000000002</v>
      </c>
      <c r="M324" s="21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2.548104415183392</v>
      </c>
      <c r="N324" s="22">
        <f>'11.жеке-чет өл.вал.'!N324+'12.юрид-чет өл.вал.'!N324+'13.рез.эмес.-чет өл.вал.'!N156</f>
        <v>702049.47000000009</v>
      </c>
      <c r="O324" s="21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2.8514176384179888</v>
      </c>
      <c r="P324" s="22">
        <f>'11.жеке-чет өл.вал.'!P324+'12.юрид-чет өл.вал.'!P324+'13.рез.эмес.-чет өл.вал.'!P156</f>
        <v>333406.28000000003</v>
      </c>
      <c r="Q324" s="21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2.4598926888839654</v>
      </c>
      <c r="R324" s="23">
        <f>'11.жеке-чет өл.вал.'!R324+'12.юрид-чет өл.вал.'!R324+'13.рез.эмес.-чет өл.вал.'!R156</f>
        <v>4366.75</v>
      </c>
      <c r="S324" s="24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4.8504547775805795</v>
      </c>
    </row>
    <row r="325" spans="1:19" ht="14.25" customHeight="1" x14ac:dyDescent="0.2">
      <c r="A325" s="19" t="s">
        <v>14</v>
      </c>
      <c r="B325" s="20">
        <f>'11.жеке-чет өл.вал.'!B325+'12.юрид-чет өл.вал.'!B325+'13.рез.эмес.-чет өл.вал.'!B157</f>
        <v>32816557.189999998</v>
      </c>
      <c r="C325" s="21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0.16855243905309863</v>
      </c>
      <c r="D325" s="22">
        <f>'11.жеке-чет өл.вал.'!D325+'12.юрид-чет өл.вал.'!D325+'13.рез.эмес.-чет өл.вал.'!D157</f>
        <v>31158711.030000001</v>
      </c>
      <c r="E325" s="21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4.0202101967373963E-2</v>
      </c>
      <c r="F325" s="22">
        <f t="shared" si="20"/>
        <v>1657846.1600000004</v>
      </c>
      <c r="G325" s="21">
        <f t="shared" si="21"/>
        <v>2.5808577303095483</v>
      </c>
      <c r="H325" s="22">
        <f>'11.жеке-чет өл.вал.'!H325+'12.юрид-чет өл.вал.'!H325+'13.рез.эмес.-чет өл.вал.'!H157</f>
        <v>94212.26999999999</v>
      </c>
      <c r="I325" s="21">
        <f>('11.жеке-чет өл.вал.'!H325*'11.жеке-чет өл.вал.'!I325+'12.юрид-чет өл.вал.'!H325*'12.юрид-чет өл.вал.'!I325+'13.рез.эмес.-чет өл.вал.'!H157*'13.рез.эмес.-чет өл.вал.'!I157)/('11.жеке-чет өл.вал.'!H325+'12.юрид-чет өл.вал.'!H325+'13.рез.эмес.-чет өл.вал.'!H157)</f>
        <v>1.6266807582494314</v>
      </c>
      <c r="J325" s="22">
        <f>'11.жеке-чет өл.вал.'!J325+'12.юрид-чет өл.вал.'!J325+'13.рез.эмес.-чет өл.вал.'!J157</f>
        <v>119262.04000000001</v>
      </c>
      <c r="K325" s="21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2.8996737369241727</v>
      </c>
      <c r="L325" s="22">
        <f>'11.жеке-чет өл.вал.'!L325+'12.юрид-чет өл.вал.'!L325+'13.рез.эмес.-чет өл.вал.'!L157</f>
        <v>179445.72</v>
      </c>
      <c r="M325" s="21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2.6178266614550605</v>
      </c>
      <c r="N325" s="22">
        <f>'11.жеке-чет өл.вал.'!N325+'12.юрид-чет өл.вал.'!N325+'13.рез.эмес.-чет өл.вал.'!N157</f>
        <v>995254.9</v>
      </c>
      <c r="O325" s="21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2.4743080327461846</v>
      </c>
      <c r="P325" s="22">
        <f>'11.жеке-чет өл.вал.'!P325+'12.юрид-чет өл.вал.'!P325+'13.рез.эмес.-чет өл.вал.'!P157</f>
        <v>264431.66000000003</v>
      </c>
      <c r="Q325" s="21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3.1133343938467868</v>
      </c>
      <c r="R325" s="23">
        <f>'11.жеке-чет өл.вал.'!R325+'12.юрид-чет өл.вал.'!R325+'13.рез.эмес.-чет өл.вал.'!R157</f>
        <v>5239.5700000000006</v>
      </c>
      <c r="S325" s="24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4.5808377405016021</v>
      </c>
    </row>
    <row r="326" spans="1:19" ht="14.25" customHeight="1" x14ac:dyDescent="0.2">
      <c r="A326" s="19" t="s">
        <v>15</v>
      </c>
      <c r="B326" s="20">
        <f>'11.жеке-чет өл.вал.'!B326+'12.юрид-чет өл.вал.'!B326+'13.рез.эмес.-чет өл.вал.'!B158</f>
        <v>37674657.939999998</v>
      </c>
      <c r="C326" s="21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0.16500240589045695</v>
      </c>
      <c r="D326" s="22">
        <f>'11.жеке-чет өл.вал.'!D326+'12.юрид-чет өл.вал.'!D326+'13.рез.эмес.-чет өл.вал.'!D158</f>
        <v>36230847.829999998</v>
      </c>
      <c r="E326" s="21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6.5199297943119711E-2</v>
      </c>
      <c r="F326" s="22">
        <f t="shared" si="20"/>
        <v>1443810.11</v>
      </c>
      <c r="G326" s="21">
        <f t="shared" si="21"/>
        <v>2.6694530895063511</v>
      </c>
      <c r="H326" s="22">
        <f>'11.жеке-чет өл.вал.'!H326+'12.юрид-чет өл.вал.'!H326+'13.рез.эмес.-чет өл.вал.'!H158</f>
        <v>168009.09</v>
      </c>
      <c r="I326" s="21">
        <f>('11.жеке-чет өл.вал.'!H326*'11.жеке-чет өл.вал.'!I326+'12.юрид-чет өл.вал.'!H326*'12.юрид-чет өл.вал.'!I326+'13.рез.эмес.-чет өл.вал.'!H158*'13.рез.эмес.-чет өл.вал.'!I158)/('11.жеке-чет өл.вал.'!H326+'12.юрид-чет өл.вал.'!H326+'13.рез.эмес.-чет өл.вал.'!H158)</f>
        <v>2.0577409793720087</v>
      </c>
      <c r="J326" s="22">
        <f>'11.жеке-чет өл.вал.'!J326+'12.юрид-чет өл.вал.'!J326+'13.рез.эмес.-чет өл.вал.'!J158</f>
        <v>144955.53999999998</v>
      </c>
      <c r="K326" s="21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2.6279656817531811</v>
      </c>
      <c r="L326" s="22">
        <f>'11.жеке-чет өл.вал.'!L326+'12.юрид-чет өл.вал.'!L326+'13.рез.эмес.-чет өл.вал.'!L158</f>
        <v>189318.34000000003</v>
      </c>
      <c r="M326" s="21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2.8326558388373817</v>
      </c>
      <c r="N326" s="22">
        <f>'11.жеке-чет өл.вал.'!N326+'12.юрид-чет өл.вал.'!N326+'13.рез.эмес.-чет өл.вал.'!N158</f>
        <v>444666.19</v>
      </c>
      <c r="O326" s="21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2.7666427620683312</v>
      </c>
      <c r="P326" s="22">
        <f>'11.жеке-чет өл.вал.'!P326+'12.юрид-чет өл.вал.'!P326+'13.рез.эмес.-чет өл.вал.'!P158</f>
        <v>486872.45999999996</v>
      </c>
      <c r="Q326" s="21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2.7238395104541389</v>
      </c>
      <c r="R326" s="23">
        <f>'11.жеке-чет өл.вал.'!R326+'12.юрид-чет өл.вал.'!R326+'13.рез.эмес.-чет өл.вал.'!R158</f>
        <v>9988.49</v>
      </c>
      <c r="S326" s="24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3.4897511535777714</v>
      </c>
    </row>
    <row r="327" spans="1:19" ht="14.25" customHeight="1" x14ac:dyDescent="0.2">
      <c r="A327" s="19" t="s">
        <v>16</v>
      </c>
      <c r="B327" s="20">
        <f>'11.жеке-чет өл.вал.'!B327+'12.юрид-чет өл.вал.'!B327+'13.рез.эмес.-чет өл.вал.'!B159</f>
        <v>38042049.079999998</v>
      </c>
      <c r="C327" s="21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0.18319397487092462</v>
      </c>
      <c r="D327" s="22">
        <f>'11.жеке-чет өл.вал.'!D327+'12.юрид-чет өл.вал.'!D327+'13.рез.эмес.-чет өл.вал.'!D159</f>
        <v>36597260.009999998</v>
      </c>
      <c r="E327" s="21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9.7586510897923348E-2</v>
      </c>
      <c r="F327" s="22">
        <f t="shared" si="20"/>
        <v>1444789.07</v>
      </c>
      <c r="G327" s="21">
        <f t="shared" si="21"/>
        <v>2.35167564660494</v>
      </c>
      <c r="H327" s="22">
        <f>'11.жеке-чет өл.вал.'!H327+'12.юрид-чет өл.вал.'!H327+'13.рез.эмес.-чет өл.вал.'!H159</f>
        <v>189930.64</v>
      </c>
      <c r="I327" s="21">
        <f>('11.жеке-чет өл.вал.'!H327*'11.жеке-чет өл.вал.'!I327+'12.юрид-чет өл.вал.'!H327*'12.юрид-чет өл.вал.'!I327+'13.рез.эмес.-чет өл.вал.'!H159*'13.рез.эмес.-чет өл.вал.'!I159)/('11.жеке-чет өл.вал.'!H327+'12.юрид-чет өл.вал.'!H327+'13.рез.эмес.-чет өл.вал.'!H159)</f>
        <v>1.6488952983046845</v>
      </c>
      <c r="J327" s="22">
        <f>'11.жеке-чет өл.вал.'!J327+'12.юрид-чет өл.вал.'!J327+'13.рез.эмес.-чет өл.вал.'!J159</f>
        <v>137240.93</v>
      </c>
      <c r="K327" s="21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2.9901665195652618</v>
      </c>
      <c r="L327" s="22">
        <f>'11.жеке-чет өл.вал.'!L327+'12.юрид-чет өл.вал.'!L327+'13.рез.эмес.-чет өл.вал.'!L159</f>
        <v>165582.13</v>
      </c>
      <c r="M327" s="21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2.6484227609585695</v>
      </c>
      <c r="N327" s="22">
        <f>'11.жеке-чет өл.вал.'!N327+'12.юрид-чет өл.вал.'!N327+'13.рез.эмес.-чет өл.вал.'!N159</f>
        <v>628810.15</v>
      </c>
      <c r="O327" s="21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2.1699844992960116</v>
      </c>
      <c r="P327" s="22">
        <f>'11.жеке-чет өл.вал.'!P327+'12.юрид-чет өл.вал.'!P327+'13.рез.эмес.-чет өл.вал.'!P159</f>
        <v>320433.82</v>
      </c>
      <c r="Q327" s="21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2.6666644354207065</v>
      </c>
      <c r="R327" s="23">
        <f>'11.жеке-чет өл.вал.'!R327+'12.юрид-чет өл.вал.'!R327+'13.рез.эмес.-чет өл.вал.'!R159</f>
        <v>2791.3999999999996</v>
      </c>
      <c r="S327" s="24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5.9457852690406225</v>
      </c>
    </row>
    <row r="328" spans="1:19" ht="14.25" customHeight="1" x14ac:dyDescent="0.2">
      <c r="A328" s="19" t="s">
        <v>17</v>
      </c>
      <c r="B328" s="20">
        <f>'11.жеке-чет өл.вал.'!B328+'12.юрид-чет өл.вал.'!B328+'13.рез.эмес.-чет өл.вал.'!B160</f>
        <v>53374840.030000001</v>
      </c>
      <c r="C328" s="21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0.16600838126577516</v>
      </c>
      <c r="D328" s="22">
        <f>'11.жеке-чет өл.вал.'!D328+'12.юрид-чет өл.вал.'!D328+'13.рез.эмес.-чет өл.вал.'!D160</f>
        <v>48303657.649999999</v>
      </c>
      <c r="E328" s="21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1.8856459105017705E-2</v>
      </c>
      <c r="F328" s="22">
        <f t="shared" si="20"/>
        <v>5071182.3800000008</v>
      </c>
      <c r="G328" s="21">
        <f t="shared" si="21"/>
        <v>1.5676491699357886</v>
      </c>
      <c r="H328" s="22">
        <f>'11.жеке-чет өл.вал.'!H328+'12.юрид-чет өл.вал.'!H328+'13.рез.эмес.-чет өл.вал.'!H160</f>
        <v>1251906.97</v>
      </c>
      <c r="I328" s="21">
        <f>('11.жеке-чет өл.вал.'!H328*'11.жеке-чет өл.вал.'!I328+'12.юрид-чет өл.вал.'!H328*'12.юрид-чет өл.вал.'!I328+'13.рез.эмес.-чет өл.вал.'!H160*'13.рез.эмес.-чет өл.вал.'!I160)/('11.жеке-чет өл.вал.'!H328+'12.юрид-чет өл.вал.'!H328+'13.рез.эмес.-чет өл.вал.'!H160)</f>
        <v>0.20256996971588084</v>
      </c>
      <c r="J328" s="22">
        <f>'11.жеке-чет өл.вал.'!J328+'12.юрид-чет өл.вал.'!J328+'13.рез.эмес.-чет өл.вал.'!J160</f>
        <v>317127.75</v>
      </c>
      <c r="K328" s="21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3.3538315057575407</v>
      </c>
      <c r="L328" s="22">
        <f>'11.жеке-чет өл.вал.'!L328+'12.юрид-чет өл.вал.'!L328+'13.рез.эмес.-чет өл.вал.'!L160</f>
        <v>253556.32</v>
      </c>
      <c r="M328" s="21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1.9441115054832809</v>
      </c>
      <c r="N328" s="22">
        <f>'11.жеке-чет өл.вал.'!N328+'12.юрид-чет өл.вал.'!N328+'13.рез.эмес.-чет өл.вал.'!N160</f>
        <v>2618453.9500000002</v>
      </c>
      <c r="O328" s="21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1.5607500552759377</v>
      </c>
      <c r="P328" s="22">
        <f>'11.жеке-чет өл.вал.'!P328+'12.юрид-чет өл.вал.'!P328+'13.рез.эмес.-чет өл.вал.'!P160</f>
        <v>613826.15999999992</v>
      </c>
      <c r="Q328" s="21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3.3153311435928359</v>
      </c>
      <c r="R328" s="23">
        <f>'11.жеке-чет өл.вал.'!R328+'12.юрид-чет өл.вал.'!R328+'13.рез.эмес.-чет өл.вал.'!R160</f>
        <v>16311.23</v>
      </c>
      <c r="S328" s="24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1.0981490114479415</v>
      </c>
    </row>
    <row r="329" spans="1:19" ht="14.25" customHeight="1" x14ac:dyDescent="0.2">
      <c r="A329" s="19" t="s">
        <v>18</v>
      </c>
      <c r="B329" s="20">
        <f>'11.жеке-чет өл.вал.'!B329+'12.юрид-чет өл.вал.'!B329+'13.рез.эмес.-чет өл.вал.'!B161</f>
        <v>52972158.120000005</v>
      </c>
      <c r="C329" s="21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0.14671303825859683</v>
      </c>
      <c r="D329" s="22">
        <f>'11.жеке-чет өл.вал.'!D329+'12.юрид-чет өл.вал.'!D329+'13.рез.эмес.-чет өл.вал.'!D161</f>
        <v>51291117.469999999</v>
      </c>
      <c r="E329" s="21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6.1764572625132165E-2</v>
      </c>
      <c r="F329" s="22">
        <f t="shared" si="20"/>
        <v>1681040.65</v>
      </c>
      <c r="G329" s="21">
        <f t="shared" si="21"/>
        <v>2.7386204556683396</v>
      </c>
      <c r="H329" s="22">
        <f>'11.жеке-чет өл.вал.'!H329+'12.юрид-чет өл.вал.'!H329+'13.рез.эмес.-чет өл.вал.'!H161</f>
        <v>102673.16</v>
      </c>
      <c r="I329" s="21">
        <f>('11.жеке-чет өл.вал.'!H329*'11.жеке-чет өл.вал.'!I329+'12.юрид-чет өл.вал.'!H329*'12.юрид-чет өл.вал.'!I329+'13.рез.эмес.-чет өл.вал.'!H161*'13.рез.эмес.-чет өл.вал.'!I161)/('11.жеке-чет өл.вал.'!H329+'12.юрид-чет өл.вал.'!H329+'13.рез.эмес.-чет өл.вал.'!H161)</f>
        <v>2.3842785280982866</v>
      </c>
      <c r="J329" s="22">
        <f>'11.жеке-чет өл.вал.'!J329+'12.юрид-чет өл.вал.'!J329+'13.рез.эмес.-чет өл.вал.'!J161</f>
        <v>126051.70999999999</v>
      </c>
      <c r="K329" s="21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2.5622332104816361</v>
      </c>
      <c r="L329" s="22">
        <f>'11.жеке-чет өл.вал.'!L329+'12.юрид-чет өл.вал.'!L329+'13.рез.эмес.-чет өл.вал.'!L161</f>
        <v>267194.2</v>
      </c>
      <c r="M329" s="21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2.9213811725703644</v>
      </c>
      <c r="N329" s="22">
        <f>'11.жеке-чет өл.вал.'!N329+'12.юрид-чет өл.вал.'!N329+'13.рез.эмес.-чет өл.вал.'!N161</f>
        <v>791561.36</v>
      </c>
      <c r="O329" s="21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2.8479394294840268</v>
      </c>
      <c r="P329" s="22">
        <f>'11.жеке-чет өл.вал.'!P329+'12.юрид-чет өл.вал.'!P329+'13.рез.эмес.-чет өл.вал.'!P161</f>
        <v>391690.58</v>
      </c>
      <c r="Q329" s="21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2.530173542085187</v>
      </c>
      <c r="R329" s="23">
        <f>'11.жеке-чет өл.вал.'!R329+'12.юрид-чет өл.вал.'!R329+'13.рез.эмес.-чет өл.вал.'!R161</f>
        <v>1869.64</v>
      </c>
      <c r="S329" s="24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5.3576982734644067</v>
      </c>
    </row>
    <row r="330" spans="1:19" ht="14.25" customHeight="1" x14ac:dyDescent="0.2">
      <c r="A330" s="19" t="s">
        <v>19</v>
      </c>
      <c r="B330" s="20">
        <f>'11.жеке-чет өл.вал.'!B330+'12.юрид-чет өл.вал.'!B330+'13.рез.эмес.-чет өл.вал.'!B162</f>
        <v>58551711.489999995</v>
      </c>
      <c r="C330" s="21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0.14650320767250388</v>
      </c>
      <c r="D330" s="22">
        <f>'11.жеке-чет өл.вал.'!D330+'12.юрид-чет өл.вал.'!D330+'13.рез.эмес.-чет өл.вал.'!D162</f>
        <v>54803803.32</v>
      </c>
      <c r="E330" s="21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4.9367481497632662E-2</v>
      </c>
      <c r="F330" s="22">
        <f t="shared" si="20"/>
        <v>3747908.17</v>
      </c>
      <c r="G330" s="21">
        <f t="shared" si="21"/>
        <v>1.5668707810415754</v>
      </c>
      <c r="H330" s="22">
        <f>'11.жеке-чет өл.вал.'!H330+'12.юрид-чет өл.вал.'!H330+'13.рез.эмес.-чет өл.вал.'!H162</f>
        <v>1494590.8</v>
      </c>
      <c r="I330" s="21">
        <f>('11.жеке-чет өл.вал.'!H330*'11.жеке-чет өл.вал.'!I330+'12.юрид-чет өл.вал.'!H330*'12.юрид-чет өл.вал.'!I330+'13.рез.эмес.-чет өл.вал.'!H162*'13.рез.эмес.-чет өл.вал.'!I162)/('11.жеке-чет өл.вал.'!H330+'12.юрид-чет өл.вал.'!H330+'13.рез.эмес.-чет өл.вал.'!H162)</f>
        <v>0.20268824021932963</v>
      </c>
      <c r="J330" s="22">
        <f>'11.жеке-чет өл.вал.'!J330+'12.юрид-чет өл.вал.'!J330+'13.рез.эмес.-чет өл.вал.'!J162</f>
        <v>134751.25</v>
      </c>
      <c r="K330" s="21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2.0044202714260533</v>
      </c>
      <c r="L330" s="22">
        <f>'11.жеке-чет өл.вал.'!L330+'12.юрид-чет өл.вал.'!L330+'13.рез.эмес.-чет өл.вал.'!L162</f>
        <v>765594.70000000007</v>
      </c>
      <c r="M330" s="21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2.347627561423816</v>
      </c>
      <c r="N330" s="22">
        <f>'11.жеке-чет өл.вал.'!N330+'12.юрид-чет өл.вал.'!N330+'13.рез.эмес.-чет өл.вал.'!N162</f>
        <v>868219.13</v>
      </c>
      <c r="O330" s="21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2.5138132093449745</v>
      </c>
      <c r="P330" s="22">
        <f>'11.жеке-чет өл.вал.'!P330+'12.юрид-чет өл.вал.'!P330+'13.рез.эмес.-чет өл.вал.'!P162</f>
        <v>458710.35</v>
      </c>
      <c r="Q330" s="21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2.659696587617876</v>
      </c>
      <c r="R330" s="23">
        <f>'11.жеке-чет өл.вал.'!R330+'12.юрид-чет өл.вал.'!R330+'13.рез.эмес.-чет өл.вал.'!R162</f>
        <v>26041.94</v>
      </c>
      <c r="S330" s="24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3.822733506029119</v>
      </c>
    </row>
    <row r="331" spans="1:19" ht="14.25" customHeight="1" x14ac:dyDescent="0.2">
      <c r="A331" s="19" t="s">
        <v>20</v>
      </c>
      <c r="B331" s="20">
        <f>'11.жеке-чет өл.вал.'!B331+'12.юрид-чет өл.вал.'!B331+'13.рез.эмес.-чет өл.вал.'!B163</f>
        <v>58883550.340000004</v>
      </c>
      <c r="C331" s="21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0.14324332408282564</v>
      </c>
      <c r="D331" s="22">
        <f>'11.жеке-чет өл.вал.'!D331+'12.юрид-чет өл.вал.'!D331+'13.рез.эмес.-чет өл.вал.'!D163</f>
        <v>56188706.939999998</v>
      </c>
      <c r="E331" s="21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7.0844628338763455E-2</v>
      </c>
      <c r="F331" s="22">
        <f t="shared" si="20"/>
        <v>2694843.4</v>
      </c>
      <c r="G331" s="21">
        <f t="shared" si="21"/>
        <v>1.6527889615032914</v>
      </c>
      <c r="H331" s="22">
        <f>'11.жеке-чет өл.вал.'!H331+'12.юрид-чет өл.вал.'!H331+'13.рез.эмес.-чет өл.вал.'!H163</f>
        <v>883721.45</v>
      </c>
      <c r="I331" s="21">
        <f>('11.жеке-чет өл.вал.'!H331*'11.жеке-чет өл.вал.'!I331+'12.юрид-чет өл.вал.'!H331*'12.юрид-чет өл.вал.'!I331+'13.рез.эмес.-чет өл.вал.'!H163*'13.рез.эмес.-чет өл.вал.'!I163)/('11.жеке-чет өл.вал.'!H331+'12.юрид-чет өл.вал.'!H331+'13.рез.эмес.-чет өл.вал.'!H163)</f>
        <v>0.22564381853580645</v>
      </c>
      <c r="J331" s="22">
        <f>'11.жеке-чет өл.вал.'!J331+'12.юрид-чет өл.вал.'!J331+'13.рез.эмес.-чет өл.вал.'!J163</f>
        <v>103062.33</v>
      </c>
      <c r="K331" s="21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1.902945172110899</v>
      </c>
      <c r="L331" s="22">
        <f>'11.жеке-чет өл.вал.'!L331+'12.юрид-чет өл.вал.'!L331+'13.рез.эмес.-чет өл.вал.'!L163</f>
        <v>413070.66000000003</v>
      </c>
      <c r="M331" s="21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1.8631961214577635</v>
      </c>
      <c r="N331" s="22">
        <f>'11.жеке-чет өл.вал.'!N331+'12.юрид-чет өл.вал.'!N331+'13.рез.эмес.-чет өл.вал.'!N163</f>
        <v>881547.17</v>
      </c>
      <c r="O331" s="21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2.3035543216592718</v>
      </c>
      <c r="P331" s="22">
        <f>'11.жеке-чет өл.вал.'!P331+'12.юрид-чет өл.вал.'!P331+'13.рез.эмес.-чет өл.вал.'!P163</f>
        <v>397591.33999999997</v>
      </c>
      <c r="Q331" s="21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3.0078795521552348</v>
      </c>
      <c r="R331" s="23">
        <f>'11.жеке-чет өл.вал.'!R331+'12.юрид-чет өл.вал.'!R331+'13.рез.эмес.-чет өл.вал.'!R163</f>
        <v>15850.45</v>
      </c>
      <c r="S331" s="24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3.927262140822497</v>
      </c>
    </row>
    <row r="332" spans="1:19" ht="14.25" customHeight="1" thickBot="1" x14ac:dyDescent="0.25">
      <c r="A332" s="25" t="s">
        <v>21</v>
      </c>
      <c r="B332" s="26">
        <f>'11.жеке-чет өл.вал.'!B332+'12.юрид-чет өл.вал.'!B332+'13.рез.эмес.-чет өл.вал.'!B164</f>
        <v>62829362.560000002</v>
      </c>
      <c r="C332" s="27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0.16108736035694707</v>
      </c>
      <c r="D332" s="28">
        <f>'11.жеке-чет өл.вал.'!D332+'12.юрид-чет өл.вал.'!D332+'13.рез.эмес.-чет өл.вал.'!D164</f>
        <v>58616353.859999999</v>
      </c>
      <c r="E332" s="27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5.1387334771695686E-2</v>
      </c>
      <c r="F332" s="28">
        <f t="shared" si="20"/>
        <v>4213008.7</v>
      </c>
      <c r="G332" s="27">
        <f t="shared" si="21"/>
        <v>1.6873637048981176</v>
      </c>
      <c r="H332" s="28">
        <f>'11.жеке-чет өл.вал.'!H332+'12.юрид-чет өл.вал.'!H332+'13.рез.эмес.-чет өл.вал.'!H164</f>
        <v>1412408.52</v>
      </c>
      <c r="I332" s="27">
        <f>('11.жеке-чет өл.вал.'!H332*'11.жеке-чет өл.вал.'!I332+'12.юрид-чет өл.вал.'!H332*'12.юрид-чет өл.вал.'!I332+'13.рез.эмес.-чет өл.вал.'!H164*'13.рез.эмес.-чет өл.вал.'!I164)/('11.жеке-чет өл.вал.'!H332+'12.юрид-чет өл.вал.'!H332+'13.рез.эмес.-чет өл.вал.'!H164)</f>
        <v>0.11499660339063959</v>
      </c>
      <c r="J332" s="28">
        <f>'11.жеке-чет өл.вал.'!J332+'12.юрид-чет өл.вал.'!J332+'13.рез.эмес.-чет өл.вал.'!J164</f>
        <v>360857.14</v>
      </c>
      <c r="K332" s="27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1.1125158382621991</v>
      </c>
      <c r="L332" s="28">
        <f>'11.жеке-чет өл.вал.'!L332+'12.юрид-чет өл.вал.'!L332+'13.рез.эмес.-чет өл.вал.'!L164</f>
        <v>401685.29</v>
      </c>
      <c r="M332" s="27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2.1744467057780508</v>
      </c>
      <c r="N332" s="28">
        <f>'11.жеке-чет өл.вал.'!N332+'12.юрид-чет өл.вал.'!N332+'13.рез.эмес.-чет өл.вал.'!N164</f>
        <v>737934.96</v>
      </c>
      <c r="O332" s="27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2.6106035999432797</v>
      </c>
      <c r="P332" s="28">
        <f>'11.жеке-чет өл.вал.'!P332+'12.юрид-чет өл.вал.'!P332+'13.рез.эмес.-чет өл.вал.'!P164</f>
        <v>1225910.33</v>
      </c>
      <c r="Q332" s="27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2.8480466234426802</v>
      </c>
      <c r="R332" s="28">
        <f>'11.жеке-чет өл.вал.'!R332+'12.юрид-чет өл.вал.'!R332+'13.рез.эмес.-чет өл.вал.'!R164</f>
        <v>74212.459999999992</v>
      </c>
      <c r="S332" s="39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3.4178601288786243</v>
      </c>
    </row>
    <row r="333" spans="1:19" ht="14.25" customHeight="1" x14ac:dyDescent="0.2">
      <c r="A333" s="32" t="s">
        <v>75</v>
      </c>
      <c r="B333" s="20">
        <f>'11.жеке-чет өл.вал.'!B333+'12.юрид-чет өл.вал.'!B333+'13.рез.эмес.-чет өл.вал.'!B165</f>
        <v>57128016.590000004</v>
      </c>
      <c r="C333" s="21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0.14164621287616103</v>
      </c>
      <c r="D333" s="22">
        <f>'11.жеке-чет өл.вал.'!D333+'12.юрид-чет өл.вал.'!D333+'13.рез.эмес.-чет өл.вал.'!D165</f>
        <v>52624277.049999997</v>
      </c>
      <c r="E333" s="21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2.1656233014226305E-2</v>
      </c>
      <c r="F333" s="22">
        <f t="shared" ref="F333:F334" si="22">H333+J333+L333+N333+P333+R333</f>
        <v>4503739.54</v>
      </c>
      <c r="G333" s="21">
        <f t="shared" ref="G333:G334" si="23">(H333*I333+J333*K333+L333*M333+N333*O333+P333*Q333+R333*S333)/(H333+J333+L333+N333+P333+R333)</f>
        <v>1.5436779883367764</v>
      </c>
      <c r="H333" s="22">
        <f>'11.жеке-чет өл.вал.'!H333+'12.юрид-чет өл.вал.'!H333+'13.рез.эмес.-чет өл.вал.'!H165</f>
        <v>664549.46</v>
      </c>
      <c r="I333" s="21">
        <f>('11.жеке-чет өл.вал.'!H333*'11.жеке-чет өл.вал.'!I333+'12.юрид-чет өл.вал.'!H333*'12.юрид-чет өл.вал.'!I333+'13.рез.эмес.-чет өл.вал.'!H165*'13.рез.эмес.-чет өл.вал.'!I165)/('11.жеке-чет өл.вал.'!H333+'12.юрид-чет өл.вал.'!H333+'13.рез.эмес.-чет өл.вал.'!H165)</f>
        <v>0.33559225463820191</v>
      </c>
      <c r="J333" s="22">
        <f>'11.жеке-чет өл.вал.'!J333+'12.юрид-чет өл.вал.'!J333+'13.рез.эмес.-чет өл.вал.'!J165</f>
        <v>836357.26</v>
      </c>
      <c r="K333" s="21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0.75410019565083986</v>
      </c>
      <c r="L333" s="22">
        <f>'11.жеке-чет өл.вал.'!L333+'12.юрид-чет өл.вал.'!L333+'13.рез.эмес.-чет өл.вал.'!L165</f>
        <v>361164.22</v>
      </c>
      <c r="M333" s="21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2.1696884948902171</v>
      </c>
      <c r="N333" s="22">
        <f>'11.жеке-чет өл.вал.'!N333+'12.юрид-чет өл.вал.'!N333+'13.рез.эмес.-чет өл.вал.'!N165</f>
        <v>1498087.6400000001</v>
      </c>
      <c r="O333" s="21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1.8931626311261749</v>
      </c>
      <c r="P333" s="22">
        <f>'11.жеке-чет өл.вал.'!P333+'12.юрид-чет өл.вал.'!P333+'13.рез.эмес.-чет өл.вал.'!P165</f>
        <v>1140384.3999999999</v>
      </c>
      <c r="Q333" s="21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2.1575103254656911</v>
      </c>
      <c r="R333" s="23">
        <f>'11.жеке-чет өл.вал.'!R333+'12.юрид-чет өл.вал.'!R333+'13.рез.эмес.-чет өл.вал.'!R165</f>
        <v>3196.5600000000004</v>
      </c>
      <c r="S333" s="24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5.7812958305178084</v>
      </c>
    </row>
    <row r="334" spans="1:19" ht="14.25" customHeight="1" x14ac:dyDescent="0.2">
      <c r="A334" s="19" t="s">
        <v>11</v>
      </c>
      <c r="B334" s="20">
        <f>'11.жеке-чет өл.вал.'!B334+'12.юрид-чет өл.вал.'!B334+'13.рез.эмес.-чет өл.вал.'!B166</f>
        <v>54682936.940000013</v>
      </c>
      <c r="C334" s="21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0.19068262442891382</v>
      </c>
      <c r="D334" s="22">
        <f>'11.жеке-чет өл.вал.'!D334+'12.юрид-чет өл.вал.'!D334+'13.рез.эмес.-чет өл.вал.'!D166</f>
        <v>51568918.950000003</v>
      </c>
      <c r="E334" s="21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9.0797980233789599E-2</v>
      </c>
      <c r="F334" s="22">
        <f t="shared" si="22"/>
        <v>3114017.9899999998</v>
      </c>
      <c r="G334" s="21">
        <f t="shared" si="23"/>
        <v>1.8447973846483798</v>
      </c>
      <c r="H334" s="22">
        <f>'11.жеке-чет өл.вал.'!H334+'12.юрид-чет өл.вал.'!H334+'13.рез.эмес.-чет өл.вал.'!H166</f>
        <v>803116.49</v>
      </c>
      <c r="I334" s="21">
        <f>('11.жеке-чет өл.вал.'!H334*'11.жеке-чет өл.вал.'!I334+'12.юрид-чет өл.вал.'!H334*'12.юрид-чет өл.вал.'!I334+'13.рез.эмес.-чет өл.вал.'!H166*'13.рез.эмес.-чет өл.вал.'!I166)/('11.жеке-чет өл.вал.'!H334+'12.юрид-чет өл.вал.'!H334+'13.рез.эмес.-чет өл.вал.'!H166)</f>
        <v>0.37246046535540622</v>
      </c>
      <c r="J334" s="22">
        <f>'11.жеке-чет өл.вал.'!J334+'12.юрид-чет өл.вал.'!J334+'13.рез.эмес.-чет өл.вал.'!J166</f>
        <v>163297.4</v>
      </c>
      <c r="K334" s="21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2.2847340196475883</v>
      </c>
      <c r="L334" s="22">
        <f>'11.жеке-чет өл.вал.'!L334+'12.юрид-чет өл.вал.'!L334+'13.рез.эмес.-чет өл.вал.'!L166</f>
        <v>257388.74</v>
      </c>
      <c r="M334" s="21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2.847918907019789</v>
      </c>
      <c r="N334" s="22">
        <f>'11.жеке-чет өл.вал.'!N334+'12.юрид-чет өл.вал.'!N334+'13.рез.эмес.-чет өл.вал.'!N166</f>
        <v>1092607.25</v>
      </c>
      <c r="O334" s="21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2.4133605309684723</v>
      </c>
      <c r="P334" s="22">
        <f>'11.жеке-чет өл.вал.'!P334+'12.юрид-чет өл.вал.'!P334+'13.рез.эмес.-чет өл.вал.'!P166</f>
        <v>783885.8</v>
      </c>
      <c r="Q334" s="21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2.1131350532182132</v>
      </c>
      <c r="R334" s="23">
        <f>'11.жеке-чет өл.вал.'!R334+'12.юрид-чет өл.вал.'!R334+'13.рез.эмес.-чет өл.вал.'!R166</f>
        <v>13722.31</v>
      </c>
      <c r="S334" s="24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3.3651727150895123</v>
      </c>
    </row>
    <row r="335" spans="1:19" ht="14.25" customHeight="1" x14ac:dyDescent="0.2">
      <c r="A335" s="19" t="s">
        <v>12</v>
      </c>
      <c r="B335" s="20">
        <f>'11.жеке-чет өл.вал.'!B335+'12.юрид-чет өл.вал.'!B335+'13.рез.эмес.-чет өл.вал.'!B167</f>
        <v>65487037.230000004</v>
      </c>
      <c r="C335" s="21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0.11514689166370763</v>
      </c>
      <c r="D335" s="22">
        <f>'11.жеке-чет өл.вал.'!D335+'12.юрид-чет өл.вал.'!D335+'13.рез.эмес.-чет өл.вал.'!D167</f>
        <v>59817705.75</v>
      </c>
      <c r="E335" s="21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2.107942491926814E-2</v>
      </c>
      <c r="F335" s="22">
        <f t="shared" ref="F335" si="24">H335+J335+L335+N335+P335+R335</f>
        <v>5669331.4800000004</v>
      </c>
      <c r="G335" s="21">
        <f t="shared" ref="G335" si="25">(H335*I335+J335*K335+L335*M335+N335*O335+P335*Q335+R335*S335)/(H335+J335+L335+N335+P335+R335)</f>
        <v>1.1076625112243392</v>
      </c>
      <c r="H335" s="22">
        <f>'11.жеке-чет өл.вал.'!H335+'12.юрид-чет өл.вал.'!H335+'13.рез.эмес.-чет өл.вал.'!H167</f>
        <v>3144806.11</v>
      </c>
      <c r="I335" s="21">
        <f>('11.жеке-чет өл.вал.'!H335*'11.жеке-чет өл.вал.'!I335+'12.юрид-чет өл.вал.'!H335*'12.юрид-чет өл.вал.'!I335+'13.рез.эмес.-чет өл.вал.'!H167*'13.рез.эмес.-чет өл.вал.'!I167)/('11.жеке-чет өл.вал.'!H335+'12.юрид-чет өл.вал.'!H335+'13.рез.эмес.-чет өл.вал.'!H167)</f>
        <v>9.7893743248928008E-2</v>
      </c>
      <c r="J335" s="22">
        <f>'11.жеке-чет өл.вал.'!J335+'12.юрид-чет өл.вал.'!J335+'13.рез.эмес.-чет өл.вал.'!J167</f>
        <v>348856.23</v>
      </c>
      <c r="K335" s="21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1.7570650453913386</v>
      </c>
      <c r="L335" s="22">
        <f>'11.жеке-чет өл.вал.'!L335+'12.юрид-чет өл.вал.'!L335+'13.рез.эмес.-чет өл.вал.'!L167</f>
        <v>209049.65000000002</v>
      </c>
      <c r="M335" s="21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2.4795993707714867</v>
      </c>
      <c r="N335" s="22">
        <f>'11.жеке-чет өл.вал.'!N335+'12.юрид-чет өл.вал.'!N335+'13.рез.эмес.-чет өл.вал.'!N167</f>
        <v>1586058.75</v>
      </c>
      <c r="O335" s="21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2.4036633260905367</v>
      </c>
      <c r="P335" s="22">
        <f>'11.жеке-чет өл.вал.'!P335+'12.юрид-чет өл.вал.'!P335+'13.рез.эмес.-чет өл.вал.'!P167</f>
        <v>379019.71</v>
      </c>
      <c r="Q335" s="21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2.6905358196279572</v>
      </c>
      <c r="R335" s="23">
        <f>'11.жеке-чет өл.вал.'!R335+'12.юрид-чет өл.вал.'!R335+'13.рез.эмес.-чет өл.вал.'!R167</f>
        <v>1541.03</v>
      </c>
      <c r="S335" s="24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5.456920046981562</v>
      </c>
    </row>
    <row r="336" spans="1:19" ht="14.25" customHeight="1" x14ac:dyDescent="0.2">
      <c r="A336" s="19" t="s">
        <v>13</v>
      </c>
      <c r="B336" s="20">
        <f>'11.жеке-чет өл.вал.'!B336+'12.юрид-чет өл.вал.'!B336+'13.рез.эмес.-чет өл.вал.'!B168</f>
        <v>72214718.879999995</v>
      </c>
      <c r="C336" s="21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0.28325178592455946</v>
      </c>
      <c r="D336" s="22">
        <f>'11.жеке-чет өл.вал.'!D336+'12.юрид-чет өл.вал.'!D336+'13.рез.эмес.-чет өл.вал.'!D168</f>
        <v>66707574.859999999</v>
      </c>
      <c r="E336" s="21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0.15560541914145079</v>
      </c>
      <c r="F336" s="22">
        <f t="shared" ref="F336" si="26">H336+J336+L336+N336+P336+R336</f>
        <v>5507144.0200000005</v>
      </c>
      <c r="G336" s="21">
        <f t="shared" ref="G336" si="27">(H336*I336+J336*K336+L336*M336+N336*O336+P336*Q336+R336*S336)/(H336+J336+L336+N336+P336+R336)</f>
        <v>1.8294215495748005</v>
      </c>
      <c r="H336" s="22">
        <f>'11.жеке-чет өл.вал.'!H336+'12.юрид-чет өл.вал.'!H336+'13.рез.эмес.-чет өл.вал.'!H168</f>
        <v>1500160.49</v>
      </c>
      <c r="I336" s="21">
        <f>('11.жеке-чет өл.вал.'!H336*'11.жеке-чет өл.вал.'!I336+'12.юрид-чет өл.вал.'!H336*'12.юрид-чет өл.вал.'!I336+'13.рез.эмес.-чет өл.вал.'!H168*'13.рез.эмес.-чет өл.вал.'!I168)/('11.жеке-чет өл.вал.'!H336+'12.юрид-чет өл.вал.'!H336+'13.рез.эмес.-чет өл.вал.'!H168)</f>
        <v>0.17126988879703101</v>
      </c>
      <c r="J336" s="22">
        <f>'11.жеке-чет өл.вал.'!J336+'12.юрид-чет өл.вал.'!J336+'13.рез.эмес.-чет өл.вал.'!J168</f>
        <v>233066.74</v>
      </c>
      <c r="K336" s="21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2.3110088698198665</v>
      </c>
      <c r="L336" s="22">
        <f>'11.жеке-чет өл.вал.'!L336+'12.юрид-чет өл.вал.'!L336+'13.рез.эмес.-чет өл.вал.'!L168</f>
        <v>394542.86000000004</v>
      </c>
      <c r="M336" s="21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3.8655203031680769</v>
      </c>
      <c r="N336" s="22">
        <f>'11.жеке-чет өл.вал.'!N336+'12.юрид-чет өл.вал.'!N336+'13.рез.эмес.-чет өл.вал.'!N168</f>
        <v>2814849.08</v>
      </c>
      <c r="O336" s="21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2.1736398824266621</v>
      </c>
      <c r="P336" s="22">
        <f>'11.жеке-чет өл.вал.'!P336+'12.юрид-чет өл.вал.'!P336+'13.рез.эмес.-чет өл.вал.'!P168</f>
        <v>558700.74</v>
      </c>
      <c r="Q336" s="21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2.8721150054320645</v>
      </c>
      <c r="R336" s="23">
        <f>'11.жеке-чет өл.вал.'!R336+'12.юрид-чет өл.вал.'!R336+'13.рез.эмес.-чет өл.вал.'!R168</f>
        <v>5824.1100000000006</v>
      </c>
      <c r="S336" s="24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5.34019534315114</v>
      </c>
    </row>
    <row r="337" spans="1:19" ht="14.25" customHeight="1" x14ac:dyDescent="0.2">
      <c r="A337" s="19" t="s">
        <v>14</v>
      </c>
      <c r="B337" s="20">
        <f>'11.жеке-чет өл.вал.'!B337+'12.юрид-чет өл.вал.'!B337+'13.рез.эмес.-чет өл.вал.'!B169</f>
        <v>81445829.040000007</v>
      </c>
      <c r="C337" s="21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0.16302370136939789</v>
      </c>
      <c r="D337" s="22">
        <f>'11.жеке-чет өл.вал.'!D337+'12.юрид-чет өл.вал.'!D337+'13.рез.эмес.-чет өл.вал.'!D169</f>
        <v>74318653.519999996</v>
      </c>
      <c r="E337" s="21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2.467713348448184E-2</v>
      </c>
      <c r="F337" s="22">
        <f t="shared" ref="F337" si="28">H337+J337+L337+N337+P337+R337</f>
        <v>7127175.5200000014</v>
      </c>
      <c r="G337" s="21">
        <f t="shared" ref="G337" si="29">(H337*I337+J337*K337+L337*M337+N337*O337+P337*Q337+R337*S337)/(H337+J337+L337+N337+P337+R337)</f>
        <v>1.6056331355650408</v>
      </c>
      <c r="H337" s="22">
        <f>'11.жеке-чет өл.вал.'!H337+'12.юрид-чет өл.вал.'!H337+'13.рез.эмес.-чет өл.вал.'!H169</f>
        <v>2766210.21</v>
      </c>
      <c r="I337" s="21">
        <f>('11.жеке-чет өл.вал.'!H337*'11.жеке-чет өл.вал.'!I337+'12.юрид-чет өл.вал.'!H337*'12.юрид-чет өл.вал.'!I337+'13.рез.эмес.-чет өл.вал.'!H169*'13.рез.эмес.-чет өл.вал.'!I169)/('11.жеке-чет өл.вал.'!H337+'12.юрид-чет өл.вал.'!H337+'13.рез.эмес.-чет өл.вал.'!H169)</f>
        <v>0.11042652033302998</v>
      </c>
      <c r="J337" s="22">
        <f>'11.жеке-чет өл.вал.'!J337+'12.юрид-чет өл.вал.'!J337+'13.рез.эмес.-чет өл.вал.'!J169</f>
        <v>252126.11</v>
      </c>
      <c r="K337" s="21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2.2416236402489238</v>
      </c>
      <c r="L337" s="22">
        <f>'11.жеке-чет өл.вал.'!L337+'12.юрид-чет өл.вал.'!L337+'13.рез.эмес.-чет өл.вал.'!L169</f>
        <v>1527137.72</v>
      </c>
      <c r="M337" s="21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2.367831367167065</v>
      </c>
      <c r="N337" s="22">
        <f>'11.жеке-чет өл.вал.'!N337+'12.юрид-чет өл.вал.'!N337+'13.рез.эмес.-чет өл.вал.'!N169</f>
        <v>2032363.02</v>
      </c>
      <c r="O337" s="21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2.5938228571488211</v>
      </c>
      <c r="P337" s="22">
        <f>'11.жеке-чет өл.вал.'!P337+'12.юрид-чет өл.вал.'!P337+'13.рез.эмес.-чет өл.вал.'!P169</f>
        <v>536217.48</v>
      </c>
      <c r="Q337" s="21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3.0549921093583166</v>
      </c>
      <c r="R337" s="23">
        <f>'11.жеке-чет өл.вал.'!R337+'12.юрид-чет өл.вал.'!R337+'13.рез.эмес.-чет өл.вал.'!R169</f>
        <v>13120.980000000001</v>
      </c>
      <c r="S337" s="24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3.6018605622445881</v>
      </c>
    </row>
    <row r="338" spans="1:19" ht="14.25" customHeight="1" x14ac:dyDescent="0.2">
      <c r="A338" s="19" t="s">
        <v>15</v>
      </c>
      <c r="B338" s="20">
        <f>'11.жеке-чет өл.вал.'!B338+'12.юрид-чет өл.вал.'!B338+'13.рез.эмес.-чет өл.вал.'!B170</f>
        <v>71580350.910000011</v>
      </c>
      <c r="C338" s="21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0.18283647341510353</v>
      </c>
      <c r="D338" s="22">
        <f>'11.жеке-чет өл.вал.'!D338+'12.юрид-чет өл.вал.'!D338+'13.рез.эмес.-чет өл.вал.'!D170</f>
        <v>66395756.24000001</v>
      </c>
      <c r="E338" s="21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6.79729137068113E-2</v>
      </c>
      <c r="F338" s="22">
        <f t="shared" ref="F338:F342" si="30">H338+J338+L338+N338+P338+R338</f>
        <v>5184594.67</v>
      </c>
      <c r="G338" s="21">
        <f t="shared" ref="G338:G342" si="31">(H338*I338+J338*K338+L338*M338+N338*O338+P338*Q338+R338*S338)/(H338+J338+L338+N338+P338+R338)</f>
        <v>1.6538199150677289</v>
      </c>
      <c r="H338" s="22">
        <f>'11.жеке-чет өл.вал.'!H338+'12.юрид-чет өл.вал.'!H338+'13.рез.эмес.-чет өл.вал.'!H170</f>
        <v>1297192.4100000001</v>
      </c>
      <c r="I338" s="21">
        <f>('11.жеке-чет өл.вал.'!H338*'11.жеке-чет өл.вал.'!I338+'12.юрид-чет өл.вал.'!H338*'12.юрид-чет өл.вал.'!I338+'13.рез.эмес.-чет өл.вал.'!H170*'13.рез.эмес.-чет өл.вал.'!I170)/('11.жеке-чет өл.вал.'!H338+'12.юрид-чет өл.вал.'!H338+'13.рез.эмес.-чет өл.вал.'!H170)</f>
        <v>0.14675429152410799</v>
      </c>
      <c r="J338" s="22">
        <f>'11.жеке-чет өл.вал.'!J338+'12.юрид-чет өл.вал.'!J338+'13.рез.эмес.-чет өл.вал.'!J170</f>
        <v>570773.64</v>
      </c>
      <c r="K338" s="21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2.5775766782081968</v>
      </c>
      <c r="L338" s="22">
        <f>'11.жеке-чет өл.вал.'!L338+'12.юрид-чет өл.вал.'!L338+'13.рез.эмес.-чет өл.вал.'!L170</f>
        <v>309594.99</v>
      </c>
      <c r="M338" s="21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2.5215309921520332</v>
      </c>
      <c r="N338" s="22">
        <f>'11.жеке-чет өл.вал.'!N338+'12.юрид-чет өл.вал.'!N338+'13.рез.эмес.-чет өл.вал.'!N170</f>
        <v>2223000.54</v>
      </c>
      <c r="O338" s="21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1.4673660898435954</v>
      </c>
      <c r="P338" s="22">
        <f>'11.жеке-чет өл.вал.'!P338+'12.юрид-чет өл.вал.'!P338+'13.рез.эмес.-чет өл.вал.'!P170</f>
        <v>722003.12</v>
      </c>
      <c r="Q338" s="21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3.6656777091212551</v>
      </c>
      <c r="R338" s="23">
        <f>'11.жеке-чет өл.вал.'!R338+'12.юрид-чет өл.вал.'!R338+'13.рез.эмес.-чет өл.вал.'!R170</f>
        <v>62029.97</v>
      </c>
      <c r="S338" s="24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3.6041420848663961</v>
      </c>
    </row>
    <row r="339" spans="1:19" ht="14.25" customHeight="1" x14ac:dyDescent="0.2">
      <c r="A339" s="19" t="s">
        <v>16</v>
      </c>
      <c r="B339" s="20">
        <f>'11.жеке-чет өл.вал.'!B339+'12.юрид-чет өл.вал.'!B339+'13.рез.эмес.-чет өл.вал.'!B171</f>
        <v>79186238.359999985</v>
      </c>
      <c r="C339" s="21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0.1319810169992775</v>
      </c>
      <c r="D339" s="22">
        <f>'11.жеке-чет өл.вал.'!D339+'12.юрид-чет өл.вал.'!D339+'13.рез.эмес.-чет өл.вал.'!D171</f>
        <v>74193657.670000002</v>
      </c>
      <c r="E339" s="21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4.0978776286013534E-2</v>
      </c>
      <c r="F339" s="22">
        <f t="shared" si="30"/>
        <v>4992580.6900000004</v>
      </c>
      <c r="G339" s="21">
        <f t="shared" si="31"/>
        <v>1.4843455582888125</v>
      </c>
      <c r="H339" s="22">
        <f>'11.жеке-чет өл.вал.'!H339+'12.юрид-чет өл.вал.'!H339+'13.рез.эмес.-чет өл.вал.'!H171</f>
        <v>2440920.2700000005</v>
      </c>
      <c r="I339" s="21">
        <f>('11.жеке-чет өл.вал.'!H339*'11.жеке-чет өл.вал.'!I339+'12.юрид-чет өл.вал.'!H339*'12.юрид-чет өл.вал.'!I339+'13.рез.эмес.-чет өл.вал.'!H171*'13.рез.эмес.-чет өл.вал.'!I171)/('11.жеке-чет өл.вал.'!H339+'12.юрид-чет өл.вал.'!H339+'13.рез.эмес.-чет өл.вал.'!H171)</f>
        <v>0.11999174458901912</v>
      </c>
      <c r="J339" s="22">
        <f>'11.жеке-чет өл.вал.'!J339+'12.юрид-чет өл.вал.'!J339+'13.рез.эмес.-чет өл.вал.'!J171</f>
        <v>427053.85</v>
      </c>
      <c r="K339" s="21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3.0616925359647258</v>
      </c>
      <c r="L339" s="22">
        <f>'11.жеке-чет өл.вал.'!L339+'12.юрид-чет өл.вал.'!L339+'13.рез.эмес.-чет өл.вал.'!L171</f>
        <v>316350.09999999998</v>
      </c>
      <c r="M339" s="21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2.4987652379436556</v>
      </c>
      <c r="N339" s="22">
        <f>'11.жеке-чет өл.вал.'!N339+'12.юрид-чет өл.вал.'!N339+'13.рез.эмес.-чет өл.вал.'!N171</f>
        <v>1262123.5</v>
      </c>
      <c r="O339" s="21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2.4814867027672003</v>
      </c>
      <c r="P339" s="22">
        <f>'11.жеке-чет өл.вал.'!P339+'12.юрид-чет өл.вал.'!P339+'13.рез.эмес.-чет өл.вал.'!P171</f>
        <v>518162.34</v>
      </c>
      <c r="Q339" s="21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3.5078302448610965</v>
      </c>
      <c r="R339" s="23">
        <f>'11.жеке-чет өл.вал.'!R339+'12.юрид-чет өл.вал.'!R339+'13.рез.эмес.-чет өл.вал.'!R171</f>
        <v>27970.629999999997</v>
      </c>
      <c r="S339" s="24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2.5120728993233237</v>
      </c>
    </row>
    <row r="340" spans="1:19" ht="14.25" customHeight="1" x14ac:dyDescent="0.2">
      <c r="A340" s="19" t="s">
        <v>17</v>
      </c>
      <c r="B340" s="20">
        <f>'11.жеке-чет өл.вал.'!B340+'12.юрид-чет өл.вал.'!B340+'13.рез.эмес.-чет өл.вал.'!B172</f>
        <v>153769825.94999999</v>
      </c>
      <c r="C340" s="21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0.15210491986253044</v>
      </c>
      <c r="D340" s="22">
        <f>'11.жеке-чет өл.вал.'!D340+'12.юрид-чет өл.вал.'!D340+'13.рез.эмес.-чет өл.вал.'!D172</f>
        <v>148528870.15000001</v>
      </c>
      <c r="E340" s="21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1.9588093412827995E-2</v>
      </c>
      <c r="F340" s="22">
        <f t="shared" si="30"/>
        <v>5240955.8000000007</v>
      </c>
      <c r="G340" s="21">
        <f t="shared" si="31"/>
        <v>3.9076364029629866</v>
      </c>
      <c r="H340" s="22">
        <f>'11.жеке-чет өл.вал.'!H340+'12.юрид-чет өл.вал.'!H340+'13.рез.эмес.-чет өл.вал.'!H172</f>
        <v>2883274.2500000005</v>
      </c>
      <c r="I340" s="21">
        <f>('11.жеке-чет өл.вал.'!H340*'11.жеке-чет өл.вал.'!I340+'12.юрид-чет өл.вал.'!H340*'12.юрид-чет өл.вал.'!I340+'13.рез.эмес.-чет өл.вал.'!H172*'13.рез.эмес.-чет өл.вал.'!I172)/('11.жеке-чет өл.вал.'!H340+'12.юрид-чет өл.вал.'!H340+'13.рез.эмес.-чет өл.вал.'!H172)</f>
        <v>4.8687621635368217</v>
      </c>
      <c r="J340" s="22">
        <f>'11.жеке-чет өл.вал.'!J340+'12.юрид-чет өл.вал.'!J340+'13.рез.эмес.-чет өл.вал.'!J172</f>
        <v>334198.02</v>
      </c>
      <c r="K340" s="21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2.3358543946490133</v>
      </c>
      <c r="L340" s="22">
        <f>'11.жеке-чет өл.вал.'!L340+'12.юрид-чет өл.вал.'!L340+'13.рез.эмес.-чет өл.вал.'!L172</f>
        <v>396387.68</v>
      </c>
      <c r="M340" s="21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2.5302578455516098</v>
      </c>
      <c r="N340" s="22">
        <f>'11.жеке-чет өл.вал.'!N340+'12.юрид-чет өл.вал.'!N340+'13.рез.эмес.-чет өл.вал.'!N172</f>
        <v>848622.29</v>
      </c>
      <c r="O340" s="21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2.6326305661851053</v>
      </c>
      <c r="P340" s="22">
        <f>'11.жеке-чет өл.вал.'!P340+'12.юрид-чет өл.вал.'!P340+'13.рез.эмес.-чет өл.вал.'!P172</f>
        <v>762552.7</v>
      </c>
      <c r="Q340" s="21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3.0806007170389647</v>
      </c>
      <c r="R340" s="23">
        <f>'11.жеке-чет өл.вал.'!R340+'12.юрид-чет өл.вал.'!R340+'13.рез.эмес.-чет өл.вал.'!R172</f>
        <v>15920.86</v>
      </c>
      <c r="S340" s="24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4.7072061308245896</v>
      </c>
    </row>
    <row r="341" spans="1:19" ht="14.25" customHeight="1" x14ac:dyDescent="0.2">
      <c r="A341" s="19" t="s">
        <v>18</v>
      </c>
      <c r="B341" s="20">
        <f>'11.жеке-чет өл.вал.'!B341+'12.юрид-чет өл.вал.'!B341+'13.рез.эмес.-чет өл.вал.'!B173</f>
        <v>81690869.050000012</v>
      </c>
      <c r="C341" s="21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0.15493346069256927</v>
      </c>
      <c r="D341" s="22">
        <f>'11.жеке-чет өл.вал.'!D341+'12.юрид-чет өл.вал.'!D341+'13.рез.эмес.-чет өл.вал.'!D173</f>
        <v>78695327.370000005</v>
      </c>
      <c r="E341" s="21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5.6235941470739452E-2</v>
      </c>
      <c r="F341" s="22">
        <f t="shared" si="30"/>
        <v>2995541.68</v>
      </c>
      <c r="G341" s="21">
        <f t="shared" si="31"/>
        <v>2.7477979291211199</v>
      </c>
      <c r="H341" s="22">
        <f>'11.жеке-чет өл.вал.'!H341+'12.юрид-чет өл.вал.'!H341+'13.рез.эмес.-чет өл.вал.'!H173</f>
        <v>123205.44</v>
      </c>
      <c r="I341" s="21">
        <f>('11.жеке-чет өл.вал.'!H341*'11.жеке-чет өл.вал.'!I341+'12.юрид-чет өл.вал.'!H341*'12.юрид-чет өл.вал.'!I341+'13.рез.эмес.-чет өл.вал.'!H173*'13.рез.эмес.-чет өл.вал.'!I173)/('11.жеке-чет өл.вал.'!H341+'12.юрид-чет өл.вал.'!H341+'13.рез.эмес.-чет өл.вал.'!H173)</f>
        <v>2.574630517126518</v>
      </c>
      <c r="J341" s="22">
        <f>'11.жеке-чет өл.вал.'!J341+'12.юрид-чет өл.вал.'!J341+'13.рез.эмес.-чет өл.вал.'!J173</f>
        <v>656297.71</v>
      </c>
      <c r="K341" s="21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2.5263205996863816</v>
      </c>
      <c r="L341" s="22">
        <f>'11.жеке-чет өл.вал.'!L341+'12.юрид-чет өл.вал.'!L341+'13.рез.эмес.-чет өл.вал.'!L173</f>
        <v>456737.77</v>
      </c>
      <c r="M341" s="21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2.3410203215731404</v>
      </c>
      <c r="N341" s="22">
        <f>'11.жеке-чет өл.вал.'!N341+'12.юрид-чет өл.вал.'!N341+'13.рез.эмес.-чет өл.вал.'!N173</f>
        <v>974102.96</v>
      </c>
      <c r="O341" s="21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2.5762658438077253</v>
      </c>
      <c r="P341" s="22">
        <f>'11.жеке-чет өл.вал.'!P341+'12.юрид-чет өл.вал.'!P341+'13.рез.эмес.-чет өл.вал.'!P173</f>
        <v>773738.99</v>
      </c>
      <c r="Q341" s="21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3.3982899759258598</v>
      </c>
      <c r="R341" s="23">
        <f>'11.жеке-чет өл.вал.'!R341+'12.юрид-чет өл.вал.'!R341+'13.рез.эмес.-чет өл.вал.'!R173</f>
        <v>11458.81</v>
      </c>
      <c r="S341" s="24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4.166774368368098</v>
      </c>
    </row>
    <row r="342" spans="1:19" ht="14.25" customHeight="1" x14ac:dyDescent="0.2">
      <c r="A342" s="19" t="s">
        <v>19</v>
      </c>
      <c r="B342" s="20">
        <f>'11.жеке-чет өл.вал.'!B342+'12.юрид-чет өл.вал.'!B342+'13.рез.эмес.-чет өл.вал.'!B174</f>
        <v>83991229.610000014</v>
      </c>
      <c r="C342" s="21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0.19583151393989945</v>
      </c>
      <c r="D342" s="22">
        <f>'11.жеке-чет өл.вал.'!D342+'12.юрид-чет өл.вал.'!D342+'13.рез.эмес.-чет өл.вал.'!D174</f>
        <v>79715074.069999993</v>
      </c>
      <c r="E342" s="21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5.6729430296068493E-2</v>
      </c>
      <c r="F342" s="22">
        <f t="shared" si="30"/>
        <v>4276155.54</v>
      </c>
      <c r="G342" s="21">
        <f t="shared" si="31"/>
        <v>2.7889394580347773</v>
      </c>
      <c r="H342" s="22">
        <f>'11.жеке-чет өл.вал.'!H342+'12.юрид-чет өл.вал.'!H342+'13.рез.эмес.-чет өл.вал.'!H174</f>
        <v>141421.71000000002</v>
      </c>
      <c r="I342" s="21">
        <f>('11.жеке-чет өл.вал.'!H342*'11.жеке-чет өл.вал.'!I342+'12.юрид-чет өл.вал.'!H342*'12.юрид-чет өл.вал.'!I342+'13.рез.эмес.-чет өл.вал.'!H174*'13.рез.эмес.-чет өл.вал.'!I174)/('11.жеке-чет өл.вал.'!H342+'12.юрид-чет өл.вал.'!H342+'13.рез.эмес.-чет өл.вал.'!H174)</f>
        <v>2.3081964303783371</v>
      </c>
      <c r="J342" s="22">
        <f>'11.жеке-чет өл.вал.'!J342+'12.юрид-чет өл.вал.'!J342+'13.рез.эмес.-чет өл.вал.'!J174</f>
        <v>552233.88</v>
      </c>
      <c r="K342" s="21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1.8621741268391592</v>
      </c>
      <c r="L342" s="22">
        <f>'11.жеке-чет өл.вал.'!L342+'12.юрид-чет өл.вал.'!L342+'13.рез.эмес.-чет өл.вал.'!L174</f>
        <v>541751.67999999993</v>
      </c>
      <c r="M342" s="21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2.0204669698486244</v>
      </c>
      <c r="N342" s="22">
        <f>'11.жеке-чет өл.вал.'!N342+'12.юрид-чет өл.вал.'!N342+'13.рез.эмес.-чет өл.вал.'!N174</f>
        <v>2031662.5</v>
      </c>
      <c r="O342" s="21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3.1520706406698973</v>
      </c>
      <c r="P342" s="22">
        <f>'11.жеке-чет өл.вал.'!P342+'12.юрид-чет өл.вал.'!P342+'13.рез.эмес.-чет өл.вал.'!P174</f>
        <v>1004816.9200000002</v>
      </c>
      <c r="Q342" s="21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3.0402806153980779</v>
      </c>
      <c r="R342" s="23">
        <f>'11.жеке-чет өл.вал.'!R342+'12.юрид-чет өл.вал.'!R342+'13.рез.эмес.-чет өл.вал.'!R174</f>
        <v>4268.8499999999995</v>
      </c>
      <c r="S342" s="24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4.144837016995214</v>
      </c>
    </row>
    <row r="343" spans="1:19" ht="14.25" customHeight="1" x14ac:dyDescent="0.2">
      <c r="A343" s="19" t="s">
        <v>20</v>
      </c>
      <c r="B343" s="20">
        <f>'11.жеке-чет өл.вал.'!B343+'12.юрид-чет өл.вал.'!B343+'13.рез.эмес.-чет өл.вал.'!B175</f>
        <v>79879307.980000004</v>
      </c>
      <c r="C343" s="21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0.18100430684276947</v>
      </c>
      <c r="D343" s="22">
        <f>'11.жеке-чет өл.вал.'!D343+'12.юрид-чет өл.вал.'!D343+'13.рез.эмес.-чет өл.вал.'!D175</f>
        <v>74280853.129999995</v>
      </c>
      <c r="E343" s="21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7.4861006015481166E-2</v>
      </c>
      <c r="F343" s="22">
        <f t="shared" ref="F343" si="32">H343+J343+L343+N343+P343+R343</f>
        <v>5598454.8499999996</v>
      </c>
      <c r="G343" s="21">
        <f t="shared" ref="G343" si="33">(H343*I343+J343*K343+L343*M343+N343*O343+P343*Q343+R343*S343)/(H343+J343+L343+N343+P343+R343)</f>
        <v>1.5893241291389537</v>
      </c>
      <c r="H343" s="22">
        <f>'11.жеке-чет өл.вал.'!H343+'12.юрид-чет өл.вал.'!H343+'13.рез.эмес.-чет өл.вал.'!H175</f>
        <v>794365.36</v>
      </c>
      <c r="I343" s="21">
        <f>('11.жеке-чет өл.вал.'!H343*'11.жеке-чет өл.вал.'!I343+'12.юрид-чет өл.вал.'!H343*'12.юрид-чет өл.вал.'!I343+'13.рез.эмес.-чет өл.вал.'!H175*'13.рез.эмес.-чет өл.вал.'!I175)/('11.жеке-чет өл.вал.'!H343+'12.юрид-чет өл.вал.'!H343+'13.рез.эмес.-чет өл.вал.'!H175)</f>
        <v>0.60776219043589641</v>
      </c>
      <c r="J343" s="22">
        <f>'11.жеке-чет өл.вал.'!J343+'12.юрид-чет өл.вал.'!J343+'13.рез.эмес.-чет өл.вал.'!J175</f>
        <v>576153.48</v>
      </c>
      <c r="K343" s="21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3.3896165150299864</v>
      </c>
      <c r="L343" s="22">
        <f>'11.жеке-чет өл.вал.'!L343+'12.юрид-чет өл.вал.'!L343+'13.рез.эмес.-чет өл.вал.'!L175</f>
        <v>847038.3</v>
      </c>
      <c r="M343" s="21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1.8647536789068468</v>
      </c>
      <c r="N343" s="22">
        <f>'11.жеке-чет өл.вал.'!N343+'12.юрид-чет өл.вал.'!N343+'13.рез.эмес.-чет өл.вал.'!N175</f>
        <v>1034890.02</v>
      </c>
      <c r="O343" s="21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2.3936947249718381</v>
      </c>
      <c r="P343" s="22">
        <f>'11.жеке-чет өл.вал.'!P343+'12.юрид-чет өл.вал.'!P343+'13.рез.эмес.-чет өл.вал.'!P175</f>
        <v>806612.09000000008</v>
      </c>
      <c r="Q343" s="21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2.95925139815348</v>
      </c>
      <c r="R343" s="23">
        <f>'11.жеке-чет өл.вал.'!R343+'12.юрид-чет өл.вал.'!R343+'13.рез.эмес.-чет өл.вал.'!R175</f>
        <v>1539395.5999999999</v>
      </c>
      <c r="S343" s="24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1.1912645326516452E-2</v>
      </c>
    </row>
    <row r="344" spans="1:19" ht="14.25" customHeight="1" thickBot="1" x14ac:dyDescent="0.25">
      <c r="A344" s="25" t="s">
        <v>21</v>
      </c>
      <c r="B344" s="26">
        <f>'11.жеке-чет өл.вал.'!B344+'12.юрид-чет өл.вал.'!B344+'13.рез.эмес.-чет өл.вал.'!B176</f>
        <v>76203954.909999996</v>
      </c>
      <c r="C344" s="27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0.19193393817517812</v>
      </c>
      <c r="D344" s="28">
        <f>'11.жеке-чет өл.вал.'!D344+'12.юрид-чет өл.вал.'!D344+'13.рез.эмес.-чет өл.вал.'!D176</f>
        <v>71888926.560000002</v>
      </c>
      <c r="E344" s="27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3.7654256997991846E-2</v>
      </c>
      <c r="F344" s="28">
        <f t="shared" ref="F344:F355" si="34">H344+J344+L344+N344+P344+R344</f>
        <v>4315028.3499999996</v>
      </c>
      <c r="G344" s="27">
        <f t="shared" ref="G344:G355" si="35">(H344*I344+J344*K344+L344*M344+N344*O344+P344*Q344+R344*S344)/(H344+J344+L344+N344+P344+R344)</f>
        <v>2.7622532432260845</v>
      </c>
      <c r="H344" s="28">
        <f>'11.жеке-чет өл.вал.'!H344+'12.юрид-чет өл.вал.'!H344+'13.рез.эмес.-чет өл.вал.'!H176</f>
        <v>213158.05</v>
      </c>
      <c r="I344" s="27">
        <f>('11.жеке-чет өл.вал.'!H344*'11.жеке-чет өл.вал.'!I344+'12.юрид-чет өл.вал.'!H344*'12.юрид-чет өл.вал.'!I344+'13.рез.эмес.-чет өл.вал.'!H176*'13.рез.эмес.-чет өл.вал.'!I176)/('11.жеке-чет өл.вал.'!H344+'12.юрид-чет өл.вал.'!H344+'13.рез.эмес.-чет өл.вал.'!H176)</f>
        <v>1.4481718860723276</v>
      </c>
      <c r="J344" s="28">
        <f>'11.жеке-чет өл.вал.'!J344+'12.юрид-чет өл.вал.'!J344+'13.рез.эмес.-чет өл.вал.'!J176</f>
        <v>647694.87</v>
      </c>
      <c r="K344" s="27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2.3302234987595325</v>
      </c>
      <c r="L344" s="28">
        <f>'11.жеке-чет өл.вал.'!L344+'12.юрид-чет өл.вал.'!L344+'13.рез.эмес.-чет өл.вал.'!L176</f>
        <v>598933.68999999994</v>
      </c>
      <c r="M344" s="27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2.2214560934116054</v>
      </c>
      <c r="N344" s="28">
        <f>'11.жеке-чет өл.вал.'!N344+'12.юрид-чет өл.вал.'!N344+'13.рез.эмес.-чет өл.вал.'!N176</f>
        <v>2241747.91</v>
      </c>
      <c r="O344" s="27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2.8552179762710259</v>
      </c>
      <c r="P344" s="28">
        <f>'11.жеке-чет өл.вал.'!P344+'12.юрид-чет өл.вал.'!P344+'13.рез.эмес.-чет өл.вал.'!P176</f>
        <v>608290.49</v>
      </c>
      <c r="Q344" s="27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3.8816782678946682</v>
      </c>
      <c r="R344" s="28">
        <f>'11.жеке-чет өл.вал.'!R344+'12.юрид-чет өл.вал.'!R344+'13.рез.эмес.-чет өл.вал.'!R176</f>
        <v>5203.34</v>
      </c>
      <c r="S344" s="39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1.7038962089734626</v>
      </c>
    </row>
    <row r="345" spans="1:19" ht="14.25" customHeight="1" x14ac:dyDescent="0.2">
      <c r="A345" s="32" t="s">
        <v>76</v>
      </c>
      <c r="B345" s="20">
        <f>'11.жеке-чет өл.вал.'!B345+'12.юрид-чет өл.вал.'!B345+'13.рез.эмес.-чет өл.вал.'!B177</f>
        <v>69089423.030000001</v>
      </c>
      <c r="C345" s="21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0.14022211980831475</v>
      </c>
      <c r="D345" s="22">
        <f>'11.жеке-чет өл.вал.'!D345+'12.юрид-чет өл.вал.'!D345+'13.рез.эмес.-чет өл.вал.'!D177</f>
        <v>65949405.590000004</v>
      </c>
      <c r="E345" s="21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2.9109280149313323E-2</v>
      </c>
      <c r="F345" s="22">
        <f t="shared" si="34"/>
        <v>3140017.44</v>
      </c>
      <c r="G345" s="21">
        <f t="shared" si="35"/>
        <v>2.4739116196118967</v>
      </c>
      <c r="H345" s="22">
        <f>'11.жеке-чет өл.вал.'!H345+'12.юрид-чет өл.вал.'!H345+'13.рез.эмес.-чет өл.вал.'!H177</f>
        <v>553153.31000000006</v>
      </c>
      <c r="I345" s="21">
        <f>('11.жеке-чет өл.вал.'!H345*'11.жеке-чет өл.вал.'!I345+'12.юрид-чет өл.вал.'!H345*'12.юрид-чет өл.вал.'!I345+'13.рез.эмес.-чет өл.вал.'!H177*'13.рез.эмес.-чет өл.вал.'!I177)/('11.жеке-чет өл.вал.'!H345+'12.юрид-чет өл.вал.'!H345+'13.рез.эмес.-чет өл.вал.'!H177)</f>
        <v>0.96063892286932318</v>
      </c>
      <c r="J345" s="22">
        <f>'11.жеке-чет өл.вал.'!J345+'12.юрид-чет өл.вал.'!J345+'13.рез.эмес.-чет өл.вал.'!J177</f>
        <v>350857.57</v>
      </c>
      <c r="K345" s="21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2.4774995126939956</v>
      </c>
      <c r="L345" s="22">
        <f>'11.жеке-чет өл.вал.'!L345+'12.юрид-чет өл.вал.'!L345+'13.рез.эмес.-чет өл.вал.'!L177</f>
        <v>582455.63</v>
      </c>
      <c r="M345" s="21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2.4116478745342365</v>
      </c>
      <c r="N345" s="22">
        <f>'11.жеке-чет өл.вал.'!N345+'12.юрид-чет өл.вал.'!N345+'13.рез.эмес.-чет өл.вал.'!N177</f>
        <v>1001680.3200000001</v>
      </c>
      <c r="O345" s="21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3.1478228191605071</v>
      </c>
      <c r="P345" s="22">
        <f>'11.жеке-чет өл.вал.'!P345+'12.юрид-чет өл.вал.'!P345+'13.рез.эмес.-чет өл.вал.'!P177</f>
        <v>645634.6</v>
      </c>
      <c r="Q345" s="21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2.7552277382593831</v>
      </c>
      <c r="R345" s="23">
        <f>'11.жеке-чет өл.вал.'!R345+'12.юрид-чет өл.вал.'!R345+'13.рез.эмес.-чет өл.вал.'!R177</f>
        <v>6236.01</v>
      </c>
      <c r="S345" s="24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4.9446941874692261</v>
      </c>
    </row>
    <row r="346" spans="1:19" ht="14.25" customHeight="1" x14ac:dyDescent="0.2">
      <c r="A346" s="19" t="s">
        <v>11</v>
      </c>
      <c r="B346" s="20">
        <f>'11.жеке-чет өл.вал.'!B346+'12.юрид-чет өл.вал.'!B346+'13.рез.эмес.-чет өл.вал.'!B178</f>
        <v>71063713.969999999</v>
      </c>
      <c r="C346" s="21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0.14629614595416279</v>
      </c>
      <c r="D346" s="22">
        <f>'11.жеке-чет өл.вал.'!D346+'12.юрид-чет өл.вал.'!D346+'13.рез.эмес.-чет өл.вал.'!D178</f>
        <v>67634241.519999996</v>
      </c>
      <c r="E346" s="21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4.2904782840536483E-2</v>
      </c>
      <c r="F346" s="22">
        <f t="shared" si="34"/>
        <v>3429472.4499999997</v>
      </c>
      <c r="G346" s="21">
        <f t="shared" si="35"/>
        <v>2.1853259168184893</v>
      </c>
      <c r="H346" s="22">
        <f>'11.жеке-чет өл.вал.'!H346+'12.юрид-чет өл.вал.'!H346+'13.рез.эмес.-чет өл.вал.'!H178</f>
        <v>458069.67</v>
      </c>
      <c r="I346" s="21">
        <f>('11.жеке-чет өл.вал.'!H346*'11.жеке-чет өл.вал.'!I346+'12.юрид-чет өл.вал.'!H346*'12.юрид-чет өл.вал.'!I346+'13.рез.эмес.-чет өл.вал.'!H178*'13.рез.эмес.-чет өл.вал.'!I178)/('11.жеке-чет өл.вал.'!H346+'12.юрид-чет өл.вал.'!H346+'13.рез.эмес.-чет өл.вал.'!H178)</f>
        <v>0.64654659017262539</v>
      </c>
      <c r="J346" s="22">
        <f>'11.жеке-чет өл.вал.'!J346+'12.юрид-чет өл.вал.'!J346+'13.рез.эмес.-чет өл.вал.'!J178</f>
        <v>546470.07000000007</v>
      </c>
      <c r="K346" s="21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2.3390834484311296</v>
      </c>
      <c r="L346" s="22">
        <f>'11.жеке-чет өл.вал.'!L346+'12.юрид-чет өл.вал.'!L346+'13.рез.эмес.-чет өл.вал.'!L178</f>
        <v>533502.54</v>
      </c>
      <c r="M346" s="21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2.4515974017668256</v>
      </c>
      <c r="N346" s="22">
        <f>'11.жеке-чет өл.вал.'!N346+'12.юрид-чет өл.вал.'!N346+'13.рез.эмес.-чет өл.вал.'!N178</f>
        <v>1127808.48</v>
      </c>
      <c r="O346" s="21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2.3667632958390219</v>
      </c>
      <c r="P346" s="22">
        <f>'11.жеке-чет өл.вал.'!P346+'12.юрид-чет өл.вал.'!P346+'13.рез.эмес.-чет өл.вал.'!P178</f>
        <v>762405.79</v>
      </c>
      <c r="Q346" s="21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2.5407046115166558</v>
      </c>
      <c r="R346" s="23">
        <f>'11.жеке-чет өл.вал.'!R346+'12.юрид-чет өл.вал.'!R346+'13.рез.эмес.-чет өл.вал.'!R178</f>
        <v>1215.9000000000001</v>
      </c>
      <c r="S346" s="24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4.8322102146558059</v>
      </c>
    </row>
    <row r="347" spans="1:19" ht="14.25" customHeight="1" x14ac:dyDescent="0.2">
      <c r="A347" s="19" t="s">
        <v>12</v>
      </c>
      <c r="B347" s="20">
        <f>'11.жеке-чет өл.вал.'!B347+'12.юрид-чет өл.вал.'!B347+'13.рез.эмес.-чет өл.вал.'!B179</f>
        <v>76078612.599999994</v>
      </c>
      <c r="C347" s="21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0.1475216873408125</v>
      </c>
      <c r="D347" s="22">
        <f>'11.жеке-чет өл.вал.'!D347+'12.юрид-чет өл.вал.'!D347+'13.рез.эмес.-чет өл.вал.'!D179</f>
        <v>73437946.789999992</v>
      </c>
      <c r="E347" s="21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4.9691242647825672E-2</v>
      </c>
      <c r="F347" s="22">
        <f t="shared" si="34"/>
        <v>2640665.81</v>
      </c>
      <c r="G347" s="21">
        <f t="shared" si="35"/>
        <v>2.8682245360688015</v>
      </c>
      <c r="H347" s="22">
        <f>'11.жеке-чет өл.вал.'!H347+'12.юрид-чет өл.вал.'!H347+'13.рез.эмес.-чет өл.вал.'!H179</f>
        <v>385797.36000000004</v>
      </c>
      <c r="I347" s="21">
        <f>('11.жеке-чет өл.вал.'!H347*'11.жеке-чет өл.вал.'!I347+'12.юрид-чет өл.вал.'!H347*'12.юрид-чет өл.вал.'!I347+'13.рез.эмес.-чет өл.вал.'!H179*'13.рез.эмес.-чет өл.вал.'!I179)/('11.жеке-чет өл.вал.'!H347+'12.юрид-чет өл.вал.'!H347+'13.рез.эмес.-чет өл.вал.'!H179)</f>
        <v>0.63846280959517066</v>
      </c>
      <c r="J347" s="22">
        <f>'11.жеке-чет өл.вал.'!J347+'12.юрид-чет өл.вал.'!J347+'13.рез.эмес.-чет өл.вал.'!J179</f>
        <v>376585.56</v>
      </c>
      <c r="K347" s="21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2.8956947796936241</v>
      </c>
      <c r="L347" s="22">
        <f>'11.жеке-чет өл.вал.'!L347+'12.юрид-чет өл.вал.'!L347+'13.рез.эмес.-чет өл.вал.'!L179</f>
        <v>443532.51999999996</v>
      </c>
      <c r="M347" s="21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2.628327545858415</v>
      </c>
      <c r="N347" s="22">
        <f>'11.жеке-чет өл.вал.'!N347+'12.юрид-чет өл.вал.'!N347+'13.рез.эмес.-чет өл.вал.'!N179</f>
        <v>873582.06</v>
      </c>
      <c r="O347" s="21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3.7537034551739756</v>
      </c>
      <c r="P347" s="22">
        <f>'11.жеке-чет өл.вал.'!P347+'12.юрид-чет өл.вал.'!P347+'13.рез.эмес.-чет өл.вал.'!P179</f>
        <v>551602.11</v>
      </c>
      <c r="Q347" s="21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3.1639492314487305</v>
      </c>
      <c r="R347" s="23">
        <f>'11.жеке-чет өл.вал.'!R347+'12.юрид-чет өл.вал.'!R347+'13.рез.эмес.-чет өл.вал.'!R179</f>
        <v>9566.2000000000007</v>
      </c>
      <c r="S347" s="24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4.9205068261169558</v>
      </c>
    </row>
    <row r="348" spans="1:19" ht="14.25" customHeight="1" x14ac:dyDescent="0.2">
      <c r="A348" s="19" t="s">
        <v>13</v>
      </c>
      <c r="B348" s="20">
        <f>'11.жеке-чет өл.вал.'!B348+'12.юрид-чет өл.вал.'!B348+'13.рез.эмес.-чет өл.вал.'!B180</f>
        <v>91676478.680000007</v>
      </c>
      <c r="C348" s="21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0.14936821231319128</v>
      </c>
      <c r="D348" s="22">
        <f>'11.жеке-чет өл.вал.'!D348+'12.юрид-чет өл.вал.'!D348+'13.рез.эмес.-чет өл.вал.'!D180</f>
        <v>87681153.620000005</v>
      </c>
      <c r="E348" s="21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2.6824680959301451E-2</v>
      </c>
      <c r="F348" s="22">
        <f t="shared" si="34"/>
        <v>3995325.06</v>
      </c>
      <c r="G348" s="21">
        <f t="shared" si="35"/>
        <v>2.838700878971784</v>
      </c>
      <c r="H348" s="22">
        <f>'11.жеке-чет өл.вал.'!H348+'12.юрид-чет өл.вал.'!H348+'13.рез.эмес.-чет өл.вал.'!H180</f>
        <v>273419.83</v>
      </c>
      <c r="I348" s="21">
        <f>('11.жеке-чет өл.вал.'!H348*'11.жеке-чет өл.вал.'!I348+'12.юрид-чет өл.вал.'!H348*'12.юрид-чет өл.вал.'!I348+'13.рез.эмес.-чет өл.вал.'!H180*'13.рез.эмес.-чет өл.вал.'!I180)/('11.жеке-чет өл.вал.'!H348+'12.юрид-чет өл.вал.'!H348+'13.рез.эмес.-чет өл.вал.'!H180)</f>
        <v>1.8537280708571882</v>
      </c>
      <c r="J348" s="22">
        <f>'11.жеке-чет өл.вал.'!J348+'12.юрид-чет өл.вал.'!J348+'13.рез.эмес.-чет өл.вал.'!J180</f>
        <v>884238.06</v>
      </c>
      <c r="K348" s="21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2.1565303009010943</v>
      </c>
      <c r="L348" s="22">
        <f>'11.жеке-чет өл.вал.'!L348+'12.юрид-чет өл.вал.'!L348+'13.рез.эмес.-чет өл.вал.'!L180</f>
        <v>970249.03</v>
      </c>
      <c r="M348" s="21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2.604412924380866</v>
      </c>
      <c r="N348" s="22">
        <f>'11.жеке-чет өл.вал.'!N348+'12.юрид-чет өл.вал.'!N348+'13.рез.эмес.-чет өл.вал.'!N180</f>
        <v>1019785.9400000001</v>
      </c>
      <c r="O348" s="21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3.2952405111606047</v>
      </c>
      <c r="P348" s="22">
        <f>'11.жеке-чет өл.вал.'!P348+'12.юрид-чет өл.вал.'!P348+'13.рез.эмес.-чет өл.вал.'!P180</f>
        <v>843684.10000000009</v>
      </c>
      <c r="Q348" s="21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3.5790563936193638</v>
      </c>
      <c r="R348" s="23">
        <f>'11.жеке-чет өл.вал.'!R348+'12.юрид-чет өл.вал.'!R348+'13.рез.эмес.-чет өл.вал.'!R180</f>
        <v>3948.1000000000004</v>
      </c>
      <c r="S348" s="24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5.2781205896507135</v>
      </c>
    </row>
    <row r="349" spans="1:19" ht="14.25" customHeight="1" x14ac:dyDescent="0.2">
      <c r="A349" s="19" t="s">
        <v>14</v>
      </c>
      <c r="B349" s="20">
        <f>'11.жеке-чет өл.вал.'!B349+'12.юрид-чет өл.вал.'!B349+'13.рез.эмес.-чет өл.вал.'!B181</f>
        <v>88902138.25999999</v>
      </c>
      <c r="C349" s="21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0.16160816958734875</v>
      </c>
      <c r="D349" s="22">
        <f>'11.жеке-чет өл.вал.'!D349+'12.юрид-чет өл.вал.'!D349+'13.рез.эмес.-чет өл.вал.'!D181</f>
        <v>84907224.729999989</v>
      </c>
      <c r="E349" s="21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2.3767521461421373E-2</v>
      </c>
      <c r="F349" s="22">
        <f t="shared" si="34"/>
        <v>3994913.5299999993</v>
      </c>
      <c r="G349" s="21">
        <f t="shared" si="35"/>
        <v>3.0912502755973303</v>
      </c>
      <c r="H349" s="22">
        <f>'11.жеке-чет өл.вал.'!H349+'12.юрид-чет өл.вал.'!H349+'13.рез.эмес.-чет өл.вал.'!H181</f>
        <v>308441.7</v>
      </c>
      <c r="I349" s="21">
        <f>('11.жеке-чет өл.вал.'!H349*'11.жеке-чет өл.вал.'!I349+'12.юрид-чет өл.вал.'!H349*'12.юрид-чет өл.вал.'!I349+'13.рез.эмес.-чет өл.вал.'!H181*'13.рез.эмес.-чет өл.вал.'!I181)/('11.жеке-чет өл.вал.'!H349+'12.юрид-чет өл.вал.'!H349+'13.рез.эмес.-чет өл.вал.'!H181)</f>
        <v>0.86051785248233159</v>
      </c>
      <c r="J349" s="22">
        <f>'11.жеке-чет өл.вал.'!J349+'12.юрид-чет өл.вал.'!J349+'13.рез.эмес.-чет өл.вал.'!J181</f>
        <v>505375.85</v>
      </c>
      <c r="K349" s="21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2.3998487743330017</v>
      </c>
      <c r="L349" s="22">
        <f>'11.жеке-чет өл.вал.'!L349+'12.юрид-чет өл.вал.'!L349+'13.рез.эмес.-чет өл.вал.'!L181</f>
        <v>445923.5</v>
      </c>
      <c r="M349" s="21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2.577289833570112</v>
      </c>
      <c r="N349" s="22">
        <f>'11.жеке-чет өл.вал.'!N349+'12.юрид-чет өл.вал.'!N349+'13.рез.эмес.-чет өл.вал.'!N181</f>
        <v>1058125.54</v>
      </c>
      <c r="O349" s="21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2.9683955899977659</v>
      </c>
      <c r="P349" s="22">
        <f>'11.жеке-чет өл.вал.'!P349+'12.юрид-чет өл.вал.'!P349+'13.рез.эмес.-чет өл.вал.'!P181</f>
        <v>1676096.93</v>
      </c>
      <c r="Q349" s="21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3.9234578243037519</v>
      </c>
      <c r="R349" s="23">
        <f>'11.жеке-чет өл.вал.'!R349+'12.юрид-чет өл.вал.'!R349+'13.рез.эмес.-чет өл.вал.'!R181</f>
        <v>950.01</v>
      </c>
      <c r="S349" s="24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4.9762035136472234</v>
      </c>
    </row>
    <row r="350" spans="1:19" ht="14.25" customHeight="1" x14ac:dyDescent="0.2">
      <c r="A350" s="19" t="s">
        <v>15</v>
      </c>
      <c r="B350" s="20">
        <f>'11.жеке-чет өл.вал.'!B350+'12.юрид-чет өл.вал.'!B350+'13.рез.эмес.-чет өл.вал.'!B182</f>
        <v>80572399.890000015</v>
      </c>
      <c r="C350" s="21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0.14676823177098497</v>
      </c>
      <c r="D350" s="22">
        <f>'11.жеке-чет өл.вал.'!D350+'12.юрид-чет өл.вал.'!D350+'13.рез.эмес.-чет өл.вал.'!D182</f>
        <v>77558955.74000001</v>
      </c>
      <c r="E350" s="21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4.7185510442768641E-2</v>
      </c>
      <c r="F350" s="22">
        <f t="shared" si="34"/>
        <v>3013444.15</v>
      </c>
      <c r="G350" s="21">
        <f t="shared" si="35"/>
        <v>2.7097929607887394</v>
      </c>
      <c r="H350" s="22">
        <f>'11.жеке-чет өл.вал.'!H350+'12.юрид-чет өл.вал.'!H350+'13.рез.эмес.-чет өл.вал.'!H182</f>
        <v>582084.6</v>
      </c>
      <c r="I350" s="21">
        <f>('11.жеке-чет өл.вал.'!H350*'11.жеке-чет өл.вал.'!I350+'12.юрид-чет өл.вал.'!H350*'12.юрид-чет өл.вал.'!I350+'13.рез.эмес.-чет өл.вал.'!H182*'13.рез.эмес.-чет өл.вал.'!I182)/('11.жеке-чет өл.вал.'!H350+'12.юрид-чет өл.вал.'!H350+'13.рез.эмес.-чет өл.вал.'!H182)</f>
        <v>0.53269970808367018</v>
      </c>
      <c r="J350" s="22">
        <f>'11.жеке-чет өл.вал.'!J350+'12.юрид-чет өл.вал.'!J350+'13.рез.эмес.-чет өл.вал.'!J182</f>
        <v>318282.82</v>
      </c>
      <c r="K350" s="21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2.8959413216208167</v>
      </c>
      <c r="L350" s="22">
        <f>'11.жеке-чет өл.вал.'!L350+'12.юрид-чет өл.вал.'!L350+'13.рез.эмес.-чет өл.вал.'!L182</f>
        <v>326366.43</v>
      </c>
      <c r="M350" s="21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2.7862330586512853</v>
      </c>
      <c r="N350" s="22">
        <f>'11.жеке-чет өл.вал.'!N350+'12.юрид-чет өл.вал.'!N350+'13.рез.эмес.-чет өл.вал.'!N182</f>
        <v>1166021.1099999999</v>
      </c>
      <c r="O350" s="21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3.3388682866985184</v>
      </c>
      <c r="P350" s="22">
        <f>'11.жеке-чет өл.вал.'!P350+'12.юрид-чет өл.вал.'!P350+'13.рез.эмес.-чет өл.вал.'!P182</f>
        <v>618928.17000000004</v>
      </c>
      <c r="Q350" s="21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3.4338007240807928</v>
      </c>
      <c r="R350" s="23">
        <f>'11.жеке-чет өл.вал.'!R350+'12.юрид-чет өл.вал.'!R350+'13.рез.эмес.-чет өл.вал.'!R182</f>
        <v>1761.02</v>
      </c>
      <c r="S350" s="24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3.5236612304232771</v>
      </c>
    </row>
    <row r="351" spans="1:19" ht="14.25" customHeight="1" x14ac:dyDescent="0.2">
      <c r="A351" s="19" t="s">
        <v>16</v>
      </c>
      <c r="B351" s="20">
        <f>'11.жеке-чет өл.вал.'!B351+'12.юрид-чет өл.вал.'!B351+'13.рез.эмес.-чет өл.вал.'!B183</f>
        <v>95381136.650000006</v>
      </c>
      <c r="C351" s="21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0.12025253699154778</v>
      </c>
      <c r="D351" s="22">
        <f>'11.жеке-чет өл.вал.'!D351+'12.юрид-чет өл.вал.'!D351+'13.рез.эмес.-чет өл.вал.'!D183</f>
        <v>92235274.310000002</v>
      </c>
      <c r="E351" s="21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2.9920749922904454E-2</v>
      </c>
      <c r="F351" s="22">
        <f t="shared" si="34"/>
        <v>3145862.34</v>
      </c>
      <c r="G351" s="21">
        <f t="shared" si="35"/>
        <v>2.7687400608254196</v>
      </c>
      <c r="H351" s="22">
        <f>'11.жеке-чет өл.вал.'!H351+'12.юрид-чет өл.вал.'!H351+'13.рез.эмес.-чет өл.вал.'!H183</f>
        <v>270271.17</v>
      </c>
      <c r="I351" s="21">
        <f>('11.жеке-чет өл.вал.'!H351*'11.жеке-чет өл.вал.'!I351+'12.юрид-чет өл.вал.'!H351*'12.юрид-чет өл.вал.'!I351+'13.рез.эмес.-чет өл.вал.'!H183*'13.рез.эмес.-чет өл.вал.'!I183)/('11.жеке-чет өл.вал.'!H351+'12.юрид-чет өл.вал.'!H351+'13.рез.эмес.-чет өл.вал.'!H183)</f>
        <v>1.4851101739782315</v>
      </c>
      <c r="J351" s="22">
        <f>'11.жеке-чет өл.вал.'!J351+'12.юрид-чет өл.вал.'!J351+'13.рез.эмес.-чет өл.вал.'!J183</f>
        <v>914571.84000000008</v>
      </c>
      <c r="K351" s="21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2.0700123021500425</v>
      </c>
      <c r="L351" s="22">
        <f>'11.жеке-чет өл.вал.'!L351+'12.юрид-чет өл.вал.'!L351+'13.рез.эмес.-чет өл.вал.'!L183</f>
        <v>345789.7</v>
      </c>
      <c r="M351" s="21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2.4397966868301708</v>
      </c>
      <c r="N351" s="22">
        <f>'11.жеке-чет өл.вал.'!N351+'12.юрид-чет өл.вал.'!N351+'13.рез.эмес.-чет өл.вал.'!N183</f>
        <v>963582.97</v>
      </c>
      <c r="O351" s="21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3.4190187870381274</v>
      </c>
      <c r="P351" s="22">
        <f>'11.жеке-чет өл.вал.'!P351+'12.юрид-чет өл.вал.'!P351+'13.рез.эмес.-чет өл.вал.'!P183</f>
        <v>631234.23</v>
      </c>
      <c r="Q351" s="21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3.4928433247354196</v>
      </c>
      <c r="R351" s="23">
        <f>'11.жеке-чет өл.вал.'!R351+'12.юрид-чет өл.вал.'!R351+'13.рез.эмес.-чет өл.вал.'!R183</f>
        <v>20412.43</v>
      </c>
      <c r="S351" s="24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3.5542340622845989</v>
      </c>
    </row>
    <row r="352" spans="1:19" ht="14.25" customHeight="1" x14ac:dyDescent="0.2">
      <c r="A352" s="19" t="s">
        <v>17</v>
      </c>
      <c r="B352" s="20">
        <f>'11.жеке-чет өл.вал.'!B352+'12.юрид-чет өл.вал.'!B352+'13.рез.эмес.-чет өл.вал.'!B184</f>
        <v>86203756.849999994</v>
      </c>
      <c r="C352" s="21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0.11890302090238894</v>
      </c>
      <c r="D352" s="22">
        <f>'11.жеке-чет өл.вал.'!D352+'12.юрид-чет өл.вал.'!D352+'13.рез.эмес.-чет өл.вал.'!D184</f>
        <v>82994879.689999998</v>
      </c>
      <c r="E352" s="21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2.3439003177859834E-2</v>
      </c>
      <c r="F352" s="22">
        <f t="shared" si="34"/>
        <v>3208877.1600000006</v>
      </c>
      <c r="G352" s="21">
        <f t="shared" si="35"/>
        <v>2.5879986798248131</v>
      </c>
      <c r="H352" s="22">
        <f>'11.жеке-чет өл.вал.'!H352+'12.юрид-чет өл.вал.'!H352+'13.рез.эмес.-чет өл.вал.'!H184</f>
        <v>435481.05000000005</v>
      </c>
      <c r="I352" s="21">
        <f>('11.жеке-чет өл.вал.'!H352*'11.жеке-чет өл.вал.'!I352+'12.юрид-чет өл.вал.'!H352*'12.юрид-чет өл.вал.'!I352+'13.рез.эмес.-чет өл.вал.'!H184*'13.рез.эмес.-чет өл.вал.'!I184)/('11.жеке-чет өл.вал.'!H352+'12.юрид-чет өл.вал.'!H352+'13.рез.эмес.-чет өл.вал.'!H184)</f>
        <v>0.89198260039099342</v>
      </c>
      <c r="J352" s="22">
        <f>'11.жеке-чет өл.вал.'!J352+'12.юрид-чет өл.вал.'!J352+'13.рез.эмес.-чет өл.вал.'!J184</f>
        <v>370431.23</v>
      </c>
      <c r="K352" s="21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2.6586236479035508</v>
      </c>
      <c r="L352" s="22">
        <f>'11.жеке-чет өл.вал.'!L352+'12.юрид-чет өл.вал.'!L352+'13.рез.эмес.-чет өл.вал.'!L184</f>
        <v>521679.92000000004</v>
      </c>
      <c r="M352" s="21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2.0365291608310288</v>
      </c>
      <c r="N352" s="22">
        <f>'11.жеке-чет өл.вал.'!N352+'12.юрид-чет өл.вал.'!N352+'13.рез.эмес.-чет өл.вал.'!N184</f>
        <v>1353406.6800000002</v>
      </c>
      <c r="O352" s="21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3.1412691088535194</v>
      </c>
      <c r="P352" s="22">
        <f>'11.жеке-чет өл.вал.'!P352+'12.юрид-чет өл.вал.'!P352+'13.рез.эмес.-чет өл.вал.'!P184</f>
        <v>526166.26</v>
      </c>
      <c r="Q352" s="21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3.0542440138597993</v>
      </c>
      <c r="R352" s="23">
        <f>'11.жеке-чет өл.вал.'!R352+'12.юрид-чет өл.вал.'!R352+'13.рез.эмес.-чет өл.вал.'!R184</f>
        <v>1712.02</v>
      </c>
      <c r="S352" s="24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6.0863723554631264</v>
      </c>
    </row>
    <row r="353" spans="1:19" ht="14.25" customHeight="1" x14ac:dyDescent="0.2">
      <c r="A353" s="19" t="s">
        <v>18</v>
      </c>
      <c r="B353" s="20">
        <f>'11.жеке-чет өл.вал.'!B353+'12.юрид-чет өл.вал.'!B353+'13.рез.эмес.-чет өл.вал.'!B185</f>
        <v>108111161.94</v>
      </c>
      <c r="C353" s="21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0.23182942783844798</v>
      </c>
      <c r="D353" s="22">
        <f>'11.жеке-чет өл.вал.'!D353+'12.юрид-чет өл.вал.'!D353+'13.рез.эмес.-чет өл.вал.'!D185</f>
        <v>100013226.27</v>
      </c>
      <c r="E353" s="21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1.9556232265918693E-2</v>
      </c>
      <c r="F353" s="22">
        <f t="shared" si="34"/>
        <v>8097935.6699999999</v>
      </c>
      <c r="G353" s="21">
        <f t="shared" si="35"/>
        <v>2.8535009259835227</v>
      </c>
      <c r="H353" s="22">
        <f>'11.жеке-чет өл.вал.'!H353+'12.юрид-чет өл.вал.'!H353+'13.рез.эмес.-чет өл.вал.'!H185</f>
        <v>543558.80000000005</v>
      </c>
      <c r="I353" s="21">
        <f>('11.жеке-чет өл.вал.'!H353*'11.жеке-чет өл.вал.'!I353+'12.юрид-чет өл.вал.'!H353*'12.юрид-чет өл.вал.'!I353+'13.рез.эмес.-чет өл.вал.'!H185*'13.рез.эмес.-чет өл.вал.'!I185)/('11.жеке-чет өл.вал.'!H353+'12.юрид-чет өл.вал.'!H353+'13.рез.эмес.-чет өл.вал.'!H185)</f>
        <v>0.730217851316178</v>
      </c>
      <c r="J353" s="22">
        <f>'11.жеке-чет өл.вал.'!J353+'12.юрид-чет өл.вал.'!J353+'13.рез.эмес.-чет өл.вал.'!J185</f>
        <v>790708.66</v>
      </c>
      <c r="K353" s="21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2.3966762120703216</v>
      </c>
      <c r="L353" s="22">
        <f>'11.жеке-чет өл.вал.'!L353+'12.юрид-чет өл.вал.'!L353+'13.рез.эмес.-чет өл.вал.'!L185</f>
        <v>625909.66</v>
      </c>
      <c r="M353" s="21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2.8716597423979686</v>
      </c>
      <c r="N353" s="22">
        <f>'11.жеке-чет өл.вал.'!N353+'12.юрид-чет өл.вал.'!N353+'13.рез.эмес.-чет өл.вал.'!N185</f>
        <v>5327849.1900000004</v>
      </c>
      <c r="O353" s="21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3.1139565087990024</v>
      </c>
      <c r="P353" s="22">
        <f>'11.жеке-чет өл.вал.'!P353+'12.юрид-чет өл.вал.'!P353+'13.рез.эмес.-чет өл.вал.'!P185</f>
        <v>808074.05</v>
      </c>
      <c r="Q353" s="21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2.9927829765106297</v>
      </c>
      <c r="R353" s="23">
        <f>'11.жеке-чет өл.вал.'!R353+'12.юрид-чет өл.вал.'!R353+'13.рез.эмес.-чет өл.вал.'!R185</f>
        <v>1835.31</v>
      </c>
      <c r="S353" s="24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4.9024203540546285</v>
      </c>
    </row>
    <row r="354" spans="1:19" ht="14.25" customHeight="1" x14ac:dyDescent="0.2">
      <c r="A354" s="19" t="s">
        <v>19</v>
      </c>
      <c r="B354" s="20">
        <f>'11.жеке-чет өл.вал.'!B354+'12.юрид-чет өл.вал.'!B354+'13.рез.эмес.-чет өл.вал.'!B186</f>
        <v>90598406.459999993</v>
      </c>
      <c r="C354" s="21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0.26547362172555367</v>
      </c>
      <c r="D354" s="22">
        <f>'11.жеке-чет өл.вал.'!D354+'12.юрид-чет өл.вал.'!D354+'13.рез.эмес.-чет өл.вал.'!D186</f>
        <v>83718718.729999989</v>
      </c>
      <c r="E354" s="21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3.9212860237236448E-2</v>
      </c>
      <c r="F354" s="22">
        <f t="shared" si="34"/>
        <v>6879687.7300000004</v>
      </c>
      <c r="G354" s="21">
        <f t="shared" si="35"/>
        <v>3.018834209310834</v>
      </c>
      <c r="H354" s="22">
        <f>'11.жеке-чет өл.вал.'!H354+'12.юрид-чет өл.вал.'!H354+'13.рез.эмес.-чет өл.вал.'!H186</f>
        <v>447230</v>
      </c>
      <c r="I354" s="21">
        <f>('11.жеке-чет өл.вал.'!H354*'11.жеке-чет өл.вал.'!I354+'12.юрид-чет өл.вал.'!H354*'12.юрид-чет өл.вал.'!I354+'13.рез.эмес.-чет өл.вал.'!H186*'13.рез.эмес.-чет өл.вал.'!I186)/('11.жеке-чет өл.вал.'!H354+'12.юрид-чет өл.вал.'!H354+'13.рез.эмес.-чет өл.вал.'!H186)</f>
        <v>1.0335197665630669</v>
      </c>
      <c r="J354" s="22">
        <f>'11.жеке-чет өл.вал.'!J354+'12.юрид-чет өл.вал.'!J354+'13.рез.эмес.-чет өл.вал.'!J186</f>
        <v>577853.3600000001</v>
      </c>
      <c r="K354" s="21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3.1132609953154899</v>
      </c>
      <c r="L354" s="22">
        <f>'11.жеке-чет өл.вал.'!L354+'12.юрид-чет өл.вал.'!L354+'13.рез.эмес.-чет өл.вал.'!L186</f>
        <v>1109423.1199999999</v>
      </c>
      <c r="M354" s="21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2.8456626730475945</v>
      </c>
      <c r="N354" s="22">
        <f>'11.жеке-чет өл.вал.'!N354+'12.юрид-чет өл.вал.'!N354+'13.рез.эмес.-чет өл.вал.'!N186</f>
        <v>3434939.58</v>
      </c>
      <c r="O354" s="21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3.1853394240197961</v>
      </c>
      <c r="P354" s="22">
        <f>'11.жеке-чет өл.вал.'!P354+'12.юрид-чет өл.вал.'!P354+'13.рез.эмес.-чет өл.вал.'!P186</f>
        <v>1308141.83</v>
      </c>
      <c r="Q354" s="21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3.3624121148239681</v>
      </c>
      <c r="R354" s="23">
        <f>'11.жеке-чет өл.вал.'!R354+'12.юрид-чет өл.вал.'!R354+'13.рез.эмес.-чет өл.вал.'!R186</f>
        <v>2099.8399999999997</v>
      </c>
      <c r="S354" s="24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4.9541561261810463</v>
      </c>
    </row>
    <row r="355" spans="1:19" ht="14.25" customHeight="1" x14ac:dyDescent="0.2">
      <c r="A355" s="19" t="s">
        <v>20</v>
      </c>
      <c r="B355" s="20">
        <f>'11.жеке-чет өл.вал.'!B355+'12.юрид-чет өл.вал.'!B355+'13.рез.эмес.-чет өл.вал.'!B187</f>
        <v>86347816.069999993</v>
      </c>
      <c r="C355" s="21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0.21165078081632605</v>
      </c>
      <c r="D355" s="22">
        <f>'11.жеке-чет өл.вал.'!D355+'12.юрид-чет өл.вал.'!D355+'13.рез.эмес.-чет өл.вал.'!D187</f>
        <v>82231543.359999999</v>
      </c>
      <c r="E355" s="21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6.253925526468436E-2</v>
      </c>
      <c r="F355" s="22">
        <f t="shared" si="34"/>
        <v>4116272.71</v>
      </c>
      <c r="G355" s="21">
        <f t="shared" si="35"/>
        <v>3.1904793820135411</v>
      </c>
      <c r="H355" s="22">
        <f>'11.жеке-чет өл.вал.'!H355+'12.юрид-чет өл.вал.'!H355+'13.рез.эмес.-чет өл.вал.'!H187</f>
        <v>448123.32</v>
      </c>
      <c r="I355" s="21">
        <f>('11.жеке-чет өл.вал.'!H355*'11.жеке-чет өл.вал.'!I355+'12.юрид-чет өл.вал.'!H355*'12.юрид-чет өл.вал.'!I355+'13.рез.эмес.-чет өл.вал.'!H187*'13.рез.эмес.-чет өл.вал.'!I187)/('11.жеке-чет өл.вал.'!H355+'12.юрид-чет өл.вал.'!H355+'13.рез.эмес.-чет өл.вал.'!H187)</f>
        <v>1.3259955926864051</v>
      </c>
      <c r="J355" s="22">
        <f>'11.жеке-чет өл.вал.'!J355+'12.юрид-чет өл.вал.'!J355+'13.рез.эмес.-чет өл.вал.'!J187</f>
        <v>385588.8</v>
      </c>
      <c r="K355" s="21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2.522669106052875</v>
      </c>
      <c r="L355" s="22">
        <f>'11.жеке-чет өл.вал.'!L355+'12.юрид-чет өл.вал.'!L355+'13.рез.эмес.-чет өл.вал.'!L187</f>
        <v>827340.37</v>
      </c>
      <c r="M355" s="21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2.2036499769738063</v>
      </c>
      <c r="N355" s="22">
        <f>'11.жеке-чет өл.вал.'!N355+'12.юрид-чет өл.вал.'!N355+'13.рез.эмес.-чет өл.вал.'!N187</f>
        <v>1516648.7699999998</v>
      </c>
      <c r="O355" s="21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4.1677734326715612</v>
      </c>
      <c r="P355" s="22">
        <f>'11.жеке-чет өл.вал.'!P355+'12.юрид-чет өл.вал.'!P355+'13.рез.эмес.-чет өл.вал.'!P187</f>
        <v>935360.56</v>
      </c>
      <c r="Q355" s="21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3.6445345205703381</v>
      </c>
      <c r="R355" s="23">
        <f>'11.жеке-чет өл.вал.'!R355+'12.юрид-чет өл.вал.'!R355+'13.рез.эмес.-чет өл.вал.'!R187</f>
        <v>3210.89</v>
      </c>
      <c r="S355" s="24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3.9832643285817935</v>
      </c>
    </row>
    <row r="356" spans="1:19" ht="14.25" customHeight="1" thickBot="1" x14ac:dyDescent="0.25">
      <c r="A356" s="25" t="s">
        <v>21</v>
      </c>
      <c r="B356" s="26">
        <f>'11.жеке-чет өл.вал.'!B356+'12.юрид-чет өл.вал.'!B356+'13.рез.эмес.-чет өл.вал.'!B188</f>
        <v>121199454.03999999</v>
      </c>
      <c r="C356" s="27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0.31760368031274994</v>
      </c>
      <c r="D356" s="28">
        <f>'11.жеке-чет өл.вал.'!D356+'12.юрид-чет өл.вал.'!D356+'13.рез.эмес.-чет өл.вал.'!D188</f>
        <v>109597392.83</v>
      </c>
      <c r="E356" s="27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4.3006551379475878E-2</v>
      </c>
      <c r="F356" s="28">
        <f t="shared" ref="F356:F367" si="36">H356+J356+L356+N356+P356+R356</f>
        <v>11602061.210000001</v>
      </c>
      <c r="G356" s="27">
        <f t="shared" ref="G356:G367" si="37">(H356*I356+J356*K356+L356*M356+N356*O356+P356*Q356+R356*S356)/(H356+J356+L356+N356+P356+R356)</f>
        <v>2.9115504682982087</v>
      </c>
      <c r="H356" s="28">
        <f>'11.жеке-чет өл.вал.'!H356+'12.юрид-чет өл.вал.'!H356+'13.рез.эмес.-чет өл.вал.'!H188</f>
        <v>1325498.69</v>
      </c>
      <c r="I356" s="27">
        <f>('11.жеке-чет өл.вал.'!H356*'11.жеке-чет өл.вал.'!I356+'12.юрид-чет өл.вал.'!H356*'12.юрид-чет өл.вал.'!I356+'13.рез.эмес.-чет өл.вал.'!H188*'13.рез.эмес.-чет өл.вал.'!I188)/('11.жеке-чет өл.вал.'!H356+'12.юрид-чет өл.вал.'!H356+'13.рез.эмес.-чет өл.вал.'!H188)</f>
        <v>0.38830489006367763</v>
      </c>
      <c r="J356" s="28">
        <f>'11.жеке-чет өл.вал.'!J356+'12.юрид-чет өл.вал.'!J356+'13.рез.эмес.-чет өл.вал.'!J188</f>
        <v>1723971.93</v>
      </c>
      <c r="K356" s="27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3.010608925401701</v>
      </c>
      <c r="L356" s="28">
        <f>'11.жеке-чет өл.вал.'!L356+'12.юрид-чет өл.вал.'!L356+'13.рез.эмес.-чет өл.вал.'!L188</f>
        <v>1182837.5899999999</v>
      </c>
      <c r="M356" s="27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2.1571822917802286</v>
      </c>
      <c r="N356" s="28">
        <f>'11.жеке-чет өл.вал.'!N356+'12.юрид-чет өл.вал.'!N356+'13.рез.эмес.-чет өл.вал.'!N188</f>
        <v>1765344.29</v>
      </c>
      <c r="O356" s="27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3.6209628554099225</v>
      </c>
      <c r="P356" s="28">
        <f>'11.жеке-чет өл.вал.'!P356+'12.юрид-чет өл.вал.'!P356+'13.рез.эмес.-чет өл.вал.'!P188</f>
        <v>5577241.96</v>
      </c>
      <c r="Q356" s="27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3.4104748602658774</v>
      </c>
      <c r="R356" s="28">
        <f>'11.жеке-чет өл.вал.'!R356+'12.юрид-чет өл.вал.'!R356+'13.рез.эмес.-чет өл.вал.'!R188</f>
        <v>27166.75</v>
      </c>
      <c r="S356" s="39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4.0563537412461921</v>
      </c>
    </row>
    <row r="357" spans="1:19" ht="14.25" customHeight="1" x14ac:dyDescent="0.2">
      <c r="A357" s="32" t="s">
        <v>77</v>
      </c>
      <c r="B357" s="20">
        <f>'11.жеке-чет өл.вал.'!B357+'12.юрид-чет өл.вал.'!B357+'13.рез.эмес.-чет өл.вал.'!B189</f>
        <v>86285957.550000012</v>
      </c>
      <c r="C357" s="21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0.1369899566235965</v>
      </c>
      <c r="D357" s="22">
        <f>'11.жеке-чет өл.вал.'!D357+'12.юрид-чет өл.вал.'!D357+'13.рез.эмес.-чет өл.вал.'!D189</f>
        <v>81761705.280000001</v>
      </c>
      <c r="E357" s="21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3.5075030861685071E-2</v>
      </c>
      <c r="F357" s="22">
        <f t="shared" si="36"/>
        <v>4524252.2699999996</v>
      </c>
      <c r="G357" s="21">
        <f t="shared" si="37"/>
        <v>1.9787833904319387</v>
      </c>
      <c r="H357" s="22">
        <f>'11.жеке-чет өл.вал.'!H357+'12.юрид-чет өл.вал.'!H357+'13.рез.эмес.-чет өл.вал.'!H189</f>
        <v>1119440.74</v>
      </c>
      <c r="I357" s="21">
        <f>('11.жеке-чет өл.вал.'!H357*'11.жеке-чет өл.вал.'!I357+'12.юрид-чет өл.вал.'!H357*'12.юрид-чет өл.вал.'!I357+'13.рез.эмес.-чет өл.вал.'!H189*'13.рез.эмес.-чет өл.вал.'!I189)/('11.жеке-чет өл.вал.'!H357+'12.юрид-чет өл.вал.'!H357+'13.рез.эмес.-чет өл.вал.'!H189)</f>
        <v>0.46980209349893748</v>
      </c>
      <c r="J357" s="22">
        <f>'11.жеке-чет өл.вал.'!J357+'12.юрид-чет өл.вал.'!J357+'13.рез.эмес.-чет өл.вал.'!J189</f>
        <v>595372.85</v>
      </c>
      <c r="K357" s="21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3.6599653039267728</v>
      </c>
      <c r="L357" s="22">
        <f>'11.жеке-чет өл.вал.'!L357+'12.юрид-чет өл.вал.'!L357+'13.рез.эмес.-чет өл.вал.'!L189</f>
        <v>529501.75</v>
      </c>
      <c r="M357" s="21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2.225304411364081</v>
      </c>
      <c r="N357" s="22">
        <f>'11.жеке-чет өл.вал.'!N357+'12.юрид-чет өл.вал.'!N357+'13.рез.эмес.-чет өл.вал.'!N189</f>
        <v>1820270.88</v>
      </c>
      <c r="O357" s="21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2.1127768917008636</v>
      </c>
      <c r="P357" s="22">
        <f>'11.жеке-чет өл.вал.'!P357+'12.юрид-чет өл.вал.'!P357+'13.рез.эмес.-чет өл.вал.'!P189</f>
        <v>434253.26</v>
      </c>
      <c r="Q357" s="21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2.5999040016418045</v>
      </c>
      <c r="R357" s="23">
        <f>'11.жеке-чет өл.вал.'!R357+'12.юрид-чет өл.вал.'!R357+'13.рез.эмес.-чет өл.вал.'!R189</f>
        <v>25412.789999999997</v>
      </c>
      <c r="S357" s="24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3.7150603495326595</v>
      </c>
    </row>
    <row r="358" spans="1:19" ht="14.25" customHeight="1" x14ac:dyDescent="0.2">
      <c r="A358" s="19" t="s">
        <v>11</v>
      </c>
      <c r="B358" s="20">
        <f>'11.жеке-чет өл.вал.'!B358+'12.юрид-чет өл.вал.'!B358+'13.рез.эмес.-чет өл.вал.'!B190</f>
        <v>79811367.560000002</v>
      </c>
      <c r="C358" s="21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0.21526242947014104</v>
      </c>
      <c r="D358" s="22">
        <f>'11.жеке-чет өл.вал.'!D358+'12.юрид-чет өл.вал.'!D358+'13.рез.эмес.-чет өл.вал.'!D190</f>
        <v>74840949.680000007</v>
      </c>
      <c r="E358" s="21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5.076246990509857E-2</v>
      </c>
      <c r="F358" s="22">
        <f t="shared" si="36"/>
        <v>4970417.88</v>
      </c>
      <c r="G358" s="21">
        <f t="shared" si="37"/>
        <v>2.6921835844715747</v>
      </c>
      <c r="H358" s="22">
        <f>'11.жеке-чет өл.вал.'!H358+'12.юрид-чет өл.вал.'!H358+'13.рез.эмес.-чет өл.вал.'!H190</f>
        <v>765649.87</v>
      </c>
      <c r="I358" s="21">
        <f>('11.жеке-чет өл.вал.'!H358*'11.жеке-чет өл.вал.'!I358+'12.юрид-чет өл.вал.'!H358*'12.юрид-чет өл.вал.'!I358+'13.рез.эмес.-чет өл.вал.'!H190*'13.рез.эмес.-чет өл.вал.'!I190)/('11.жеке-чет өл.вал.'!H358+'12.юрид-чет өл.вал.'!H358+'13.рез.эмес.-чет өл.вал.'!H190)</f>
        <v>0.58776993157459578</v>
      </c>
      <c r="J358" s="22">
        <f>'11.жеке-чет өл.вал.'!J358+'12.юрид-чет өл.вал.'!J358+'13.рез.эмес.-чет өл.вал.'!J190</f>
        <v>417663.66000000003</v>
      </c>
      <c r="K358" s="21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3.0829327179194888</v>
      </c>
      <c r="L358" s="22">
        <f>'11.жеке-чет өл.вал.'!L358+'12.юрид-чет өл.вал.'!L358+'13.рез.эмес.-чет өл.вал.'!L190</f>
        <v>814112.52</v>
      </c>
      <c r="M358" s="21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2.2918116075650072</v>
      </c>
      <c r="N358" s="22">
        <f>'11.жеке-чет өл.вал.'!N358+'12.юрид-чет өл.вал.'!N358+'13.рез.эмес.-чет өл.вал.'!N190</f>
        <v>761042.59</v>
      </c>
      <c r="O358" s="21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2.9613297672341821</v>
      </c>
      <c r="P358" s="22">
        <f>'11.жеке-чет өл.вал.'!P358+'12.юрид-чет өл.вал.'!P358+'13.рез.эмес.-чет өл.вал.'!P190</f>
        <v>2202051.56</v>
      </c>
      <c r="Q358" s="21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3.3991443721690184</v>
      </c>
      <c r="R358" s="23">
        <f>'11.жеке-чет өл.вал.'!R358+'12.юрид-чет өл.вал.'!R358+'13.рез.эмес.-чет өл.вал.'!R190</f>
        <v>9897.68</v>
      </c>
      <c r="S358" s="24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3.9444318062414627</v>
      </c>
    </row>
    <row r="359" spans="1:19" ht="14.25" customHeight="1" x14ac:dyDescent="0.2">
      <c r="A359" s="19" t="s">
        <v>12</v>
      </c>
      <c r="B359" s="20">
        <f>'11.жеке-чет өл.вал.'!B359+'12.юрид-чет өл.вал.'!B359+'13.рез.эмес.-чет өл.вал.'!B191</f>
        <v>85351484.719999999</v>
      </c>
      <c r="C359" s="21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0.21831568253122241</v>
      </c>
      <c r="D359" s="22">
        <f>'11.жеке-чет өл.вал.'!D359+'12.юрид-чет өл.вал.'!D359+'13.рез.эмес.-чет өл.вал.'!D191</f>
        <v>77695157.269999996</v>
      </c>
      <c r="E359" s="21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4.9109855307201945E-2</v>
      </c>
      <c r="F359" s="22">
        <f t="shared" si="36"/>
        <v>7656327.4500000002</v>
      </c>
      <c r="G359" s="21">
        <f t="shared" si="37"/>
        <v>1.9353887104319178</v>
      </c>
      <c r="H359" s="22">
        <f>'11.жеке-чет өл.вал.'!H359+'12.юрид-чет өл.вал.'!H359+'13.рез.эмес.-чет өл.вал.'!H191</f>
        <v>2289895.37</v>
      </c>
      <c r="I359" s="21">
        <f>('11.жеке-чет өл.вал.'!H359*'11.жеке-чет өл.вал.'!I359+'12.юрид-чет өл.вал.'!H359*'12.юрид-чет өл.вал.'!I359+'13.рез.эмес.-чет өл.вал.'!H191*'13.рез.эмес.-чет өл.вал.'!I191)/('11.жеке-чет өл.вал.'!H359+'12.юрид-чет өл.вал.'!H359+'13.рез.эмес.-чет өл.вал.'!H191)</f>
        <v>0.25644078707404033</v>
      </c>
      <c r="J359" s="22">
        <f>'11.жеке-чет өл.вал.'!J359+'12.юрид-чет өл.вал.'!J359+'13.рез.эмес.-чет өл.вал.'!J191</f>
        <v>1430359.82</v>
      </c>
      <c r="K359" s="21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1.8076529071545064</v>
      </c>
      <c r="L359" s="22">
        <f>'11.жеке-чет өл.вал.'!L359+'12.юрид-чет өл.вал.'!L359+'13.рез.эмес.-чет өл.вал.'!L191</f>
        <v>540667.23</v>
      </c>
      <c r="M359" s="21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2.591862607800365</v>
      </c>
      <c r="N359" s="22">
        <f>'11.жеке-чет өл.вал.'!N359+'12.юрид-чет өл.вал.'!N359+'13.рез.эмес.-чет өл.вал.'!N191</f>
        <v>1277886.06</v>
      </c>
      <c r="O359" s="21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3.1049308476688422</v>
      </c>
      <c r="P359" s="22">
        <f>'11.жеке-чет өл.вал.'!P359+'12.юрид-чет өл.вал.'!P359+'13.рез.эмес.-чет өл.вал.'!P191</f>
        <v>2113238.19</v>
      </c>
      <c r="Q359" s="21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2.9600306529572995</v>
      </c>
      <c r="R359" s="23">
        <f>'11.жеке-чет өл.вал.'!R359+'12.юрид-чет өл.вал.'!R359+'13.рез.эмес.-чет өл.вал.'!R191</f>
        <v>4280.7800000000007</v>
      </c>
      <c r="S359" s="24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4.8636483538046766</v>
      </c>
    </row>
    <row r="360" spans="1:19" ht="14.25" customHeight="1" x14ac:dyDescent="0.2">
      <c r="A360" s="19" t="s">
        <v>13</v>
      </c>
      <c r="B360" s="20">
        <f>'11.жеке-чет өл.вал.'!B360+'12.юрид-чет өл.вал.'!B360+'13.рез.эмес.-чет өл.вал.'!B192</f>
        <v>92901985.150000006</v>
      </c>
      <c r="C360" s="21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0.14590054883342815</v>
      </c>
      <c r="D360" s="22">
        <f>'11.жеке-чет өл.вал.'!D360+'12.юрид-чет өл.вал.'!D360+'13.рез.эмес.-чет өл.вал.'!D192</f>
        <v>87895415.870000005</v>
      </c>
      <c r="E360" s="21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4.1039089547458073E-2</v>
      </c>
      <c r="F360" s="22">
        <f t="shared" si="36"/>
        <v>5006569.28</v>
      </c>
      <c r="G360" s="21">
        <f t="shared" si="37"/>
        <v>1.9868501207277802</v>
      </c>
      <c r="H360" s="22">
        <f>'11.жеке-чет өл.вал.'!H360+'12.юрид-чет өл.вал.'!H360+'13.рез.эмес.-чет өл.вал.'!H192</f>
        <v>2242796.7599999998</v>
      </c>
      <c r="I360" s="21">
        <f>('11.жеке-чет өл.вал.'!H360*'11.жеке-чет өл.вал.'!I360+'12.юрид-чет өл.вал.'!H360*'12.юрид-чет өл.вал.'!I360+'13.рез.эмес.-чет өл.вал.'!H192*'13.рез.эмес.-чет өл.вал.'!I192)/('11.жеке-чет өл.вал.'!H360+'12.юрид-чет өл.вал.'!H360+'13.рез.эмес.-чет өл.вал.'!H192)</f>
        <v>0.43396736818007459</v>
      </c>
      <c r="J360" s="22">
        <f>'11.жеке-чет өл.вал.'!J360+'12.юрид-чет өл.вал.'!J360+'13.рез.эмес.-чет өл.вал.'!J192</f>
        <v>610410.06000000006</v>
      </c>
      <c r="K360" s="21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4.0001790992763082</v>
      </c>
      <c r="L360" s="22">
        <f>'11.жеке-чет өл.вал.'!L360+'12.юрид-чет өл.вал.'!L360+'13.рез.эмес.-чет өл.вал.'!L192</f>
        <v>691518.96</v>
      </c>
      <c r="M360" s="21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3.149335821103155</v>
      </c>
      <c r="N360" s="22">
        <f>'11.жеке-чет өл.вал.'!N360+'12.юрид-чет өл.вал.'!N360+'13.рез.эмес.-чет өл.вал.'!N192</f>
        <v>860121.21</v>
      </c>
      <c r="O360" s="21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2.6165848824958053</v>
      </c>
      <c r="P360" s="22">
        <f>'11.жеке-чет өл.вал.'!P360+'12.юрид-чет өл.вал.'!P360+'13.рез.эмес.-чет өл.вал.'!P192</f>
        <v>598148.25</v>
      </c>
      <c r="Q360" s="21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3.4786979605808432</v>
      </c>
      <c r="R360" s="23">
        <f>'11.жеке-чет өл.вал.'!R360+'12.юрид-чет өл.вал.'!R360+'13.рез.эмес.-чет өл.вал.'!R192</f>
        <v>3574.04</v>
      </c>
      <c r="S360" s="24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6.454858591397965</v>
      </c>
    </row>
    <row r="361" spans="1:19" ht="14.25" customHeight="1" x14ac:dyDescent="0.2">
      <c r="A361" s="19" t="s">
        <v>14</v>
      </c>
      <c r="B361" s="20">
        <f>'11.жеке-чет өл.вал.'!B361+'12.юрид-чет өл.вал.'!B361+'13.рез.эмес.-чет өл.вал.'!B193</f>
        <v>95837140.010000005</v>
      </c>
      <c r="C361" s="21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0.15830506096610297</v>
      </c>
      <c r="D361" s="22">
        <f>'11.жеке-чет өл.вал.'!D361+'12.юрид-чет өл.вал.'!D361+'13.рез.эмес.-чет өл.вал.'!D193</f>
        <v>91457681.650000006</v>
      </c>
      <c r="E361" s="21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5.3747874044213773E-2</v>
      </c>
      <c r="F361" s="22">
        <f t="shared" si="36"/>
        <v>4379458.3600000013</v>
      </c>
      <c r="G361" s="21">
        <f t="shared" si="37"/>
        <v>2.3418074783110834</v>
      </c>
      <c r="H361" s="22">
        <f>'11.жеке-чет өл.вал.'!H361+'12.юрид-чет өл.вал.'!H361+'13.рез.эмес.-чет өл.вал.'!H193</f>
        <v>1402198.4300000002</v>
      </c>
      <c r="I361" s="21">
        <f>('11.жеке-чет өл.вал.'!H361*'11.жеке-чет өл.вал.'!I361+'12.юрид-чет өл.вал.'!H361*'12.юрид-чет өл.вал.'!I361+'13.рез.эмес.-чет өл.вал.'!H193*'13.рез.эмес.-чет өл.вал.'!I193)/('11.жеке-чет өл.вал.'!H361+'12.юрид-чет өл.вал.'!H361+'13.рез.эмес.-чет өл.вал.'!H193)</f>
        <v>0.38308554389124488</v>
      </c>
      <c r="J361" s="22">
        <f>'11.жеке-чет өл.вал.'!J361+'12.юрид-чет өл.вал.'!J361+'13.рез.эмес.-чет өл.вал.'!J193</f>
        <v>721862.47</v>
      </c>
      <c r="K361" s="21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3.3792449082440834</v>
      </c>
      <c r="L361" s="22">
        <f>'11.жеке-чет өл.вал.'!L361+'12.юрид-чет өл.вал.'!L361+'13.рез.эмес.-чет өл.вал.'!L193</f>
        <v>842275.28999999992</v>
      </c>
      <c r="M361" s="21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3.0251967346685427</v>
      </c>
      <c r="N361" s="22">
        <f>'11.жеке-чет өл.вал.'!N361+'12.юрид-чет өл.вал.'!N361+'13.рез.эмес.-чет өл.вал.'!N193</f>
        <v>1043273.27</v>
      </c>
      <c r="O361" s="21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3.541873682721691</v>
      </c>
      <c r="P361" s="22">
        <f>'11.жеке-чет өл.вал.'!P361+'12.юрид-чет өл.вал.'!P361+'13.рез.эмес.-чет өл.вал.'!P193</f>
        <v>365675.21</v>
      </c>
      <c r="Q361" s="21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2.7823490449352555</v>
      </c>
      <c r="R361" s="23">
        <f>'11.жеке-чет өл.вал.'!R361+'12.юрид-чет өл.вал.'!R361+'13.рез.эмес.-чет өл.вал.'!R193</f>
        <v>4173.6900000000005</v>
      </c>
      <c r="S361" s="24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4.4827590932723744</v>
      </c>
    </row>
    <row r="362" spans="1:19" ht="14.25" customHeight="1" x14ac:dyDescent="0.2">
      <c r="A362" s="19" t="s">
        <v>15</v>
      </c>
      <c r="B362" s="20">
        <f>'11.жеке-чет өл.вал.'!B362+'12.юрид-чет өл.вал.'!B362+'13.рез.эмес.-чет өл.вал.'!B194</f>
        <v>83320965.330000013</v>
      </c>
      <c r="C362" s="21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0.21179079817797389</v>
      </c>
      <c r="D362" s="22">
        <f>'11.жеке-чет өл.вал.'!D362+'12.юрид-чет өл.вал.'!D362+'13.рез.эмес.-чет өл.вал.'!D194</f>
        <v>79922001.870000005</v>
      </c>
      <c r="E362" s="21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0.11470304413935213</v>
      </c>
      <c r="F362" s="22">
        <f t="shared" si="36"/>
        <v>3398963.46</v>
      </c>
      <c r="G362" s="21">
        <f t="shared" si="37"/>
        <v>2.4946772578720218</v>
      </c>
      <c r="H362" s="22">
        <f>'11.жеке-чет өл.вал.'!H362+'12.юрид-чет өл.вал.'!H362+'13.рез.эмес.-чет өл.вал.'!H194</f>
        <v>756089.74</v>
      </c>
      <c r="I362" s="21">
        <f>('11.жеке-чет өл.вал.'!H362*'11.жеке-чет өл.вал.'!I362+'12.юрид-чет өл.вал.'!H362*'12.юрид-чет өл.вал.'!I362+'13.рез.эмес.-чет өл.вал.'!H194*'13.рез.эмес.-чет өл.вал.'!I194)/('11.жеке-чет өл.вал.'!H362+'12.юрид-чет өл.вал.'!H362+'13.рез.эмес.-чет өл.вал.'!H194)</f>
        <v>0.5602508826531607</v>
      </c>
      <c r="J362" s="22">
        <f>'11.жеке-чет өл.вал.'!J362+'12.юрид-чет өл.вал.'!J362+'13.рез.эмес.-чет өл.вал.'!J194</f>
        <v>774542.5199999999</v>
      </c>
      <c r="K362" s="21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3.5009135051746409</v>
      </c>
      <c r="L362" s="22">
        <f>'11.жеке-чет өл.вал.'!L362+'12.юрид-чет өл.вал.'!L362+'13.рез.эмес.-чет өл.вал.'!L194</f>
        <v>418769.81</v>
      </c>
      <c r="M362" s="21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2.2450724919735734</v>
      </c>
      <c r="N362" s="22">
        <f>'11.жеке-чет өл.вал.'!N362+'12.юрид-чет өл.вал.'!N362+'13.рез.эмес.-чет өл.вал.'!N194</f>
        <v>1037386.65</v>
      </c>
      <c r="O362" s="21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2.9191553632389637</v>
      </c>
      <c r="P362" s="22">
        <f>'11.жеке-чет өл.вал.'!P362+'12.юрид-чет өл.вал.'!P362+'13.рез.эмес.-чет өл.вал.'!P194</f>
        <v>395259.14</v>
      </c>
      <c r="Q362" s="21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3.3136297349126407</v>
      </c>
      <c r="R362" s="23">
        <f>'11.жеке-чет өл.вал.'!R362+'12.юрид-чет өл.вал.'!R362+'13.рез.эмес.-чет өл.вал.'!R194</f>
        <v>16915.600000000002</v>
      </c>
      <c r="S362" s="24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3.896208700844193</v>
      </c>
    </row>
    <row r="363" spans="1:19" ht="14.25" customHeight="1" x14ac:dyDescent="0.2">
      <c r="A363" s="19" t="s">
        <v>16</v>
      </c>
      <c r="B363" s="20">
        <f>'11.жеке-чет өл.вал.'!B363+'12.юрид-чет өл.вал.'!B363+'13.рез.эмес.-чет өл.вал.'!B195</f>
        <v>123621199.75</v>
      </c>
      <c r="C363" s="21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0.13393320414122584</v>
      </c>
      <c r="D363" s="22">
        <f>'11.жеке-чет өл.вал.'!D363+'12.юрид-чет өл.вал.'!D363+'13.рез.эмес.-чет өл.вал.'!D195</f>
        <v>118601558.70999999</v>
      </c>
      <c r="E363" s="21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4.5769683756629306E-2</v>
      </c>
      <c r="F363" s="22">
        <f t="shared" si="36"/>
        <v>5019641.040000001</v>
      </c>
      <c r="G363" s="21">
        <f t="shared" si="37"/>
        <v>2.2170166070480608</v>
      </c>
      <c r="H363" s="22">
        <f>'11.жеке-чет өл.вал.'!H363+'12.юрид-чет өл.вал.'!H363+'13.рез.эмес.-чет өл.вал.'!H195</f>
        <v>792748.21000000008</v>
      </c>
      <c r="I363" s="21">
        <f>('11.жеке-чет өл.вал.'!H363*'11.жеке-чет өл.вал.'!I363+'12.юрид-чет өл.вал.'!H363*'12.юрид-чет өл.вал.'!I363+'13.рез.эмес.-чет өл.вал.'!H195*'13.рез.эмес.-чет өл.вал.'!I195)/('11.жеке-чет өл.вал.'!H363+'12.юрид-чет өл.вал.'!H363+'13.рез.эмес.-чет өл.вал.'!H195)</f>
        <v>0.60437579720300039</v>
      </c>
      <c r="J363" s="22">
        <f>'11.жеке-чет өл.вал.'!J363+'12.юрид-чет өл.вал.'!J363+'13.рез.эмес.-чет өл.вал.'!J195</f>
        <v>799989.89</v>
      </c>
      <c r="K363" s="21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2.5529292431433102</v>
      </c>
      <c r="L363" s="22">
        <f>'11.жеке-чет өл.вал.'!L363+'12.юрид-чет өл.вал.'!L363+'13.рез.эмес.-чет өл.вал.'!L195</f>
        <v>841609.09000000008</v>
      </c>
      <c r="M363" s="21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2.5321191374014278</v>
      </c>
      <c r="N363" s="22">
        <f>'11.жеке-чет өл.вал.'!N363+'12.юрид-чет өл.вал.'!N363+'13.рез.эмес.-чет өл.вал.'!N195</f>
        <v>2030088.52</v>
      </c>
      <c r="O363" s="21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2.5109215846410486</v>
      </c>
      <c r="P363" s="22">
        <f>'11.жеке-чет өл.вал.'!P363+'12.юрид-чет өл.вал.'!P363+'13.рез.эмес.-чет өл.вал.'!P195</f>
        <v>548698.5</v>
      </c>
      <c r="Q363" s="21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2.4567019532584795</v>
      </c>
      <c r="R363" s="23">
        <f>'11.жеке-чет өл.вал.'!R363+'12.юрид-чет өл.вал.'!R363+'13.рез.эмес.-чет өл.вал.'!R195</f>
        <v>6506.83</v>
      </c>
      <c r="S363" s="24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4.7267083971765089</v>
      </c>
    </row>
    <row r="364" spans="1:19" ht="14.25" customHeight="1" x14ac:dyDescent="0.2">
      <c r="A364" s="19" t="s">
        <v>17</v>
      </c>
      <c r="B364" s="20">
        <f>'11.жеке-чет өл.вал.'!B364+'12.юрид-чет өл.вал.'!B364+'13.рез.эмес.-чет өл.вал.'!B196</f>
        <v>50875577.720347822</v>
      </c>
      <c r="C364" s="21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0.15784136609817867</v>
      </c>
      <c r="D364" s="22">
        <f>'11.жеке-чет өл.вал.'!D364+'12.юрид-чет өл.вал.'!D364+'13.рез.эмес.-чет өл.вал.'!D196</f>
        <v>48884939.977710456</v>
      </c>
      <c r="E364" s="21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2.4074425181898718E-2</v>
      </c>
      <c r="F364" s="22">
        <f t="shared" si="36"/>
        <v>1990637.7426373581</v>
      </c>
      <c r="G364" s="21">
        <f t="shared" si="37"/>
        <v>3.4428131807240985</v>
      </c>
      <c r="H364" s="22">
        <f>'11.жеке-чет өл.вал.'!H364+'12.юрид-чет өл.вал.'!H364+'13.рез.эмес.-чет өл.вал.'!H196</f>
        <v>289580.26880610094</v>
      </c>
      <c r="I364" s="21">
        <f>('11.жеке-чет өл.вал.'!H364*'11.жеке-чет өл.вал.'!I364+'12.юрид-чет өл.вал.'!H364*'12.юрид-чет өл.вал.'!I364+'13.рез.эмес.-чет өл.вал.'!H196*'13.рез.эмес.-чет өл.вал.'!I196)/('11.жеке-чет өл.вал.'!H364+'12.юрид-чет өл.вал.'!H364+'13.рез.эмес.-чет өл.вал.'!H196)</f>
        <v>1.5309169194673682</v>
      </c>
      <c r="J364" s="22">
        <f>'11.жеке-чет өл.вал.'!J364+'12.юрид-чет өл.вал.'!J364+'13.рез.эмес.-чет өл.вал.'!J196</f>
        <v>582590.14309252519</v>
      </c>
      <c r="K364" s="21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5.0934414341663521</v>
      </c>
      <c r="L364" s="22">
        <f>'11.жеке-чет өл.вал.'!L364+'12.юрид-чет өл.вал.'!L364+'13.рез.эмес.-чет өл.вал.'!L196</f>
        <v>199075.292396604</v>
      </c>
      <c r="M364" s="21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3.0912891210689897</v>
      </c>
      <c r="N364" s="22">
        <f>'11.жеке-чет өл.вал.'!N364+'12.юрид-чет өл.вал.'!N364+'13.рез.эмес.-чет өл.вал.'!N196</f>
        <v>690951.24016898801</v>
      </c>
      <c r="O364" s="21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3.2380325320363017</v>
      </c>
      <c r="P364" s="22">
        <f>'11.жеке-чет өл.вал.'!P364+'12.юрид-чет өл.вал.'!P364+'13.рез.эмес.-чет өл.вал.'!P196</f>
        <v>221722.95728954001</v>
      </c>
      <c r="Q364" s="21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2.5204046731834495</v>
      </c>
      <c r="R364" s="23">
        <f>'11.жеке-чет өл.вал.'!R364+'12.юрид-чет өл.вал.'!R364+'13.рез.эмес.-чет өл.вал.'!R196</f>
        <v>6717.8408835999999</v>
      </c>
      <c r="S364" s="24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4.6336754371992166</v>
      </c>
    </row>
    <row r="365" spans="1:19" ht="14.25" customHeight="1" x14ac:dyDescent="0.2">
      <c r="A365" s="19" t="s">
        <v>18</v>
      </c>
      <c r="B365" s="20">
        <f>'11.жеке-чет өл.вал.'!B365+'12.юрид-чет өл.вал.'!B365+'13.рез.эмес.-чет өл.вал.'!B197</f>
        <v>70987495.395685002</v>
      </c>
      <c r="C365" s="21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0.7412408959089356</v>
      </c>
      <c r="D365" s="22">
        <f>'11.жеке-чет өл.вал.'!D365+'12.юрид-чет өл.вал.'!D365+'13.рез.эмес.-чет өл.вал.'!D197</f>
        <v>54420847.206212357</v>
      </c>
      <c r="E365" s="21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2.4495243693630459E-2</v>
      </c>
      <c r="F365" s="22">
        <f t="shared" si="36"/>
        <v>16566648.189472647</v>
      </c>
      <c r="G365" s="21">
        <f t="shared" si="37"/>
        <v>3.0957247467649358</v>
      </c>
      <c r="H365" s="22">
        <f>'11.жеке-чет өл.вал.'!H365+'12.юрид-чет өл.вал.'!H365+'13.рез.эмес.-чет өл.вал.'!H197</f>
        <v>255849.46543461992</v>
      </c>
      <c r="I365" s="21">
        <f>('11.жеке-чет өл.вал.'!H365*'11.жеке-чет өл.вал.'!I365+'12.юрид-чет өл.вал.'!H365*'12.юрид-чет өл.вал.'!I365+'13.рез.эмес.-чет өл.вал.'!H197*'13.рез.эмес.-чет өл.вал.'!I197)/('11.жеке-чет өл.вал.'!H365+'12.юрид-чет өл.вал.'!H365+'13.рез.эмес.-чет өл.вал.'!H197)</f>
        <v>2.9306051570522382</v>
      </c>
      <c r="J365" s="22">
        <f>'11.жеке-чет өл.вал.'!J365+'12.юрид-чет өл.вал.'!J365+'13.рез.эмес.-чет өл.вал.'!J197</f>
        <v>720994.98489235493</v>
      </c>
      <c r="K365" s="21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4.3902731552294174</v>
      </c>
      <c r="L365" s="22">
        <f>'11.жеке-чет өл.вал.'!L365+'12.юрид-чет өл.вал.'!L365+'13.рез.эмес.-чет өл.вал.'!L197</f>
        <v>14495710.051350385</v>
      </c>
      <c r="M365" s="21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3.0334353821113473</v>
      </c>
      <c r="N365" s="22">
        <f>'11.жеке-чет өл.вал.'!N365+'12.юрид-чет өл.вал.'!N365+'13.рез.эмес.-чет өл.вал.'!N197</f>
        <v>846569.94807154709</v>
      </c>
      <c r="O365" s="21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3.2832743614385556</v>
      </c>
      <c r="P365" s="22">
        <f>'11.жеке-чет өл.вал.'!P365+'12.юрид-чет өл.вал.'!P365+'13.рез.эмес.-чет өл.вал.'!P197</f>
        <v>245858.13255966897</v>
      </c>
      <c r="Q365" s="21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2.4881079617942681</v>
      </c>
      <c r="R365" s="23">
        <f>'11.жеке-чет өл.вал.'!R365+'12.юрид-чет өл.вал.'!R365+'13.рез.эмес.-чет өл.вал.'!R197</f>
        <v>1665.6071640719997</v>
      </c>
      <c r="S365" s="24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4.5516973318891658</v>
      </c>
    </row>
    <row r="366" spans="1:19" ht="14.25" customHeight="1" x14ac:dyDescent="0.2">
      <c r="A366" s="19" t="s">
        <v>19</v>
      </c>
      <c r="B366" s="20">
        <f>'11.жеке-чет өл.вал.'!B366+'12.юрид-чет өл.вал.'!B366+'13.рез.эмес.-чет өл.вал.'!B198</f>
        <v>63182075.174654253</v>
      </c>
      <c r="C366" s="21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0.2002276228698133</v>
      </c>
      <c r="D366" s="22">
        <f>'11.жеке-чет өл.вал.'!D366+'12.юрид-чет өл.вал.'!D366+'13.рез.эмес.-чет өл.вал.'!D198</f>
        <v>59835123.925078176</v>
      </c>
      <c r="E366" s="21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2.5807051037798651E-2</v>
      </c>
      <c r="F366" s="22">
        <f t="shared" si="36"/>
        <v>3346951.2495760834</v>
      </c>
      <c r="G366" s="21">
        <f t="shared" si="37"/>
        <v>3.3184315500926722</v>
      </c>
      <c r="H366" s="22">
        <f>'11.жеке-чет өл.вал.'!H366+'12.юрид-чет өл.вал.'!H366+'13.рез.эмес.-чет өл.вал.'!H198</f>
        <v>351302.63668645604</v>
      </c>
      <c r="I366" s="21">
        <f>('11.жеке-чет өл.вал.'!H366*'11.жеке-чет өл.вал.'!I366+'12.юрид-чет өл.вал.'!H366*'12.юрид-чет өл.вал.'!I366+'13.рез.эмес.-чет өл.вал.'!H198*'13.рез.эмес.-чет өл.вал.'!I198)/('11.жеке-чет өл.вал.'!H366+'12.юрид-чет өл.вал.'!H366+'13.рез.эмес.-чет өл.вал.'!H198)</f>
        <v>1.3693038818179122</v>
      </c>
      <c r="J366" s="22">
        <f>'11.жеке-чет өл.вал.'!J366+'12.юрид-чет өл.вал.'!J366+'13.рез.эмес.-чет өл.вал.'!J198</f>
        <v>648298.43383182003</v>
      </c>
      <c r="K366" s="21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3.429530798213257</v>
      </c>
      <c r="L366" s="22">
        <f>'11.жеке-чет өл.вал.'!L366+'12.юрид-чет өл.вал.'!L366+'13.рез.эмес.-чет өл.вал.'!L198</f>
        <v>507884.78875905601</v>
      </c>
      <c r="M366" s="21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3.6247483067408068</v>
      </c>
      <c r="N366" s="22">
        <f>'11.жеке-чет өл.вал.'!N366+'12.юрид-чет өл.вал.'!N366+'13.рез.эмес.-чет өл.вал.'!N198</f>
        <v>1477170.219518055</v>
      </c>
      <c r="O366" s="21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3.6410957443781498</v>
      </c>
      <c r="P366" s="22">
        <f>'11.жеке-чет өл.вал.'!P366+'12.юрид-чет өл.вал.'!P366+'13.рез.эмес.-чет өл.вал.'!P198</f>
        <v>361050.54147269594</v>
      </c>
      <c r="Q366" s="21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3.2607844219162283</v>
      </c>
      <c r="R366" s="23">
        <f>'11.жеке-чет өл.вал.'!R366+'12.юрид-чет өл.вал.'!R366+'13.рез.эмес.-чет өл.вал.'!R198</f>
        <v>1244.629308</v>
      </c>
      <c r="S366" s="24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4.3775319859131905</v>
      </c>
    </row>
    <row r="367" spans="1:19" ht="14.25" customHeight="1" x14ac:dyDescent="0.2">
      <c r="A367" s="19" t="s">
        <v>20</v>
      </c>
      <c r="B367" s="20">
        <f>'11.жеке-чет өл.вал.'!B367+'12.юрид-чет өл.вал.'!B367+'13.рез.эмес.-чет өл.вал.'!B199</f>
        <v>54048579.27554284</v>
      </c>
      <c r="C367" s="21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0.17042867295569616</v>
      </c>
      <c r="D367" s="22">
        <f>'11.жеке-чет өл.вал.'!D367+'12.юрид-чет өл.вал.'!D367+'13.рез.эмес.-чет өл.вал.'!D199</f>
        <v>51419548.225608721</v>
      </c>
      <c r="E367" s="21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2.8602173251398477E-2</v>
      </c>
      <c r="F367" s="22">
        <f t="shared" si="36"/>
        <v>2629031.0499341222</v>
      </c>
      <c r="G367" s="21">
        <f t="shared" si="37"/>
        <v>2.9443230860312486</v>
      </c>
      <c r="H367" s="22">
        <f>'11.жеке-чет өл.вал.'!H367+'12.юрид-чет өл.вал.'!H367+'13.рез.эмес.-чет өл.вал.'!H199</f>
        <v>178380.98904859897</v>
      </c>
      <c r="I367" s="21">
        <f>('11.жеке-чет өл.вал.'!H367*'11.жеке-чет өл.вал.'!I367+'12.юрид-чет өл.вал.'!H367*'12.юрид-чет өл.вал.'!I367+'13.рез.эмес.-чет өл.вал.'!H199*'13.рез.эмес.-чет өл.вал.'!I199)/('11.жеке-чет өл.вал.'!H367+'12.юрид-чет өл.вал.'!H367+'13.рез.эмес.-чет өл.вал.'!H199)</f>
        <v>2.049204113296982</v>
      </c>
      <c r="J367" s="22">
        <f>'11.жеке-чет өл.вал.'!J367+'12.юрид-чет өл.вал.'!J367+'13.рез.эмес.-чет өл.вал.'!J199</f>
        <v>1038667.1768220807</v>
      </c>
      <c r="K367" s="21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3.3823607375355902</v>
      </c>
      <c r="L367" s="22">
        <f>'11.жеке-чет өл.вал.'!L367+'12.юрид-чет өл.вал.'!L367+'13.рез.эмес.-чет өл.вал.'!L199</f>
        <v>493771.6923939751</v>
      </c>
      <c r="M367" s="21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3.5176091312896749</v>
      </c>
      <c r="N367" s="22">
        <f>'11.жеке-чет өл.вал.'!N367+'12.юрид-чет өл.вал.'!N367+'13.рез.эмес.-чет өл.вал.'!N199</f>
        <v>778334.75051245</v>
      </c>
      <c r="O367" s="21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2.3463172532398389</v>
      </c>
      <c r="P367" s="22">
        <f>'11.жеке-чет өл.вал.'!P367+'12.юрид-чет өл.вал.'!P367+'13.рез.эмес.-чет өл.вал.'!P199</f>
        <v>137543.330232017</v>
      </c>
      <c r="Q367" s="21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2.1241801567364633</v>
      </c>
      <c r="R367" s="23">
        <f>'11.жеке-чет өл.вал.'!R367+'12.юрид-чет өл.вал.'!R367+'13.рез.эмес.-чет өл.вал.'!R199</f>
        <v>2333.110925</v>
      </c>
      <c r="S367" s="24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2.8921894660880727</v>
      </c>
    </row>
    <row r="368" spans="1:19" ht="14.25" customHeight="1" thickBot="1" x14ac:dyDescent="0.25">
      <c r="A368" s="25" t="s">
        <v>21</v>
      </c>
      <c r="B368" s="26">
        <f>'11.жеке-чет өл.вал.'!B368+'12.юрид-чет өл.вал.'!B368+'13.рез.эмес.-чет өл.вал.'!B200</f>
        <v>99538085.647472933</v>
      </c>
      <c r="C368" s="27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0.12107234631286726</v>
      </c>
      <c r="D368" s="28">
        <f>'11.жеке-чет өл.вал.'!D368+'12.юрид-чет өл.вал.'!D368+'13.рез.эмес.-чет өл.вал.'!D200</f>
        <v>96246470.050736874</v>
      </c>
      <c r="E368" s="27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1.2663354655240867E-2</v>
      </c>
      <c r="F368" s="28">
        <f t="shared" ref="F368:F379" si="38">H368+J368+L368+N368+P368+R368</f>
        <v>3291615.5967360726</v>
      </c>
      <c r="G368" s="27">
        <f t="shared" ref="G368:G379" si="39">(H368*I368+J368*K368+L368*M368+N368*O368+P368*Q368+R368*S368)/(H368+J368+L368+N368+P368+R368)</f>
        <v>3.2909390765448352</v>
      </c>
      <c r="H368" s="28">
        <f>'11.жеке-чет өл.вал.'!H368+'12.юрид-чет өл.вал.'!H368+'13.рез.эмес.-чет өл.вал.'!H200</f>
        <v>340541.44685637299</v>
      </c>
      <c r="I368" s="27">
        <f>('11.жеке-чет өл.вал.'!H368*'11.жеке-чет өл.вал.'!I368+'12.юрид-чет өл.вал.'!H368*'12.юрид-чет өл.вал.'!I368+'13.рез.эмес.-чет өл.вал.'!H200*'13.рез.эмес.-чет өл.вал.'!I200)/('11.жеке-чет өл.вал.'!H368+'12.юрид-чет өл.вал.'!H368+'13.рез.эмес.-чет өл.вал.'!H200)</f>
        <v>1.9904978774115396</v>
      </c>
      <c r="J368" s="28">
        <f>'11.жеке-чет өл.вал.'!J368+'12.юрид-чет өл.вал.'!J368+'13.рез.эмес.-чет өл.вал.'!J200</f>
        <v>1148464.8140555711</v>
      </c>
      <c r="K368" s="27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3.5697520375514658</v>
      </c>
      <c r="L368" s="28">
        <f>'11.жеке-чет өл.вал.'!L368+'12.юрид-чет өл.вал.'!L368+'13.рез.эмес.-чет өл.вал.'!L200</f>
        <v>906355.50421464373</v>
      </c>
      <c r="M368" s="27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3.2362702758746034</v>
      </c>
      <c r="N368" s="28">
        <f>'11.жеке-чет өл.вал.'!N368+'12.юрид-чет өл.вал.'!N368+'13.рез.эмес.-чет өл.вал.'!N200</f>
        <v>763257.18665254698</v>
      </c>
      <c r="O368" s="27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3.6397983645512846</v>
      </c>
      <c r="P368" s="28">
        <f>'11.жеке-чет өл.вал.'!P368+'12.юрид-чет өл.вал.'!P368+'13.рез.эмес.-чет өл.вал.'!P200</f>
        <v>124764.42966976001</v>
      </c>
      <c r="Q368" s="27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2.4917198210918294</v>
      </c>
      <c r="R368" s="28">
        <f>'11.жеке-чет өл.вал.'!R368+'12.юрид-чет өл.вал.'!R368+'13.рез.эмес.-чет өл.вал.'!R200</f>
        <v>8232.2152871779999</v>
      </c>
      <c r="S368" s="39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3.9762219768913076</v>
      </c>
    </row>
    <row r="369" spans="1:19" ht="14.25" customHeight="1" x14ac:dyDescent="0.2">
      <c r="A369" s="32" t="s">
        <v>85</v>
      </c>
      <c r="B369" s="20">
        <f>'11.жеке-чет өл.вал.'!B369+'12.юрид-чет өл.вал.'!B369+'13.рез.эмес.-чет өл.вал.'!B201</f>
        <v>53510679.724739432</v>
      </c>
      <c r="C369" s="21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0.12289795021468315</v>
      </c>
      <c r="D369" s="22">
        <f>'11.жеке-чет өл.вал.'!D369+'12.юрид-чет өл.вал.'!D369+'13.рез.эмес.-чет өл.вал.'!D201</f>
        <v>51421444.837168708</v>
      </c>
      <c r="E369" s="21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1.2013083512552128E-2</v>
      </c>
      <c r="F369" s="22">
        <f t="shared" si="38"/>
        <v>2089234.887570726</v>
      </c>
      <c r="G369" s="21">
        <f t="shared" si="39"/>
        <v>2.8520597550083591</v>
      </c>
      <c r="H369" s="22">
        <f>'11.жеке-чет өл.вал.'!H369+'12.юрид-чет өл.вал.'!H369+'13.рез.эмес.-чет өл.вал.'!H201</f>
        <v>155813.35275409702</v>
      </c>
      <c r="I369" s="21">
        <f>('11.жеке-чет өл.вал.'!H369*'11.жеке-чет өл.вал.'!I369+'12.юрид-чет өл.вал.'!H369*'12.юрид-чет өл.вал.'!I369+'13.рез.эмес.-чет өл.вал.'!H201*'13.рез.эмес.-чет өл.вал.'!I201)/('11.жеке-чет өл.вал.'!H369+'12.юрид-чет өл.вал.'!H369+'13.рез.эмес.-чет өл.вал.'!H201)</f>
        <v>2.8462171908347567</v>
      </c>
      <c r="J369" s="22">
        <f>'11.жеке-чет өл.вал.'!J369+'12.юрид-чет өл.вал.'!J369+'13.рез.эмес.-чет өл.вал.'!J201</f>
        <v>900353.82328729308</v>
      </c>
      <c r="K369" s="21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3.1482035670181974</v>
      </c>
      <c r="L369" s="22">
        <f>'11.жеке-чет өл.вал.'!L369+'12.юрид-чет өл.вал.'!L369+'13.рез.эмес.-чет өл.вал.'!L201</f>
        <v>276710.82151465607</v>
      </c>
      <c r="M369" s="21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2.9669760963143545</v>
      </c>
      <c r="N369" s="22">
        <f>'11.жеке-чет өл.вал.'!N369+'12.юрид-чет өл.вал.'!N369+'13.рез.эмес.-чет өл.вал.'!N201</f>
        <v>633604.08906180493</v>
      </c>
      <c r="O369" s="21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2.4086909803430538</v>
      </c>
      <c r="P369" s="22">
        <f>'11.жеке-чет өл.вал.'!P369+'12.юрид-чет өл.вал.'!P369+'13.рез.эмес.-чет өл.вал.'!P201</f>
        <v>119196.05096243101</v>
      </c>
      <c r="Q369" s="21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2.6844128035026311</v>
      </c>
      <c r="R369" s="23">
        <f>'11.жеке-чет өл.вал.'!R369+'12.юрид-чет өл.вал.'!R369+'13.рез.эмес.-чет өл.вал.'!R201</f>
        <v>3556.7499904439996</v>
      </c>
      <c r="S369" s="24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3.802552225132267</v>
      </c>
    </row>
    <row r="370" spans="1:19" ht="14.25" customHeight="1" x14ac:dyDescent="0.2">
      <c r="A370" s="19" t="s">
        <v>11</v>
      </c>
      <c r="B370" s="20">
        <f>'11.жеке-чет өл.вал.'!B370+'12.юрид-чет өл.вал.'!B370+'13.рез.эмес.-чет өл.вал.'!B202</f>
        <v>42120350.739329234</v>
      </c>
      <c r="C370" s="21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0.16559899131824135</v>
      </c>
      <c r="D370" s="22">
        <f>'11.жеке-чет өл.вал.'!D370+'12.юрид-чет өл.вал.'!D370+'13.рез.эмес.-чет өл.вал.'!D202</f>
        <v>40161222.598444059</v>
      </c>
      <c r="E370" s="21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1.7851894884240316E-2</v>
      </c>
      <c r="F370" s="22">
        <f t="shared" si="38"/>
        <v>1959128.1408851736</v>
      </c>
      <c r="G370" s="21">
        <f t="shared" si="39"/>
        <v>3.194346271462321</v>
      </c>
      <c r="H370" s="22">
        <f>'11.жеке-чет өл.вал.'!H370+'12.юрид-чет өл.вал.'!H370+'13.рез.эмес.-чет өл.вал.'!H202</f>
        <v>145020.56502499996</v>
      </c>
      <c r="I370" s="21">
        <f>('11.жеке-чет өл.вал.'!H370*'11.жеке-чет өл.вал.'!I370+'12.юрид-чет өл.вал.'!H370*'12.юрид-чет өл.вал.'!I370+'13.рез.эмес.-чет өл.вал.'!H202*'13.рез.эмес.-чет өл.вал.'!I202)/('11.жеке-чет өл.вал.'!H370+'12.юрид-чет өл.вал.'!H370+'13.рез.эмес.-чет өл.вал.'!H202)</f>
        <v>1.3222929367306817</v>
      </c>
      <c r="J370" s="22">
        <f>'11.жеке-чет өл.вал.'!J370+'12.юрид-чет өл.вал.'!J370+'13.рез.эмес.-чет өл.вал.'!J202</f>
        <v>750187.61291179783</v>
      </c>
      <c r="K370" s="21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3.2843967175642037</v>
      </c>
      <c r="L370" s="22">
        <f>'11.жеке-чет өл.вал.'!L370+'12.юрид-чет өл.вал.'!L370+'13.рез.эмес.-чет өл.вал.'!L202</f>
        <v>247480.43275352597</v>
      </c>
      <c r="M370" s="21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3.422003082976667</v>
      </c>
      <c r="N370" s="22">
        <f>'11.жеке-чет өл.вал.'!N370+'12.юрид-чет өл.вал.'!N370+'13.рез.эмес.-чет өл.вал.'!N202</f>
        <v>509425.57182820002</v>
      </c>
      <c r="O370" s="21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3.3632674275971746</v>
      </c>
      <c r="P370" s="22">
        <f>'11.жеке-чет өл.вал.'!P370+'12.юрид-чет өл.вал.'!P370+'13.рез.эмес.-чет өл.вал.'!P202</f>
        <v>297556.36679464998</v>
      </c>
      <c r="Q370" s="21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3.3735788553041681</v>
      </c>
      <c r="R370" s="23">
        <f>'11.жеке-чет өл.вал.'!R370+'12.юрид-чет өл.вал.'!R370+'13.рез.эмес.-чет өл.вал.'!R202</f>
        <v>9457.5915719999994</v>
      </c>
      <c r="S370" s="24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4.062045393854528</v>
      </c>
    </row>
    <row r="371" spans="1:19" ht="14.25" customHeight="1" x14ac:dyDescent="0.2">
      <c r="A371" s="19" t="s">
        <v>12</v>
      </c>
      <c r="B371" s="20">
        <f>'11.жеке-чет өл.вал.'!B371+'12.юрид-чет өл.вал.'!B371+'13.рез.эмес.-чет өл.вал.'!B203</f>
        <v>67816933.33532764</v>
      </c>
      <c r="C371" s="21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0.13341887125134536</v>
      </c>
      <c r="D371" s="22">
        <f>'11.жеке-чет өл.вал.'!D371+'12.юрид-чет өл.вал.'!D371+'13.рез.эмес.-чет өл.вал.'!D203</f>
        <v>64583179.900793672</v>
      </c>
      <c r="E371" s="21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1.6918095164458954E-2</v>
      </c>
      <c r="F371" s="22">
        <f t="shared" si="38"/>
        <v>3233753.4345339783</v>
      </c>
      <c r="G371" s="21">
        <f t="shared" si="39"/>
        <v>2.4601239626943361</v>
      </c>
      <c r="H371" s="22">
        <f>'11.жеке-чет өл.вал.'!H371+'12.юрид-чет өл.вал.'!H371+'13.рез.эмес.-чет өл.вал.'!H203</f>
        <v>252271.13676699001</v>
      </c>
      <c r="I371" s="21">
        <f>('11.жеке-чет өл.вал.'!H371*'11.жеке-чет өл.вал.'!I371+'12.юрид-чет өл.вал.'!H371*'12.юрид-чет өл.вал.'!I371+'13.рез.эмес.-чет өл.вал.'!H203*'13.рез.эмес.-чет өл.вал.'!I203)/('11.жеке-чет өл.вал.'!H371+'12.юрид-чет өл.вал.'!H371+'13.рез.эмес.-чет өл.вал.'!H203)</f>
        <v>1.5847019811123748</v>
      </c>
      <c r="J371" s="22">
        <f>'11.жеке-чет өл.вал.'!J371+'12.юрид-чет өл.вал.'!J371+'13.рез.эмес.-чет өл.вал.'!J203</f>
        <v>759802.24818513612</v>
      </c>
      <c r="K371" s="21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3.9193933554767932</v>
      </c>
      <c r="L371" s="22">
        <f>'11.жеке-чет өл.вал.'!L371+'12.юрид-чет өл.вал.'!L371+'13.рез.эмес.-чет өл.вал.'!L203</f>
        <v>346854.96855849598</v>
      </c>
      <c r="M371" s="21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4.9928848909369057</v>
      </c>
      <c r="N371" s="22">
        <f>'11.жеке-чет өл.вал.'!N371+'12.юрид-чет өл.вал.'!N371+'13.рез.эмес.-чет өл.вал.'!N203</f>
        <v>802296.14045711909</v>
      </c>
      <c r="O371" s="21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2.7515667192297393</v>
      </c>
      <c r="P371" s="22">
        <f>'11.жеке-чет өл.вал.'!P371+'12.юрид-чет өл.вал.'!P371+'13.рез.эмес.-чет өл.вал.'!P203</f>
        <v>195048.48285023798</v>
      </c>
      <c r="Q371" s="21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2.7695441566450847</v>
      </c>
      <c r="R371" s="23">
        <f>'11.жеке-чет өл.вал.'!R371+'12.юрид-чет өл.вал.'!R371+'13.рез.эмес.-чет өл.вал.'!R203</f>
        <v>877480.45771599992</v>
      </c>
      <c r="S371" s="24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0.111822642662069</v>
      </c>
    </row>
    <row r="372" spans="1:19" ht="14.25" customHeight="1" x14ac:dyDescent="0.2">
      <c r="A372" s="19" t="s">
        <v>80</v>
      </c>
      <c r="B372" s="20">
        <f>'11.жеке-чет өл.вал.'!B372+'12.юрид-чет өл.вал.'!B372+'13.рез.эмес.-чет өл.вал.'!B204</f>
        <v>64480373.913930267</v>
      </c>
      <c r="C372" s="21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0.15173160241949238</v>
      </c>
      <c r="D372" s="22">
        <f>'11.жеке-чет өл.вал.'!D372+'12.юрид-чет өл.вал.'!D372+'13.рез.эмес.-чет өл.вал.'!D204</f>
        <v>61635330.298813969</v>
      </c>
      <c r="E372" s="21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1.5883106067395212E-2</v>
      </c>
      <c r="F372" s="22">
        <f t="shared" si="38"/>
        <v>2845043.6151163052</v>
      </c>
      <c r="G372" s="21">
        <f t="shared" si="39"/>
        <v>3.0947680109901374</v>
      </c>
      <c r="H372" s="22">
        <f>'11.жеке-чет өл.вал.'!H372+'12.юрид-чет өл.вал.'!H372+'13.рез.эмес.-чет өл.вал.'!H204</f>
        <v>367585.47438047605</v>
      </c>
      <c r="I372" s="21">
        <f>('11.жеке-чет өл.вал.'!H372*'11.жеке-чет өл.вал.'!I372+'12.юрид-чет өл.вал.'!H372*'12.юрид-чет өл.вал.'!I372+'13.рез.эмес.-чет өл.вал.'!H204*'13.рез.эмес.-чет өл.вал.'!I204)/('11.жеке-чет өл.вал.'!H372+'12.юрид-чет өл.вал.'!H372+'13.рез.эмес.-чет өл.вал.'!H204)</f>
        <v>2.3813456633850283</v>
      </c>
      <c r="J372" s="22">
        <f>'11.жеке-чет өл.вал.'!J372+'12.юрид-чет өл.вал.'!J372+'13.рез.эмес.-чет өл.вал.'!J204</f>
        <v>956331.68833057606</v>
      </c>
      <c r="K372" s="21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3.5140900944614932</v>
      </c>
      <c r="L372" s="22">
        <f>'11.жеке-чет өл.вал.'!L372+'12.юрид-чет өл.вал.'!L372+'13.рез.эмес.-чет өл.вал.'!L204</f>
        <v>459432.13718652801</v>
      </c>
      <c r="M372" s="21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4.0553373097955507</v>
      </c>
      <c r="N372" s="22">
        <f>'11.жеке-чет өл.вал.'!N372+'12.юрид-чет өл.вал.'!N372+'13.рез.эмес.-чет өл.вал.'!N204</f>
        <v>905834.59584436996</v>
      </c>
      <c r="O372" s="21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2.5201451431384769</v>
      </c>
      <c r="P372" s="22">
        <f>'11.жеке-чет өл.вал.'!P372+'12.юрид-чет өл.вал.'!P372+'13.рез.эмес.-чет өл.вал.'!P204</f>
        <v>147131.87944888198</v>
      </c>
      <c r="Q372" s="21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2.6730686724793857</v>
      </c>
      <c r="R372" s="23">
        <f>'11.жеке-чет өл.вал.'!R372+'12.юрид-чет өл.вал.'!R372+'13.рез.эмес.-чет өл.вал.'!R204</f>
        <v>8727.8399254729993</v>
      </c>
      <c r="S372" s="24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3.3783410019679119</v>
      </c>
    </row>
    <row r="373" spans="1:19" ht="14.25" customHeight="1" x14ac:dyDescent="0.2">
      <c r="A373" s="19" t="s">
        <v>83</v>
      </c>
      <c r="B373" s="20">
        <f>'11.жеке-чет өл.вал.'!B373+'12.юрид-чет өл.вал.'!B373+'13.рез.эмес.-чет өл.вал.'!B205</f>
        <v>58063386.072534502</v>
      </c>
      <c r="C373" s="21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0.17164396594235587</v>
      </c>
      <c r="D373" s="22">
        <f>'11.жеке-чет өл.вал.'!D373+'12.юрид-чет өл.вал.'!D373+'13.рез.эмес.-чет өл.вал.'!D205</f>
        <v>54431489.200028107</v>
      </c>
      <c r="E373" s="21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1.6232875666630554E-2</v>
      </c>
      <c r="F373" s="22">
        <f t="shared" si="38"/>
        <v>3631896.8725063903</v>
      </c>
      <c r="G373" s="21">
        <f t="shared" si="39"/>
        <v>2.5008007065823952</v>
      </c>
      <c r="H373" s="22">
        <f>'11.жеке-чет өл.вал.'!H373+'12.юрид-чет өл.вал.'!H373+'13.рез.эмес.-чет өл.вал.'!H205</f>
        <v>935720.58737477986</v>
      </c>
      <c r="I373" s="21">
        <f>('11.жеке-чет өл.вал.'!H373*'11.жеке-чет өл.вал.'!I373+'12.юрид-чет өл.вал.'!H373*'12.юрид-чет өл.вал.'!I373+'13.рез.эмес.-чет өл.вал.'!H205*'13.рез.эмес.-чет өл.вал.'!I205)/('11.жеке-чет өл.вал.'!H373+'12.юрид-чет өл.вал.'!H373+'13.рез.эмес.-чет өл.вал.'!H205)</f>
        <v>1.0635716603358376</v>
      </c>
      <c r="J373" s="22">
        <f>'11.жеке-чет өл.вал.'!J373+'12.юрид-чет өл.вал.'!J373+'13.рез.эмес.-чет өл.вал.'!J205</f>
        <v>1590489.8285770002</v>
      </c>
      <c r="K373" s="21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3.0402737411964837</v>
      </c>
      <c r="L373" s="22">
        <f>'11.жеке-чет өл.вал.'!L373+'12.юрид-чет өл.вал.'!L373+'13.рез.эмес.-чет өл.вал.'!L205</f>
        <v>448933.36515930004</v>
      </c>
      <c r="M373" s="21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3.4576732026630332</v>
      </c>
      <c r="N373" s="22">
        <f>'11.жеке-чет өл.вал.'!N373+'12.юрид-чет өл.вал.'!N373+'13.рез.эмес.-чет өл.вал.'!N205</f>
        <v>543853.38424580998</v>
      </c>
      <c r="O373" s="21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2.6266564295970145</v>
      </c>
      <c r="P373" s="22">
        <f>'11.жеке-чет өл.вал.'!P373+'12.юрид-чет өл.вал.'!P373+'13.рез.эмес.-чет өл.вал.'!P205</f>
        <v>103953.0936395</v>
      </c>
      <c r="Q373" s="21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2.2571640993889766</v>
      </c>
      <c r="R373" s="23">
        <f>'11.жеке-чет өл.вал.'!R373+'12.юрид-чет өл.вал.'!R373+'13.рез.эмес.-чет өл.вал.'!R205</f>
        <v>8946.613510000001</v>
      </c>
      <c r="S373" s="24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4.07974020635882</v>
      </c>
    </row>
    <row r="374" spans="1:19" ht="14.25" customHeight="1" x14ac:dyDescent="0.2">
      <c r="A374" s="19" t="s">
        <v>86</v>
      </c>
      <c r="B374" s="20">
        <f>'11.жеке-чет өл.вал.'!B374+'12.юрид-чет өл.вал.'!B374+'13.рез.эмес.-чет өл.вал.'!B206</f>
        <v>0</v>
      </c>
      <c r="C374" s="21" t="e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#DIV/0!</v>
      </c>
      <c r="D374" s="22">
        <f>'11.жеке-чет өл.вал.'!D374+'12.юрид-чет өл.вал.'!D374+'13.рез.эмес.-чет өл.вал.'!D206</f>
        <v>0</v>
      </c>
      <c r="E374" s="21" t="e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#DIV/0!</v>
      </c>
      <c r="F374" s="22">
        <f t="shared" si="38"/>
        <v>0</v>
      </c>
      <c r="G374" s="21" t="e">
        <f t="shared" si="39"/>
        <v>#DIV/0!</v>
      </c>
      <c r="H374" s="22">
        <f>'11.жеке-чет өл.вал.'!H374+'12.юрид-чет өл.вал.'!H374+'13.рез.эмес.-чет өл.вал.'!H206</f>
        <v>0</v>
      </c>
      <c r="I374" s="21" t="e">
        <f>('11.жеке-чет өл.вал.'!H374*'11.жеке-чет өл.вал.'!I374+'12.юрид-чет өл.вал.'!H374*'12.юрид-чет өл.вал.'!I374+'13.рез.эмес.-чет өл.вал.'!H206*'13.рез.эмес.-чет өл.вал.'!I206)/('11.жеке-чет өл.вал.'!H374+'12.юрид-чет өл.вал.'!H374+'13.рез.эмес.-чет өл.вал.'!H206)</f>
        <v>#DIV/0!</v>
      </c>
      <c r="J374" s="22">
        <f>'11.жеке-чет өл.вал.'!J374+'12.юрид-чет өл.вал.'!J374+'13.рез.эмес.-чет өл.вал.'!J206</f>
        <v>0</v>
      </c>
      <c r="K374" s="21" t="e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#DIV/0!</v>
      </c>
      <c r="L374" s="22">
        <f>'11.жеке-чет өл.вал.'!L374+'12.юрид-чет өл.вал.'!L374+'13.рез.эмес.-чет өл.вал.'!L206</f>
        <v>0</v>
      </c>
      <c r="M374" s="21" t="e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#DIV/0!</v>
      </c>
      <c r="N374" s="22">
        <f>'11.жеке-чет өл.вал.'!N374+'12.юрид-чет өл.вал.'!N374+'13.рез.эмес.-чет өл.вал.'!N206</f>
        <v>0</v>
      </c>
      <c r="O374" s="21" t="e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#DIV/0!</v>
      </c>
      <c r="P374" s="22">
        <f>'11.жеке-чет өл.вал.'!P374+'12.юрид-чет өл.вал.'!P374+'13.рез.эмес.-чет өл.вал.'!P206</f>
        <v>0</v>
      </c>
      <c r="Q374" s="21" t="e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#DIV/0!</v>
      </c>
      <c r="R374" s="23">
        <f>'11.жеке-чет өл.вал.'!R374+'12.юрид-чет өл.вал.'!R374+'13.рез.эмес.-чет өл.вал.'!R206</f>
        <v>0</v>
      </c>
      <c r="S374" s="24" t="e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#DIV/0!</v>
      </c>
    </row>
    <row r="375" spans="1:19" ht="14.25" hidden="1" customHeight="1" x14ac:dyDescent="0.2">
      <c r="A375" s="19" t="s">
        <v>16</v>
      </c>
      <c r="B375" s="20">
        <f>'11.жеке-чет өл.вал.'!B375+'12.юрид-чет өл.вал.'!B375+'13.рез.эмес.-чет өл.вал.'!B207</f>
        <v>0</v>
      </c>
      <c r="C375" s="21" t="e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#DIV/0!</v>
      </c>
      <c r="D375" s="22">
        <f>'11.жеке-чет өл.вал.'!D375+'12.юрид-чет өл.вал.'!D375+'13.рез.эмес.-чет өл.вал.'!D207</f>
        <v>0</v>
      </c>
      <c r="E375" s="21" t="e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#DIV/0!</v>
      </c>
      <c r="F375" s="22">
        <f t="shared" si="38"/>
        <v>0</v>
      </c>
      <c r="G375" s="21" t="e">
        <f t="shared" si="39"/>
        <v>#DIV/0!</v>
      </c>
      <c r="H375" s="22">
        <f>'11.жеке-чет өл.вал.'!H375+'12.юрид-чет өл.вал.'!H375+'13.рез.эмес.-чет өл.вал.'!H207</f>
        <v>0</v>
      </c>
      <c r="I375" s="21" t="e">
        <f>('11.жеке-чет өл.вал.'!H375*'11.жеке-чет өл.вал.'!I375+'12.юрид-чет өл.вал.'!H375*'12.юрид-чет өл.вал.'!I375+'13.рез.эмес.-чет өл.вал.'!H207*'13.рез.эмес.-чет өл.вал.'!I207)/('11.жеке-чет өл.вал.'!H375+'12.юрид-чет өл.вал.'!H375+'13.рез.эмес.-чет өл.вал.'!H207)</f>
        <v>#DIV/0!</v>
      </c>
      <c r="J375" s="22">
        <f>'11.жеке-чет өл.вал.'!J375+'12.юрид-чет өл.вал.'!J375+'13.рез.эмес.-чет өл.вал.'!J207</f>
        <v>0</v>
      </c>
      <c r="K375" s="21" t="e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#DIV/0!</v>
      </c>
      <c r="L375" s="22">
        <f>'11.жеке-чет өл.вал.'!L375+'12.юрид-чет өл.вал.'!L375+'13.рез.эмес.-чет өл.вал.'!L207</f>
        <v>0</v>
      </c>
      <c r="M375" s="21" t="e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#DIV/0!</v>
      </c>
      <c r="N375" s="22">
        <f>'11.жеке-чет өл.вал.'!N375+'12.юрид-чет өл.вал.'!N375+'13.рез.эмес.-чет өл.вал.'!N207</f>
        <v>0</v>
      </c>
      <c r="O375" s="21" t="e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#DIV/0!</v>
      </c>
      <c r="P375" s="22">
        <f>'11.жеке-чет өл.вал.'!P375+'12.юрид-чет өл.вал.'!P375+'13.рез.эмес.-чет өл.вал.'!P207</f>
        <v>0</v>
      </c>
      <c r="Q375" s="21" t="e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#DIV/0!</v>
      </c>
      <c r="R375" s="23">
        <f>'11.жеке-чет өл.вал.'!R375+'12.юрид-чет өл.вал.'!R375+'13.рез.эмес.-чет өл.вал.'!R207</f>
        <v>0</v>
      </c>
      <c r="S375" s="24" t="e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#DIV/0!</v>
      </c>
    </row>
    <row r="376" spans="1:19" ht="14.25" hidden="1" customHeight="1" x14ac:dyDescent="0.2">
      <c r="A376" s="19" t="s">
        <v>17</v>
      </c>
      <c r="B376" s="20">
        <f>'11.жеке-чет өл.вал.'!B376+'12.юрид-чет өл.вал.'!B376+'13.рез.эмес.-чет өл.вал.'!B208</f>
        <v>0</v>
      </c>
      <c r="C376" s="21" t="e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#DIV/0!</v>
      </c>
      <c r="D376" s="22">
        <f>'11.жеке-чет өл.вал.'!D376+'12.юрид-чет өл.вал.'!D376+'13.рез.эмес.-чет өл.вал.'!D208</f>
        <v>0</v>
      </c>
      <c r="E376" s="21" t="e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#DIV/0!</v>
      </c>
      <c r="F376" s="22">
        <f t="shared" si="38"/>
        <v>0</v>
      </c>
      <c r="G376" s="21" t="e">
        <f t="shared" si="39"/>
        <v>#DIV/0!</v>
      </c>
      <c r="H376" s="22">
        <f>'11.жеке-чет өл.вал.'!H376+'12.юрид-чет өл.вал.'!H376+'13.рез.эмес.-чет өл.вал.'!H208</f>
        <v>0</v>
      </c>
      <c r="I376" s="21" t="e">
        <f>('11.жеке-чет өл.вал.'!H376*'11.жеке-чет өл.вал.'!I376+'12.юрид-чет өл.вал.'!H376*'12.юрид-чет өл.вал.'!I376+'13.рез.эмес.-чет өл.вал.'!H208*'13.рез.эмес.-чет өл.вал.'!I208)/('11.жеке-чет өл.вал.'!H376+'12.юрид-чет өл.вал.'!H376+'13.рез.эмес.-чет өл.вал.'!H208)</f>
        <v>#DIV/0!</v>
      </c>
      <c r="J376" s="22">
        <f>'11.жеке-чет өл.вал.'!J376+'12.юрид-чет өл.вал.'!J376+'13.рез.эмес.-чет өл.вал.'!J208</f>
        <v>0</v>
      </c>
      <c r="K376" s="21" t="e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#DIV/0!</v>
      </c>
      <c r="L376" s="22">
        <f>'11.жеке-чет өл.вал.'!L376+'12.юрид-чет өл.вал.'!L376+'13.рез.эмес.-чет өл.вал.'!L208</f>
        <v>0</v>
      </c>
      <c r="M376" s="21" t="e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#DIV/0!</v>
      </c>
      <c r="N376" s="22">
        <f>'11.жеке-чет өл.вал.'!N376+'12.юрид-чет өл.вал.'!N376+'13.рез.эмес.-чет өл.вал.'!N208</f>
        <v>0</v>
      </c>
      <c r="O376" s="21" t="e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#DIV/0!</v>
      </c>
      <c r="P376" s="22">
        <f>'11.жеке-чет өл.вал.'!P376+'12.юрид-чет өл.вал.'!P376+'13.рез.эмес.-чет өл.вал.'!P208</f>
        <v>0</v>
      </c>
      <c r="Q376" s="21" t="e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#DIV/0!</v>
      </c>
      <c r="R376" s="23">
        <f>'11.жеке-чет өл.вал.'!R376+'12.юрид-чет өл.вал.'!R376+'13.рез.эмес.-чет өл.вал.'!R208</f>
        <v>0</v>
      </c>
      <c r="S376" s="24" t="e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#DIV/0!</v>
      </c>
    </row>
    <row r="377" spans="1:19" ht="14.25" hidden="1" customHeight="1" x14ac:dyDescent="0.2">
      <c r="A377" s="19" t="s">
        <v>18</v>
      </c>
      <c r="B377" s="20">
        <f>'11.жеке-чет өл.вал.'!B377+'12.юрид-чет өл.вал.'!B377+'13.рез.эмес.-чет өл.вал.'!B209</f>
        <v>0</v>
      </c>
      <c r="C377" s="21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22">
        <f>'11.жеке-чет өл.вал.'!D377+'12.юрид-чет өл.вал.'!D377+'13.рез.эмес.-чет өл.вал.'!D209</f>
        <v>0</v>
      </c>
      <c r="E377" s="21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22">
        <f t="shared" si="38"/>
        <v>0</v>
      </c>
      <c r="G377" s="21" t="e">
        <f t="shared" si="39"/>
        <v>#DIV/0!</v>
      </c>
      <c r="H377" s="22">
        <f>'11.жеке-чет өл.вал.'!H377+'12.юрид-чет өл.вал.'!H377+'13.рез.эмес.-чет өл.вал.'!H209</f>
        <v>0</v>
      </c>
      <c r="I377" s="21" t="e">
        <f>('11.жеке-чет өл.вал.'!H377*'11.жеке-чет өл.вал.'!I377+'12.юрид-чет өл.вал.'!H377*'12.юрид-чет өл.вал.'!I377+'13.рез.эмес.-чет өл.вал.'!H209*'13.рез.эмес.-чет өл.вал.'!I209)/('11.жеке-чет өл.вал.'!H377+'12.юрид-чет өл.вал.'!H377+'13.рез.эмес.-чет өл.вал.'!H209)</f>
        <v>#DIV/0!</v>
      </c>
      <c r="J377" s="22">
        <f>'11.жеке-чет өл.вал.'!J377+'12.юрид-чет өл.вал.'!J377+'13.рез.эмес.-чет өл.вал.'!J209</f>
        <v>0</v>
      </c>
      <c r="K377" s="21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22">
        <f>'11.жеке-чет өл.вал.'!L377+'12.юрид-чет өл.вал.'!L377+'13.рез.эмес.-чет өл.вал.'!L209</f>
        <v>0</v>
      </c>
      <c r="M377" s="21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22">
        <f>'11.жеке-чет өл.вал.'!N377+'12.юрид-чет өл.вал.'!N377+'13.рез.эмес.-чет өл.вал.'!N209</f>
        <v>0</v>
      </c>
      <c r="O377" s="21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22">
        <f>'11.жеке-чет өл.вал.'!P377+'12.юрид-чет өл.вал.'!P377+'13.рез.эмес.-чет өл.вал.'!P209</f>
        <v>0</v>
      </c>
      <c r="Q377" s="21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23">
        <f>'11.жеке-чет өл.вал.'!R377+'12.юрид-чет өл.вал.'!R377+'13.рез.эмес.-чет өл.вал.'!R209</f>
        <v>0</v>
      </c>
      <c r="S377" s="24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</row>
    <row r="378" spans="1:19" ht="14.25" hidden="1" customHeight="1" x14ac:dyDescent="0.2">
      <c r="A378" s="19" t="s">
        <v>19</v>
      </c>
      <c r="B378" s="20">
        <f>'11.жеке-чет өл.вал.'!B378+'12.юрид-чет өл.вал.'!B378+'13.рез.эмес.-чет өл.вал.'!B210</f>
        <v>0</v>
      </c>
      <c r="C378" s="21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22">
        <f>'11.жеке-чет өл.вал.'!D378+'12.юрид-чет өл.вал.'!D378+'13.рез.эмес.-чет өл.вал.'!D210</f>
        <v>0</v>
      </c>
      <c r="E378" s="21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22">
        <f t="shared" si="38"/>
        <v>0</v>
      </c>
      <c r="G378" s="21" t="e">
        <f t="shared" si="39"/>
        <v>#DIV/0!</v>
      </c>
      <c r="H378" s="22">
        <f>'11.жеке-чет өл.вал.'!H378+'12.юрид-чет өл.вал.'!H378+'13.рез.эмес.-чет өл.вал.'!H210</f>
        <v>0</v>
      </c>
      <c r="I378" s="21" t="e">
        <f>('11.жеке-чет өл.вал.'!H378*'11.жеке-чет өл.вал.'!I378+'12.юрид-чет өл.вал.'!H378*'12.юрид-чет өл.вал.'!I378+'13.рез.эмес.-чет өл.вал.'!H210*'13.рез.эмес.-чет өл.вал.'!I210)/('11.жеке-чет өл.вал.'!H378+'12.юрид-чет өл.вал.'!H378+'13.рез.эмес.-чет өл.вал.'!H210)</f>
        <v>#DIV/0!</v>
      </c>
      <c r="J378" s="22">
        <f>'11.жеке-чет өл.вал.'!J378+'12.юрид-чет өл.вал.'!J378+'13.рез.эмес.-чет өл.вал.'!J210</f>
        <v>0</v>
      </c>
      <c r="K378" s="21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22">
        <f>'11.жеке-чет өл.вал.'!L378+'12.юрид-чет өл.вал.'!L378+'13.рез.эмес.-чет өл.вал.'!L210</f>
        <v>0</v>
      </c>
      <c r="M378" s="21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22">
        <f>'11.жеке-чет өл.вал.'!N378+'12.юрид-чет өл.вал.'!N378+'13.рез.эмес.-чет өл.вал.'!N210</f>
        <v>0</v>
      </c>
      <c r="O378" s="21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22">
        <f>'11.жеке-чет өл.вал.'!P378+'12.юрид-чет өл.вал.'!P378+'13.рез.эмес.-чет өл.вал.'!P210</f>
        <v>0</v>
      </c>
      <c r="Q378" s="21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23">
        <f>'11.жеке-чет өл.вал.'!R378+'12.юрид-чет өл.вал.'!R378+'13.рез.эмес.-чет өл.вал.'!R210</f>
        <v>0</v>
      </c>
      <c r="S378" s="24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</row>
    <row r="379" spans="1:19" ht="14.25" hidden="1" customHeight="1" x14ac:dyDescent="0.2">
      <c r="A379" s="19" t="s">
        <v>20</v>
      </c>
      <c r="B379" s="20">
        <f>'11.жеке-чет өл.вал.'!B379+'12.юрид-чет өл.вал.'!B379+'13.рез.эмес.-чет өл.вал.'!B211</f>
        <v>0</v>
      </c>
      <c r="C379" s="21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22">
        <f>'11.жеке-чет өл.вал.'!D379+'12.юрид-чет өл.вал.'!D379+'13.рез.эмес.-чет өл.вал.'!D211</f>
        <v>0</v>
      </c>
      <c r="E379" s="21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22">
        <f t="shared" si="38"/>
        <v>0</v>
      </c>
      <c r="G379" s="21" t="e">
        <f t="shared" si="39"/>
        <v>#DIV/0!</v>
      </c>
      <c r="H379" s="22">
        <f>'11.жеке-чет өл.вал.'!H379+'12.юрид-чет өл.вал.'!H379+'13.рез.эмес.-чет өл.вал.'!H211</f>
        <v>0</v>
      </c>
      <c r="I379" s="21" t="e">
        <f>('11.жеке-чет өл.вал.'!H379*'11.жеке-чет өл.вал.'!I379+'12.юрид-чет өл.вал.'!H379*'12.юрид-чет өл.вал.'!I379+'13.рез.эмес.-чет өл.вал.'!H211*'13.рез.эмес.-чет өл.вал.'!I211)/('11.жеке-чет өл.вал.'!H379+'12.юрид-чет өл.вал.'!H379+'13.рез.эмес.-чет өл.вал.'!H211)</f>
        <v>#DIV/0!</v>
      </c>
      <c r="J379" s="22">
        <f>'11.жеке-чет өл.вал.'!J379+'12.юрид-чет өл.вал.'!J379+'13.рез.эмес.-чет өл.вал.'!J211</f>
        <v>0</v>
      </c>
      <c r="K379" s="21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22">
        <f>'11.жеке-чет өл.вал.'!L379+'12.юрид-чет өл.вал.'!L379+'13.рез.эмес.-чет өл.вал.'!L211</f>
        <v>0</v>
      </c>
      <c r="M379" s="21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22">
        <f>'11.жеке-чет өл.вал.'!N379+'12.юрид-чет өл.вал.'!N379+'13.рез.эмес.-чет өл.вал.'!N211</f>
        <v>0</v>
      </c>
      <c r="O379" s="21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22">
        <f>'11.жеке-чет өл.вал.'!P379+'12.юрид-чет өл.вал.'!P379+'13.рез.эмес.-чет өл.вал.'!P211</f>
        <v>0</v>
      </c>
      <c r="Q379" s="21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23">
        <f>'11.жеке-чет өл.вал.'!R379+'12.юрид-чет өл.вал.'!R379+'13.рез.эмес.-чет өл.вал.'!R211</f>
        <v>0</v>
      </c>
      <c r="S379" s="24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</row>
    <row r="380" spans="1:19" ht="14.25" hidden="1" customHeight="1" thickBot="1" x14ac:dyDescent="0.25">
      <c r="A380" s="25" t="s">
        <v>21</v>
      </c>
      <c r="B380" s="26">
        <f>'11.жеке-чет өл.вал.'!B380+'12.юрид-чет өл.вал.'!B380+'13.рез.эмес.-чет өл.вал.'!B212</f>
        <v>0</v>
      </c>
      <c r="C380" s="27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28">
        <f>'11.жеке-чет өл.вал.'!D380+'12.юрид-чет өл.вал.'!D380+'13.рез.эмес.-чет өл.вал.'!D212</f>
        <v>0</v>
      </c>
      <c r="E380" s="27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28">
        <f t="shared" ref="F380" si="40">H380+J380+L380+N380+P380+R380</f>
        <v>0</v>
      </c>
      <c r="G380" s="27" t="e">
        <f t="shared" ref="G380" si="41">(H380*I380+J380*K380+L380*M380+N380*O380+P380*Q380+R380*S380)/(H380+J380+L380+N380+P380+R380)</f>
        <v>#DIV/0!</v>
      </c>
      <c r="H380" s="28">
        <f>'11.жеке-чет өл.вал.'!H380+'12.юрид-чет өл.вал.'!H380+'13.рез.эмес.-чет өл.вал.'!H212</f>
        <v>0</v>
      </c>
      <c r="I380" s="27" t="e">
        <f>('11.жеке-чет өл.вал.'!H380*'11.жеке-чет өл.вал.'!I380+'12.юрид-чет өл.вал.'!H380*'12.юрид-чет өл.вал.'!I380+'13.рез.эмес.-чет өл.вал.'!H212*'13.рез.эмес.-чет өл.вал.'!I212)/('11.жеке-чет өл.вал.'!H380+'12.юрид-чет өл.вал.'!H380+'13.рез.эмес.-чет өл.вал.'!H212)</f>
        <v>#DIV/0!</v>
      </c>
      <c r="J380" s="28">
        <f>'11.жеке-чет өл.вал.'!J380+'12.юрид-чет өл.вал.'!J380+'13.рез.эмес.-чет өл.вал.'!J212</f>
        <v>0</v>
      </c>
      <c r="K380" s="27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28">
        <f>'11.жеке-чет өл.вал.'!L380+'12.юрид-чет өл.вал.'!L380+'13.рез.эмес.-чет өл.вал.'!L212</f>
        <v>0</v>
      </c>
      <c r="M380" s="27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28">
        <f>'11.жеке-чет өл.вал.'!N380+'12.юрид-чет өл.вал.'!N380+'13.рез.эмес.-чет өл.вал.'!N212</f>
        <v>0</v>
      </c>
      <c r="O380" s="27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28">
        <f>'11.жеке-чет өл.вал.'!P380+'12.юрид-чет өл.вал.'!P380+'13.рез.эмес.-чет өл.вал.'!P212</f>
        <v>0</v>
      </c>
      <c r="Q380" s="27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28">
        <f>'11.жеке-чет өл.вал.'!R380+'12.юрид-чет өл.вал.'!R380+'13.рез.эмес.-чет өл.вал.'!R212</f>
        <v>0</v>
      </c>
      <c r="S380" s="39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</row>
    <row r="381" spans="1:19" ht="4.5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55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66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 t="shared" ref="B9:B72" si="0">D9+H9+J9+L9+N9+P9+R9</f>
        <v>8408.5</v>
      </c>
      <c r="C9" s="21">
        <f t="shared" ref="C9:C72" si="1">(D9*E9+H9*I9+J9*K9+L9*M9+N9*O9+P9*Q9+R9*S9)/(D9+H9+J9+L9+N9+P9+R9)</f>
        <v>24.574359279300708</v>
      </c>
      <c r="D9" s="22">
        <v>812.3</v>
      </c>
      <c r="E9" s="21">
        <v>18.994829496491445</v>
      </c>
      <c r="F9" s="22">
        <f t="shared" ref="F9:F72" si="2">H9+J9+L9+N9+P9+R9</f>
        <v>7596.2000000000007</v>
      </c>
      <c r="G9" s="21">
        <f t="shared" ref="G9:G72" si="3">(H9*I9+J9*K9+L9*M9+N9*O9+P9*Q9+R9*S9)/(H9+J9+L9+N9+P9+R9)</f>
        <v>25.171006555909532</v>
      </c>
      <c r="H9" s="22">
        <v>425</v>
      </c>
      <c r="I9" s="21">
        <v>13.192941176470589</v>
      </c>
      <c r="J9" s="22">
        <v>1644.6</v>
      </c>
      <c r="K9" s="21">
        <v>17.796546272649884</v>
      </c>
      <c r="L9" s="22">
        <v>4139.6000000000004</v>
      </c>
      <c r="M9" s="21">
        <v>27.752391535414045</v>
      </c>
      <c r="N9" s="22">
        <v>1387</v>
      </c>
      <c r="O9" s="21">
        <v>29.881038211968278</v>
      </c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 t="shared" si="0"/>
        <v>9276.2000000000007</v>
      </c>
      <c r="C10" s="21">
        <f t="shared" si="1"/>
        <v>23.774233198939221</v>
      </c>
      <c r="D10" s="22">
        <v>984.3</v>
      </c>
      <c r="E10" s="21">
        <v>12.133292695316468</v>
      </c>
      <c r="F10" s="22">
        <f t="shared" si="2"/>
        <v>8291.9</v>
      </c>
      <c r="G10" s="21">
        <f t="shared" si="3"/>
        <v>25.156085095092802</v>
      </c>
      <c r="H10" s="22">
        <v>189.5</v>
      </c>
      <c r="I10" s="21">
        <v>4.4591029023746698</v>
      </c>
      <c r="J10" s="22">
        <v>3748.7</v>
      </c>
      <c r="K10" s="21">
        <v>22.815777202763627</v>
      </c>
      <c r="L10" s="22">
        <v>3347.7000000000003</v>
      </c>
      <c r="M10" s="21">
        <v>27.598541685336201</v>
      </c>
      <c r="N10" s="22">
        <v>998</v>
      </c>
      <c r="O10" s="21">
        <v>29.765130260521044</v>
      </c>
      <c r="P10" s="22">
        <v>8</v>
      </c>
      <c r="Q10" s="21">
        <v>15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11539.399999999998</v>
      </c>
      <c r="C11" s="21">
        <f t="shared" si="1"/>
        <v>19.624083747855178</v>
      </c>
      <c r="D11" s="22">
        <v>4462.1000000000004</v>
      </c>
      <c r="E11" s="21">
        <v>8.7372537594406214</v>
      </c>
      <c r="F11" s="22">
        <f t="shared" si="2"/>
        <v>7077.2999999999993</v>
      </c>
      <c r="G11" s="21">
        <f t="shared" si="3"/>
        <v>26.488018312068164</v>
      </c>
      <c r="H11" s="22">
        <v>38.700000000000003</v>
      </c>
      <c r="I11" s="21">
        <v>10</v>
      </c>
      <c r="J11" s="22">
        <v>1643.6999999999998</v>
      </c>
      <c r="K11" s="21">
        <v>20.663212873395391</v>
      </c>
      <c r="L11" s="22">
        <v>4337.5999999999995</v>
      </c>
      <c r="M11" s="21">
        <v>28.539037486167469</v>
      </c>
      <c r="N11" s="22">
        <v>1057.3</v>
      </c>
      <c r="O11" s="21">
        <v>27.732526246098551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12756</v>
      </c>
      <c r="C12" s="21">
        <f t="shared" si="1"/>
        <v>18.297658121668235</v>
      </c>
      <c r="D12" s="22">
        <v>3142.9</v>
      </c>
      <c r="E12" s="21">
        <v>10.845836647682075</v>
      </c>
      <c r="F12" s="22">
        <f t="shared" si="2"/>
        <v>9613.1</v>
      </c>
      <c r="G12" s="21">
        <f t="shared" si="3"/>
        <v>20.7339512748229</v>
      </c>
      <c r="H12" s="22">
        <v>1351</v>
      </c>
      <c r="I12" s="21">
        <v>10</v>
      </c>
      <c r="J12" s="22">
        <v>2322</v>
      </c>
      <c r="K12" s="21">
        <v>17.909490956072354</v>
      </c>
      <c r="L12" s="22">
        <v>2344.6</v>
      </c>
      <c r="M12" s="21">
        <v>22.454878870596264</v>
      </c>
      <c r="N12" s="22">
        <v>3595.5</v>
      </c>
      <c r="O12" s="21">
        <v>25.469058545403978</v>
      </c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 t="shared" si="0"/>
        <v>11770.800000000001</v>
      </c>
      <c r="C13" s="21">
        <f t="shared" si="1"/>
        <v>17.150864682094671</v>
      </c>
      <c r="D13" s="22">
        <v>2878</v>
      </c>
      <c r="E13" s="21">
        <v>9.1558061153578869</v>
      </c>
      <c r="F13" s="22">
        <f t="shared" si="2"/>
        <v>8892.8000000000011</v>
      </c>
      <c r="G13" s="21">
        <f t="shared" si="3"/>
        <v>19.738326286433963</v>
      </c>
      <c r="H13" s="22">
        <v>238.9</v>
      </c>
      <c r="I13" s="21">
        <v>8.7399999999999984</v>
      </c>
      <c r="J13" s="22">
        <v>2352.6</v>
      </c>
      <c r="K13" s="21">
        <v>17.463142055598063</v>
      </c>
      <c r="L13" s="22">
        <v>3582.7000000000003</v>
      </c>
      <c r="M13" s="21">
        <v>20.90630920813911</v>
      </c>
      <c r="N13" s="22">
        <v>2718.6</v>
      </c>
      <c r="O13" s="21">
        <v>21.134473626131097</v>
      </c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 t="shared" si="0"/>
        <v>18754.8</v>
      </c>
      <c r="C14" s="21">
        <f t="shared" si="1"/>
        <v>18.800128660396272</v>
      </c>
      <c r="D14" s="22">
        <v>5434.7</v>
      </c>
      <c r="E14" s="21">
        <v>9.11</v>
      </c>
      <c r="F14" s="22">
        <f t="shared" si="2"/>
        <v>13320.1</v>
      </c>
      <c r="G14" s="21">
        <f t="shared" si="3"/>
        <v>22.753773320020116</v>
      </c>
      <c r="H14" s="22">
        <v>74</v>
      </c>
      <c r="I14" s="21">
        <v>10</v>
      </c>
      <c r="J14" s="22">
        <v>9634.2000000000007</v>
      </c>
      <c r="K14" s="21">
        <v>23.84</v>
      </c>
      <c r="L14" s="22">
        <v>2219.3000000000002</v>
      </c>
      <c r="M14" s="21">
        <v>19.059999999999999</v>
      </c>
      <c r="N14" s="22">
        <v>1295</v>
      </c>
      <c r="O14" s="21">
        <v>22.09</v>
      </c>
      <c r="P14" s="22">
        <v>97.6</v>
      </c>
      <c r="Q14" s="21">
        <v>18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14261.399999999998</v>
      </c>
      <c r="C15" s="21">
        <f t="shared" si="1"/>
        <v>12.898809093076418</v>
      </c>
      <c r="D15" s="22">
        <v>6778.8</v>
      </c>
      <c r="E15" s="21">
        <v>4.5478845813418305</v>
      </c>
      <c r="F15" s="22">
        <f t="shared" si="2"/>
        <v>7482.5999999999995</v>
      </c>
      <c r="G15" s="21">
        <f t="shared" si="3"/>
        <v>20.464260551145323</v>
      </c>
      <c r="H15" s="22">
        <v>70.400000000000006</v>
      </c>
      <c r="I15" s="21">
        <v>5.75</v>
      </c>
      <c r="J15" s="22">
        <v>3477.3999999999996</v>
      </c>
      <c r="K15" s="21">
        <v>18.697455570253638</v>
      </c>
      <c r="L15" s="22">
        <v>3081</v>
      </c>
      <c r="M15" s="21">
        <v>21.596086984745209</v>
      </c>
      <c r="N15" s="22">
        <v>853.8</v>
      </c>
      <c r="O15" s="21">
        <v>24.789177793394238</v>
      </c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 t="shared" si="0"/>
        <v>51048.700000000004</v>
      </c>
      <c r="C16" s="21">
        <f t="shared" si="1"/>
        <v>11.5685153588632</v>
      </c>
      <c r="D16" s="22">
        <v>37429.1</v>
      </c>
      <c r="E16" s="21">
        <v>6.963011400220684</v>
      </c>
      <c r="F16" s="22">
        <f t="shared" si="2"/>
        <v>13619.6</v>
      </c>
      <c r="G16" s="21">
        <f t="shared" si="3"/>
        <v>24.225265059179417</v>
      </c>
      <c r="H16" s="22">
        <v>5</v>
      </c>
      <c r="I16" s="21">
        <v>6</v>
      </c>
      <c r="J16" s="22">
        <v>4311.4000000000005</v>
      </c>
      <c r="K16" s="21">
        <v>18.068896414157813</v>
      </c>
      <c r="L16" s="22">
        <v>8480.8000000000011</v>
      </c>
      <c r="M16" s="21">
        <v>27.527546929534946</v>
      </c>
      <c r="N16" s="22">
        <v>795.4</v>
      </c>
      <c r="O16" s="21">
        <v>22.643399547397532</v>
      </c>
      <c r="P16" s="22">
        <v>27</v>
      </c>
      <c r="Q16" s="21">
        <v>20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26507.1</v>
      </c>
      <c r="C17" s="21">
        <f t="shared" si="1"/>
        <v>18.265157410656013</v>
      </c>
      <c r="D17" s="22">
        <v>6984.5999999999995</v>
      </c>
      <c r="E17" s="21">
        <v>7.5688448873235394</v>
      </c>
      <c r="F17" s="22">
        <f t="shared" si="2"/>
        <v>19522.5</v>
      </c>
      <c r="G17" s="21">
        <f t="shared" si="3"/>
        <v>22.091996414393648</v>
      </c>
      <c r="H17" s="22"/>
      <c r="I17" s="21"/>
      <c r="J17" s="22">
        <v>15666.6</v>
      </c>
      <c r="K17" s="21">
        <v>21.775401171919881</v>
      </c>
      <c r="L17" s="22">
        <v>3427.6</v>
      </c>
      <c r="M17" s="21">
        <v>24.227739526199091</v>
      </c>
      <c r="N17" s="22">
        <v>388.3</v>
      </c>
      <c r="O17" s="21">
        <v>16.22843162503219</v>
      </c>
      <c r="P17" s="22">
        <v>40</v>
      </c>
      <c r="Q17" s="21">
        <v>20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44811.399999999994</v>
      </c>
      <c r="C18" s="21">
        <f t="shared" si="1"/>
        <v>11.44188380635285</v>
      </c>
      <c r="D18" s="22">
        <v>27704.2</v>
      </c>
      <c r="E18" s="21">
        <v>5.8531757639635869</v>
      </c>
      <c r="F18" s="22">
        <f t="shared" si="2"/>
        <v>17107.2</v>
      </c>
      <c r="G18" s="21">
        <f t="shared" si="3"/>
        <v>20.492499064721287</v>
      </c>
      <c r="H18" s="22"/>
      <c r="I18" s="21"/>
      <c r="J18" s="22">
        <v>8466.2000000000007</v>
      </c>
      <c r="K18" s="21">
        <v>19.338043041742456</v>
      </c>
      <c r="L18" s="22">
        <v>7238.7999999999993</v>
      </c>
      <c r="M18" s="21">
        <v>25.032751284743334</v>
      </c>
      <c r="N18" s="22">
        <v>1361.1999999999998</v>
      </c>
      <c r="O18" s="21">
        <v>3.5428004701733768</v>
      </c>
      <c r="P18" s="22">
        <v>41</v>
      </c>
      <c r="Q18" s="21">
        <v>20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20221.199999999997</v>
      </c>
      <c r="C19" s="21">
        <f t="shared" si="1"/>
        <v>15.369812474037152</v>
      </c>
      <c r="D19" s="22">
        <v>8466.6</v>
      </c>
      <c r="E19" s="21">
        <v>7.8830052205135477</v>
      </c>
      <c r="F19" s="22">
        <f t="shared" si="2"/>
        <v>11754.6</v>
      </c>
      <c r="G19" s="21">
        <f t="shared" si="3"/>
        <v>20.762407908393307</v>
      </c>
      <c r="H19" s="22"/>
      <c r="I19" s="21"/>
      <c r="J19" s="22">
        <v>4857.5</v>
      </c>
      <c r="K19" s="21">
        <v>18.212537313432836</v>
      </c>
      <c r="L19" s="22">
        <v>6519.5</v>
      </c>
      <c r="M19" s="21">
        <v>23.085880819081218</v>
      </c>
      <c r="N19" s="22">
        <v>377.6</v>
      </c>
      <c r="O19" s="21">
        <v>13.448093220338983</v>
      </c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29899.600000000002</v>
      </c>
      <c r="C20" s="27">
        <f t="shared" si="1"/>
        <v>14.707908467002902</v>
      </c>
      <c r="D20" s="28">
        <v>12975.5</v>
      </c>
      <c r="E20" s="27">
        <v>7.4904381334052648</v>
      </c>
      <c r="F20" s="28">
        <f t="shared" si="2"/>
        <v>16924.100000000002</v>
      </c>
      <c r="G20" s="27">
        <f t="shared" si="3"/>
        <v>20.241454493887414</v>
      </c>
      <c r="H20" s="28"/>
      <c r="I20" s="27"/>
      <c r="J20" s="28">
        <v>6140.3</v>
      </c>
      <c r="K20" s="27">
        <v>17.683142517466575</v>
      </c>
      <c r="L20" s="28">
        <v>10214.1</v>
      </c>
      <c r="M20" s="27">
        <v>21.65159925984668</v>
      </c>
      <c r="N20" s="28">
        <v>569.70000000000005</v>
      </c>
      <c r="O20" s="27">
        <v>22.532912058978408</v>
      </c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 t="shared" si="0"/>
        <v>69222.099999999991</v>
      </c>
      <c r="C21" s="21">
        <f t="shared" si="1"/>
        <v>7.7345792745380466</v>
      </c>
      <c r="D21" s="22">
        <v>48377.899999999994</v>
      </c>
      <c r="E21" s="21">
        <v>2.6769293417035467</v>
      </c>
      <c r="F21" s="22">
        <f t="shared" si="2"/>
        <v>20844.200000000004</v>
      </c>
      <c r="G21" s="21">
        <f t="shared" si="3"/>
        <v>19.473023670853276</v>
      </c>
      <c r="H21" s="22"/>
      <c r="I21" s="21"/>
      <c r="J21" s="22">
        <v>5723.1</v>
      </c>
      <c r="K21" s="21">
        <v>16.226870052943333</v>
      </c>
      <c r="L21" s="22">
        <v>12303.2</v>
      </c>
      <c r="M21" s="21">
        <v>20.414981468235904</v>
      </c>
      <c r="N21" s="22">
        <v>2757.9</v>
      </c>
      <c r="O21" s="21">
        <v>22.082744116900539</v>
      </c>
      <c r="P21" s="22">
        <v>60</v>
      </c>
      <c r="Q21" s="21">
        <v>16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72003.5</v>
      </c>
      <c r="C22" s="21">
        <f t="shared" si="1"/>
        <v>10.347310325192526</v>
      </c>
      <c r="D22" s="22">
        <v>47848.1</v>
      </c>
      <c r="E22" s="21">
        <v>4.6148135244659665</v>
      </c>
      <c r="F22" s="22">
        <f t="shared" si="2"/>
        <v>24155.399999999998</v>
      </c>
      <c r="G22" s="21">
        <f t="shared" si="3"/>
        <v>21.702497164195172</v>
      </c>
      <c r="H22" s="22"/>
      <c r="I22" s="21"/>
      <c r="J22" s="22">
        <v>6930.2</v>
      </c>
      <c r="K22" s="21">
        <v>16.773715044298864</v>
      </c>
      <c r="L22" s="22">
        <v>14689.1</v>
      </c>
      <c r="M22" s="21">
        <v>23.82680354820922</v>
      </c>
      <c r="N22" s="22">
        <v>2329.1</v>
      </c>
      <c r="O22" s="21">
        <v>23.121806706453139</v>
      </c>
      <c r="P22" s="22">
        <v>207</v>
      </c>
      <c r="Q22" s="21">
        <v>20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41092.1</v>
      </c>
      <c r="C23" s="21">
        <f t="shared" si="1"/>
        <v>12.869738100510803</v>
      </c>
      <c r="D23" s="22">
        <v>23121.5</v>
      </c>
      <c r="E23" s="21">
        <v>6.2800780658694295</v>
      </c>
      <c r="F23" s="22">
        <f t="shared" si="2"/>
        <v>17970.599999999999</v>
      </c>
      <c r="G23" s="21">
        <f t="shared" si="3"/>
        <v>21.348187595294537</v>
      </c>
      <c r="H23" s="22"/>
      <c r="I23" s="21"/>
      <c r="J23" s="22">
        <v>7131.4</v>
      </c>
      <c r="K23" s="21">
        <v>18.559665703788877</v>
      </c>
      <c r="L23" s="22">
        <v>9882.7999999999993</v>
      </c>
      <c r="M23" s="21">
        <v>23.100781155138222</v>
      </c>
      <c r="N23" s="22">
        <v>956.4</v>
      </c>
      <c r="O23" s="21">
        <v>24.030677540777919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94868.099999999991</v>
      </c>
      <c r="C24" s="21">
        <f t="shared" si="1"/>
        <v>8.0747761365516979</v>
      </c>
      <c r="D24" s="22">
        <v>69298.399999999994</v>
      </c>
      <c r="E24" s="21">
        <v>2.919284572226776</v>
      </c>
      <c r="F24" s="22">
        <f t="shared" si="2"/>
        <v>25569.7</v>
      </c>
      <c r="G24" s="21">
        <f t="shared" si="3"/>
        <v>22.047068209638748</v>
      </c>
      <c r="H24" s="22"/>
      <c r="I24" s="21"/>
      <c r="J24" s="22">
        <v>8325.7999999999993</v>
      </c>
      <c r="K24" s="21">
        <v>19.557736193518942</v>
      </c>
      <c r="L24" s="22">
        <v>14521.5</v>
      </c>
      <c r="M24" s="21">
        <v>22.136831594532246</v>
      </c>
      <c r="N24" s="22">
        <v>2722.4</v>
      </c>
      <c r="O24" s="21">
        <v>29.181281222450774</v>
      </c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 t="shared" si="0"/>
        <v>68190.700000000012</v>
      </c>
      <c r="C25" s="21">
        <f t="shared" si="1"/>
        <v>8.9540349050530352</v>
      </c>
      <c r="D25" s="22">
        <v>43767.8</v>
      </c>
      <c r="E25" s="21">
        <v>1.8900015079579049</v>
      </c>
      <c r="F25" s="22">
        <f t="shared" si="2"/>
        <v>24422.9</v>
      </c>
      <c r="G25" s="21">
        <f t="shared" si="3"/>
        <v>21.613350584901873</v>
      </c>
      <c r="H25" s="22"/>
      <c r="I25" s="21"/>
      <c r="J25" s="22">
        <v>5703</v>
      </c>
      <c r="K25" s="21">
        <v>20.30026301946344</v>
      </c>
      <c r="L25" s="22">
        <v>16670.600000000002</v>
      </c>
      <c r="M25" s="21">
        <v>21.421892433385718</v>
      </c>
      <c r="N25" s="22">
        <v>2049.3000000000002</v>
      </c>
      <c r="O25" s="21">
        <v>26.825013419216315</v>
      </c>
      <c r="P25" s="22"/>
      <c r="Q25" s="21"/>
      <c r="R25" s="23"/>
      <c r="S25" s="24"/>
    </row>
    <row r="26" spans="1:19" ht="14.25" customHeight="1" x14ac:dyDescent="0.2">
      <c r="A26" s="19" t="s">
        <v>15</v>
      </c>
      <c r="B26" s="20">
        <f t="shared" si="0"/>
        <v>46904.9</v>
      </c>
      <c r="C26" s="21">
        <f t="shared" si="1"/>
        <v>11.031071423241494</v>
      </c>
      <c r="D26" s="22">
        <v>25459.200000000001</v>
      </c>
      <c r="E26" s="21">
        <v>2.5015306843891403</v>
      </c>
      <c r="F26" s="22">
        <f t="shared" si="2"/>
        <v>21445.700000000004</v>
      </c>
      <c r="G26" s="21">
        <f t="shared" si="3"/>
        <v>21.156890751992233</v>
      </c>
      <c r="H26" s="22"/>
      <c r="I26" s="21"/>
      <c r="J26" s="22">
        <v>6446.6</v>
      </c>
      <c r="K26" s="21">
        <v>17.673848540315824</v>
      </c>
      <c r="L26" s="22">
        <v>14483.7</v>
      </c>
      <c r="M26" s="21">
        <v>22.522981006234591</v>
      </c>
      <c r="N26" s="22">
        <v>515.4</v>
      </c>
      <c r="O26" s="21">
        <v>26.332945285215366</v>
      </c>
      <c r="P26" s="22"/>
      <c r="Q26" s="21"/>
      <c r="R26" s="23"/>
      <c r="S26" s="24"/>
    </row>
    <row r="27" spans="1:19" ht="14.25" customHeight="1" x14ac:dyDescent="0.2">
      <c r="A27" s="19" t="s">
        <v>16</v>
      </c>
      <c r="B27" s="20">
        <f t="shared" si="0"/>
        <v>104978.59999999999</v>
      </c>
      <c r="C27" s="21">
        <f t="shared" si="1"/>
        <v>6.3845734273461447</v>
      </c>
      <c r="D27" s="22">
        <v>72716.099999999991</v>
      </c>
      <c r="E27" s="21">
        <v>0.48767989482384239</v>
      </c>
      <c r="F27" s="22">
        <f t="shared" si="2"/>
        <v>32262.5</v>
      </c>
      <c r="G27" s="21">
        <f t="shared" si="3"/>
        <v>19.675518016272761</v>
      </c>
      <c r="H27" s="22">
        <v>76</v>
      </c>
      <c r="I27" s="21">
        <v>10</v>
      </c>
      <c r="J27" s="22">
        <v>12365</v>
      </c>
      <c r="K27" s="21">
        <v>18.07456530529721</v>
      </c>
      <c r="L27" s="22">
        <v>19740.5</v>
      </c>
      <c r="M27" s="21">
        <v>20.718543096679415</v>
      </c>
      <c r="N27" s="22">
        <v>81</v>
      </c>
      <c r="O27" s="21">
        <v>18.950617283950617</v>
      </c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 t="shared" si="0"/>
        <v>66905.8</v>
      </c>
      <c r="C28" s="21">
        <f t="shared" si="1"/>
        <v>7.3244165677714044</v>
      </c>
      <c r="D28" s="22">
        <v>41846.199999999997</v>
      </c>
      <c r="E28" s="21">
        <v>1.1152135677791533</v>
      </c>
      <c r="F28" s="22">
        <f t="shared" si="2"/>
        <v>25059.599999999999</v>
      </c>
      <c r="G28" s="21">
        <f t="shared" si="3"/>
        <v>17.692959983399579</v>
      </c>
      <c r="H28" s="22">
        <v>43</v>
      </c>
      <c r="I28" s="21">
        <v>15</v>
      </c>
      <c r="J28" s="22">
        <v>7183.5</v>
      </c>
      <c r="K28" s="21">
        <v>14.841233382056101</v>
      </c>
      <c r="L28" s="22">
        <v>16994</v>
      </c>
      <c r="M28" s="21">
        <v>18.616747087207251</v>
      </c>
      <c r="N28" s="22">
        <v>839.1</v>
      </c>
      <c r="O28" s="21">
        <v>23.535335478488857</v>
      </c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 t="shared" si="0"/>
        <v>124564</v>
      </c>
      <c r="C29" s="21">
        <f t="shared" si="1"/>
        <v>6.1864918435503045</v>
      </c>
      <c r="D29" s="22">
        <v>87635.8</v>
      </c>
      <c r="E29" s="21">
        <v>0.74261511847897776</v>
      </c>
      <c r="F29" s="22">
        <f t="shared" si="2"/>
        <v>36928.199999999997</v>
      </c>
      <c r="G29" s="21">
        <f t="shared" si="3"/>
        <v>19.105575143115566</v>
      </c>
      <c r="H29" s="22"/>
      <c r="I29" s="21"/>
      <c r="J29" s="22">
        <v>12805.2</v>
      </c>
      <c r="K29" s="21">
        <v>16.201933589479275</v>
      </c>
      <c r="L29" s="22">
        <v>22207.5</v>
      </c>
      <c r="M29" s="21">
        <v>19.799302037599912</v>
      </c>
      <c r="N29" s="22">
        <v>1915.5</v>
      </c>
      <c r="O29" s="21">
        <v>30.47376664056382</v>
      </c>
      <c r="P29" s="22"/>
      <c r="Q29" s="21"/>
      <c r="R29" s="23"/>
      <c r="S29" s="24"/>
    </row>
    <row r="30" spans="1:19" ht="14.25" customHeight="1" x14ac:dyDescent="0.2">
      <c r="A30" s="19" t="s">
        <v>19</v>
      </c>
      <c r="B30" s="20">
        <f t="shared" si="0"/>
        <v>118998.9</v>
      </c>
      <c r="C30" s="21">
        <f t="shared" si="1"/>
        <v>6.5414346687238281</v>
      </c>
      <c r="D30" s="22">
        <v>81118.2</v>
      </c>
      <c r="E30" s="21">
        <v>0.94526259211866148</v>
      </c>
      <c r="F30" s="22">
        <f t="shared" si="2"/>
        <v>37880.700000000004</v>
      </c>
      <c r="G30" s="21">
        <f t="shared" si="3"/>
        <v>18.525146842587382</v>
      </c>
      <c r="H30" s="22">
        <v>487.9</v>
      </c>
      <c r="I30" s="21">
        <v>5</v>
      </c>
      <c r="J30" s="22">
        <v>7919.5</v>
      </c>
      <c r="K30" s="21">
        <v>14.498137508681104</v>
      </c>
      <c r="L30" s="22">
        <v>28395.300000000003</v>
      </c>
      <c r="M30" s="21">
        <v>19.728437452677021</v>
      </c>
      <c r="N30" s="22">
        <v>1078</v>
      </c>
      <c r="O30" s="21">
        <v>22.535371057513917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126043.59999999999</v>
      </c>
      <c r="C31" s="21">
        <f t="shared" si="1"/>
        <v>4.7781655316096971</v>
      </c>
      <c r="D31" s="22">
        <v>98242.2</v>
      </c>
      <c r="E31" s="21">
        <v>1.1409124592079576</v>
      </c>
      <c r="F31" s="22">
        <f t="shared" si="2"/>
        <v>27801.4</v>
      </c>
      <c r="G31" s="21">
        <f t="shared" si="3"/>
        <v>17.631178106138538</v>
      </c>
      <c r="H31" s="22">
        <v>1</v>
      </c>
      <c r="I31" s="21">
        <v>5</v>
      </c>
      <c r="J31" s="22">
        <v>7857</v>
      </c>
      <c r="K31" s="21">
        <v>14.915234822451318</v>
      </c>
      <c r="L31" s="22">
        <v>19472</v>
      </c>
      <c r="M31" s="21">
        <v>18.683262890304025</v>
      </c>
      <c r="N31" s="22">
        <v>471.4</v>
      </c>
      <c r="O31" s="21">
        <v>19.467416207042849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150155.5</v>
      </c>
      <c r="C32" s="27">
        <f t="shared" si="1"/>
        <v>5.0992515758663526</v>
      </c>
      <c r="D32" s="28">
        <v>115305.2</v>
      </c>
      <c r="E32" s="27">
        <v>1.500153679105539</v>
      </c>
      <c r="F32" s="28">
        <f t="shared" si="2"/>
        <v>34850.299999999996</v>
      </c>
      <c r="G32" s="27">
        <f t="shared" si="3"/>
        <v>17.007174974103524</v>
      </c>
      <c r="H32" s="28">
        <v>621.4</v>
      </c>
      <c r="I32" s="27">
        <v>5.7466108786610883</v>
      </c>
      <c r="J32" s="28">
        <v>10141.4</v>
      </c>
      <c r="K32" s="27">
        <v>15.09174275741022</v>
      </c>
      <c r="L32" s="28">
        <v>22438.9</v>
      </c>
      <c r="M32" s="27">
        <v>18.100004902201089</v>
      </c>
      <c r="N32" s="28">
        <v>1648.6</v>
      </c>
      <c r="O32" s="27">
        <v>18.160018197258278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131951.80000000002</v>
      </c>
      <c r="C33" s="21">
        <f t="shared" si="1"/>
        <v>7.5996305772259243</v>
      </c>
      <c r="D33" s="22">
        <v>80414</v>
      </c>
      <c r="E33" s="21">
        <v>1.114056507573308</v>
      </c>
      <c r="F33" s="22">
        <f t="shared" si="2"/>
        <v>51537.8</v>
      </c>
      <c r="G33" s="21">
        <f t="shared" si="3"/>
        <v>17.719017769481816</v>
      </c>
      <c r="H33" s="22">
        <v>649.1</v>
      </c>
      <c r="I33" s="21">
        <v>3.0811893390848867E-2</v>
      </c>
      <c r="J33" s="22">
        <v>19241.100000000002</v>
      </c>
      <c r="K33" s="21">
        <v>18.060523566739946</v>
      </c>
      <c r="L33" s="22">
        <v>23621.4</v>
      </c>
      <c r="M33" s="21">
        <v>17.230418180124801</v>
      </c>
      <c r="N33" s="22">
        <v>8026.2</v>
      </c>
      <c r="O33" s="21">
        <v>19.768788966135908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149636.6</v>
      </c>
      <c r="C34" s="21">
        <f t="shared" si="1"/>
        <v>6.3426760899405616</v>
      </c>
      <c r="D34" s="22">
        <v>114884</v>
      </c>
      <c r="E34" s="21">
        <v>2.7829013613732108</v>
      </c>
      <c r="F34" s="22">
        <f t="shared" si="2"/>
        <v>34752.6</v>
      </c>
      <c r="G34" s="21">
        <f t="shared" si="3"/>
        <v>18.110462094922394</v>
      </c>
      <c r="H34" s="22">
        <v>985.3</v>
      </c>
      <c r="I34" s="21">
        <v>7.7047599715822592</v>
      </c>
      <c r="J34" s="22">
        <v>6548.0999999999995</v>
      </c>
      <c r="K34" s="21">
        <v>13.683114185794352</v>
      </c>
      <c r="L34" s="22">
        <v>19348.7</v>
      </c>
      <c r="M34" s="21">
        <v>17.319230749352666</v>
      </c>
      <c r="N34" s="22">
        <v>7870.5</v>
      </c>
      <c r="O34" s="21">
        <v>25.041756559303732</v>
      </c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 t="shared" si="0"/>
        <v>161130.30000000002</v>
      </c>
      <c r="C35" s="21">
        <f t="shared" si="1"/>
        <v>5.0485787341052548</v>
      </c>
      <c r="D35" s="22">
        <v>124352</v>
      </c>
      <c r="E35" s="21">
        <v>1.6087881176016472</v>
      </c>
      <c r="F35" s="22">
        <f t="shared" si="2"/>
        <v>36778.300000000003</v>
      </c>
      <c r="G35" s="21">
        <f t="shared" si="3"/>
        <v>16.678938015079545</v>
      </c>
      <c r="H35" s="22">
        <v>45</v>
      </c>
      <c r="I35" s="21">
        <v>10</v>
      </c>
      <c r="J35" s="22">
        <v>14241.1</v>
      </c>
      <c r="K35" s="21">
        <v>15.386956204225797</v>
      </c>
      <c r="L35" s="22">
        <v>18703.2</v>
      </c>
      <c r="M35" s="21">
        <v>17.147736430129601</v>
      </c>
      <c r="N35" s="22">
        <v>3789</v>
      </c>
      <c r="O35" s="21">
        <v>19.300147796252311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 t="shared" si="0"/>
        <v>210393.8</v>
      </c>
      <c r="C36" s="21">
        <f t="shared" si="1"/>
        <v>7.316343932188115</v>
      </c>
      <c r="D36" s="22">
        <v>139178</v>
      </c>
      <c r="E36" s="21">
        <v>1.2171636321832473</v>
      </c>
      <c r="F36" s="22">
        <f t="shared" si="2"/>
        <v>71215.799999999988</v>
      </c>
      <c r="G36" s="21">
        <f t="shared" si="3"/>
        <v>19.236054386807425</v>
      </c>
      <c r="H36" s="22">
        <v>341</v>
      </c>
      <c r="I36" s="21">
        <v>11.008797653958945</v>
      </c>
      <c r="J36" s="22">
        <v>16749.3</v>
      </c>
      <c r="K36" s="21">
        <v>17.211125241054848</v>
      </c>
      <c r="L36" s="22">
        <v>33787.9</v>
      </c>
      <c r="M36" s="21">
        <v>16.689249761009116</v>
      </c>
      <c r="N36" s="22">
        <v>20337.599999999999</v>
      </c>
      <c r="O36" s="21">
        <v>25.272795216741407</v>
      </c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 t="shared" si="0"/>
        <v>160053.69999999998</v>
      </c>
      <c r="C37" s="21">
        <f t="shared" si="1"/>
        <v>5.262549731746283</v>
      </c>
      <c r="D37" s="22">
        <v>117314.4</v>
      </c>
      <c r="E37" s="21">
        <v>1.3899840087832356</v>
      </c>
      <c r="F37" s="22">
        <f t="shared" si="2"/>
        <v>42739.3</v>
      </c>
      <c r="G37" s="21">
        <f t="shared" si="3"/>
        <v>15.892291544316354</v>
      </c>
      <c r="H37" s="22">
        <v>1748.5</v>
      </c>
      <c r="I37" s="21">
        <v>9.1765799256505574</v>
      </c>
      <c r="J37" s="22">
        <v>11208</v>
      </c>
      <c r="K37" s="21">
        <v>14.759826909350465</v>
      </c>
      <c r="L37" s="22">
        <v>22821.5</v>
      </c>
      <c r="M37" s="21">
        <v>16.26876476129965</v>
      </c>
      <c r="N37" s="22">
        <v>6947.3</v>
      </c>
      <c r="O37" s="21">
        <v>18.17460178774488</v>
      </c>
      <c r="P37" s="22">
        <v>14</v>
      </c>
      <c r="Q37" s="21">
        <v>15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108069.90000000001</v>
      </c>
      <c r="C38" s="21">
        <f t="shared" si="1"/>
        <v>14.893216501542055</v>
      </c>
      <c r="D38" s="22">
        <v>13052.599999999999</v>
      </c>
      <c r="E38" s="21">
        <v>4.0761334906455424</v>
      </c>
      <c r="F38" s="22">
        <f t="shared" si="2"/>
        <v>95017.3</v>
      </c>
      <c r="G38" s="21">
        <f t="shared" si="3"/>
        <v>16.379167562117633</v>
      </c>
      <c r="H38" s="22">
        <v>2261.5</v>
      </c>
      <c r="I38" s="21">
        <v>7.9359717001989818</v>
      </c>
      <c r="J38" s="22">
        <v>23292.5</v>
      </c>
      <c r="K38" s="21">
        <v>14.08932531930879</v>
      </c>
      <c r="L38" s="22">
        <v>58984.5</v>
      </c>
      <c r="M38" s="21">
        <v>17.539358102552367</v>
      </c>
      <c r="N38" s="22">
        <v>10478.799999999999</v>
      </c>
      <c r="O38" s="21">
        <v>16.76062144520365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 t="shared" si="0"/>
        <v>236517.99999999997</v>
      </c>
      <c r="C39" s="21">
        <f t="shared" si="1"/>
        <v>8.3112224439577549</v>
      </c>
      <c r="D39" s="22">
        <v>141016.9</v>
      </c>
      <c r="E39" s="21">
        <v>1.8909879028683796</v>
      </c>
      <c r="F39" s="22">
        <f t="shared" si="2"/>
        <v>95501.1</v>
      </c>
      <c r="G39" s="21">
        <f t="shared" si="3"/>
        <v>17.791339136407853</v>
      </c>
      <c r="H39" s="22">
        <v>917.8</v>
      </c>
      <c r="I39" s="21">
        <v>8.0019612115929402</v>
      </c>
      <c r="J39" s="22">
        <v>15237.3</v>
      </c>
      <c r="K39" s="21">
        <v>14.373596897088067</v>
      </c>
      <c r="L39" s="22">
        <v>59849.5</v>
      </c>
      <c r="M39" s="21">
        <v>17.584895579745865</v>
      </c>
      <c r="N39" s="22">
        <v>19496.5</v>
      </c>
      <c r="O39" s="21">
        <v>21.557009822275791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141855.30000000002</v>
      </c>
      <c r="C40" s="21">
        <f t="shared" si="1"/>
        <v>9.6840582974340759</v>
      </c>
      <c r="D40" s="22">
        <v>76159</v>
      </c>
      <c r="E40" s="21">
        <v>2.8317656350529812</v>
      </c>
      <c r="F40" s="22">
        <f t="shared" si="2"/>
        <v>65696.3</v>
      </c>
      <c r="G40" s="21">
        <f t="shared" si="3"/>
        <v>17.627637416414625</v>
      </c>
      <c r="H40" s="22">
        <v>1042</v>
      </c>
      <c r="I40" s="21">
        <v>8.28429942418426</v>
      </c>
      <c r="J40" s="22">
        <v>16357.1</v>
      </c>
      <c r="K40" s="21">
        <v>16.424452989833163</v>
      </c>
      <c r="L40" s="22">
        <v>36629.000000000007</v>
      </c>
      <c r="M40" s="21">
        <v>18.089706953506781</v>
      </c>
      <c r="N40" s="22">
        <v>11668.199999999999</v>
      </c>
      <c r="O40" s="21">
        <v>18.698172811573336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182421.2</v>
      </c>
      <c r="C41" s="21">
        <f t="shared" si="1"/>
        <v>12.608082574832313</v>
      </c>
      <c r="D41" s="22">
        <v>67045.399999999994</v>
      </c>
      <c r="E41" s="21">
        <v>1.7348995755115191</v>
      </c>
      <c r="F41" s="22">
        <f t="shared" si="2"/>
        <v>115375.8</v>
      </c>
      <c r="G41" s="21">
        <f t="shared" si="3"/>
        <v>18.926538468205639</v>
      </c>
      <c r="H41" s="22">
        <v>2959.5</v>
      </c>
      <c r="I41" s="21">
        <v>9.3256462240243287</v>
      </c>
      <c r="J41" s="22">
        <v>20073</v>
      </c>
      <c r="K41" s="21">
        <v>14.689852538235439</v>
      </c>
      <c r="L41" s="22">
        <v>68226.3</v>
      </c>
      <c r="M41" s="21">
        <v>20.755160341393275</v>
      </c>
      <c r="N41" s="22">
        <v>24117</v>
      </c>
      <c r="O41" s="21">
        <v>18.457853837541983</v>
      </c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 t="shared" si="0"/>
        <v>248536.5</v>
      </c>
      <c r="C42" s="21">
        <f t="shared" si="1"/>
        <v>16.835008902112968</v>
      </c>
      <c r="D42" s="22">
        <v>74576.200000000012</v>
      </c>
      <c r="E42" s="21">
        <v>4.2219280413858566</v>
      </c>
      <c r="F42" s="22">
        <f t="shared" si="2"/>
        <v>173960.3</v>
      </c>
      <c r="G42" s="21">
        <f t="shared" si="3"/>
        <v>22.242194569680553</v>
      </c>
      <c r="H42" s="22">
        <v>4273.8999999999996</v>
      </c>
      <c r="I42" s="21">
        <v>12.877758019607386</v>
      </c>
      <c r="J42" s="22">
        <v>33908.899999999994</v>
      </c>
      <c r="K42" s="21">
        <v>20.59480165974125</v>
      </c>
      <c r="L42" s="22">
        <v>121835.20000000001</v>
      </c>
      <c r="M42" s="21">
        <v>23.024425125086999</v>
      </c>
      <c r="N42" s="22">
        <v>13942.3</v>
      </c>
      <c r="O42" s="21">
        <v>22.283846997984547</v>
      </c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 t="shared" si="0"/>
        <v>328573.40000000002</v>
      </c>
      <c r="C43" s="21">
        <f t="shared" si="1"/>
        <v>17.907453728755886</v>
      </c>
      <c r="D43" s="22">
        <v>81357.5</v>
      </c>
      <c r="E43" s="21">
        <v>5.9475235595980704</v>
      </c>
      <c r="F43" s="22">
        <f t="shared" si="2"/>
        <v>247215.90000000002</v>
      </c>
      <c r="G43" s="21">
        <f t="shared" si="3"/>
        <v>21.843406144184087</v>
      </c>
      <c r="H43" s="22">
        <v>1554.9</v>
      </c>
      <c r="I43" s="21">
        <v>17.353205993954592</v>
      </c>
      <c r="J43" s="22">
        <v>60669.200000000004</v>
      </c>
      <c r="K43" s="21">
        <v>22.275716953577767</v>
      </c>
      <c r="L43" s="22">
        <v>161229.70000000001</v>
      </c>
      <c r="M43" s="21">
        <v>21.889841003239475</v>
      </c>
      <c r="N43" s="22">
        <v>23762.100000000002</v>
      </c>
      <c r="O43" s="21">
        <v>20.718387011249003</v>
      </c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224607.2</v>
      </c>
      <c r="C44" s="27">
        <f t="shared" si="1"/>
        <v>11.517701636456891</v>
      </c>
      <c r="D44" s="28">
        <v>110890.00000000001</v>
      </c>
      <c r="E44" s="27">
        <v>0.96256250338172944</v>
      </c>
      <c r="F44" s="28">
        <f t="shared" si="2"/>
        <v>113717.2</v>
      </c>
      <c r="G44" s="27">
        <f t="shared" si="3"/>
        <v>21.810422337166237</v>
      </c>
      <c r="H44" s="28">
        <v>6744.7</v>
      </c>
      <c r="I44" s="27">
        <v>13.85700920722938</v>
      </c>
      <c r="J44" s="28">
        <v>61697.9</v>
      </c>
      <c r="K44" s="27">
        <v>21.501561398362018</v>
      </c>
      <c r="L44" s="28">
        <v>38579.9</v>
      </c>
      <c r="M44" s="27">
        <v>23.753609859019853</v>
      </c>
      <c r="N44" s="28">
        <v>6694.7</v>
      </c>
      <c r="O44" s="27">
        <v>21.47156870360136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 t="shared" si="0"/>
        <v>208267.3</v>
      </c>
      <c r="C45" s="21">
        <f t="shared" si="1"/>
        <v>14.620999475193658</v>
      </c>
      <c r="D45" s="22">
        <v>61707.5</v>
      </c>
      <c r="E45" s="21">
        <v>0.34798282218530974</v>
      </c>
      <c r="F45" s="22">
        <f t="shared" si="2"/>
        <v>146559.79999999999</v>
      </c>
      <c r="G45" s="21">
        <f t="shared" si="3"/>
        <v>20.630506687372662</v>
      </c>
      <c r="H45" s="22">
        <v>7299.0999999999995</v>
      </c>
      <c r="I45" s="21">
        <v>16.28622706909071</v>
      </c>
      <c r="J45" s="22">
        <v>85880</v>
      </c>
      <c r="K45" s="21">
        <v>20.133653679552864</v>
      </c>
      <c r="L45" s="22">
        <v>38534.699999999997</v>
      </c>
      <c r="M45" s="21">
        <v>22.076976231811848</v>
      </c>
      <c r="N45" s="22">
        <v>14846</v>
      </c>
      <c r="O45" s="21">
        <v>21.886050114508958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 t="shared" si="0"/>
        <v>160354.6</v>
      </c>
      <c r="C46" s="21">
        <f t="shared" si="1"/>
        <v>11.530002849933837</v>
      </c>
      <c r="D46" s="22">
        <v>64129.499999999993</v>
      </c>
      <c r="E46" s="21">
        <v>1.5858522208967794</v>
      </c>
      <c r="F46" s="22">
        <f t="shared" si="2"/>
        <v>96225.1</v>
      </c>
      <c r="G46" s="21">
        <f t="shared" si="3"/>
        <v>18.157311190115678</v>
      </c>
      <c r="H46" s="22">
        <v>11955.6</v>
      </c>
      <c r="I46" s="21">
        <v>12.017230419217773</v>
      </c>
      <c r="J46" s="22">
        <v>49521.9</v>
      </c>
      <c r="K46" s="21">
        <v>18.406409649064354</v>
      </c>
      <c r="L46" s="22">
        <v>30096</v>
      </c>
      <c r="M46" s="21">
        <v>19.754860944976077</v>
      </c>
      <c r="N46" s="22">
        <v>4651.6000000000004</v>
      </c>
      <c r="O46" s="21">
        <v>20.950471235703841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341101.69999999995</v>
      </c>
      <c r="C47" s="21">
        <f t="shared" si="1"/>
        <v>5.7579627630117356</v>
      </c>
      <c r="D47" s="22">
        <v>228281.9</v>
      </c>
      <c r="E47" s="21">
        <v>0.64206092116808222</v>
      </c>
      <c r="F47" s="22">
        <f t="shared" si="2"/>
        <v>112819.8</v>
      </c>
      <c r="G47" s="21">
        <f t="shared" si="3"/>
        <v>16.109583601460027</v>
      </c>
      <c r="H47" s="22">
        <v>12941.1</v>
      </c>
      <c r="I47" s="21">
        <v>10.792220135846257</v>
      </c>
      <c r="J47" s="22">
        <v>44149.8</v>
      </c>
      <c r="K47" s="21">
        <v>16.202010246932034</v>
      </c>
      <c r="L47" s="22">
        <v>49209.299999999996</v>
      </c>
      <c r="M47" s="21">
        <v>17.127773124185875</v>
      </c>
      <c r="N47" s="22">
        <v>6519.5999999999995</v>
      </c>
      <c r="O47" s="21">
        <v>18.353206024909504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222329.9</v>
      </c>
      <c r="C48" s="21">
        <f t="shared" si="1"/>
        <v>5.9129971272419954</v>
      </c>
      <c r="D48" s="22">
        <v>143671</v>
      </c>
      <c r="E48" s="21">
        <v>1.2641025676719726</v>
      </c>
      <c r="F48" s="22">
        <f t="shared" si="2"/>
        <v>78658.899999999994</v>
      </c>
      <c r="G48" s="21">
        <f t="shared" si="3"/>
        <v>14.404233723075205</v>
      </c>
      <c r="H48" s="22">
        <v>12005</v>
      </c>
      <c r="I48" s="21">
        <v>7.5163187838400658</v>
      </c>
      <c r="J48" s="22">
        <v>24014.100000000002</v>
      </c>
      <c r="K48" s="21">
        <v>15.440056050403719</v>
      </c>
      <c r="L48" s="22">
        <v>32493.399999999998</v>
      </c>
      <c r="M48" s="21">
        <v>15.259835012648725</v>
      </c>
      <c r="N48" s="22">
        <v>10146.4</v>
      </c>
      <c r="O48" s="21">
        <v>17.362295986753924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206071.99999999997</v>
      </c>
      <c r="C49" s="21">
        <f t="shared" si="1"/>
        <v>7.2715596684653923</v>
      </c>
      <c r="D49" s="22">
        <v>116799.9</v>
      </c>
      <c r="E49" s="21">
        <v>1.6646745587967116</v>
      </c>
      <c r="F49" s="22">
        <f t="shared" si="2"/>
        <v>89272.1</v>
      </c>
      <c r="G49" s="21">
        <f t="shared" si="3"/>
        <v>14.607374778906291</v>
      </c>
      <c r="H49" s="22">
        <v>3178.9</v>
      </c>
      <c r="I49" s="21">
        <v>7.7576520179936459</v>
      </c>
      <c r="J49" s="22">
        <v>37883.300000000003</v>
      </c>
      <c r="K49" s="21">
        <v>13.484438156126842</v>
      </c>
      <c r="L49" s="22">
        <v>34419.9</v>
      </c>
      <c r="M49" s="21">
        <v>15.45246226746737</v>
      </c>
      <c r="N49" s="22">
        <v>13790</v>
      </c>
      <c r="O49" s="21">
        <v>17.161928934010152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185573.69999999998</v>
      </c>
      <c r="C50" s="21">
        <f t="shared" si="1"/>
        <v>5.2313450181787617</v>
      </c>
      <c r="D50" s="22">
        <v>119933.29999999999</v>
      </c>
      <c r="E50" s="21">
        <v>0.56400922846282064</v>
      </c>
      <c r="F50" s="22">
        <f t="shared" si="2"/>
        <v>65640.399999999994</v>
      </c>
      <c r="G50" s="21">
        <f t="shared" si="3"/>
        <v>13.75915690641739</v>
      </c>
      <c r="H50" s="22">
        <v>13633.1</v>
      </c>
      <c r="I50" s="21">
        <v>10.113125481365207</v>
      </c>
      <c r="J50" s="22">
        <v>17652.699999999997</v>
      </c>
      <c r="K50" s="21">
        <v>14.946805871056554</v>
      </c>
      <c r="L50" s="22">
        <v>31000</v>
      </c>
      <c r="M50" s="21">
        <v>14.327972967741934</v>
      </c>
      <c r="N50" s="22">
        <v>3354.6</v>
      </c>
      <c r="O50" s="21">
        <v>17.070491265724677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176798.3</v>
      </c>
      <c r="C51" s="21">
        <f t="shared" si="1"/>
        <v>6.4053469575216511</v>
      </c>
      <c r="D51" s="22">
        <v>94446</v>
      </c>
      <c r="E51" s="21">
        <v>0.6598343180229973</v>
      </c>
      <c r="F51" s="22">
        <f t="shared" si="2"/>
        <v>82352.3</v>
      </c>
      <c r="G51" s="21">
        <f t="shared" si="3"/>
        <v>12.994606598722802</v>
      </c>
      <c r="H51" s="22">
        <v>4261</v>
      </c>
      <c r="I51" s="21">
        <v>8.1955526871626372</v>
      </c>
      <c r="J51" s="22">
        <v>26473.7</v>
      </c>
      <c r="K51" s="21">
        <v>11.765464215428898</v>
      </c>
      <c r="L51" s="22">
        <v>47018.6</v>
      </c>
      <c r="M51" s="21">
        <v>13.849534460830396</v>
      </c>
      <c r="N51" s="22">
        <v>4415</v>
      </c>
      <c r="O51" s="21">
        <v>15.68321630804077</v>
      </c>
      <c r="P51" s="22">
        <v>184</v>
      </c>
      <c r="Q51" s="21">
        <v>18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304362.59999999998</v>
      </c>
      <c r="C52" s="21">
        <f t="shared" si="1"/>
        <v>3.9698183186764742</v>
      </c>
      <c r="D52" s="22">
        <v>221505.1</v>
      </c>
      <c r="E52" s="21">
        <v>0.84934961768374628</v>
      </c>
      <c r="F52" s="22">
        <f t="shared" si="2"/>
        <v>82857.5</v>
      </c>
      <c r="G52" s="21">
        <f t="shared" si="3"/>
        <v>12.311848088585826</v>
      </c>
      <c r="H52" s="22">
        <v>3906</v>
      </c>
      <c r="I52" s="21">
        <v>6.9918740399385566</v>
      </c>
      <c r="J52" s="22">
        <v>26649</v>
      </c>
      <c r="K52" s="21">
        <v>10.389495290630041</v>
      </c>
      <c r="L52" s="22">
        <v>49821.5</v>
      </c>
      <c r="M52" s="21">
        <v>13.579838684102247</v>
      </c>
      <c r="N52" s="22">
        <v>2481</v>
      </c>
      <c r="O52" s="21">
        <v>15.873075372833537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381527.9</v>
      </c>
      <c r="C53" s="21">
        <f t="shared" si="1"/>
        <v>2.6696358667347786</v>
      </c>
      <c r="D53" s="22">
        <v>298424.59999999998</v>
      </c>
      <c r="E53" s="21">
        <v>0.45519248748260033</v>
      </c>
      <c r="F53" s="22">
        <f t="shared" si="2"/>
        <v>83103.299999999988</v>
      </c>
      <c r="G53" s="21">
        <f t="shared" si="3"/>
        <v>10.621719354105073</v>
      </c>
      <c r="H53" s="22">
        <v>12519</v>
      </c>
      <c r="I53" s="21">
        <v>5.8324354980429742</v>
      </c>
      <c r="J53" s="22">
        <v>28111.4</v>
      </c>
      <c r="K53" s="21">
        <v>11.134756717915153</v>
      </c>
      <c r="L53" s="22">
        <v>39866.899999999994</v>
      </c>
      <c r="M53" s="21">
        <v>11.526167572597819</v>
      </c>
      <c r="N53" s="22">
        <v>2606</v>
      </c>
      <c r="O53" s="21">
        <v>14.258442056792019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295919.89999999997</v>
      </c>
      <c r="C54" s="21">
        <f t="shared" si="1"/>
        <v>3.2494687481308286</v>
      </c>
      <c r="D54" s="22">
        <v>220459</v>
      </c>
      <c r="E54" s="21">
        <v>0.58222035843399456</v>
      </c>
      <c r="F54" s="22">
        <f t="shared" si="2"/>
        <v>75460.899999999994</v>
      </c>
      <c r="G54" s="21">
        <f t="shared" si="3"/>
        <v>11.04183423468313</v>
      </c>
      <c r="H54" s="22">
        <v>1860.8</v>
      </c>
      <c r="I54" s="21">
        <v>5.8664552880481509</v>
      </c>
      <c r="J54" s="22">
        <v>27480.799999999999</v>
      </c>
      <c r="K54" s="21">
        <v>9.6180627201537057</v>
      </c>
      <c r="L54" s="22">
        <v>34150.799999999996</v>
      </c>
      <c r="M54" s="21">
        <v>10.840900681682422</v>
      </c>
      <c r="N54" s="22">
        <v>11711.5</v>
      </c>
      <c r="O54" s="21">
        <v>15.704048157793624</v>
      </c>
      <c r="P54" s="22">
        <v>257</v>
      </c>
      <c r="Q54" s="21">
        <v>15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265559.20000000007</v>
      </c>
      <c r="C55" s="21">
        <f t="shared" si="1"/>
        <v>4.2562734862885554</v>
      </c>
      <c r="D55" s="22">
        <v>193425.2</v>
      </c>
      <c r="E55" s="21">
        <v>2.2205321333518073</v>
      </c>
      <c r="F55" s="22">
        <f t="shared" si="2"/>
        <v>72133.999999999985</v>
      </c>
      <c r="G55" s="21">
        <f t="shared" si="3"/>
        <v>9.7150540660437557</v>
      </c>
      <c r="H55" s="22">
        <v>16143.2</v>
      </c>
      <c r="I55" s="21">
        <v>5.1253320283463006</v>
      </c>
      <c r="J55" s="22">
        <v>21924.799999999999</v>
      </c>
      <c r="K55" s="21">
        <v>10.06425828285777</v>
      </c>
      <c r="L55" s="22">
        <v>31014.899999999998</v>
      </c>
      <c r="M55" s="21">
        <v>11.457080628988003</v>
      </c>
      <c r="N55" s="22">
        <v>2865.4</v>
      </c>
      <c r="O55" s="21">
        <v>13.897183639282472</v>
      </c>
      <c r="P55" s="22">
        <v>185.7</v>
      </c>
      <c r="Q55" s="21">
        <v>11.999999999999998</v>
      </c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416574.3</v>
      </c>
      <c r="C56" s="27">
        <f t="shared" si="1"/>
        <v>2.2912803310237808</v>
      </c>
      <c r="D56" s="28">
        <v>343911.39999999997</v>
      </c>
      <c r="E56" s="27">
        <v>0.60373414199122222</v>
      </c>
      <c r="F56" s="28">
        <f t="shared" si="2"/>
        <v>72662.899999999994</v>
      </c>
      <c r="G56" s="27">
        <f t="shared" si="3"/>
        <v>10.278387540271583</v>
      </c>
      <c r="H56" s="28">
        <v>5385.2</v>
      </c>
      <c r="I56" s="27">
        <v>6.4268799673178343</v>
      </c>
      <c r="J56" s="28">
        <v>35685</v>
      </c>
      <c r="K56" s="27">
        <v>10.754461482415579</v>
      </c>
      <c r="L56" s="28">
        <v>24851.800000000003</v>
      </c>
      <c r="M56" s="27">
        <v>9.7046700037824198</v>
      </c>
      <c r="N56" s="28">
        <v>6468.4</v>
      </c>
      <c r="O56" s="27">
        <v>12.990219528786103</v>
      </c>
      <c r="P56" s="28">
        <v>272.5</v>
      </c>
      <c r="Q56" s="27">
        <v>12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263716.69999999995</v>
      </c>
      <c r="C57" s="21">
        <f t="shared" si="1"/>
        <v>4.7759688218455647</v>
      </c>
      <c r="D57" s="22">
        <v>181447.5</v>
      </c>
      <c r="E57" s="21">
        <v>2.2852205183317489</v>
      </c>
      <c r="F57" s="22">
        <f t="shared" si="2"/>
        <v>82269.200000000012</v>
      </c>
      <c r="G57" s="21">
        <f t="shared" si="3"/>
        <v>10.269398353211161</v>
      </c>
      <c r="H57" s="22">
        <v>3648.4</v>
      </c>
      <c r="I57" s="21">
        <v>4.7482622519460582</v>
      </c>
      <c r="J57" s="22">
        <v>37068.300000000003</v>
      </c>
      <c r="K57" s="21">
        <v>9.4935891853686272</v>
      </c>
      <c r="L57" s="22">
        <v>35160.300000000003</v>
      </c>
      <c r="M57" s="21">
        <v>10.991100331908431</v>
      </c>
      <c r="N57" s="22">
        <v>6045.5999999999995</v>
      </c>
      <c r="O57" s="21">
        <v>14.028852388513963</v>
      </c>
      <c r="P57" s="22">
        <v>346.6</v>
      </c>
      <c r="Q57" s="21">
        <v>12.57126370455857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316654.79999999993</v>
      </c>
      <c r="C58" s="21">
        <f t="shared" si="1"/>
        <v>2.5852364846514253</v>
      </c>
      <c r="D58" s="22">
        <v>243990.7</v>
      </c>
      <c r="E58" s="21">
        <v>0.14009224122066949</v>
      </c>
      <c r="F58" s="22">
        <f t="shared" si="2"/>
        <v>72664.100000000006</v>
      </c>
      <c r="G58" s="21">
        <f t="shared" si="3"/>
        <v>10.795514401196739</v>
      </c>
      <c r="H58" s="22">
        <v>13039.3</v>
      </c>
      <c r="I58" s="21">
        <v>7.1127245327586603</v>
      </c>
      <c r="J58" s="22">
        <v>26935.1</v>
      </c>
      <c r="K58" s="21">
        <v>8.2570326451359009</v>
      </c>
      <c r="L58" s="22">
        <v>26426</v>
      </c>
      <c r="M58" s="21">
        <v>14.67768065541512</v>
      </c>
      <c r="N58" s="22">
        <v>6019.6</v>
      </c>
      <c r="O58" s="21">
        <v>13.040035882782909</v>
      </c>
      <c r="P58" s="22">
        <v>244.1</v>
      </c>
      <c r="Q58" s="21">
        <v>12</v>
      </c>
      <c r="R58" s="23"/>
      <c r="S58" s="24"/>
    </row>
    <row r="59" spans="1:19" ht="14.25" customHeight="1" x14ac:dyDescent="0.2">
      <c r="A59" s="19" t="s">
        <v>12</v>
      </c>
      <c r="B59" s="20">
        <f t="shared" si="0"/>
        <v>306228.10000000003</v>
      </c>
      <c r="C59" s="21">
        <f t="shared" si="1"/>
        <v>1.7032494666557381</v>
      </c>
      <c r="D59" s="22">
        <v>249944.80000000002</v>
      </c>
      <c r="E59" s="21">
        <v>0.29931416056665311</v>
      </c>
      <c r="F59" s="22">
        <f t="shared" si="2"/>
        <v>56283.3</v>
      </c>
      <c r="G59" s="21">
        <f t="shared" si="3"/>
        <v>7.9378933004994385</v>
      </c>
      <c r="H59" s="22">
        <v>2598.4</v>
      </c>
      <c r="I59" s="21">
        <v>3.5096443965517237</v>
      </c>
      <c r="J59" s="22">
        <v>33427.699999999997</v>
      </c>
      <c r="K59" s="21">
        <v>7.7821507312797484</v>
      </c>
      <c r="L59" s="22">
        <v>16360.4</v>
      </c>
      <c r="M59" s="21">
        <v>7.7909776044595498</v>
      </c>
      <c r="N59" s="22">
        <v>3620.8</v>
      </c>
      <c r="O59" s="21">
        <v>12.907771763146265</v>
      </c>
      <c r="P59" s="22">
        <v>276</v>
      </c>
      <c r="Q59" s="21">
        <v>12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242164.8</v>
      </c>
      <c r="C60" s="21">
        <f t="shared" si="1"/>
        <v>1.9553523592198374</v>
      </c>
      <c r="D60" s="22">
        <v>192371.3</v>
      </c>
      <c r="E60" s="21">
        <v>0.37582933109044858</v>
      </c>
      <c r="F60" s="22">
        <f t="shared" si="2"/>
        <v>49793.500000000007</v>
      </c>
      <c r="G60" s="21">
        <f t="shared" si="3"/>
        <v>8.0576528261720899</v>
      </c>
      <c r="H60" s="22">
        <v>6869.6</v>
      </c>
      <c r="I60" s="21">
        <v>3.2239737393734713</v>
      </c>
      <c r="J60" s="22">
        <v>19095.2</v>
      </c>
      <c r="K60" s="21">
        <v>8.2409369894004776</v>
      </c>
      <c r="L60" s="22">
        <v>17950</v>
      </c>
      <c r="M60" s="21">
        <v>8.6900718662952663</v>
      </c>
      <c r="N60" s="22">
        <v>5816.3</v>
      </c>
      <c r="O60" s="21">
        <v>11.175850626687069</v>
      </c>
      <c r="P60" s="22">
        <v>62.4</v>
      </c>
      <c r="Q60" s="21">
        <v>11.54</v>
      </c>
      <c r="R60" s="23"/>
      <c r="S60" s="24"/>
    </row>
    <row r="61" spans="1:19" ht="14.25" customHeight="1" x14ac:dyDescent="0.2">
      <c r="A61" s="19" t="s">
        <v>14</v>
      </c>
      <c r="B61" s="20">
        <f t="shared" si="0"/>
        <v>253759.6</v>
      </c>
      <c r="C61" s="21">
        <f t="shared" si="1"/>
        <v>2.1874821051105062</v>
      </c>
      <c r="D61" s="22">
        <v>192255.4</v>
      </c>
      <c r="E61" s="21">
        <v>0.21136192793544417</v>
      </c>
      <c r="F61" s="22">
        <f t="shared" si="2"/>
        <v>61504.2</v>
      </c>
      <c r="G61" s="21">
        <f t="shared" si="3"/>
        <v>8.3646175708325625</v>
      </c>
      <c r="H61" s="22">
        <v>2990.1</v>
      </c>
      <c r="I61" s="21">
        <v>6.3140864854018259</v>
      </c>
      <c r="J61" s="22">
        <v>23267.1</v>
      </c>
      <c r="K61" s="21">
        <v>6.1125881609654842</v>
      </c>
      <c r="L61" s="22">
        <v>26595.200000000001</v>
      </c>
      <c r="M61" s="21">
        <v>8.8443915443388281</v>
      </c>
      <c r="N61" s="22">
        <v>8111.4</v>
      </c>
      <c r="O61" s="21">
        <v>13.803141257982594</v>
      </c>
      <c r="P61" s="22">
        <v>540.4</v>
      </c>
      <c r="Q61" s="21">
        <v>11.428571428571429</v>
      </c>
      <c r="R61" s="23"/>
      <c r="S61" s="24"/>
    </row>
    <row r="62" spans="1:19" ht="14.25" customHeight="1" x14ac:dyDescent="0.2">
      <c r="A62" s="19" t="s">
        <v>15</v>
      </c>
      <c r="B62" s="20">
        <f t="shared" si="0"/>
        <v>317136.99999999994</v>
      </c>
      <c r="C62" s="21">
        <f t="shared" si="1"/>
        <v>0.87449948129672683</v>
      </c>
      <c r="D62" s="22">
        <v>279183.8</v>
      </c>
      <c r="E62" s="21">
        <v>0.10815656925652563</v>
      </c>
      <c r="F62" s="22">
        <f t="shared" si="2"/>
        <v>37953.199999999997</v>
      </c>
      <c r="G62" s="21">
        <f t="shared" si="3"/>
        <v>6.5117191699250663</v>
      </c>
      <c r="H62" s="22">
        <v>7285.3</v>
      </c>
      <c r="I62" s="21">
        <v>2.7838524151373307</v>
      </c>
      <c r="J62" s="22">
        <v>15717</v>
      </c>
      <c r="K62" s="21">
        <v>7.2252497295921625</v>
      </c>
      <c r="L62" s="22">
        <v>11423.100000000002</v>
      </c>
      <c r="M62" s="21">
        <v>6.6297187278409515</v>
      </c>
      <c r="N62" s="22">
        <v>3460.6</v>
      </c>
      <c r="O62" s="21">
        <v>10.661789863029533</v>
      </c>
      <c r="P62" s="22">
        <v>67.2</v>
      </c>
      <c r="Q62" s="21">
        <v>10</v>
      </c>
      <c r="R62" s="23"/>
      <c r="S62" s="24"/>
    </row>
    <row r="63" spans="1:19" ht="14.25" customHeight="1" x14ac:dyDescent="0.2">
      <c r="A63" s="19" t="s">
        <v>16</v>
      </c>
      <c r="B63" s="20">
        <f t="shared" si="0"/>
        <v>242244.19999999998</v>
      </c>
      <c r="C63" s="21">
        <f t="shared" si="1"/>
        <v>1.4288541975411593</v>
      </c>
      <c r="D63" s="22">
        <v>200308.3</v>
      </c>
      <c r="E63" s="21">
        <v>0.143557366319818</v>
      </c>
      <c r="F63" s="22">
        <f t="shared" si="2"/>
        <v>41935.899999999994</v>
      </c>
      <c r="G63" s="21">
        <f t="shared" si="3"/>
        <v>7.568119677889352</v>
      </c>
      <c r="H63" s="22">
        <v>4484.2999999999993</v>
      </c>
      <c r="I63" s="21">
        <v>3.8290725419797966</v>
      </c>
      <c r="J63" s="22">
        <v>16333.5</v>
      </c>
      <c r="K63" s="21">
        <v>6.3996363302415276</v>
      </c>
      <c r="L63" s="22">
        <v>14529.4</v>
      </c>
      <c r="M63" s="21">
        <v>8.4288818533456311</v>
      </c>
      <c r="N63" s="22">
        <v>6447.5</v>
      </c>
      <c r="O63" s="21">
        <v>11.113911438542072</v>
      </c>
      <c r="P63" s="22">
        <v>141.19999999999999</v>
      </c>
      <c r="Q63" s="21">
        <v>11</v>
      </c>
      <c r="R63" s="23"/>
      <c r="S63" s="24"/>
    </row>
    <row r="64" spans="1:19" ht="14.25" customHeight="1" x14ac:dyDescent="0.2">
      <c r="A64" s="19" t="s">
        <v>17</v>
      </c>
      <c r="B64" s="20">
        <f t="shared" si="0"/>
        <v>354991.99999999994</v>
      </c>
      <c r="C64" s="21">
        <f t="shared" si="1"/>
        <v>1.7228346328931359</v>
      </c>
      <c r="D64" s="22">
        <v>270028.49999999994</v>
      </c>
      <c r="E64" s="21">
        <v>3.3460068103922373E-2</v>
      </c>
      <c r="F64" s="22">
        <f t="shared" si="2"/>
        <v>84963.5</v>
      </c>
      <c r="G64" s="21">
        <f t="shared" si="3"/>
        <v>7.0919552513726494</v>
      </c>
      <c r="H64" s="22">
        <v>13441</v>
      </c>
      <c r="I64" s="21">
        <v>3.002708875827691</v>
      </c>
      <c r="J64" s="22">
        <v>28161.7</v>
      </c>
      <c r="K64" s="21">
        <v>6.306467649325147</v>
      </c>
      <c r="L64" s="22">
        <v>24405.8</v>
      </c>
      <c r="M64" s="21">
        <v>7.9359447344483698</v>
      </c>
      <c r="N64" s="22">
        <v>18836</v>
      </c>
      <c r="O64" s="21">
        <v>10.066096835846253</v>
      </c>
      <c r="P64" s="22">
        <v>119</v>
      </c>
      <c r="Q64" s="21">
        <v>11</v>
      </c>
      <c r="R64" s="23"/>
      <c r="S64" s="24"/>
    </row>
    <row r="65" spans="1:19" ht="14.25" customHeight="1" x14ac:dyDescent="0.2">
      <c r="A65" s="19" t="s">
        <v>18</v>
      </c>
      <c r="B65" s="20">
        <f t="shared" si="0"/>
        <v>388067.1</v>
      </c>
      <c r="C65" s="21">
        <f t="shared" si="1"/>
        <v>0.74624347181196238</v>
      </c>
      <c r="D65" s="22">
        <v>348746.1</v>
      </c>
      <c r="E65" s="21">
        <v>1.4828191627089163E-2</v>
      </c>
      <c r="F65" s="22">
        <f t="shared" si="2"/>
        <v>39321</v>
      </c>
      <c r="G65" s="21">
        <f t="shared" si="3"/>
        <v>7.2333172096335296</v>
      </c>
      <c r="H65" s="22">
        <v>4525.8999999999996</v>
      </c>
      <c r="I65" s="21">
        <v>2.4360966879515682</v>
      </c>
      <c r="J65" s="22">
        <v>11625.5</v>
      </c>
      <c r="K65" s="21">
        <v>6.6397897724829029</v>
      </c>
      <c r="L65" s="22">
        <v>19199.3</v>
      </c>
      <c r="M65" s="21">
        <v>8.1180424286302095</v>
      </c>
      <c r="N65" s="22">
        <v>3547.8</v>
      </c>
      <c r="O65" s="21">
        <v>9.9208602514234148</v>
      </c>
      <c r="P65" s="22">
        <v>422.5</v>
      </c>
      <c r="Q65" s="21">
        <v>12.182011834319526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369733.50000000006</v>
      </c>
      <c r="C66" s="21">
        <f t="shared" si="1"/>
        <v>1.482314285830199</v>
      </c>
      <c r="D66" s="22">
        <v>311494.40000000002</v>
      </c>
      <c r="E66" s="21">
        <v>0.13257352941176467</v>
      </c>
      <c r="F66" s="22">
        <f t="shared" si="2"/>
        <v>58239.100000000006</v>
      </c>
      <c r="G66" s="21">
        <f t="shared" si="3"/>
        <v>8.7014623680654388</v>
      </c>
      <c r="H66" s="22">
        <v>2461.4</v>
      </c>
      <c r="I66" s="21">
        <v>3.4451775412366943</v>
      </c>
      <c r="J66" s="22">
        <v>18981.400000000001</v>
      </c>
      <c r="K66" s="21">
        <v>6.3076449050122756</v>
      </c>
      <c r="L66" s="22">
        <v>21407.3</v>
      </c>
      <c r="M66" s="21">
        <v>8.8755499292297468</v>
      </c>
      <c r="N66" s="22">
        <v>2264.1</v>
      </c>
      <c r="O66" s="21">
        <v>10.497720948721346</v>
      </c>
      <c r="P66" s="22">
        <v>13124.9</v>
      </c>
      <c r="Q66" s="21">
        <v>12.555371545687969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511639.30000000005</v>
      </c>
      <c r="C67" s="21">
        <f t="shared" si="1"/>
        <v>1.7533449678318296</v>
      </c>
      <c r="D67" s="22">
        <v>411625.50000000006</v>
      </c>
      <c r="E67" s="21">
        <v>2.5694982453710958E-3</v>
      </c>
      <c r="F67" s="22">
        <f t="shared" si="2"/>
        <v>100013.8</v>
      </c>
      <c r="G67" s="21">
        <f t="shared" si="3"/>
        <v>8.958988869536002</v>
      </c>
      <c r="H67" s="22">
        <v>7037.4</v>
      </c>
      <c r="I67" s="21">
        <v>1.7790306078949614</v>
      </c>
      <c r="J67" s="22">
        <v>35386</v>
      </c>
      <c r="K67" s="21">
        <v>7.0521406771039388</v>
      </c>
      <c r="L67" s="22">
        <v>28466.799999999999</v>
      </c>
      <c r="M67" s="21">
        <v>10.577705994351314</v>
      </c>
      <c r="N67" s="22">
        <v>8235.7999999999993</v>
      </c>
      <c r="O67" s="21">
        <v>8.7711187741324466</v>
      </c>
      <c r="P67" s="22">
        <v>20887.8</v>
      </c>
      <c r="Q67" s="21">
        <v>12.476426430739476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387627.39999999997</v>
      </c>
      <c r="C68" s="27">
        <f t="shared" si="1"/>
        <v>1.1907155195943322</v>
      </c>
      <c r="D68" s="28">
        <v>335634.4</v>
      </c>
      <c r="E68" s="27">
        <v>2.6972700056966743E-2</v>
      </c>
      <c r="F68" s="28">
        <f t="shared" si="2"/>
        <v>51993</v>
      </c>
      <c r="G68" s="27">
        <f t="shared" si="3"/>
        <v>8.7031137845479201</v>
      </c>
      <c r="H68" s="28">
        <v>2794</v>
      </c>
      <c r="I68" s="27">
        <v>3.3072297780959197</v>
      </c>
      <c r="J68" s="28">
        <v>11252.5</v>
      </c>
      <c r="K68" s="27">
        <v>6.6253028215952021</v>
      </c>
      <c r="L68" s="28">
        <v>17252.099999999999</v>
      </c>
      <c r="M68" s="27">
        <v>10.125898586259064</v>
      </c>
      <c r="N68" s="28">
        <v>9476.6</v>
      </c>
      <c r="O68" s="27">
        <v>5.7058924086697749</v>
      </c>
      <c r="P68" s="28">
        <v>11217.8</v>
      </c>
      <c r="Q68" s="27">
        <v>12.475164470751844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591532.6</v>
      </c>
      <c r="C69" s="21">
        <f t="shared" si="1"/>
        <v>1.1706481468646022</v>
      </c>
      <c r="D69" s="22">
        <v>514628.2</v>
      </c>
      <c r="E69" s="21">
        <v>9.7302479731969597E-3</v>
      </c>
      <c r="F69" s="22">
        <f t="shared" si="2"/>
        <v>76904.399999999994</v>
      </c>
      <c r="G69" s="21">
        <f t="shared" si="3"/>
        <v>8.9392685203967517</v>
      </c>
      <c r="H69" s="22">
        <v>3536</v>
      </c>
      <c r="I69" s="21">
        <v>4.4565045248868778</v>
      </c>
      <c r="J69" s="22">
        <v>19303.599999999999</v>
      </c>
      <c r="K69" s="21">
        <v>4.888226652023457</v>
      </c>
      <c r="L69" s="22">
        <v>22621.7</v>
      </c>
      <c r="M69" s="21">
        <v>9.4792363085002442</v>
      </c>
      <c r="N69" s="22">
        <v>7242.4</v>
      </c>
      <c r="O69" s="21">
        <v>8.6710303214404068</v>
      </c>
      <c r="P69" s="22">
        <v>24200.699999999997</v>
      </c>
      <c r="Q69" s="21">
        <v>12.401087571847096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565220.90000000014</v>
      </c>
      <c r="C70" s="21">
        <f t="shared" si="1"/>
        <v>0.91606705272221867</v>
      </c>
      <c r="D70" s="22">
        <v>499308.9</v>
      </c>
      <c r="E70" s="21">
        <v>9.2606400566863523E-3</v>
      </c>
      <c r="F70" s="22">
        <f t="shared" si="2"/>
        <v>65912</v>
      </c>
      <c r="G70" s="21">
        <f t="shared" si="3"/>
        <v>7.7854764534530894</v>
      </c>
      <c r="H70" s="22">
        <v>5002.2</v>
      </c>
      <c r="I70" s="21">
        <v>3.3053530446603494</v>
      </c>
      <c r="J70" s="22">
        <v>28297</v>
      </c>
      <c r="K70" s="21">
        <v>5.8400275647595157</v>
      </c>
      <c r="L70" s="22">
        <v>16512</v>
      </c>
      <c r="M70" s="21">
        <v>8.6859694767441855</v>
      </c>
      <c r="N70" s="22">
        <v>1134.3</v>
      </c>
      <c r="O70" s="21">
        <v>9.6531526051309182</v>
      </c>
      <c r="P70" s="22">
        <v>14966.5</v>
      </c>
      <c r="Q70" s="21">
        <v>11.826060067484049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628292.5</v>
      </c>
      <c r="C71" s="21">
        <f t="shared" si="1"/>
        <v>0.63524769275456894</v>
      </c>
      <c r="D71" s="22">
        <v>570224</v>
      </c>
      <c r="E71" s="21">
        <v>9.1150372485198812E-3</v>
      </c>
      <c r="F71" s="22">
        <f t="shared" si="2"/>
        <v>58068.5</v>
      </c>
      <c r="G71" s="21">
        <f t="shared" si="3"/>
        <v>6.7837768841971124</v>
      </c>
      <c r="H71" s="22">
        <v>12839.099999999999</v>
      </c>
      <c r="I71" s="21">
        <v>3.2526812627053303</v>
      </c>
      <c r="J71" s="22">
        <v>20078.8</v>
      </c>
      <c r="K71" s="21">
        <v>6.4328805506305162</v>
      </c>
      <c r="L71" s="22">
        <v>12266</v>
      </c>
      <c r="M71" s="21">
        <v>7.1379256481330513</v>
      </c>
      <c r="N71" s="22">
        <v>2783.4</v>
      </c>
      <c r="O71" s="21">
        <v>6.2135833872242578</v>
      </c>
      <c r="P71" s="22">
        <v>10101.200000000001</v>
      </c>
      <c r="Q71" s="21">
        <v>11.696535263137054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581273.79999999981</v>
      </c>
      <c r="C72" s="21">
        <f t="shared" si="1"/>
        <v>0.54117622710674407</v>
      </c>
      <c r="D72" s="22">
        <v>537038.39999999991</v>
      </c>
      <c r="E72" s="21">
        <v>8.0516477034044496E-3</v>
      </c>
      <c r="F72" s="22">
        <f t="shared" si="2"/>
        <v>44235.399999999994</v>
      </c>
      <c r="G72" s="21">
        <f t="shared" si="3"/>
        <v>7.0135574223359587</v>
      </c>
      <c r="H72" s="22">
        <v>4689.8999999999996</v>
      </c>
      <c r="I72" s="21">
        <v>2.0318791445446602</v>
      </c>
      <c r="J72" s="22">
        <v>11052.2</v>
      </c>
      <c r="K72" s="21">
        <v>5.7958367564828723</v>
      </c>
      <c r="L72" s="22">
        <v>16495.599999999999</v>
      </c>
      <c r="M72" s="21">
        <v>6.6839280777904424</v>
      </c>
      <c r="N72" s="22">
        <v>352.6</v>
      </c>
      <c r="O72" s="21">
        <v>9.2833238797504247</v>
      </c>
      <c r="P72" s="22">
        <v>11645.1</v>
      </c>
      <c r="Q72" s="21">
        <v>10.573782706889594</v>
      </c>
      <c r="R72" s="23"/>
      <c r="S72" s="24"/>
    </row>
    <row r="73" spans="1:19" ht="14.25" customHeight="1" x14ac:dyDescent="0.2">
      <c r="A73" s="19" t="s">
        <v>14</v>
      </c>
      <c r="B73" s="20">
        <f t="shared" ref="B73:B136" si="4">D73+H73+J73+L73+N73+P73+R73</f>
        <v>622047.6</v>
      </c>
      <c r="C73" s="21">
        <f t="shared" ref="C73:C136" si="5">(D73*E73+H73*I73+J73*K73+L73*M73+N73*O73+P73*Q73+R73*S73)/(D73+H73+J73+L73+N73+P73+R73)</f>
        <v>0.8274680072714693</v>
      </c>
      <c r="D73" s="22">
        <v>556399.1</v>
      </c>
      <c r="E73" s="21">
        <v>2.4416322743872161E-3</v>
      </c>
      <c r="F73" s="22">
        <f t="shared" ref="F73:F136" si="6">H73+J73+L73+N73+P73+R73</f>
        <v>65648.5</v>
      </c>
      <c r="G73" s="21">
        <f t="shared" ref="G73:G136" si="7">(H73*I73+J73*K73+L73*M73+N73*O73+P73*Q73+R73*S73)/(H73+J73+L73+N73+P73+R73)</f>
        <v>7.8199192060747773</v>
      </c>
      <c r="H73" s="22">
        <v>2825.8</v>
      </c>
      <c r="I73" s="21">
        <v>2.669912945006724</v>
      </c>
      <c r="J73" s="22">
        <v>17235.5</v>
      </c>
      <c r="K73" s="21">
        <v>5.6514453308578219</v>
      </c>
      <c r="L73" s="22">
        <v>15853.9</v>
      </c>
      <c r="M73" s="21">
        <v>6.7792339424368775</v>
      </c>
      <c r="N73" s="22">
        <v>12799.1</v>
      </c>
      <c r="O73" s="21">
        <v>7.5029338000328147</v>
      </c>
      <c r="P73" s="22">
        <v>16934.199999999997</v>
      </c>
      <c r="Q73" s="21">
        <v>12.100231661371664</v>
      </c>
      <c r="R73" s="23"/>
      <c r="S73" s="24"/>
    </row>
    <row r="74" spans="1:19" ht="14.25" customHeight="1" x14ac:dyDescent="0.2">
      <c r="A74" s="19" t="s">
        <v>15</v>
      </c>
      <c r="B74" s="20">
        <f t="shared" si="4"/>
        <v>571380.40000000014</v>
      </c>
      <c r="C74" s="21">
        <f t="shared" si="5"/>
        <v>0.54396571705994801</v>
      </c>
      <c r="D74" s="22">
        <v>528788.70000000007</v>
      </c>
      <c r="E74" s="21">
        <v>4.0672729958109921E-3</v>
      </c>
      <c r="F74" s="22">
        <f t="shared" si="6"/>
        <v>42591.7</v>
      </c>
      <c r="G74" s="21">
        <f t="shared" si="7"/>
        <v>7.2469664512099774</v>
      </c>
      <c r="H74" s="22">
        <v>4615</v>
      </c>
      <c r="I74" s="21">
        <v>2.6024550379198272</v>
      </c>
      <c r="J74" s="22">
        <v>14063.1</v>
      </c>
      <c r="K74" s="21">
        <v>5.0522407577276702</v>
      </c>
      <c r="L74" s="22">
        <v>10027.299999999999</v>
      </c>
      <c r="M74" s="21">
        <v>6.6912468959739915</v>
      </c>
      <c r="N74" s="22">
        <v>2263</v>
      </c>
      <c r="O74" s="21">
        <v>10.69724701723376</v>
      </c>
      <c r="P74" s="22">
        <v>11623.3</v>
      </c>
      <c r="Q74" s="21">
        <v>11.554129550127762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564436.19999999995</v>
      </c>
      <c r="C75" s="21">
        <f t="shared" si="5"/>
        <v>0.79548285882443392</v>
      </c>
      <c r="D75" s="22">
        <v>513407.39999999997</v>
      </c>
      <c r="E75" s="21">
        <v>1.3689284572057201E-2</v>
      </c>
      <c r="F75" s="22">
        <f t="shared" si="6"/>
        <v>51028.800000000003</v>
      </c>
      <c r="G75" s="21">
        <f t="shared" si="7"/>
        <v>8.6612097874141654</v>
      </c>
      <c r="H75" s="22">
        <v>4446.2</v>
      </c>
      <c r="I75" s="21">
        <v>2.8474315145517521</v>
      </c>
      <c r="J75" s="22">
        <v>6818.0999999999995</v>
      </c>
      <c r="K75" s="21">
        <v>5.4077748932987202</v>
      </c>
      <c r="L75" s="22">
        <v>17295.5</v>
      </c>
      <c r="M75" s="21">
        <v>8.187851753346246</v>
      </c>
      <c r="N75" s="22">
        <v>13884.5</v>
      </c>
      <c r="O75" s="21">
        <v>10.609305340487593</v>
      </c>
      <c r="P75" s="22">
        <v>8584.5</v>
      </c>
      <c r="Q75" s="21">
        <v>12.059205777855437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564400.69999999995</v>
      </c>
      <c r="C76" s="21">
        <f t="shared" si="5"/>
        <v>0.60461861227315994</v>
      </c>
      <c r="D76" s="22">
        <v>522735.9</v>
      </c>
      <c r="E76" s="21">
        <v>1.897839807826476E-2</v>
      </c>
      <c r="F76" s="22">
        <f t="shared" si="6"/>
        <v>41664.800000000003</v>
      </c>
      <c r="G76" s="21">
        <f t="shared" si="7"/>
        <v>7.9521917301895124</v>
      </c>
      <c r="H76" s="22">
        <v>3199.2000000000003</v>
      </c>
      <c r="I76" s="21">
        <v>2.8238206426606651</v>
      </c>
      <c r="J76" s="22">
        <v>11904.8</v>
      </c>
      <c r="K76" s="21">
        <v>5.0828489348834092</v>
      </c>
      <c r="L76" s="22">
        <v>10762.2</v>
      </c>
      <c r="M76" s="21">
        <v>7.0196271208488961</v>
      </c>
      <c r="N76" s="22">
        <v>9035.2000000000007</v>
      </c>
      <c r="O76" s="21">
        <v>12.269977421639808</v>
      </c>
      <c r="P76" s="22">
        <v>6763.4</v>
      </c>
      <c r="Q76" s="21">
        <v>11.144377088446641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438833.9</v>
      </c>
      <c r="C77" s="21">
        <f t="shared" si="5"/>
        <v>0.60181258558192519</v>
      </c>
      <c r="D77" s="22">
        <v>404271.5</v>
      </c>
      <c r="E77" s="21">
        <v>9.5110093093379085E-3</v>
      </c>
      <c r="F77" s="22">
        <f t="shared" si="6"/>
        <v>34562.400000000001</v>
      </c>
      <c r="G77" s="21">
        <f t="shared" si="7"/>
        <v>7.5298802745179731</v>
      </c>
      <c r="H77" s="22">
        <v>3454.8</v>
      </c>
      <c r="I77" s="21">
        <v>2.553982864420516</v>
      </c>
      <c r="J77" s="22">
        <v>13097</v>
      </c>
      <c r="K77" s="21">
        <v>6.0447629228067505</v>
      </c>
      <c r="L77" s="22">
        <v>8155.2</v>
      </c>
      <c r="M77" s="21">
        <v>7.3090140033352951</v>
      </c>
      <c r="N77" s="22">
        <v>1471.2</v>
      </c>
      <c r="O77" s="21">
        <v>8.4992523110386085</v>
      </c>
      <c r="P77" s="22">
        <v>8384.2000000000007</v>
      </c>
      <c r="Q77" s="21">
        <v>11.944896710479235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713599.20000000019</v>
      </c>
      <c r="C78" s="21">
        <f t="shared" si="5"/>
        <v>0.24791549794338325</v>
      </c>
      <c r="D78" s="22">
        <v>689371.60000000009</v>
      </c>
      <c r="E78" s="21">
        <v>2.5965067316379145E-3</v>
      </c>
      <c r="F78" s="22">
        <f t="shared" si="6"/>
        <v>24227.599999999999</v>
      </c>
      <c r="G78" s="21">
        <f t="shared" si="7"/>
        <v>7.2282167032640459</v>
      </c>
      <c r="H78" s="22">
        <v>3473.3</v>
      </c>
      <c r="I78" s="21">
        <v>2.7094722598105552</v>
      </c>
      <c r="J78" s="22">
        <v>7348.3</v>
      </c>
      <c r="K78" s="21">
        <v>5.107286038947783</v>
      </c>
      <c r="L78" s="22">
        <v>6666.5999999999995</v>
      </c>
      <c r="M78" s="21">
        <v>7.7732037320373202</v>
      </c>
      <c r="N78" s="22">
        <v>1528.3</v>
      </c>
      <c r="O78" s="21">
        <v>9.3378263429954842</v>
      </c>
      <c r="P78" s="22">
        <v>5211.0999999999995</v>
      </c>
      <c r="Q78" s="21">
        <v>11.914916812189364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676018</v>
      </c>
      <c r="C79" s="21">
        <f t="shared" si="5"/>
        <v>0.60006652189734599</v>
      </c>
      <c r="D79" s="22">
        <v>623414</v>
      </c>
      <c r="E79" s="21">
        <v>5.8972336200341985E-3</v>
      </c>
      <c r="F79" s="22">
        <f t="shared" si="6"/>
        <v>52604</v>
      </c>
      <c r="G79" s="21">
        <f t="shared" si="7"/>
        <v>7.6416118926317385</v>
      </c>
      <c r="H79" s="22">
        <v>4659.6000000000004</v>
      </c>
      <c r="I79" s="21">
        <v>2.6077538844536008</v>
      </c>
      <c r="J79" s="22">
        <v>10060.4</v>
      </c>
      <c r="K79" s="21">
        <v>4.9387459743151361</v>
      </c>
      <c r="L79" s="22">
        <v>14761.500000000002</v>
      </c>
      <c r="M79" s="21">
        <v>8.4701382650814612</v>
      </c>
      <c r="N79" s="22">
        <v>6458.3</v>
      </c>
      <c r="O79" s="21">
        <v>4.5398990446402303</v>
      </c>
      <c r="P79" s="22">
        <v>16664.2</v>
      </c>
      <c r="Q79" s="21">
        <v>11.149081624080363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519570.49999999988</v>
      </c>
      <c r="C80" s="27">
        <f t="shared" si="5"/>
        <v>0.85686649646198187</v>
      </c>
      <c r="D80" s="28">
        <v>469607.19999999995</v>
      </c>
      <c r="E80" s="27">
        <v>1.176909127458012E-2</v>
      </c>
      <c r="F80" s="28">
        <f t="shared" si="6"/>
        <v>49963.3</v>
      </c>
      <c r="G80" s="27">
        <f t="shared" si="7"/>
        <v>8.7999732603731147</v>
      </c>
      <c r="H80" s="28">
        <v>3794.1</v>
      </c>
      <c r="I80" s="27">
        <v>2.721778550907989</v>
      </c>
      <c r="J80" s="28">
        <v>9631.2999999999993</v>
      </c>
      <c r="K80" s="27">
        <v>5.0753557671342406</v>
      </c>
      <c r="L80" s="28">
        <v>9513.5</v>
      </c>
      <c r="M80" s="27">
        <v>7.0939853891837918</v>
      </c>
      <c r="N80" s="28">
        <v>6367.2999999999993</v>
      </c>
      <c r="O80" s="27">
        <v>9.9988032604086516</v>
      </c>
      <c r="P80" s="28">
        <v>20657.100000000002</v>
      </c>
      <c r="Q80" s="27">
        <v>12.069105537563356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700362.10000000009</v>
      </c>
      <c r="C81" s="21">
        <f t="shared" si="5"/>
        <v>0.73217965392473394</v>
      </c>
      <c r="D81" s="22">
        <v>640671.00000000012</v>
      </c>
      <c r="E81" s="21">
        <v>7.7207927313707028E-2</v>
      </c>
      <c r="F81" s="22">
        <f t="shared" si="6"/>
        <v>59691.1</v>
      </c>
      <c r="G81" s="21">
        <f t="shared" si="7"/>
        <v>7.7620616808871006</v>
      </c>
      <c r="H81" s="22">
        <v>10091.4</v>
      </c>
      <c r="I81" s="21">
        <v>2.1758725251203996</v>
      </c>
      <c r="J81" s="22">
        <v>15028.500000000002</v>
      </c>
      <c r="K81" s="21">
        <v>4.6140266826363234</v>
      </c>
      <c r="L81" s="22">
        <v>17474.5</v>
      </c>
      <c r="M81" s="21">
        <v>10.406635669117858</v>
      </c>
      <c r="N81" s="22">
        <v>3735.2</v>
      </c>
      <c r="O81" s="21">
        <v>11.79470711073035</v>
      </c>
      <c r="P81" s="22">
        <v>13361.5</v>
      </c>
      <c r="Q81" s="21">
        <v>10.93590951614714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506810.99999999994</v>
      </c>
      <c r="C82" s="21">
        <f t="shared" si="5"/>
        <v>0.49980708982243882</v>
      </c>
      <c r="D82" s="22">
        <v>473267.39999999997</v>
      </c>
      <c r="E82" s="21">
        <v>1.4615437277108038E-2</v>
      </c>
      <c r="F82" s="22">
        <f t="shared" si="6"/>
        <v>33543.599999999999</v>
      </c>
      <c r="G82" s="21">
        <f t="shared" si="7"/>
        <v>7.3453869292502905</v>
      </c>
      <c r="H82" s="22">
        <v>4399.6000000000004</v>
      </c>
      <c r="I82" s="21">
        <v>1.6454495863260294</v>
      </c>
      <c r="J82" s="22">
        <v>7171.2999999999993</v>
      </c>
      <c r="K82" s="21">
        <v>4.5156819544573512</v>
      </c>
      <c r="L82" s="22">
        <v>8073.1999999999989</v>
      </c>
      <c r="M82" s="21">
        <v>6.5190514294208004</v>
      </c>
      <c r="N82" s="22">
        <v>2957.5999999999995</v>
      </c>
      <c r="O82" s="21">
        <v>9.1811908304030307</v>
      </c>
      <c r="P82" s="22">
        <v>10941.9</v>
      </c>
      <c r="Q82" s="21">
        <v>11.605314890466921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735233.39999999979</v>
      </c>
      <c r="C83" s="21">
        <f t="shared" si="5"/>
        <v>0.36827537350724282</v>
      </c>
      <c r="D83" s="22">
        <v>653889.89999999991</v>
      </c>
      <c r="E83" s="21">
        <v>1.1534235350630131E-2</v>
      </c>
      <c r="F83" s="22">
        <f t="shared" si="6"/>
        <v>81343.5</v>
      </c>
      <c r="G83" s="21">
        <f t="shared" si="7"/>
        <v>3.2359836372912403</v>
      </c>
      <c r="H83" s="22">
        <v>49869.1</v>
      </c>
      <c r="I83" s="21">
        <v>0.6259252723630464</v>
      </c>
      <c r="J83" s="22">
        <v>11332.7</v>
      </c>
      <c r="K83" s="21">
        <v>4.4951924078110244</v>
      </c>
      <c r="L83" s="22">
        <v>11065.2</v>
      </c>
      <c r="M83" s="21">
        <v>7.7714454325272015</v>
      </c>
      <c r="N83" s="22">
        <v>2157.8000000000002</v>
      </c>
      <c r="O83" s="21">
        <v>6.3081101121512644</v>
      </c>
      <c r="P83" s="22">
        <v>6918.7000000000007</v>
      </c>
      <c r="Q83" s="21">
        <v>11.774610837296022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844097.8</v>
      </c>
      <c r="C84" s="21">
        <f t="shared" si="5"/>
        <v>0.67317970737514066</v>
      </c>
      <c r="D84" s="22">
        <v>784566.8</v>
      </c>
      <c r="E84" s="21">
        <v>1.5457332632479476E-2</v>
      </c>
      <c r="F84" s="22">
        <f t="shared" si="6"/>
        <v>59530.999999999993</v>
      </c>
      <c r="G84" s="21">
        <f t="shared" si="7"/>
        <v>9.3413885202667526</v>
      </c>
      <c r="H84" s="22">
        <v>3483.8999999999996</v>
      </c>
      <c r="I84" s="21">
        <v>2.7044117224949051</v>
      </c>
      <c r="J84" s="22">
        <v>11778.199999999999</v>
      </c>
      <c r="K84" s="21">
        <v>4.2341614168548674</v>
      </c>
      <c r="L84" s="22">
        <v>18150.3</v>
      </c>
      <c r="M84" s="21">
        <v>11.046621818923104</v>
      </c>
      <c r="N84" s="22">
        <v>16831</v>
      </c>
      <c r="O84" s="21">
        <v>11.797605608698236</v>
      </c>
      <c r="P84" s="22">
        <v>9287.6</v>
      </c>
      <c r="Q84" s="21">
        <v>10.524193548387096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869904.89999999991</v>
      </c>
      <c r="C85" s="21">
        <f t="shared" si="5"/>
        <v>0.29219288913075442</v>
      </c>
      <c r="D85" s="22">
        <v>838357.29999999993</v>
      </c>
      <c r="E85" s="21">
        <v>2.1027409196532315E-2</v>
      </c>
      <c r="F85" s="22">
        <f t="shared" si="6"/>
        <v>31547.600000000002</v>
      </c>
      <c r="G85" s="21">
        <f t="shared" si="7"/>
        <v>7.4982421483726176</v>
      </c>
      <c r="H85" s="22">
        <v>3493.8</v>
      </c>
      <c r="I85" s="21">
        <v>2.6821684126166354</v>
      </c>
      <c r="J85" s="22">
        <v>7249.2000000000007</v>
      </c>
      <c r="K85" s="21">
        <v>4.3020719527672009</v>
      </c>
      <c r="L85" s="22">
        <v>9917.3000000000011</v>
      </c>
      <c r="M85" s="21">
        <v>7.8068974418440495</v>
      </c>
      <c r="N85" s="22">
        <v>2887.2</v>
      </c>
      <c r="O85" s="21">
        <v>11.81360834026046</v>
      </c>
      <c r="P85" s="22">
        <v>8000.0999999999995</v>
      </c>
      <c r="Q85" s="21">
        <v>10.557669279134013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756566.4</v>
      </c>
      <c r="C86" s="21">
        <f t="shared" si="5"/>
        <v>0.44956825997030792</v>
      </c>
      <c r="D86" s="22">
        <v>715777.90000000014</v>
      </c>
      <c r="E86" s="21">
        <v>3.3987302485868863E-3</v>
      </c>
      <c r="F86" s="22">
        <f t="shared" si="6"/>
        <v>40788.5</v>
      </c>
      <c r="G86" s="21">
        <f t="shared" si="7"/>
        <v>8.2791841818159515</v>
      </c>
      <c r="H86" s="22">
        <v>3577</v>
      </c>
      <c r="I86" s="21">
        <v>2.4522001677383276</v>
      </c>
      <c r="J86" s="22">
        <v>7427.7</v>
      </c>
      <c r="K86" s="21">
        <v>5.1271510696447091</v>
      </c>
      <c r="L86" s="22">
        <v>6754.5999999999995</v>
      </c>
      <c r="M86" s="21">
        <v>6.28969146951707</v>
      </c>
      <c r="N86" s="22">
        <v>859</v>
      </c>
      <c r="O86" s="21">
        <v>8.1386495925494771</v>
      </c>
      <c r="P86" s="22">
        <v>22170.2</v>
      </c>
      <c r="Q86" s="21">
        <v>10.886938051979683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950416.70000000019</v>
      </c>
      <c r="C87" s="21">
        <f t="shared" si="5"/>
        <v>0.43708114872139758</v>
      </c>
      <c r="D87" s="22">
        <v>890627.00000000012</v>
      </c>
      <c r="E87" s="21">
        <v>8.8148259596890714E-3</v>
      </c>
      <c r="F87" s="22">
        <f t="shared" si="6"/>
        <v>59789.700000000004</v>
      </c>
      <c r="G87" s="21">
        <f t="shared" si="7"/>
        <v>6.8165336337195193</v>
      </c>
      <c r="H87" s="22">
        <v>7140</v>
      </c>
      <c r="I87" s="21">
        <v>6.4707322128851548</v>
      </c>
      <c r="J87" s="22">
        <v>19563.900000000001</v>
      </c>
      <c r="K87" s="21">
        <v>4.5568626909767476</v>
      </c>
      <c r="L87" s="22">
        <v>11912.5</v>
      </c>
      <c r="M87" s="21">
        <v>6.6048151941238196</v>
      </c>
      <c r="N87" s="22">
        <v>8187.4000000000005</v>
      </c>
      <c r="O87" s="21">
        <v>6.4244131226030241</v>
      </c>
      <c r="P87" s="22">
        <v>12985.9</v>
      </c>
      <c r="Q87" s="21">
        <v>10.852414233899845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898871.90000000014</v>
      </c>
      <c r="C88" s="21">
        <f t="shared" si="5"/>
        <v>0.389027064924379</v>
      </c>
      <c r="D88" s="22">
        <v>855042.00000000023</v>
      </c>
      <c r="E88" s="21">
        <v>1.3229092839883886E-2</v>
      </c>
      <c r="F88" s="22">
        <f t="shared" si="6"/>
        <v>43829.9</v>
      </c>
      <c r="G88" s="21">
        <f t="shared" si="7"/>
        <v>7.7201651612255553</v>
      </c>
      <c r="H88" s="22">
        <v>3487</v>
      </c>
      <c r="I88" s="21">
        <v>2.3614066532836251</v>
      </c>
      <c r="J88" s="22">
        <v>6604.7</v>
      </c>
      <c r="K88" s="21">
        <v>4.5397311005798899</v>
      </c>
      <c r="L88" s="22">
        <v>12901</v>
      </c>
      <c r="M88" s="21">
        <v>8.385990543368731</v>
      </c>
      <c r="N88" s="22">
        <v>6214.5</v>
      </c>
      <c r="O88" s="21">
        <v>7.3419853568267754</v>
      </c>
      <c r="P88" s="22">
        <v>14622.7</v>
      </c>
      <c r="Q88" s="21">
        <v>10.007854089873963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861337.39999999991</v>
      </c>
      <c r="C89" s="21">
        <f t="shared" si="5"/>
        <v>0.31712072760337595</v>
      </c>
      <c r="D89" s="22">
        <v>826263.79999999993</v>
      </c>
      <c r="E89" s="21">
        <v>1.1024688483266482E-2</v>
      </c>
      <c r="F89" s="22">
        <f t="shared" si="6"/>
        <v>35073.599999999999</v>
      </c>
      <c r="G89" s="21">
        <f t="shared" si="7"/>
        <v>7.5281306167601842</v>
      </c>
      <c r="H89" s="22">
        <v>2451.4</v>
      </c>
      <c r="I89" s="21">
        <v>2.9542800032634413</v>
      </c>
      <c r="J89" s="22">
        <v>8397.5</v>
      </c>
      <c r="K89" s="21">
        <v>4.1498172075022328</v>
      </c>
      <c r="L89" s="22">
        <v>9133.7000000000007</v>
      </c>
      <c r="M89" s="21">
        <v>7.7213254212422147</v>
      </c>
      <c r="N89" s="22">
        <v>4904.8999999999996</v>
      </c>
      <c r="O89" s="21">
        <v>7.2137658260107251</v>
      </c>
      <c r="P89" s="22">
        <v>10186.1</v>
      </c>
      <c r="Q89" s="21">
        <v>11.392128488823003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1294646.3999999999</v>
      </c>
      <c r="C90" s="21">
        <f t="shared" si="5"/>
        <v>0.2788481750692699</v>
      </c>
      <c r="D90" s="22">
        <v>1248462.1000000001</v>
      </c>
      <c r="E90" s="21">
        <v>2.0849235231089514E-3</v>
      </c>
      <c r="F90" s="22">
        <f t="shared" si="6"/>
        <v>46184.3</v>
      </c>
      <c r="G90" s="21">
        <f t="shared" si="7"/>
        <v>7.760360945169678</v>
      </c>
      <c r="H90" s="22">
        <v>766.5</v>
      </c>
      <c r="I90" s="21">
        <v>1.3172472276581866</v>
      </c>
      <c r="J90" s="22">
        <v>10852.9</v>
      </c>
      <c r="K90" s="21">
        <v>3.9163578398400425</v>
      </c>
      <c r="L90" s="22">
        <v>12535</v>
      </c>
      <c r="M90" s="21">
        <v>6.3402771439968086</v>
      </c>
      <c r="N90" s="22">
        <v>1467.8999999999999</v>
      </c>
      <c r="O90" s="21">
        <v>7.9303358539410036</v>
      </c>
      <c r="P90" s="22">
        <v>20562</v>
      </c>
      <c r="Q90" s="21">
        <v>10.883037350452291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1140391.9000000001</v>
      </c>
      <c r="C91" s="21">
        <f t="shared" si="5"/>
        <v>0.24567438351675416</v>
      </c>
      <c r="D91" s="22">
        <v>1100676.8</v>
      </c>
      <c r="E91" s="21">
        <v>8.1020459411881851E-3</v>
      </c>
      <c r="F91" s="22">
        <f t="shared" si="6"/>
        <v>39715.1</v>
      </c>
      <c r="G91" s="21">
        <f t="shared" si="7"/>
        <v>6.829829032282432</v>
      </c>
      <c r="H91" s="22">
        <v>772.1</v>
      </c>
      <c r="I91" s="21">
        <v>1.1190907913482708</v>
      </c>
      <c r="J91" s="22">
        <v>11187.7</v>
      </c>
      <c r="K91" s="21">
        <v>3.8648015231012627</v>
      </c>
      <c r="L91" s="22">
        <v>13946.800000000001</v>
      </c>
      <c r="M91" s="21">
        <v>7.4834125390770643</v>
      </c>
      <c r="N91" s="22">
        <v>3846.8</v>
      </c>
      <c r="O91" s="21">
        <v>7.1242175314547156</v>
      </c>
      <c r="P91" s="22">
        <v>9961.6999999999989</v>
      </c>
      <c r="Q91" s="21">
        <v>9.5736626278647226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1050116.8999999999</v>
      </c>
      <c r="C92" s="27">
        <f t="shared" si="5"/>
        <v>0.27229407983054077</v>
      </c>
      <c r="D92" s="28">
        <v>1013115.2999999999</v>
      </c>
      <c r="E92" s="27">
        <v>2.8334307062582121E-3</v>
      </c>
      <c r="F92" s="28">
        <f t="shared" si="6"/>
        <v>37001.599999999999</v>
      </c>
      <c r="G92" s="27">
        <f t="shared" si="7"/>
        <v>7.6502103422554697</v>
      </c>
      <c r="H92" s="28">
        <v>1817.6</v>
      </c>
      <c r="I92" s="27">
        <v>1.5788572843309858</v>
      </c>
      <c r="J92" s="28">
        <v>6575.4</v>
      </c>
      <c r="K92" s="27">
        <v>4.7310581865742014</v>
      </c>
      <c r="L92" s="28">
        <v>6974.8</v>
      </c>
      <c r="M92" s="27">
        <v>4.2159712106440335</v>
      </c>
      <c r="N92" s="28">
        <v>548</v>
      </c>
      <c r="O92" s="27">
        <v>8.7593430656934306</v>
      </c>
      <c r="P92" s="28">
        <v>21085.8</v>
      </c>
      <c r="Q92" s="27">
        <v>10.191029792561817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1082014.5</v>
      </c>
      <c r="C93" s="21">
        <f t="shared" si="5"/>
        <v>0.41446124612932628</v>
      </c>
      <c r="D93" s="22">
        <v>1028469.8</v>
      </c>
      <c r="E93" s="21">
        <v>4.4478505834590386E-3</v>
      </c>
      <c r="F93" s="22">
        <f t="shared" si="6"/>
        <v>53544.7</v>
      </c>
      <c r="G93" s="21">
        <f t="shared" si="7"/>
        <v>8.2898699217662983</v>
      </c>
      <c r="H93" s="22">
        <v>690.9</v>
      </c>
      <c r="I93" s="21">
        <v>1.6089738022868725</v>
      </c>
      <c r="J93" s="22">
        <v>11379.5</v>
      </c>
      <c r="K93" s="21">
        <v>3.7984726042444743</v>
      </c>
      <c r="L93" s="22">
        <v>12378.8</v>
      </c>
      <c r="M93" s="21">
        <v>6.0999127540633999</v>
      </c>
      <c r="N93" s="22">
        <v>1472.5</v>
      </c>
      <c r="O93" s="21">
        <v>10.696217317487267</v>
      </c>
      <c r="P93" s="22">
        <v>27623</v>
      </c>
      <c r="Q93" s="21">
        <v>11.160354016580383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1060295.3</v>
      </c>
      <c r="C94" s="21">
        <f t="shared" si="5"/>
        <v>0.41200994289043813</v>
      </c>
      <c r="D94" s="22">
        <v>1006545</v>
      </c>
      <c r="E94" s="21">
        <v>3.9304492099210657E-2</v>
      </c>
      <c r="F94" s="22">
        <f t="shared" si="6"/>
        <v>53750.3</v>
      </c>
      <c r="G94" s="21">
        <f t="shared" si="7"/>
        <v>7.3914092758552048</v>
      </c>
      <c r="H94" s="22">
        <v>1662.2</v>
      </c>
      <c r="I94" s="21">
        <v>0.65665984839369507</v>
      </c>
      <c r="J94" s="22">
        <v>11874.9</v>
      </c>
      <c r="K94" s="21">
        <v>3.302192018459102</v>
      </c>
      <c r="L94" s="22">
        <v>16105.2</v>
      </c>
      <c r="M94" s="21">
        <v>8.2195274818071216</v>
      </c>
      <c r="N94" s="22">
        <v>5142.8</v>
      </c>
      <c r="O94" s="21">
        <v>7.523411371237458</v>
      </c>
      <c r="P94" s="22">
        <v>18965.2</v>
      </c>
      <c r="Q94" s="21">
        <v>9.8030725750321626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933989.3</v>
      </c>
      <c r="C95" s="21">
        <f t="shared" si="5"/>
        <v>0.2480239045565083</v>
      </c>
      <c r="D95" s="22">
        <v>900492.1</v>
      </c>
      <c r="E95" s="21">
        <v>1.8777727200494043E-2</v>
      </c>
      <c r="F95" s="22">
        <f t="shared" si="6"/>
        <v>33497.199999999997</v>
      </c>
      <c r="G95" s="21">
        <f t="shared" si="7"/>
        <v>6.4107590485174883</v>
      </c>
      <c r="H95" s="22">
        <v>323.8</v>
      </c>
      <c r="I95" s="21">
        <v>0.89413218035824593</v>
      </c>
      <c r="J95" s="22">
        <v>6310.1</v>
      </c>
      <c r="K95" s="21">
        <v>3.8470182722936244</v>
      </c>
      <c r="L95" s="22">
        <v>15134.3</v>
      </c>
      <c r="M95" s="21">
        <v>6.0835502137528659</v>
      </c>
      <c r="N95" s="22">
        <v>716.3</v>
      </c>
      <c r="O95" s="21">
        <v>6.7453720508166972</v>
      </c>
      <c r="P95" s="22">
        <v>11012.7</v>
      </c>
      <c r="Q95" s="21">
        <v>8.4698488109183021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1251441.5999999999</v>
      </c>
      <c r="C96" s="21">
        <f t="shared" si="5"/>
        <v>0.32582016691789695</v>
      </c>
      <c r="D96" s="22">
        <v>1204657.3</v>
      </c>
      <c r="E96" s="21">
        <v>3.6985995934279408E-3</v>
      </c>
      <c r="F96" s="22">
        <f t="shared" si="6"/>
        <v>46784.3</v>
      </c>
      <c r="G96" s="21">
        <f t="shared" si="7"/>
        <v>8.6201859598198531</v>
      </c>
      <c r="H96" s="22">
        <v>1071.9000000000001</v>
      </c>
      <c r="I96" s="21">
        <v>5.6118667786174088</v>
      </c>
      <c r="J96" s="22">
        <v>6005.9</v>
      </c>
      <c r="K96" s="21">
        <v>4.0107094690221281</v>
      </c>
      <c r="L96" s="22">
        <v>7752</v>
      </c>
      <c r="M96" s="21">
        <v>6.2481216460268332</v>
      </c>
      <c r="N96" s="22">
        <v>5172.8</v>
      </c>
      <c r="O96" s="21">
        <v>9.3226724404577759</v>
      </c>
      <c r="P96" s="22">
        <v>26781.7</v>
      </c>
      <c r="Q96" s="21">
        <v>10.325196944182034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1437202.4</v>
      </c>
      <c r="C97" s="21">
        <f t="shared" si="5"/>
        <v>0.43594828118850903</v>
      </c>
      <c r="D97" s="22">
        <v>1365585.3</v>
      </c>
      <c r="E97" s="21">
        <v>6.3203143736242626E-2</v>
      </c>
      <c r="F97" s="22">
        <f t="shared" si="6"/>
        <v>71617.100000000006</v>
      </c>
      <c r="G97" s="21">
        <f t="shared" si="7"/>
        <v>7.5434027906742935</v>
      </c>
      <c r="H97" s="22">
        <v>1529.2</v>
      </c>
      <c r="I97" s="21">
        <v>1.4830630394977766</v>
      </c>
      <c r="J97" s="22">
        <v>13221.9</v>
      </c>
      <c r="K97" s="21">
        <v>3.7871924609927468</v>
      </c>
      <c r="L97" s="22">
        <v>12106.3</v>
      </c>
      <c r="M97" s="21">
        <v>6.7955134103731121</v>
      </c>
      <c r="N97" s="22">
        <v>9355.7999999999993</v>
      </c>
      <c r="O97" s="21">
        <v>7.9590404882532759</v>
      </c>
      <c r="P97" s="22">
        <v>35403.9</v>
      </c>
      <c r="Q97" s="21">
        <v>9.3538603656659305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1240923.9000000001</v>
      </c>
      <c r="C98" s="21">
        <f t="shared" si="5"/>
        <v>0.34142842683584373</v>
      </c>
      <c r="D98" s="22">
        <v>1183861</v>
      </c>
      <c r="E98" s="21">
        <v>1.8039803659382313E-2</v>
      </c>
      <c r="F98" s="22">
        <f t="shared" si="6"/>
        <v>57062.899999999994</v>
      </c>
      <c r="G98" s="21">
        <f t="shared" si="7"/>
        <v>7.0506419232110531</v>
      </c>
      <c r="H98" s="22">
        <v>2179.9</v>
      </c>
      <c r="I98" s="21">
        <v>1.5500784439653197</v>
      </c>
      <c r="J98" s="22">
        <v>11971.6</v>
      </c>
      <c r="K98" s="21">
        <v>3.358614387383474</v>
      </c>
      <c r="L98" s="22">
        <v>4453.5</v>
      </c>
      <c r="M98" s="21">
        <v>4.8775410351409008</v>
      </c>
      <c r="N98" s="22">
        <v>7617.3</v>
      </c>
      <c r="O98" s="21">
        <v>6.543571606737296</v>
      </c>
      <c r="P98" s="22">
        <v>30840.6</v>
      </c>
      <c r="Q98" s="21">
        <v>9.3116409538076415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1692431</v>
      </c>
      <c r="C99" s="21">
        <f t="shared" si="5"/>
        <v>0.32932285747543033</v>
      </c>
      <c r="D99" s="22">
        <v>1616493.7</v>
      </c>
      <c r="E99" s="21">
        <v>2.7199258493862365E-3</v>
      </c>
      <c r="F99" s="22">
        <f t="shared" si="6"/>
        <v>75937.3</v>
      </c>
      <c r="G99" s="21">
        <f t="shared" si="7"/>
        <v>7.2817899767308019</v>
      </c>
      <c r="H99" s="22">
        <v>4466.8999999999996</v>
      </c>
      <c r="I99" s="21">
        <v>1.7677436253330048</v>
      </c>
      <c r="J99" s="22">
        <v>11474.6</v>
      </c>
      <c r="K99" s="21">
        <v>3.439775852753038</v>
      </c>
      <c r="L99" s="22">
        <v>12856</v>
      </c>
      <c r="M99" s="21">
        <v>6.3510890634723083</v>
      </c>
      <c r="N99" s="22">
        <v>4291.5</v>
      </c>
      <c r="O99" s="21">
        <v>8.3799021321216358</v>
      </c>
      <c r="P99" s="22">
        <v>42848.3</v>
      </c>
      <c r="Q99" s="21">
        <v>9.0547614024360357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1702599.5999999999</v>
      </c>
      <c r="C100" s="21">
        <f t="shared" si="5"/>
        <v>0.58772155120910397</v>
      </c>
      <c r="D100" s="22">
        <v>1592344.4</v>
      </c>
      <c r="E100" s="21">
        <v>8.3851099046161129E-2</v>
      </c>
      <c r="F100" s="22">
        <f t="shared" si="6"/>
        <v>110255.2</v>
      </c>
      <c r="G100" s="21">
        <f t="shared" si="7"/>
        <v>7.8647959461322454</v>
      </c>
      <c r="H100" s="22">
        <v>3153.8</v>
      </c>
      <c r="I100" s="21">
        <v>2.629129938486904</v>
      </c>
      <c r="J100" s="22">
        <v>12324</v>
      </c>
      <c r="K100" s="21">
        <v>3.5888965433300877</v>
      </c>
      <c r="L100" s="22">
        <v>13130.9</v>
      </c>
      <c r="M100" s="21">
        <v>6.1070758287703057</v>
      </c>
      <c r="N100" s="22">
        <v>36508.400000000001</v>
      </c>
      <c r="O100" s="21">
        <v>8.3661447502492567</v>
      </c>
      <c r="P100" s="22">
        <v>45138.1</v>
      </c>
      <c r="Q100" s="21">
        <v>9.5038864728466628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1953784.6</v>
      </c>
      <c r="C101" s="21">
        <f t="shared" si="5"/>
        <v>0.67535730039022712</v>
      </c>
      <c r="D101" s="22">
        <v>1871050</v>
      </c>
      <c r="E101" s="21">
        <v>0.36607391892253011</v>
      </c>
      <c r="F101" s="22">
        <f t="shared" si="6"/>
        <v>82734.600000000006</v>
      </c>
      <c r="G101" s="21">
        <f t="shared" si="7"/>
        <v>7.6698272186001972</v>
      </c>
      <c r="H101" s="22">
        <v>4108.8999999999996</v>
      </c>
      <c r="I101" s="21">
        <v>2.3014943172138533</v>
      </c>
      <c r="J101" s="22">
        <v>14266.3</v>
      </c>
      <c r="K101" s="21">
        <v>3.66373103047041</v>
      </c>
      <c r="L101" s="22">
        <v>8152.1</v>
      </c>
      <c r="M101" s="21">
        <v>6.9265379472773887</v>
      </c>
      <c r="N101" s="22">
        <v>11188.7</v>
      </c>
      <c r="O101" s="21">
        <v>5.4165268529856032</v>
      </c>
      <c r="P101" s="22">
        <v>45018.6</v>
      </c>
      <c r="Q101" s="21">
        <v>10.123945813508193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2884489.8</v>
      </c>
      <c r="C102" s="21">
        <f t="shared" si="5"/>
        <v>0.19009867914942882</v>
      </c>
      <c r="D102" s="22">
        <v>2844511.8</v>
      </c>
      <c r="E102" s="21">
        <v>9.7109921990831627E-2</v>
      </c>
      <c r="F102" s="22">
        <f t="shared" si="6"/>
        <v>39978</v>
      </c>
      <c r="G102" s="21">
        <f t="shared" si="7"/>
        <v>6.8064280854469956</v>
      </c>
      <c r="H102" s="22">
        <v>2488.1999999999998</v>
      </c>
      <c r="I102" s="21">
        <v>3.2792404147576559</v>
      </c>
      <c r="J102" s="22">
        <v>8491.1</v>
      </c>
      <c r="K102" s="21">
        <v>3.7552392505093564</v>
      </c>
      <c r="L102" s="22">
        <v>12178</v>
      </c>
      <c r="M102" s="21">
        <v>7.1999534406306447</v>
      </c>
      <c r="N102" s="22">
        <v>1777.9</v>
      </c>
      <c r="O102" s="21">
        <v>9.0568693402328595</v>
      </c>
      <c r="P102" s="22">
        <v>15042.8</v>
      </c>
      <c r="Q102" s="21">
        <v>8.5275761826255767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4499086.2</v>
      </c>
      <c r="C103" s="21">
        <f t="shared" si="5"/>
        <v>0.19740584565816946</v>
      </c>
      <c r="D103" s="22">
        <v>4433332.5999999996</v>
      </c>
      <c r="E103" s="21">
        <v>8.6587112593356996E-2</v>
      </c>
      <c r="F103" s="22">
        <f t="shared" si="6"/>
        <v>65753.599999999991</v>
      </c>
      <c r="G103" s="21">
        <f t="shared" si="7"/>
        <v>7.6691838469680764</v>
      </c>
      <c r="H103" s="22">
        <v>461.4</v>
      </c>
      <c r="I103" s="21">
        <v>1</v>
      </c>
      <c r="J103" s="22">
        <v>10384.299999999999</v>
      </c>
      <c r="K103" s="21">
        <v>4.3202309255318125</v>
      </c>
      <c r="L103" s="22">
        <v>17889.900000000001</v>
      </c>
      <c r="M103" s="21">
        <v>6.6905906125802828</v>
      </c>
      <c r="N103" s="22">
        <v>10264.799999999999</v>
      </c>
      <c r="O103" s="21">
        <v>5.7874271296079796</v>
      </c>
      <c r="P103" s="22">
        <v>26753.200000000001</v>
      </c>
      <c r="Q103" s="21">
        <v>10.460494221252038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8112060.5000000019</v>
      </c>
      <c r="C104" s="27">
        <f t="shared" si="5"/>
        <v>0.18781268322641329</v>
      </c>
      <c r="D104" s="28">
        <v>8021067.4000000013</v>
      </c>
      <c r="E104" s="27">
        <v>0.12782139045484145</v>
      </c>
      <c r="F104" s="28">
        <f t="shared" si="6"/>
        <v>90993.1</v>
      </c>
      <c r="G104" s="27">
        <f t="shared" si="7"/>
        <v>5.4760620420669248</v>
      </c>
      <c r="H104" s="28">
        <v>5196.3</v>
      </c>
      <c r="I104" s="27">
        <v>0.97087158170236521</v>
      </c>
      <c r="J104" s="28">
        <v>38024.5</v>
      </c>
      <c r="K104" s="27">
        <v>3.7727803915896327</v>
      </c>
      <c r="L104" s="28">
        <v>21691.9</v>
      </c>
      <c r="M104" s="27">
        <v>6.3399356902807043</v>
      </c>
      <c r="N104" s="28">
        <v>8970.9</v>
      </c>
      <c r="O104" s="27">
        <v>7.3627358459017493</v>
      </c>
      <c r="P104" s="28">
        <v>17109.5</v>
      </c>
      <c r="Q104" s="27">
        <v>8.5452652035418915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4058309</v>
      </c>
      <c r="C105" s="21">
        <f t="shared" si="5"/>
        <v>0.24046497149428495</v>
      </c>
      <c r="D105" s="22">
        <v>3994490.1</v>
      </c>
      <c r="E105" s="21">
        <v>0.13621617086996912</v>
      </c>
      <c r="F105" s="22">
        <f t="shared" si="6"/>
        <v>63818.9</v>
      </c>
      <c r="G105" s="21">
        <f t="shared" si="7"/>
        <v>6.7655038241022645</v>
      </c>
      <c r="H105" s="22">
        <v>1227.5999999999999</v>
      </c>
      <c r="I105" s="21">
        <v>1.1353372434017597</v>
      </c>
      <c r="J105" s="22">
        <v>15481.1</v>
      </c>
      <c r="K105" s="21">
        <v>3.2001392665895838</v>
      </c>
      <c r="L105" s="22">
        <v>12926.4</v>
      </c>
      <c r="M105" s="21">
        <v>7.0759782305978458</v>
      </c>
      <c r="N105" s="22">
        <v>7819.4</v>
      </c>
      <c r="O105" s="21">
        <v>5.4702949075376628</v>
      </c>
      <c r="P105" s="22">
        <v>26364.400000000001</v>
      </c>
      <c r="Q105" s="21">
        <v>9.3531522431764049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4179346.9000000004</v>
      </c>
      <c r="C106" s="21">
        <f t="shared" si="5"/>
        <v>0.21395151907586327</v>
      </c>
      <c r="D106" s="22">
        <v>4107973.1</v>
      </c>
      <c r="E106" s="21">
        <v>7.2649848169648465E-2</v>
      </c>
      <c r="F106" s="22">
        <f t="shared" si="6"/>
        <v>71373.8</v>
      </c>
      <c r="G106" s="21">
        <f t="shared" si="7"/>
        <v>8.3466761752912131</v>
      </c>
      <c r="H106" s="22">
        <v>1343.2</v>
      </c>
      <c r="I106" s="21">
        <v>1</v>
      </c>
      <c r="J106" s="22">
        <v>10474.6</v>
      </c>
      <c r="K106" s="21">
        <v>4.6085961277757619</v>
      </c>
      <c r="L106" s="22">
        <v>14301.1</v>
      </c>
      <c r="M106" s="21">
        <v>6.7035686066106788</v>
      </c>
      <c r="N106" s="22">
        <v>11051</v>
      </c>
      <c r="O106" s="21">
        <v>7.68588326848249</v>
      </c>
      <c r="P106" s="22">
        <v>34203.9</v>
      </c>
      <c r="Q106" s="21">
        <v>10.680433927125272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2974928.1999999997</v>
      </c>
      <c r="C107" s="21">
        <f t="shared" si="5"/>
        <v>0.3518832276355443</v>
      </c>
      <c r="D107" s="22">
        <v>2883741.4</v>
      </c>
      <c r="E107" s="21">
        <v>0.11934091801712873</v>
      </c>
      <c r="F107" s="22">
        <f t="shared" si="6"/>
        <v>91186.8</v>
      </c>
      <c r="G107" s="21">
        <f t="shared" si="7"/>
        <v>7.7059288296113024</v>
      </c>
      <c r="H107" s="22">
        <v>3658.3</v>
      </c>
      <c r="I107" s="21">
        <v>1.8264975535084602</v>
      </c>
      <c r="J107" s="22">
        <v>19514.7</v>
      </c>
      <c r="K107" s="21">
        <v>3.6051776865644878</v>
      </c>
      <c r="L107" s="22">
        <v>25120.799999999999</v>
      </c>
      <c r="M107" s="21">
        <v>8.1205458026814448</v>
      </c>
      <c r="N107" s="22">
        <v>8226.2000000000007</v>
      </c>
      <c r="O107" s="21">
        <v>6.6058549512533133</v>
      </c>
      <c r="P107" s="22">
        <v>34666.800000000003</v>
      </c>
      <c r="Q107" s="21">
        <v>10.595366835127555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2616989.2999999998</v>
      </c>
      <c r="C108" s="21">
        <f t="shared" si="5"/>
        <v>0.29760347357935324</v>
      </c>
      <c r="D108" s="22">
        <v>2556066.5</v>
      </c>
      <c r="E108" s="21">
        <v>0.11773763671641566</v>
      </c>
      <c r="F108" s="22">
        <f t="shared" si="6"/>
        <v>60922.799999999996</v>
      </c>
      <c r="G108" s="21">
        <f t="shared" si="7"/>
        <v>7.8440235347029379</v>
      </c>
      <c r="H108" s="22">
        <v>1934.5</v>
      </c>
      <c r="I108" s="21">
        <v>1.8791935900749546</v>
      </c>
      <c r="J108" s="22">
        <v>10345.9</v>
      </c>
      <c r="K108" s="21">
        <v>4.2609421123343552</v>
      </c>
      <c r="L108" s="22">
        <v>20699.2</v>
      </c>
      <c r="M108" s="21">
        <v>6.7020458761691275</v>
      </c>
      <c r="N108" s="22">
        <v>9124.2999999999993</v>
      </c>
      <c r="O108" s="21">
        <v>9.082811832140548</v>
      </c>
      <c r="P108" s="22">
        <v>18818.900000000001</v>
      </c>
      <c r="Q108" s="21">
        <v>11.082476021446526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2867803.6</v>
      </c>
      <c r="C109" s="21">
        <f t="shared" si="5"/>
        <v>0.15877559885900136</v>
      </c>
      <c r="D109" s="22">
        <v>2801868.3</v>
      </c>
      <c r="E109" s="21">
        <v>0.02</v>
      </c>
      <c r="F109" s="22">
        <f t="shared" si="6"/>
        <v>65935.3</v>
      </c>
      <c r="G109" s="21">
        <f t="shared" si="7"/>
        <v>6.05593465108978</v>
      </c>
      <c r="H109" s="22">
        <v>14673.2</v>
      </c>
      <c r="I109" s="21">
        <v>0.28000000000000003</v>
      </c>
      <c r="J109" s="22">
        <v>12855.5</v>
      </c>
      <c r="K109" s="21">
        <v>3.88</v>
      </c>
      <c r="L109" s="22">
        <v>17748.2</v>
      </c>
      <c r="M109" s="21">
        <v>7.48</v>
      </c>
      <c r="N109" s="22">
        <v>8185.6</v>
      </c>
      <c r="O109" s="21">
        <v>10.44</v>
      </c>
      <c r="P109" s="22">
        <v>12472.8</v>
      </c>
      <c r="Q109" s="21">
        <v>10.19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6500438.2000000002</v>
      </c>
      <c r="C110" s="21">
        <f t="shared" si="5"/>
        <v>0.17342587596633099</v>
      </c>
      <c r="D110" s="22">
        <v>6417435.3000000007</v>
      </c>
      <c r="E110" s="21">
        <v>8.0268670414176194E-2</v>
      </c>
      <c r="F110" s="22">
        <f t="shared" si="6"/>
        <v>83002.899999999994</v>
      </c>
      <c r="G110" s="21">
        <f t="shared" si="7"/>
        <v>7.3759493945392265</v>
      </c>
      <c r="H110" s="22">
        <v>3120.7</v>
      </c>
      <c r="I110" s="21">
        <v>1.1039254013522606</v>
      </c>
      <c r="J110" s="22">
        <v>17048.099999999999</v>
      </c>
      <c r="K110" s="21">
        <v>3.8691092849056496</v>
      </c>
      <c r="L110" s="22">
        <v>25969.8</v>
      </c>
      <c r="M110" s="21">
        <v>6.0058596908717048</v>
      </c>
      <c r="N110" s="22">
        <v>14836.2</v>
      </c>
      <c r="O110" s="21">
        <v>10.232579568892303</v>
      </c>
      <c r="P110" s="22">
        <v>22028.1</v>
      </c>
      <c r="Q110" s="21">
        <v>10.669809743010061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10209293.200000003</v>
      </c>
      <c r="C111" s="21">
        <f t="shared" si="5"/>
        <v>0.13550469585886704</v>
      </c>
      <c r="D111" s="22">
        <v>10109284.100000001</v>
      </c>
      <c r="E111" s="21">
        <v>7.738013238741602E-2</v>
      </c>
      <c r="F111" s="22">
        <f t="shared" si="6"/>
        <v>100009.1</v>
      </c>
      <c r="G111" s="21">
        <f t="shared" si="7"/>
        <v>6.0109472837971749</v>
      </c>
      <c r="H111" s="22">
        <v>2952</v>
      </c>
      <c r="I111" s="21">
        <v>1.2999945799457995</v>
      </c>
      <c r="J111" s="22">
        <v>48216.5</v>
      </c>
      <c r="K111" s="21">
        <v>3.6369537191625274</v>
      </c>
      <c r="L111" s="22">
        <v>16975.400000000001</v>
      </c>
      <c r="M111" s="21">
        <v>7.3068242280005187</v>
      </c>
      <c r="N111" s="22">
        <v>10123.299999999999</v>
      </c>
      <c r="O111" s="21">
        <v>8.2430151235269129</v>
      </c>
      <c r="P111" s="22">
        <v>21741.9</v>
      </c>
      <c r="Q111" s="21">
        <v>9.8642660485054208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11389258.700000001</v>
      </c>
      <c r="C112" s="21">
        <f t="shared" si="5"/>
        <v>0.12012202119879846</v>
      </c>
      <c r="D112" s="22">
        <v>11266307.900000002</v>
      </c>
      <c r="E112" s="21">
        <v>3.8194812339542042E-2</v>
      </c>
      <c r="F112" s="22">
        <f t="shared" si="6"/>
        <v>122950.8</v>
      </c>
      <c r="G112" s="21">
        <f t="shared" si="7"/>
        <v>7.6273294602393795</v>
      </c>
      <c r="H112" s="22">
        <v>11413.9</v>
      </c>
      <c r="I112" s="21">
        <v>4.7758051148161451</v>
      </c>
      <c r="J112" s="22">
        <v>43372.2</v>
      </c>
      <c r="K112" s="21">
        <v>4.5196849594901796</v>
      </c>
      <c r="L112" s="22">
        <v>15828.5</v>
      </c>
      <c r="M112" s="21">
        <v>6.5890324414821366</v>
      </c>
      <c r="N112" s="22">
        <v>20579.5</v>
      </c>
      <c r="O112" s="21">
        <v>10.524005296532957</v>
      </c>
      <c r="P112" s="22">
        <v>31756.7</v>
      </c>
      <c r="Q112" s="21">
        <v>11.53689615104844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11052138.900000002</v>
      </c>
      <c r="C113" s="21">
        <f t="shared" si="5"/>
        <v>0.12483263162753046</v>
      </c>
      <c r="D113" s="22">
        <v>10937962.500000002</v>
      </c>
      <c r="E113" s="21">
        <v>5.4721477971788619E-2</v>
      </c>
      <c r="F113" s="22">
        <f t="shared" si="6"/>
        <v>114176.40000000001</v>
      </c>
      <c r="G113" s="21">
        <f t="shared" si="7"/>
        <v>6.841397258978211</v>
      </c>
      <c r="H113" s="22">
        <v>1839.6</v>
      </c>
      <c r="I113" s="21">
        <v>1.258032180908893</v>
      </c>
      <c r="J113" s="22">
        <v>30277.4</v>
      </c>
      <c r="K113" s="21">
        <v>3.4102342010872793</v>
      </c>
      <c r="L113" s="22">
        <v>20783.599999999999</v>
      </c>
      <c r="M113" s="21">
        <v>8.6170154833618824</v>
      </c>
      <c r="N113" s="22">
        <v>39562</v>
      </c>
      <c r="O113" s="21">
        <v>7.4389315504777302</v>
      </c>
      <c r="P113" s="22">
        <v>21713.8</v>
      </c>
      <c r="Q113" s="21">
        <v>9.3105396568081122</v>
      </c>
      <c r="R113" s="23"/>
      <c r="S113" s="24"/>
    </row>
    <row r="114" spans="1:19" ht="14.25" customHeight="1" x14ac:dyDescent="0.2">
      <c r="A114" s="19" t="s">
        <v>19</v>
      </c>
      <c r="B114" s="20">
        <f t="shared" si="4"/>
        <v>11551526.9</v>
      </c>
      <c r="C114" s="21">
        <f t="shared" si="5"/>
        <v>0.29047258029585676</v>
      </c>
      <c r="D114" s="22">
        <v>11091865.099999998</v>
      </c>
      <c r="E114" s="21">
        <v>9.6351997645553772E-2</v>
      </c>
      <c r="F114" s="22">
        <f t="shared" si="6"/>
        <v>459661.8</v>
      </c>
      <c r="G114" s="21">
        <f t="shared" si="7"/>
        <v>4.9746976255151072</v>
      </c>
      <c r="H114" s="22">
        <v>87387.8</v>
      </c>
      <c r="I114" s="21">
        <v>0.55040399231929416</v>
      </c>
      <c r="J114" s="22">
        <v>84941.9</v>
      </c>
      <c r="K114" s="21">
        <v>2.714947558272184</v>
      </c>
      <c r="L114" s="22">
        <v>116301.4</v>
      </c>
      <c r="M114" s="21">
        <v>5.5393391395116476</v>
      </c>
      <c r="N114" s="22">
        <v>84630.9</v>
      </c>
      <c r="O114" s="21">
        <v>7.025820829035256</v>
      </c>
      <c r="P114" s="22">
        <v>86399.8</v>
      </c>
      <c r="Q114" s="21">
        <v>8.9020186389320362</v>
      </c>
      <c r="R114" s="22"/>
      <c r="S114" s="21"/>
    </row>
    <row r="115" spans="1:19" ht="14.25" customHeight="1" x14ac:dyDescent="0.2">
      <c r="A115" s="19" t="s">
        <v>20</v>
      </c>
      <c r="B115" s="20">
        <f t="shared" si="4"/>
        <v>12507427.199999997</v>
      </c>
      <c r="C115" s="21">
        <f t="shared" si="5"/>
        <v>5.8805945718396833E-2</v>
      </c>
      <c r="D115" s="22">
        <v>12403280.899999999</v>
      </c>
      <c r="E115" s="21">
        <v>2.4073941597178533E-3</v>
      </c>
      <c r="F115" s="22">
        <f t="shared" si="6"/>
        <v>104146.29999999999</v>
      </c>
      <c r="G115" s="21">
        <f t="shared" si="7"/>
        <v>6.7755791516357284</v>
      </c>
      <c r="H115" s="22">
        <v>6912.9</v>
      </c>
      <c r="I115" s="21">
        <v>1.7912670514545272</v>
      </c>
      <c r="J115" s="22">
        <v>16157.2</v>
      </c>
      <c r="K115" s="21">
        <v>3.4788363701631466</v>
      </c>
      <c r="L115" s="22">
        <v>40374.6</v>
      </c>
      <c r="M115" s="21">
        <v>5.5135272423751553</v>
      </c>
      <c r="N115" s="22">
        <v>20639.099999999999</v>
      </c>
      <c r="O115" s="21">
        <v>10.972421471866509</v>
      </c>
      <c r="P115" s="22">
        <v>20062.5</v>
      </c>
      <c r="Q115" s="21">
        <v>9.370369246105918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13642863</v>
      </c>
      <c r="C116" s="27">
        <f t="shared" si="5"/>
        <v>4.423199536636848E-2</v>
      </c>
      <c r="D116" s="28">
        <v>13547852.199999999</v>
      </c>
      <c r="E116" s="27">
        <v>3.1269851024799339E-3</v>
      </c>
      <c r="F116" s="28">
        <f t="shared" si="6"/>
        <v>95010.799999999988</v>
      </c>
      <c r="G116" s="27">
        <f t="shared" si="7"/>
        <v>5.9055088579403607</v>
      </c>
      <c r="H116" s="28">
        <v>11458.8</v>
      </c>
      <c r="I116" s="27">
        <v>0.6804556323524279</v>
      </c>
      <c r="J116" s="28">
        <v>22835.9</v>
      </c>
      <c r="K116" s="27">
        <v>3.5915094215686705</v>
      </c>
      <c r="L116" s="28">
        <v>29829.5</v>
      </c>
      <c r="M116" s="27">
        <v>5.9670033021002693</v>
      </c>
      <c r="N116" s="28">
        <v>17509.599999999999</v>
      </c>
      <c r="O116" s="27">
        <v>8.7792880476995485</v>
      </c>
      <c r="P116" s="28">
        <v>13372.8</v>
      </c>
      <c r="Q116" s="27">
        <v>10.432969834290502</v>
      </c>
      <c r="R116" s="28">
        <v>4.2</v>
      </c>
      <c r="S116" s="27">
        <v>10</v>
      </c>
    </row>
    <row r="117" spans="1:19" ht="14.25" customHeight="1" x14ac:dyDescent="0.2">
      <c r="A117" s="19" t="s">
        <v>30</v>
      </c>
      <c r="B117" s="20">
        <f t="shared" si="4"/>
        <v>7474044.9000000004</v>
      </c>
      <c r="C117" s="21">
        <f t="shared" si="5"/>
        <v>5.6696570153063973E-2</v>
      </c>
      <c r="D117" s="22">
        <v>7400635.5999999996</v>
      </c>
      <c r="E117" s="21">
        <v>2.5243184517827096E-3</v>
      </c>
      <c r="F117" s="22">
        <f t="shared" si="6"/>
        <v>73409.3</v>
      </c>
      <c r="G117" s="21">
        <f t="shared" si="7"/>
        <v>5.5179813729323124</v>
      </c>
      <c r="H117" s="22">
        <v>8215.4</v>
      </c>
      <c r="I117" s="21">
        <v>1.2791172675706601</v>
      </c>
      <c r="J117" s="22">
        <v>29506.3</v>
      </c>
      <c r="K117" s="21">
        <v>3.4219767981753049</v>
      </c>
      <c r="L117" s="22">
        <v>13751.8</v>
      </c>
      <c r="M117" s="21">
        <v>7.1349853837315838</v>
      </c>
      <c r="N117" s="22">
        <v>13043.9</v>
      </c>
      <c r="O117" s="21">
        <v>7.8619329341684629</v>
      </c>
      <c r="P117" s="22">
        <v>8891.9</v>
      </c>
      <c r="Q117" s="21">
        <v>10.450371349205454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10018416.899999999</v>
      </c>
      <c r="C118" s="21">
        <f t="shared" si="5"/>
        <v>6.3872095899702483E-2</v>
      </c>
      <c r="D118" s="22">
        <v>9928606.6999999993</v>
      </c>
      <c r="E118" s="21">
        <v>1.4971997027538621E-3</v>
      </c>
      <c r="F118" s="22">
        <f t="shared" si="6"/>
        <v>89810.2</v>
      </c>
      <c r="G118" s="21">
        <f t="shared" si="7"/>
        <v>6.9594787451759377</v>
      </c>
      <c r="H118" s="22">
        <v>7745.2</v>
      </c>
      <c r="I118" s="21">
        <v>0.85566931777100652</v>
      </c>
      <c r="J118" s="22">
        <v>13783.8</v>
      </c>
      <c r="K118" s="21">
        <v>3.2538126641419627</v>
      </c>
      <c r="L118" s="22">
        <v>24511.1</v>
      </c>
      <c r="M118" s="21">
        <v>6.5665157826454132</v>
      </c>
      <c r="N118" s="22">
        <v>28252.6</v>
      </c>
      <c r="O118" s="21">
        <v>9.126769005330484</v>
      </c>
      <c r="P118" s="22">
        <v>15517.5</v>
      </c>
      <c r="Q118" s="21">
        <v>9.9724482680844204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11091262.799999999</v>
      </c>
      <c r="C119" s="21">
        <f t="shared" si="5"/>
        <v>6.053100436859183E-2</v>
      </c>
      <c r="D119" s="22">
        <v>11005996.4</v>
      </c>
      <c r="E119" s="21">
        <v>2.3579078219578557E-3</v>
      </c>
      <c r="F119" s="22">
        <f t="shared" si="6"/>
        <v>85266.4</v>
      </c>
      <c r="G119" s="21">
        <f t="shared" si="7"/>
        <v>7.5693843295835173</v>
      </c>
      <c r="H119" s="22">
        <v>3817</v>
      </c>
      <c r="I119" s="21">
        <v>0.66064972491485452</v>
      </c>
      <c r="J119" s="22">
        <v>16130.2</v>
      </c>
      <c r="K119" s="21">
        <v>2.6066774125553311</v>
      </c>
      <c r="L119" s="22">
        <v>19397.5</v>
      </c>
      <c r="M119" s="21">
        <v>8.2923503028740821</v>
      </c>
      <c r="N119" s="22">
        <v>25542.5</v>
      </c>
      <c r="O119" s="21">
        <v>8.3682912400900467</v>
      </c>
      <c r="P119" s="22">
        <v>20379.2</v>
      </c>
      <c r="Q119" s="21">
        <v>11.101921567088008</v>
      </c>
      <c r="R119" s="22"/>
      <c r="S119" s="21"/>
    </row>
    <row r="120" spans="1:19" ht="14.25" customHeight="1" x14ac:dyDescent="0.2">
      <c r="A120" s="19" t="s">
        <v>13</v>
      </c>
      <c r="B120" s="20">
        <f t="shared" si="4"/>
        <v>13740953.900000002</v>
      </c>
      <c r="C120" s="21">
        <f t="shared" si="5"/>
        <v>6.1030998146351392E-2</v>
      </c>
      <c r="D120" s="22">
        <v>13615439.700000001</v>
      </c>
      <c r="E120" s="21">
        <v>4.3964141679537529E-3</v>
      </c>
      <c r="F120" s="22">
        <f t="shared" si="6"/>
        <v>125514.2</v>
      </c>
      <c r="G120" s="21">
        <f t="shared" si="7"/>
        <v>6.2045969300684716</v>
      </c>
      <c r="H120" s="22">
        <v>4501.3</v>
      </c>
      <c r="I120" s="21">
        <v>1.1817075067202809</v>
      </c>
      <c r="J120" s="22">
        <v>48306.6</v>
      </c>
      <c r="K120" s="21">
        <v>4.0286402893186439</v>
      </c>
      <c r="L120" s="22">
        <v>38966.1</v>
      </c>
      <c r="M120" s="21">
        <v>5.9584541948000966</v>
      </c>
      <c r="N120" s="22">
        <v>16141.9</v>
      </c>
      <c r="O120" s="21">
        <v>10.569501483716291</v>
      </c>
      <c r="P120" s="22">
        <v>17598.3</v>
      </c>
      <c r="Q120" s="21">
        <v>10.003598472579739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9092349.7000000011</v>
      </c>
      <c r="C121" s="21">
        <f t="shared" si="5"/>
        <v>8.0767303747677016E-2</v>
      </c>
      <c r="D121" s="22">
        <v>8989209.3000000007</v>
      </c>
      <c r="E121" s="21">
        <v>2.2490074850076082E-3</v>
      </c>
      <c r="F121" s="22">
        <f t="shared" si="6"/>
        <v>103140.4</v>
      </c>
      <c r="G121" s="21">
        <f t="shared" si="7"/>
        <v>6.9240353052732022</v>
      </c>
      <c r="H121" s="22">
        <v>4798.2</v>
      </c>
      <c r="I121" s="21">
        <v>2.7992032428827476</v>
      </c>
      <c r="J121" s="22">
        <v>40411</v>
      </c>
      <c r="K121" s="21">
        <v>3.3108094083294155</v>
      </c>
      <c r="L121" s="22">
        <v>20618.5</v>
      </c>
      <c r="M121" s="21">
        <v>7.152970487668842</v>
      </c>
      <c r="N121" s="22">
        <v>12579.8</v>
      </c>
      <c r="O121" s="21">
        <v>11.341061384123753</v>
      </c>
      <c r="P121" s="22">
        <v>24609.9</v>
      </c>
      <c r="Q121" s="21">
        <v>11.196376620790822</v>
      </c>
      <c r="R121" s="23">
        <v>123</v>
      </c>
      <c r="S121" s="24">
        <v>10</v>
      </c>
    </row>
    <row r="122" spans="1:19" ht="14.25" customHeight="1" x14ac:dyDescent="0.2">
      <c r="A122" s="19" t="s">
        <v>15</v>
      </c>
      <c r="B122" s="20">
        <f t="shared" si="4"/>
        <v>7138200.1999999993</v>
      </c>
      <c r="C122" s="21">
        <f t="shared" si="5"/>
        <v>0.13624527622523114</v>
      </c>
      <c r="D122" s="22">
        <v>6889429.0999999996</v>
      </c>
      <c r="E122" s="21">
        <v>2.9899319233868014E-3</v>
      </c>
      <c r="F122" s="22">
        <f t="shared" si="6"/>
        <v>248771.09999999998</v>
      </c>
      <c r="G122" s="21">
        <f t="shared" si="7"/>
        <v>3.8265985639007098</v>
      </c>
      <c r="H122" s="22">
        <v>10536</v>
      </c>
      <c r="I122" s="21">
        <v>1.5488192862566439</v>
      </c>
      <c r="J122" s="22">
        <v>159783.29999999999</v>
      </c>
      <c r="K122" s="21">
        <v>1.9399052153760743</v>
      </c>
      <c r="L122" s="22">
        <v>44628.4</v>
      </c>
      <c r="M122" s="21">
        <v>6.8677290021600603</v>
      </c>
      <c r="N122" s="22">
        <v>16301.6</v>
      </c>
      <c r="O122" s="21">
        <v>7.9588563699268757</v>
      </c>
      <c r="P122" s="22">
        <v>17521.8</v>
      </c>
      <c r="Q122" s="21">
        <v>10.810902247485989</v>
      </c>
      <c r="R122" s="23"/>
      <c r="S122" s="24"/>
    </row>
    <row r="123" spans="1:19" ht="14.25" customHeight="1" x14ac:dyDescent="0.2">
      <c r="A123" s="19" t="s">
        <v>16</v>
      </c>
      <c r="B123" s="20">
        <f t="shared" si="4"/>
        <v>4216930.0999999996</v>
      </c>
      <c r="C123" s="21">
        <f t="shared" si="5"/>
        <v>0.10939432100143184</v>
      </c>
      <c r="D123" s="22">
        <v>4158571.3</v>
      </c>
      <c r="E123" s="21">
        <v>1.0891710333306059E-2</v>
      </c>
      <c r="F123" s="22">
        <f t="shared" si="6"/>
        <v>58358.8</v>
      </c>
      <c r="G123" s="21">
        <f t="shared" si="7"/>
        <v>7.1285607483361551</v>
      </c>
      <c r="H123" s="22">
        <v>1330</v>
      </c>
      <c r="I123" s="21">
        <v>1.5323308270676692</v>
      </c>
      <c r="J123" s="22">
        <v>13234.1</v>
      </c>
      <c r="K123" s="21">
        <v>3.8684838409865425</v>
      </c>
      <c r="L123" s="22">
        <v>17219.2</v>
      </c>
      <c r="M123" s="21">
        <v>6.5800015680170985</v>
      </c>
      <c r="N123" s="22">
        <v>9387</v>
      </c>
      <c r="O123" s="21">
        <v>7.8415300948119739</v>
      </c>
      <c r="P123" s="22">
        <v>17188.5</v>
      </c>
      <c r="Q123" s="21">
        <v>10.231814468976351</v>
      </c>
      <c r="R123" s="23"/>
      <c r="S123" s="24"/>
    </row>
    <row r="124" spans="1:19" ht="14.25" customHeight="1" x14ac:dyDescent="0.2">
      <c r="A124" s="19" t="s">
        <v>17</v>
      </c>
      <c r="B124" s="20">
        <f t="shared" si="4"/>
        <v>3012587.5000000005</v>
      </c>
      <c r="C124" s="21">
        <f t="shared" si="5"/>
        <v>0.21744431423153682</v>
      </c>
      <c r="D124" s="22">
        <v>2918585</v>
      </c>
      <c r="E124" s="21">
        <v>1.1536443516293E-2</v>
      </c>
      <c r="F124" s="22">
        <f t="shared" si="6"/>
        <v>94002.5</v>
      </c>
      <c r="G124" s="21">
        <f t="shared" si="7"/>
        <v>6.6104617643147794</v>
      </c>
      <c r="H124" s="22">
        <v>5455.5</v>
      </c>
      <c r="I124" s="21">
        <v>1.4383968472184037</v>
      </c>
      <c r="J124" s="22">
        <v>30311.7</v>
      </c>
      <c r="K124" s="21">
        <v>4.1617292992474857</v>
      </c>
      <c r="L124" s="22">
        <v>19123.7</v>
      </c>
      <c r="M124" s="21">
        <v>6.6264481245784026</v>
      </c>
      <c r="N124" s="22">
        <v>23304.1</v>
      </c>
      <c r="O124" s="21">
        <v>8.3143205702000937</v>
      </c>
      <c r="P124" s="22">
        <v>15799.3</v>
      </c>
      <c r="Q124" s="21">
        <v>10.560069370161969</v>
      </c>
      <c r="R124" s="23">
        <v>8.1999999999999993</v>
      </c>
      <c r="S124" s="24">
        <v>10</v>
      </c>
    </row>
    <row r="125" spans="1:19" ht="14.25" customHeight="1" x14ac:dyDescent="0.2">
      <c r="A125" s="19" t="s">
        <v>18</v>
      </c>
      <c r="B125" s="20">
        <f t="shared" si="4"/>
        <v>9474752.7000000011</v>
      </c>
      <c r="C125" s="21">
        <f t="shared" si="5"/>
        <v>0.10627612845240803</v>
      </c>
      <c r="D125" s="22">
        <v>9341111.5000000019</v>
      </c>
      <c r="E125" s="21">
        <v>6.2553267884662327E-3</v>
      </c>
      <c r="F125" s="22">
        <f t="shared" si="6"/>
        <v>133641.20000000001</v>
      </c>
      <c r="G125" s="21">
        <f t="shared" si="7"/>
        <v>7.0974245217792102</v>
      </c>
      <c r="H125" s="22">
        <v>10625.7</v>
      </c>
      <c r="I125" s="21">
        <v>2.0372339704678279</v>
      </c>
      <c r="J125" s="22">
        <v>14709.7</v>
      </c>
      <c r="K125" s="21">
        <v>4.2001174735038784</v>
      </c>
      <c r="L125" s="22">
        <v>32814.9</v>
      </c>
      <c r="M125" s="21">
        <v>7.0202566517039493</v>
      </c>
      <c r="N125" s="22">
        <v>45205.4</v>
      </c>
      <c r="O125" s="21">
        <v>7.2487787742172394</v>
      </c>
      <c r="P125" s="22">
        <v>30221</v>
      </c>
      <c r="Q125" s="21">
        <v>10.138012011515171</v>
      </c>
      <c r="R125" s="23">
        <v>64.5</v>
      </c>
      <c r="S125" s="24">
        <v>10</v>
      </c>
    </row>
    <row r="126" spans="1:19" ht="14.25" customHeight="1" x14ac:dyDescent="0.2">
      <c r="A126" s="19" t="s">
        <v>19</v>
      </c>
      <c r="B126" s="20">
        <f t="shared" si="4"/>
        <v>12406137.099999998</v>
      </c>
      <c r="C126" s="21">
        <f t="shared" si="5"/>
        <v>0.1042537494608213</v>
      </c>
      <c r="D126" s="22">
        <v>12239540.399999999</v>
      </c>
      <c r="E126" s="21">
        <v>3.8963311890371317E-3</v>
      </c>
      <c r="F126" s="22">
        <f t="shared" si="6"/>
        <v>166596.70000000001</v>
      </c>
      <c r="G126" s="21">
        <f t="shared" si="7"/>
        <v>7.4773210153622491</v>
      </c>
      <c r="H126" s="22">
        <v>9623.1</v>
      </c>
      <c r="I126" s="21">
        <v>2.7524082676060733</v>
      </c>
      <c r="J126" s="22">
        <v>40973.5</v>
      </c>
      <c r="K126" s="21">
        <v>4.9765576043052215</v>
      </c>
      <c r="L126" s="22">
        <v>46440</v>
      </c>
      <c r="M126" s="21">
        <v>7.3051885012919868</v>
      </c>
      <c r="N126" s="22">
        <v>34073.9</v>
      </c>
      <c r="O126" s="21">
        <v>8.6525473162743349</v>
      </c>
      <c r="P126" s="22">
        <v>35461.699999999997</v>
      </c>
      <c r="Q126" s="21">
        <v>10.743403079942585</v>
      </c>
      <c r="R126" s="22">
        <v>24.5</v>
      </c>
      <c r="S126" s="21">
        <v>10</v>
      </c>
    </row>
    <row r="127" spans="1:19" ht="14.25" customHeight="1" x14ac:dyDescent="0.2">
      <c r="A127" s="19" t="s">
        <v>20</v>
      </c>
      <c r="B127" s="20">
        <f t="shared" si="4"/>
        <v>10468890.699999999</v>
      </c>
      <c r="C127" s="21">
        <f t="shared" si="5"/>
        <v>0.10265935797763177</v>
      </c>
      <c r="D127" s="22">
        <v>10323848.399999999</v>
      </c>
      <c r="E127" s="21">
        <v>3.0370500209979841E-3</v>
      </c>
      <c r="F127" s="22">
        <f t="shared" si="6"/>
        <v>145042.30000000002</v>
      </c>
      <c r="G127" s="21">
        <f t="shared" si="7"/>
        <v>7.1935949305823188</v>
      </c>
      <c r="H127" s="22">
        <v>8998.1</v>
      </c>
      <c r="I127" s="21">
        <v>1.5457702181571664</v>
      </c>
      <c r="J127" s="22">
        <v>39020.9</v>
      </c>
      <c r="K127" s="21">
        <v>4.1791859746956126</v>
      </c>
      <c r="L127" s="22">
        <v>32354.6</v>
      </c>
      <c r="M127" s="21">
        <v>6.7204365994325386</v>
      </c>
      <c r="N127" s="22">
        <v>30814.799999999999</v>
      </c>
      <c r="O127" s="21">
        <v>9.189475998546154</v>
      </c>
      <c r="P127" s="22">
        <v>33820.9</v>
      </c>
      <c r="Q127" s="21">
        <v>10.804289891753323</v>
      </c>
      <c r="R127" s="23">
        <v>33</v>
      </c>
      <c r="S127" s="24">
        <v>11.25</v>
      </c>
    </row>
    <row r="128" spans="1:19" ht="14.25" customHeight="1" thickBot="1" x14ac:dyDescent="0.25">
      <c r="A128" s="25" t="s">
        <v>21</v>
      </c>
      <c r="B128" s="26">
        <f t="shared" si="4"/>
        <v>15962541.199999999</v>
      </c>
      <c r="C128" s="27">
        <f t="shared" si="5"/>
        <v>8.9957720704269828E-2</v>
      </c>
      <c r="D128" s="28">
        <v>15749820.6</v>
      </c>
      <c r="E128" s="27">
        <v>3.3522004688739124E-3</v>
      </c>
      <c r="F128" s="28">
        <f t="shared" si="6"/>
        <v>212720.59999999998</v>
      </c>
      <c r="G128" s="27">
        <f t="shared" si="7"/>
        <v>6.5022252992893028</v>
      </c>
      <c r="H128" s="28">
        <v>6116.5</v>
      </c>
      <c r="I128" s="27">
        <v>2.4793138232649388</v>
      </c>
      <c r="J128" s="28">
        <v>99464.9</v>
      </c>
      <c r="K128" s="27">
        <v>4.0553275678153797</v>
      </c>
      <c r="L128" s="28">
        <v>52863.199999999997</v>
      </c>
      <c r="M128" s="27">
        <v>7.1690694093433622</v>
      </c>
      <c r="N128" s="28">
        <v>18809.8</v>
      </c>
      <c r="O128" s="27">
        <v>10.273435390062627</v>
      </c>
      <c r="P128" s="28">
        <v>35464.1</v>
      </c>
      <c r="Q128" s="27">
        <v>11.064360240355741</v>
      </c>
      <c r="R128" s="28">
        <v>2.1</v>
      </c>
      <c r="S128" s="27">
        <v>10</v>
      </c>
    </row>
    <row r="129" spans="1:19" ht="14.25" customHeight="1" x14ac:dyDescent="0.2">
      <c r="A129" s="19" t="s">
        <v>31</v>
      </c>
      <c r="B129" s="20">
        <f t="shared" si="4"/>
        <v>10243149.1</v>
      </c>
      <c r="C129" s="21">
        <f t="shared" si="5"/>
        <v>7.8122772029160459E-2</v>
      </c>
      <c r="D129" s="22">
        <v>10137401</v>
      </c>
      <c r="E129" s="21">
        <v>4.9190476927962103E-3</v>
      </c>
      <c r="F129" s="22">
        <f t="shared" si="6"/>
        <v>105748.09999999999</v>
      </c>
      <c r="G129" s="21">
        <f t="shared" si="7"/>
        <v>7.0957004712141396</v>
      </c>
      <c r="H129" s="22">
        <v>4522.5</v>
      </c>
      <c r="I129" s="21">
        <v>2.0919453841901605</v>
      </c>
      <c r="J129" s="22">
        <v>28950.6</v>
      </c>
      <c r="K129" s="21">
        <v>4.5800809655067596</v>
      </c>
      <c r="L129" s="22">
        <v>19269.099999999999</v>
      </c>
      <c r="M129" s="21">
        <v>6.7930475735763478</v>
      </c>
      <c r="N129" s="22">
        <v>24194.799999999999</v>
      </c>
      <c r="O129" s="21">
        <v>7.1099752012829196</v>
      </c>
      <c r="P129" s="22">
        <v>28769.4</v>
      </c>
      <c r="Q129" s="21">
        <v>10.60024147184161</v>
      </c>
      <c r="R129" s="23">
        <v>41.7</v>
      </c>
      <c r="S129" s="24">
        <v>10</v>
      </c>
    </row>
    <row r="130" spans="1:19" ht="14.25" customHeight="1" x14ac:dyDescent="0.2">
      <c r="A130" s="19" t="s">
        <v>11</v>
      </c>
      <c r="B130" s="20">
        <f t="shared" si="4"/>
        <v>6112615.2999999989</v>
      </c>
      <c r="C130" s="21">
        <f t="shared" si="5"/>
        <v>9.8659820290015673E-2</v>
      </c>
      <c r="D130" s="22">
        <v>6046718.5999999996</v>
      </c>
      <c r="E130" s="21">
        <v>8.4625694339405845E-3</v>
      </c>
      <c r="F130" s="22">
        <f t="shared" si="6"/>
        <v>65896.7</v>
      </c>
      <c r="G130" s="21">
        <f t="shared" si="7"/>
        <v>8.3752107616921645</v>
      </c>
      <c r="H130" s="22">
        <v>6024.7</v>
      </c>
      <c r="I130" s="21">
        <v>1.8092210400517867</v>
      </c>
      <c r="J130" s="22">
        <v>10279.799999999999</v>
      </c>
      <c r="K130" s="21">
        <v>4.7898057355201473</v>
      </c>
      <c r="L130" s="22">
        <v>14732.8</v>
      </c>
      <c r="M130" s="21">
        <v>7.206117302888793</v>
      </c>
      <c r="N130" s="22">
        <v>17070.099999999999</v>
      </c>
      <c r="O130" s="21">
        <v>9.9733364186501561</v>
      </c>
      <c r="P130" s="22">
        <v>17706.3</v>
      </c>
      <c r="Q130" s="21">
        <v>12.115688766145384</v>
      </c>
      <c r="R130" s="23">
        <v>83</v>
      </c>
      <c r="S130" s="24">
        <v>9.931771084337349</v>
      </c>
    </row>
    <row r="131" spans="1:19" ht="14.25" customHeight="1" x14ac:dyDescent="0.2">
      <c r="A131" s="19" t="s">
        <v>12</v>
      </c>
      <c r="B131" s="20">
        <f t="shared" si="4"/>
        <v>6197097.3000000007</v>
      </c>
      <c r="C131" s="21">
        <f t="shared" si="5"/>
        <v>0.14649136072141386</v>
      </c>
      <c r="D131" s="22">
        <v>6067406.7999999998</v>
      </c>
      <c r="E131" s="21">
        <v>1.2345642787623868E-2</v>
      </c>
      <c r="F131" s="22">
        <f t="shared" si="6"/>
        <v>129690.5</v>
      </c>
      <c r="G131" s="21">
        <f t="shared" si="7"/>
        <v>6.4223299239342895</v>
      </c>
      <c r="H131" s="22">
        <v>9871.4</v>
      </c>
      <c r="I131" s="21">
        <v>2.0346890005470351</v>
      </c>
      <c r="J131" s="22">
        <v>33711.699999999997</v>
      </c>
      <c r="K131" s="21">
        <v>3.0924326865746914</v>
      </c>
      <c r="L131" s="22">
        <v>37871.4</v>
      </c>
      <c r="M131" s="21">
        <v>6.9753269221628988</v>
      </c>
      <c r="N131" s="22">
        <v>34477</v>
      </c>
      <c r="O131" s="21">
        <v>8.3372808539026018</v>
      </c>
      <c r="P131" s="22">
        <v>13754.9</v>
      </c>
      <c r="Q131" s="21">
        <v>11.408876763916858</v>
      </c>
      <c r="R131" s="22">
        <v>4.0999999999999996</v>
      </c>
      <c r="S131" s="21">
        <v>10</v>
      </c>
    </row>
    <row r="132" spans="1:19" ht="14.25" customHeight="1" x14ac:dyDescent="0.2">
      <c r="A132" s="19" t="s">
        <v>13</v>
      </c>
      <c r="B132" s="20">
        <f t="shared" si="4"/>
        <v>4674693.6000000006</v>
      </c>
      <c r="C132" s="21">
        <f t="shared" si="5"/>
        <v>0.25922169979226012</v>
      </c>
      <c r="D132" s="22">
        <v>4495827.9000000004</v>
      </c>
      <c r="E132" s="21">
        <v>1.1206676750237708E-2</v>
      </c>
      <c r="F132" s="22">
        <f t="shared" si="6"/>
        <v>178865.70000000004</v>
      </c>
      <c r="G132" s="21">
        <f t="shared" si="7"/>
        <v>6.4931327303110642</v>
      </c>
      <c r="H132" s="22">
        <v>18391.400000000001</v>
      </c>
      <c r="I132" s="21">
        <v>2.0635503006840152</v>
      </c>
      <c r="J132" s="22">
        <v>25989.8</v>
      </c>
      <c r="K132" s="21">
        <v>1.5589984532393475</v>
      </c>
      <c r="L132" s="22">
        <v>52749.9</v>
      </c>
      <c r="M132" s="21">
        <v>5.8834401013082491</v>
      </c>
      <c r="N132" s="22">
        <v>60054.3</v>
      </c>
      <c r="O132" s="21">
        <v>9.1367172375666694</v>
      </c>
      <c r="P132" s="22">
        <v>21676.2</v>
      </c>
      <c r="Q132" s="21">
        <v>10.326443703232115</v>
      </c>
      <c r="R132" s="23">
        <v>4.0999999999999996</v>
      </c>
      <c r="S132" s="24">
        <v>10</v>
      </c>
    </row>
    <row r="133" spans="1:19" ht="14.25" customHeight="1" x14ac:dyDescent="0.2">
      <c r="A133" s="19" t="s">
        <v>14</v>
      </c>
      <c r="B133" s="20">
        <f t="shared" si="4"/>
        <v>3074729.5</v>
      </c>
      <c r="C133" s="21">
        <f t="shared" si="5"/>
        <v>0.45355945685628607</v>
      </c>
      <c r="D133" s="22">
        <v>2903712.8</v>
      </c>
      <c r="E133" s="21">
        <v>4.4931646821269655E-2</v>
      </c>
      <c r="F133" s="22">
        <f t="shared" si="6"/>
        <v>171016.7</v>
      </c>
      <c r="G133" s="21">
        <f t="shared" si="7"/>
        <v>7.3916994305234498</v>
      </c>
      <c r="H133" s="22">
        <v>22122.1</v>
      </c>
      <c r="I133" s="21">
        <v>1.2401626427870771</v>
      </c>
      <c r="J133" s="22">
        <v>16646.2</v>
      </c>
      <c r="K133" s="21">
        <v>3.8011930650839236</v>
      </c>
      <c r="L133" s="22">
        <v>26998.9</v>
      </c>
      <c r="M133" s="21">
        <v>7.278121775331587</v>
      </c>
      <c r="N133" s="22">
        <v>41476.199999999997</v>
      </c>
      <c r="O133" s="21">
        <v>8.8987507052237174</v>
      </c>
      <c r="P133" s="22">
        <v>63773.3</v>
      </c>
      <c r="Q133" s="21">
        <v>9.5307280005895869</v>
      </c>
      <c r="R133" s="23"/>
      <c r="S133" s="24"/>
    </row>
    <row r="134" spans="1:19" ht="14.25" customHeight="1" x14ac:dyDescent="0.2">
      <c r="A134" s="19" t="s">
        <v>15</v>
      </c>
      <c r="B134" s="20">
        <f t="shared" si="4"/>
        <v>2971584.2999999993</v>
      </c>
      <c r="C134" s="21">
        <f t="shared" si="5"/>
        <v>0.45169900177491196</v>
      </c>
      <c r="D134" s="22">
        <v>2819456.3</v>
      </c>
      <c r="E134" s="21">
        <v>5.4913549466966381E-2</v>
      </c>
      <c r="F134" s="22">
        <f t="shared" si="6"/>
        <v>152128</v>
      </c>
      <c r="G134" s="21">
        <f t="shared" si="7"/>
        <v>7.8055013475494333</v>
      </c>
      <c r="H134" s="22">
        <v>10085.6</v>
      </c>
      <c r="I134" s="21">
        <v>1.5716332196398823</v>
      </c>
      <c r="J134" s="22">
        <v>15499.3</v>
      </c>
      <c r="K134" s="21">
        <v>3.8951159729794247</v>
      </c>
      <c r="L134" s="22">
        <v>40661.4</v>
      </c>
      <c r="M134" s="21">
        <v>5.8179308385840125</v>
      </c>
      <c r="N134" s="22">
        <v>52193.8</v>
      </c>
      <c r="O134" s="21">
        <v>9.1151071391621219</v>
      </c>
      <c r="P134" s="22">
        <v>32559.5</v>
      </c>
      <c r="Q134" s="21">
        <v>12.237418326448504</v>
      </c>
      <c r="R134" s="23">
        <v>1128.4000000000001</v>
      </c>
      <c r="S134" s="24">
        <v>0.4</v>
      </c>
    </row>
    <row r="135" spans="1:19" ht="14.25" customHeight="1" x14ac:dyDescent="0.2">
      <c r="A135" s="19" t="s">
        <v>16</v>
      </c>
      <c r="B135" s="20">
        <f t="shared" si="4"/>
        <v>3932925.9000000004</v>
      </c>
      <c r="C135" s="21">
        <f t="shared" si="5"/>
        <v>0.36308958605093472</v>
      </c>
      <c r="D135" s="22">
        <v>3727584.4</v>
      </c>
      <c r="E135" s="21">
        <v>6.3523411300895019E-2</v>
      </c>
      <c r="F135" s="22">
        <f t="shared" si="6"/>
        <v>205341.5</v>
      </c>
      <c r="G135" s="21">
        <f t="shared" si="7"/>
        <v>5.8011437532111136</v>
      </c>
      <c r="H135" s="22">
        <v>32381.7</v>
      </c>
      <c r="I135" s="21">
        <v>0.84859772649366771</v>
      </c>
      <c r="J135" s="22">
        <v>33638.699999999997</v>
      </c>
      <c r="K135" s="21">
        <v>3.4923665896720153</v>
      </c>
      <c r="L135" s="22">
        <v>38510.9</v>
      </c>
      <c r="M135" s="21">
        <v>6.3045044649696571</v>
      </c>
      <c r="N135" s="22">
        <v>41150.800000000003</v>
      </c>
      <c r="O135" s="21">
        <v>8.6156519435831154</v>
      </c>
      <c r="P135" s="22">
        <v>41628.699999999997</v>
      </c>
      <c r="Q135" s="21">
        <v>10.54926625140828</v>
      </c>
      <c r="R135" s="23">
        <v>18030.7</v>
      </c>
      <c r="S135" s="24">
        <v>0.54199226874164619</v>
      </c>
    </row>
    <row r="136" spans="1:19" ht="14.25" customHeight="1" x14ac:dyDescent="0.2">
      <c r="A136" s="19" t="s">
        <v>17</v>
      </c>
      <c r="B136" s="20">
        <f t="shared" si="4"/>
        <v>5038244.4999999991</v>
      </c>
      <c r="C136" s="21">
        <f t="shared" si="5"/>
        <v>0.2800581265954839</v>
      </c>
      <c r="D136" s="22">
        <v>4855977.3</v>
      </c>
      <c r="E136" s="21">
        <v>3.6574157996990639E-2</v>
      </c>
      <c r="F136" s="22">
        <f t="shared" si="6"/>
        <v>182267.2</v>
      </c>
      <c r="G136" s="21">
        <f t="shared" si="7"/>
        <v>6.7669774649525536</v>
      </c>
      <c r="H136" s="22">
        <v>16123.4</v>
      </c>
      <c r="I136" s="21">
        <v>0.8589094111663792</v>
      </c>
      <c r="J136" s="22">
        <v>23448.1</v>
      </c>
      <c r="K136" s="21">
        <v>4.3497909425497161</v>
      </c>
      <c r="L136" s="22">
        <v>45519.8</v>
      </c>
      <c r="M136" s="21">
        <v>6.4085773663328922</v>
      </c>
      <c r="N136" s="22">
        <v>30558.799999999999</v>
      </c>
      <c r="O136" s="21">
        <v>8.638757902797229</v>
      </c>
      <c r="P136" s="22">
        <v>49405.3</v>
      </c>
      <c r="Q136" s="21">
        <v>11.198029907722452</v>
      </c>
      <c r="R136" s="23">
        <v>17211.8</v>
      </c>
      <c r="S136" s="24">
        <v>0.5</v>
      </c>
    </row>
    <row r="137" spans="1:19" ht="14.25" customHeight="1" x14ac:dyDescent="0.2">
      <c r="A137" s="19" t="s">
        <v>18</v>
      </c>
      <c r="B137" s="20">
        <f t="shared" ref="B137:B200" si="8">D137+H137+J137+L137+N137+P137+R137</f>
        <v>5113634.299999998</v>
      </c>
      <c r="C137" s="21">
        <f t="shared" ref="C137:C200" si="9">(D137*E137+H137*I137+J137*K137+L137*M137+N137*O137+P137*Q137+R137*S137)/(D137+H137+J137+L137+N137+P137+R137)</f>
        <v>0.37043031176476593</v>
      </c>
      <c r="D137" s="22">
        <v>4868022.8</v>
      </c>
      <c r="E137" s="21">
        <v>5.8757665432462629E-2</v>
      </c>
      <c r="F137" s="22">
        <f t="shared" ref="F137:F200" si="10">H137+J137+L137+N137+P137+R137</f>
        <v>245611.5</v>
      </c>
      <c r="G137" s="21">
        <f t="shared" ref="G137:G200" si="11">(H137*I137+J137*K137+L137*M137+N137*O137+P137*Q137+R137*S137)/(H137+J137+L137+N137+P137+R137)</f>
        <v>6.5477858040034773</v>
      </c>
      <c r="H137" s="22">
        <v>15907.8</v>
      </c>
      <c r="I137" s="21">
        <v>0.78017412841499145</v>
      </c>
      <c r="J137" s="22">
        <v>59646.6</v>
      </c>
      <c r="K137" s="21">
        <v>3.7037237327861097</v>
      </c>
      <c r="L137" s="22">
        <v>34671.599999999999</v>
      </c>
      <c r="M137" s="21">
        <v>6.7206762595322989</v>
      </c>
      <c r="N137" s="22">
        <v>66145.600000000006</v>
      </c>
      <c r="O137" s="21">
        <v>7.6549458013836142</v>
      </c>
      <c r="P137" s="22">
        <v>51159.6</v>
      </c>
      <c r="Q137" s="21">
        <v>12.2457638253622</v>
      </c>
      <c r="R137" s="23">
        <v>18080.3</v>
      </c>
      <c r="S137" s="24">
        <v>0.5</v>
      </c>
    </row>
    <row r="138" spans="1:19" ht="14.25" customHeight="1" x14ac:dyDescent="0.2">
      <c r="A138" s="19" t="s">
        <v>19</v>
      </c>
      <c r="B138" s="20">
        <f t="shared" si="8"/>
        <v>5956069.7999999989</v>
      </c>
      <c r="C138" s="21">
        <f t="shared" si="9"/>
        <v>0.23496008038723798</v>
      </c>
      <c r="D138" s="22">
        <v>5779970.9999999991</v>
      </c>
      <c r="E138" s="21">
        <v>4.8136510373494965E-2</v>
      </c>
      <c r="F138" s="22">
        <f t="shared" si="10"/>
        <v>176098.8</v>
      </c>
      <c r="G138" s="21">
        <f t="shared" si="11"/>
        <v>6.3669429036427285</v>
      </c>
      <c r="H138" s="22">
        <v>14202.9</v>
      </c>
      <c r="I138" s="21">
        <v>1.2637250139056109</v>
      </c>
      <c r="J138" s="22">
        <v>29429.5</v>
      </c>
      <c r="K138" s="21">
        <v>3.6959602779523948</v>
      </c>
      <c r="L138" s="22">
        <v>43200.2</v>
      </c>
      <c r="M138" s="21">
        <v>6.7336803764797377</v>
      </c>
      <c r="N138" s="22">
        <v>32769.599999999999</v>
      </c>
      <c r="O138" s="21">
        <v>8.9956425772667377</v>
      </c>
      <c r="P138" s="22">
        <v>37492.300000000003</v>
      </c>
      <c r="Q138" s="21">
        <v>10.701120870152007</v>
      </c>
      <c r="R138" s="22">
        <v>19004.3</v>
      </c>
      <c r="S138" s="21">
        <v>0.40004630530985091</v>
      </c>
    </row>
    <row r="139" spans="1:19" ht="14.25" customHeight="1" x14ac:dyDescent="0.2">
      <c r="A139" s="19" t="s">
        <v>20</v>
      </c>
      <c r="B139" s="20">
        <f t="shared" si="8"/>
        <v>3781877.0999999996</v>
      </c>
      <c r="C139" s="21">
        <f t="shared" si="9"/>
        <v>0.5197903847800871</v>
      </c>
      <c r="D139" s="22">
        <v>3472775.1</v>
      </c>
      <c r="E139" s="21">
        <v>3.6115155571116594E-2</v>
      </c>
      <c r="F139" s="22">
        <f t="shared" si="10"/>
        <v>309102</v>
      </c>
      <c r="G139" s="21">
        <f t="shared" si="11"/>
        <v>5.9539036952203475</v>
      </c>
      <c r="H139" s="22">
        <v>11784.1</v>
      </c>
      <c r="I139" s="21">
        <v>1.1763481301075178</v>
      </c>
      <c r="J139" s="22">
        <v>47220.9</v>
      </c>
      <c r="K139" s="21">
        <v>4.2479931343959985</v>
      </c>
      <c r="L139" s="22">
        <v>87586.4</v>
      </c>
      <c r="M139" s="21">
        <v>5.8878411945233493</v>
      </c>
      <c r="N139" s="22">
        <v>67235.3</v>
      </c>
      <c r="O139" s="21">
        <v>8.8671763939478243</v>
      </c>
      <c r="P139" s="22">
        <v>44330.400000000001</v>
      </c>
      <c r="Q139" s="21">
        <v>11.183172224929168</v>
      </c>
      <c r="R139" s="23">
        <v>50944.9</v>
      </c>
      <c r="S139" s="24">
        <v>0.35863648765627182</v>
      </c>
    </row>
    <row r="140" spans="1:19" ht="14.25" customHeight="1" thickBot="1" x14ac:dyDescent="0.25">
      <c r="A140" s="25" t="s">
        <v>21</v>
      </c>
      <c r="B140" s="26">
        <f t="shared" si="8"/>
        <v>3433061.4</v>
      </c>
      <c r="C140" s="27">
        <f t="shared" si="9"/>
        <v>0.37423702704530715</v>
      </c>
      <c r="D140" s="28">
        <v>3232040</v>
      </c>
      <c r="E140" s="27">
        <v>4.4712416925533099E-2</v>
      </c>
      <c r="F140" s="28">
        <f t="shared" si="10"/>
        <v>201021.40000000002</v>
      </c>
      <c r="G140" s="27">
        <f t="shared" si="11"/>
        <v>5.6723631016399239</v>
      </c>
      <c r="H140" s="28">
        <v>16958.900000000001</v>
      </c>
      <c r="I140" s="27">
        <v>1.2442027489990504</v>
      </c>
      <c r="J140" s="28">
        <v>46939.1</v>
      </c>
      <c r="K140" s="27">
        <v>4.3523964669113822</v>
      </c>
      <c r="L140" s="28">
        <v>40059.800000000003</v>
      </c>
      <c r="M140" s="27">
        <v>6.1823035811461864</v>
      </c>
      <c r="N140" s="28">
        <v>27681.4</v>
      </c>
      <c r="O140" s="27">
        <v>9.1000069360653715</v>
      </c>
      <c r="P140" s="28">
        <v>37961</v>
      </c>
      <c r="Q140" s="27">
        <v>10.730938647559336</v>
      </c>
      <c r="R140" s="28">
        <v>31421.200000000001</v>
      </c>
      <c r="S140" s="27">
        <v>0.25296774152483037</v>
      </c>
    </row>
    <row r="141" spans="1:19" ht="14.25" customHeight="1" x14ac:dyDescent="0.2">
      <c r="A141" s="19" t="s">
        <v>32</v>
      </c>
      <c r="B141" s="20">
        <f t="shared" si="8"/>
        <v>2501044.4999999995</v>
      </c>
      <c r="C141" s="21">
        <f t="shared" si="9"/>
        <v>0.41308410626040454</v>
      </c>
      <c r="D141" s="22">
        <v>2337770.7999999998</v>
      </c>
      <c r="E141" s="21">
        <v>3.4280881598829117E-2</v>
      </c>
      <c r="F141" s="22">
        <f t="shared" si="10"/>
        <v>163273.70000000001</v>
      </c>
      <c r="G141" s="21">
        <f t="shared" si="11"/>
        <v>5.8368303529594785</v>
      </c>
      <c r="H141" s="22">
        <v>12411.6</v>
      </c>
      <c r="I141" s="21">
        <v>1.2006564020754777</v>
      </c>
      <c r="J141" s="22">
        <v>41300.400000000001</v>
      </c>
      <c r="K141" s="21">
        <v>3.9804526590541496</v>
      </c>
      <c r="L141" s="22">
        <v>34167.599999999999</v>
      </c>
      <c r="M141" s="21">
        <v>6.6086704655872825</v>
      </c>
      <c r="N141" s="22">
        <v>16042.3</v>
      </c>
      <c r="O141" s="21">
        <v>8.2172217824127465</v>
      </c>
      <c r="P141" s="22">
        <v>37597</v>
      </c>
      <c r="Q141" s="21">
        <v>10.964252147777749</v>
      </c>
      <c r="R141" s="23">
        <v>21754.799999999999</v>
      </c>
      <c r="S141" s="24">
        <v>0.17724823946899079</v>
      </c>
    </row>
    <row r="142" spans="1:19" ht="14.25" customHeight="1" x14ac:dyDescent="0.2">
      <c r="A142" s="19" t="s">
        <v>11</v>
      </c>
      <c r="B142" s="20">
        <f t="shared" si="8"/>
        <v>3231074.2</v>
      </c>
      <c r="C142" s="21">
        <f t="shared" si="9"/>
        <v>0.51714368150381684</v>
      </c>
      <c r="D142" s="22">
        <v>2981474.7</v>
      </c>
      <c r="E142" s="21">
        <v>1.7716811080100731E-2</v>
      </c>
      <c r="F142" s="22">
        <f t="shared" si="10"/>
        <v>249599.5</v>
      </c>
      <c r="G142" s="21">
        <f t="shared" si="11"/>
        <v>6.4828150016326163</v>
      </c>
      <c r="H142" s="22">
        <v>28677.7</v>
      </c>
      <c r="I142" s="21">
        <v>2.3650429079040514</v>
      </c>
      <c r="J142" s="22">
        <v>59719.4</v>
      </c>
      <c r="K142" s="21">
        <v>5.3703836441759298</v>
      </c>
      <c r="L142" s="22">
        <v>69354.100000000006</v>
      </c>
      <c r="M142" s="21">
        <v>7.8824140750150304</v>
      </c>
      <c r="N142" s="22">
        <v>30362.5</v>
      </c>
      <c r="O142" s="21">
        <v>8.8556949855907767</v>
      </c>
      <c r="P142" s="22">
        <v>37245.800000000003</v>
      </c>
      <c r="Q142" s="21">
        <v>10.951729403046791</v>
      </c>
      <c r="R142" s="23">
        <v>24240</v>
      </c>
      <c r="S142" s="24">
        <v>0.25175771452145213</v>
      </c>
    </row>
    <row r="143" spans="1:19" ht="14.25" customHeight="1" x14ac:dyDescent="0.2">
      <c r="A143" s="19" t="s">
        <v>12</v>
      </c>
      <c r="B143" s="20">
        <f t="shared" si="8"/>
        <v>3581454.4</v>
      </c>
      <c r="C143" s="21">
        <f t="shared" si="9"/>
        <v>0.43577362202349973</v>
      </c>
      <c r="D143" s="22">
        <v>3347378.6</v>
      </c>
      <c r="E143" s="21">
        <v>2.3443850062254686E-2</v>
      </c>
      <c r="F143" s="22">
        <f t="shared" si="10"/>
        <v>234075.8</v>
      </c>
      <c r="G143" s="21">
        <f t="shared" si="11"/>
        <v>6.3322561067825047</v>
      </c>
      <c r="H143" s="22">
        <v>25341.9</v>
      </c>
      <c r="I143" s="21">
        <v>1.8303451990576871</v>
      </c>
      <c r="J143" s="22">
        <v>39735</v>
      </c>
      <c r="K143" s="21">
        <v>4.1022135145337852</v>
      </c>
      <c r="L143" s="22">
        <v>45752.6</v>
      </c>
      <c r="M143" s="21">
        <v>6.5023589041934233</v>
      </c>
      <c r="N143" s="22">
        <v>35824.400000000001</v>
      </c>
      <c r="O143" s="21">
        <v>8.3750282209890461</v>
      </c>
      <c r="P143" s="22">
        <v>60617.599999999999</v>
      </c>
      <c r="Q143" s="21">
        <v>11.013042152774112</v>
      </c>
      <c r="R143" s="22">
        <v>26804.3</v>
      </c>
      <c r="S143" s="21">
        <v>0.28829941464615749</v>
      </c>
    </row>
    <row r="144" spans="1:19" ht="14.25" customHeight="1" x14ac:dyDescent="0.2">
      <c r="A144" s="19" t="s">
        <v>13</v>
      </c>
      <c r="B144" s="20">
        <f t="shared" si="8"/>
        <v>3100253</v>
      </c>
      <c r="C144" s="21">
        <f t="shared" si="9"/>
        <v>0.37054069619479435</v>
      </c>
      <c r="D144" s="22">
        <v>2908583.5</v>
      </c>
      <c r="E144" s="21">
        <v>2.1164488143455396E-2</v>
      </c>
      <c r="F144" s="22">
        <f t="shared" si="10"/>
        <v>191669.49999999997</v>
      </c>
      <c r="G144" s="21">
        <f t="shared" si="11"/>
        <v>5.6723225343625359</v>
      </c>
      <c r="H144" s="22">
        <v>17214.599999999999</v>
      </c>
      <c r="I144" s="21">
        <v>1.956829435479186</v>
      </c>
      <c r="J144" s="22">
        <v>38280.1</v>
      </c>
      <c r="K144" s="21">
        <v>3.5362216922108343</v>
      </c>
      <c r="L144" s="22">
        <v>49047.7</v>
      </c>
      <c r="M144" s="21">
        <v>6.1444255490063773</v>
      </c>
      <c r="N144" s="22">
        <v>30956.9</v>
      </c>
      <c r="O144" s="21">
        <v>8.2906338166935303</v>
      </c>
      <c r="P144" s="22">
        <v>33113.300000000003</v>
      </c>
      <c r="Q144" s="21">
        <v>10.662009706069766</v>
      </c>
      <c r="R144" s="23">
        <v>23056.9</v>
      </c>
      <c r="S144" s="24">
        <v>0.30713925115692048</v>
      </c>
    </row>
    <row r="145" spans="1:19" ht="14.25" customHeight="1" x14ac:dyDescent="0.2">
      <c r="A145" s="19" t="s">
        <v>14</v>
      </c>
      <c r="B145" s="20">
        <f t="shared" si="8"/>
        <v>3853755.4</v>
      </c>
      <c r="C145" s="21">
        <f t="shared" si="9"/>
        <v>0.36313532898325607</v>
      </c>
      <c r="D145" s="22">
        <v>3625462.4</v>
      </c>
      <c r="E145" s="21">
        <v>1.5791290788176426E-2</v>
      </c>
      <c r="F145" s="22">
        <f t="shared" si="10"/>
        <v>228293</v>
      </c>
      <c r="G145" s="21">
        <f t="shared" si="11"/>
        <v>5.8792166382674882</v>
      </c>
      <c r="H145" s="22">
        <v>20023.3</v>
      </c>
      <c r="I145" s="21">
        <v>1.8321549394954875</v>
      </c>
      <c r="J145" s="22">
        <v>36663.199999999997</v>
      </c>
      <c r="K145" s="21">
        <v>3.9742393462654637</v>
      </c>
      <c r="L145" s="22">
        <v>52173.8</v>
      </c>
      <c r="M145" s="21">
        <v>6.4884587666606599</v>
      </c>
      <c r="N145" s="22">
        <v>42388</v>
      </c>
      <c r="O145" s="21">
        <v>8.7876466924601306</v>
      </c>
      <c r="P145" s="22">
        <v>39749.199999999997</v>
      </c>
      <c r="Q145" s="21">
        <v>11.071428758314632</v>
      </c>
      <c r="R145" s="23">
        <v>37295.5</v>
      </c>
      <c r="S145" s="24">
        <v>0.2330342802751002</v>
      </c>
    </row>
    <row r="146" spans="1:19" ht="14.25" customHeight="1" x14ac:dyDescent="0.2">
      <c r="A146" s="19" t="s">
        <v>15</v>
      </c>
      <c r="B146" s="20">
        <f t="shared" si="8"/>
        <v>4355278.9000000004</v>
      </c>
      <c r="C146" s="21">
        <f t="shared" si="9"/>
        <v>0.34169938577297537</v>
      </c>
      <c r="D146" s="22">
        <v>4105819.1</v>
      </c>
      <c r="E146" s="21">
        <v>1.2613046444252742E-2</v>
      </c>
      <c r="F146" s="22">
        <f t="shared" si="10"/>
        <v>249459.79999999996</v>
      </c>
      <c r="G146" s="21">
        <f t="shared" si="11"/>
        <v>5.7580790091229135</v>
      </c>
      <c r="H146" s="22">
        <v>65623.5</v>
      </c>
      <c r="I146" s="21">
        <v>2.6668905041639044</v>
      </c>
      <c r="J146" s="22">
        <v>32225.4</v>
      </c>
      <c r="K146" s="21">
        <v>4.6213108914086396</v>
      </c>
      <c r="L146" s="22">
        <v>41345.199999999997</v>
      </c>
      <c r="M146" s="21">
        <v>6.1958047125180205</v>
      </c>
      <c r="N146" s="22">
        <v>30833.9</v>
      </c>
      <c r="O146" s="21">
        <v>9.2624963108786087</v>
      </c>
      <c r="P146" s="22">
        <v>51663</v>
      </c>
      <c r="Q146" s="21">
        <v>10.936653639935738</v>
      </c>
      <c r="R146" s="23">
        <v>27768.799999999999</v>
      </c>
      <c r="S146" s="24">
        <v>0.20486841347123394</v>
      </c>
    </row>
    <row r="147" spans="1:19" ht="14.25" customHeight="1" x14ac:dyDescent="0.2">
      <c r="A147" s="19" t="s">
        <v>16</v>
      </c>
      <c r="B147" s="20">
        <f t="shared" si="8"/>
        <v>4788285.0999999996</v>
      </c>
      <c r="C147" s="21">
        <f t="shared" si="9"/>
        <v>0.41776377413283095</v>
      </c>
      <c r="D147" s="22">
        <v>4455485.2</v>
      </c>
      <c r="E147" s="21">
        <v>1.286653157326165E-2</v>
      </c>
      <c r="F147" s="22">
        <f t="shared" si="10"/>
        <v>332799.90000000002</v>
      </c>
      <c r="G147" s="21">
        <f t="shared" si="11"/>
        <v>5.838479560841213</v>
      </c>
      <c r="H147" s="22">
        <v>78620</v>
      </c>
      <c r="I147" s="21">
        <v>2.9647879038412617</v>
      </c>
      <c r="J147" s="22">
        <v>44724.2</v>
      </c>
      <c r="K147" s="21">
        <v>4.4768512125426509</v>
      </c>
      <c r="L147" s="22">
        <v>41564.6</v>
      </c>
      <c r="M147" s="21">
        <v>6.7549034514947817</v>
      </c>
      <c r="N147" s="22">
        <v>45598.1</v>
      </c>
      <c r="O147" s="21">
        <v>8.9564935381079458</v>
      </c>
      <c r="P147" s="22">
        <v>70119.600000000006</v>
      </c>
      <c r="Q147" s="21">
        <v>11.483277885213264</v>
      </c>
      <c r="R147" s="23">
        <v>52173.4</v>
      </c>
      <c r="S147" s="24">
        <v>0.29446806226927902</v>
      </c>
    </row>
    <row r="148" spans="1:19" ht="14.25" customHeight="1" x14ac:dyDescent="0.2">
      <c r="A148" s="19" t="s">
        <v>17</v>
      </c>
      <c r="B148" s="20">
        <f t="shared" si="8"/>
        <v>4822877.7</v>
      </c>
      <c r="C148" s="21">
        <f t="shared" si="9"/>
        <v>0.56141854291681503</v>
      </c>
      <c r="D148" s="22">
        <v>4414980.3</v>
      </c>
      <c r="E148" s="21">
        <v>2.8755230685853797E-2</v>
      </c>
      <c r="F148" s="22">
        <f t="shared" si="10"/>
        <v>407897.39999999997</v>
      </c>
      <c r="G148" s="21">
        <f t="shared" si="11"/>
        <v>6.3268341352506789</v>
      </c>
      <c r="H148" s="22">
        <v>86847.4</v>
      </c>
      <c r="I148" s="21">
        <v>3.0279966009345123</v>
      </c>
      <c r="J148" s="22">
        <v>31581.7</v>
      </c>
      <c r="K148" s="21">
        <v>3.9154249454589212</v>
      </c>
      <c r="L148" s="22">
        <v>65875</v>
      </c>
      <c r="M148" s="21">
        <v>6.3810826869070212</v>
      </c>
      <c r="N148" s="22">
        <v>103581.3</v>
      </c>
      <c r="O148" s="21">
        <v>9.5541702508078199</v>
      </c>
      <c r="P148" s="22">
        <v>72619.7</v>
      </c>
      <c r="Q148" s="21">
        <v>10.576167197055346</v>
      </c>
      <c r="R148" s="23">
        <v>47392.3</v>
      </c>
      <c r="S148" s="24">
        <v>0.33854655714113896</v>
      </c>
    </row>
    <row r="149" spans="1:19" ht="14.25" customHeight="1" x14ac:dyDescent="0.2">
      <c r="A149" s="19" t="s">
        <v>18</v>
      </c>
      <c r="B149" s="20">
        <f t="shared" si="8"/>
        <v>4603058.9000000004</v>
      </c>
      <c r="C149" s="21">
        <f t="shared" si="9"/>
        <v>0.57889223598681305</v>
      </c>
      <c r="D149" s="22">
        <v>4231122.9000000004</v>
      </c>
      <c r="E149" s="21">
        <v>6.2414880456438643E-2</v>
      </c>
      <c r="F149" s="22">
        <f t="shared" si="10"/>
        <v>371936.00000000006</v>
      </c>
      <c r="G149" s="21">
        <f t="shared" si="11"/>
        <v>6.4543094215133783</v>
      </c>
      <c r="H149" s="22">
        <v>32635.1</v>
      </c>
      <c r="I149" s="21">
        <v>1.8629513315418063</v>
      </c>
      <c r="J149" s="22">
        <v>84833.600000000006</v>
      </c>
      <c r="K149" s="21">
        <v>4.4772697374625148</v>
      </c>
      <c r="L149" s="22">
        <v>65369.8</v>
      </c>
      <c r="M149" s="21">
        <v>6.6137342779081481</v>
      </c>
      <c r="N149" s="22">
        <v>100726.9</v>
      </c>
      <c r="O149" s="21">
        <v>9.1513505131201303</v>
      </c>
      <c r="P149" s="22">
        <v>53576.9</v>
      </c>
      <c r="Q149" s="21">
        <v>11.210935328471784</v>
      </c>
      <c r="R149" s="23">
        <v>34793.699999999997</v>
      </c>
      <c r="S149" s="24">
        <v>0.14935749862762512</v>
      </c>
    </row>
    <row r="150" spans="1:19" ht="14.25" customHeight="1" x14ac:dyDescent="0.2">
      <c r="A150" s="19" t="s">
        <v>19</v>
      </c>
      <c r="B150" s="20">
        <f t="shared" si="8"/>
        <v>4442368.6000000006</v>
      </c>
      <c r="C150" s="21">
        <f t="shared" si="9"/>
        <v>0.5581226922502559</v>
      </c>
      <c r="D150" s="22">
        <v>3785093.4</v>
      </c>
      <c r="E150" s="21">
        <v>1.4541072883432683E-2</v>
      </c>
      <c r="F150" s="22">
        <f t="shared" si="10"/>
        <v>657275.19999999995</v>
      </c>
      <c r="G150" s="21">
        <f t="shared" si="11"/>
        <v>3.6884814823379921</v>
      </c>
      <c r="H150" s="22">
        <v>19697.099999999999</v>
      </c>
      <c r="I150" s="21">
        <v>2.0945513806600977</v>
      </c>
      <c r="J150" s="22">
        <v>51908.2</v>
      </c>
      <c r="K150" s="21">
        <v>4.5721986506948813</v>
      </c>
      <c r="L150" s="22">
        <v>60790.6</v>
      </c>
      <c r="M150" s="21">
        <v>6.7986102785628022</v>
      </c>
      <c r="N150" s="22">
        <v>32914.9</v>
      </c>
      <c r="O150" s="21">
        <v>9.2538395377169582</v>
      </c>
      <c r="P150" s="22">
        <v>491369.4</v>
      </c>
      <c r="Q150" s="21">
        <v>2.9043432761584262</v>
      </c>
      <c r="R150" s="22">
        <v>595</v>
      </c>
      <c r="S150" s="21">
        <v>1.2941176470588236</v>
      </c>
    </row>
    <row r="151" spans="1:19" ht="14.25" customHeight="1" x14ac:dyDescent="0.2">
      <c r="A151" s="19" t="s">
        <v>20</v>
      </c>
      <c r="B151" s="20">
        <f t="shared" si="8"/>
        <v>3666043.5</v>
      </c>
      <c r="C151" s="21">
        <f t="shared" si="9"/>
        <v>0.39105153989580316</v>
      </c>
      <c r="D151" s="22">
        <v>3482732</v>
      </c>
      <c r="E151" s="21">
        <v>1.8402017152051892E-2</v>
      </c>
      <c r="F151" s="22">
        <f t="shared" si="10"/>
        <v>183311.5</v>
      </c>
      <c r="G151" s="21">
        <f t="shared" si="11"/>
        <v>7.4710133406796624</v>
      </c>
      <c r="H151" s="22">
        <v>13271.9</v>
      </c>
      <c r="I151" s="21">
        <v>1.9834488656484757</v>
      </c>
      <c r="J151" s="22">
        <v>31998.3</v>
      </c>
      <c r="K151" s="21">
        <v>4.1352392783366616</v>
      </c>
      <c r="L151" s="22">
        <v>44037</v>
      </c>
      <c r="M151" s="21">
        <v>6.4892165451779205</v>
      </c>
      <c r="N151" s="22">
        <v>35554.1</v>
      </c>
      <c r="O151" s="21">
        <v>9.2377675711099414</v>
      </c>
      <c r="P151" s="22">
        <v>57097.2</v>
      </c>
      <c r="Q151" s="21">
        <v>10.450105416727965</v>
      </c>
      <c r="R151" s="23">
        <v>1353</v>
      </c>
      <c r="S151" s="24">
        <v>0</v>
      </c>
    </row>
    <row r="152" spans="1:19" ht="14.25" customHeight="1" thickBot="1" x14ac:dyDescent="0.25">
      <c r="A152" s="25" t="s">
        <v>21</v>
      </c>
      <c r="B152" s="26">
        <f t="shared" si="8"/>
        <v>3400696.3</v>
      </c>
      <c r="C152" s="27">
        <f t="shared" si="9"/>
        <v>0.48804782155936716</v>
      </c>
      <c r="D152" s="28">
        <v>3206525.8</v>
      </c>
      <c r="E152" s="27">
        <v>3.510003069365604E-2</v>
      </c>
      <c r="F152" s="28">
        <f t="shared" si="10"/>
        <v>194170.5</v>
      </c>
      <c r="G152" s="27">
        <f t="shared" si="11"/>
        <v>7.9680140237574708</v>
      </c>
      <c r="H152" s="28">
        <v>15115</v>
      </c>
      <c r="I152" s="27">
        <v>2.0288349983460137</v>
      </c>
      <c r="J152" s="28">
        <v>38592.699999999997</v>
      </c>
      <c r="K152" s="27">
        <v>4.3220438321236916</v>
      </c>
      <c r="L152" s="28">
        <v>34303.599999999999</v>
      </c>
      <c r="M152" s="27">
        <v>6.7128810095733398</v>
      </c>
      <c r="N152" s="28">
        <v>37917.300000000003</v>
      </c>
      <c r="O152" s="27">
        <v>9.2471192832823021</v>
      </c>
      <c r="P152" s="28">
        <v>67921.8</v>
      </c>
      <c r="Q152" s="27">
        <v>11.310306911772066</v>
      </c>
      <c r="R152" s="28">
        <v>320.10000000000002</v>
      </c>
      <c r="S152" s="27">
        <v>1.7803811308965949</v>
      </c>
    </row>
    <row r="153" spans="1:19" ht="14.25" customHeight="1" x14ac:dyDescent="0.2">
      <c r="A153" s="19" t="s">
        <v>33</v>
      </c>
      <c r="B153" s="20">
        <f t="shared" si="8"/>
        <v>3212106.9</v>
      </c>
      <c r="C153" s="21">
        <f t="shared" si="9"/>
        <v>0.84326398912813261</v>
      </c>
      <c r="D153" s="22">
        <v>2914648.7</v>
      </c>
      <c r="E153" s="21">
        <v>1.4351330916827129E-2</v>
      </c>
      <c r="F153" s="22">
        <f t="shared" si="10"/>
        <v>297458.19999999995</v>
      </c>
      <c r="G153" s="21">
        <f t="shared" si="11"/>
        <v>8.965377286623804</v>
      </c>
      <c r="H153" s="22">
        <v>19363.900000000001</v>
      </c>
      <c r="I153" s="21">
        <v>2.0717382861923479</v>
      </c>
      <c r="J153" s="22">
        <v>25147.7</v>
      </c>
      <c r="K153" s="21">
        <v>4.5945452665651327</v>
      </c>
      <c r="L153" s="22">
        <v>45675.9</v>
      </c>
      <c r="M153" s="21">
        <v>6.5979208948263759</v>
      </c>
      <c r="N153" s="22">
        <v>65772.800000000003</v>
      </c>
      <c r="O153" s="21">
        <v>9.0146922436022194</v>
      </c>
      <c r="P153" s="22">
        <v>141493.9</v>
      </c>
      <c r="Q153" s="21">
        <v>11.426911591241742</v>
      </c>
      <c r="R153" s="23">
        <v>4</v>
      </c>
      <c r="S153" s="24">
        <v>10</v>
      </c>
    </row>
    <row r="154" spans="1:19" ht="14.25" customHeight="1" x14ac:dyDescent="0.2">
      <c r="A154" s="19" t="s">
        <v>11</v>
      </c>
      <c r="B154" s="20">
        <f t="shared" si="8"/>
        <v>2842768.3999999994</v>
      </c>
      <c r="C154" s="21">
        <f t="shared" si="9"/>
        <v>0.57840358679940307</v>
      </c>
      <c r="D154" s="22">
        <v>2652935.9</v>
      </c>
      <c r="E154" s="21">
        <v>8.7682857320450138E-3</v>
      </c>
      <c r="F154" s="22">
        <f t="shared" si="10"/>
        <v>189832.5</v>
      </c>
      <c r="G154" s="21">
        <f t="shared" si="11"/>
        <v>8.5391370761065684</v>
      </c>
      <c r="H154" s="22">
        <v>9674.9</v>
      </c>
      <c r="I154" s="21">
        <v>1.7911178410112765</v>
      </c>
      <c r="J154" s="22">
        <v>26563.9</v>
      </c>
      <c r="K154" s="21">
        <v>4.757023328652795</v>
      </c>
      <c r="L154" s="22">
        <v>39692.5</v>
      </c>
      <c r="M154" s="21">
        <v>7.1319659633432009</v>
      </c>
      <c r="N154" s="22">
        <v>49000.4</v>
      </c>
      <c r="O154" s="21">
        <v>9.167600733871561</v>
      </c>
      <c r="P154" s="22">
        <v>64590.8</v>
      </c>
      <c r="Q154" s="21">
        <v>11.502309105940784</v>
      </c>
      <c r="R154" s="23">
        <v>310</v>
      </c>
      <c r="S154" s="24">
        <v>6.6669419354838704</v>
      </c>
    </row>
    <row r="155" spans="1:19" ht="14.25" customHeight="1" x14ac:dyDescent="0.2">
      <c r="A155" s="19" t="s">
        <v>12</v>
      </c>
      <c r="B155" s="20">
        <f t="shared" si="8"/>
        <v>3619533.5999999996</v>
      </c>
      <c r="C155" s="21">
        <f t="shared" si="9"/>
        <v>0.59594126933923219</v>
      </c>
      <c r="D155" s="22">
        <v>3340321.8</v>
      </c>
      <c r="E155" s="21">
        <v>1.4198139233172088E-2</v>
      </c>
      <c r="F155" s="22">
        <f t="shared" si="10"/>
        <v>279211.80000000005</v>
      </c>
      <c r="G155" s="21">
        <f t="shared" si="11"/>
        <v>7.555565681679643</v>
      </c>
      <c r="H155" s="22">
        <v>19982.900000000001</v>
      </c>
      <c r="I155" s="21">
        <v>2.112023329947105</v>
      </c>
      <c r="J155" s="22">
        <v>28545</v>
      </c>
      <c r="K155" s="21">
        <v>5.1469416360133122</v>
      </c>
      <c r="L155" s="22">
        <v>45513.7</v>
      </c>
      <c r="M155" s="21">
        <v>6.9027941037533749</v>
      </c>
      <c r="N155" s="22">
        <v>63146.8</v>
      </c>
      <c r="O155" s="21">
        <v>9.3916737348527572</v>
      </c>
      <c r="P155" s="22">
        <v>92789.1</v>
      </c>
      <c r="Q155" s="21">
        <v>10.762431158401151</v>
      </c>
      <c r="R155" s="22">
        <v>29234.3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3953422.6</v>
      </c>
      <c r="C156" s="21">
        <f t="shared" si="9"/>
        <v>0.65959789879280806</v>
      </c>
      <c r="D156" s="22">
        <v>3655148.7</v>
      </c>
      <c r="E156" s="21">
        <v>2.7721188743976409E-2</v>
      </c>
      <c r="F156" s="22">
        <f t="shared" si="10"/>
        <v>298273.89999999997</v>
      </c>
      <c r="G156" s="21">
        <f t="shared" si="11"/>
        <v>8.4028276459991993</v>
      </c>
      <c r="H156" s="22">
        <v>25837.5</v>
      </c>
      <c r="I156" s="21">
        <v>1.7434670149975811</v>
      </c>
      <c r="J156" s="22">
        <v>25273</v>
      </c>
      <c r="K156" s="21">
        <v>4.5218367032010445</v>
      </c>
      <c r="L156" s="22">
        <v>72099.3</v>
      </c>
      <c r="M156" s="21">
        <v>6.8853336578857203</v>
      </c>
      <c r="N156" s="22">
        <v>48602.6</v>
      </c>
      <c r="O156" s="21">
        <v>9.3654879162843194</v>
      </c>
      <c r="P156" s="22">
        <v>122293.2</v>
      </c>
      <c r="Q156" s="21">
        <v>11.391135525115052</v>
      </c>
      <c r="R156" s="23">
        <v>4168.3</v>
      </c>
      <c r="S156" s="24">
        <v>0.56227958640213038</v>
      </c>
    </row>
    <row r="157" spans="1:19" ht="14.25" customHeight="1" x14ac:dyDescent="0.2">
      <c r="A157" s="19" t="s">
        <v>14</v>
      </c>
      <c r="B157" s="20">
        <f t="shared" si="8"/>
        <v>3623530.1</v>
      </c>
      <c r="C157" s="21">
        <f t="shared" si="9"/>
        <v>0.51582402365030711</v>
      </c>
      <c r="D157" s="22">
        <v>3402251.7</v>
      </c>
      <c r="E157" s="21">
        <v>1.1285170935471938E-2</v>
      </c>
      <c r="F157" s="22">
        <f t="shared" si="10"/>
        <v>221278.4</v>
      </c>
      <c r="G157" s="21">
        <f t="shared" si="11"/>
        <v>8.2733284586294911</v>
      </c>
      <c r="H157" s="22">
        <v>14191.8</v>
      </c>
      <c r="I157" s="21">
        <v>2.1394469341450693</v>
      </c>
      <c r="J157" s="22">
        <v>32821</v>
      </c>
      <c r="K157" s="21">
        <v>3.9310098717284663</v>
      </c>
      <c r="L157" s="22">
        <v>44308</v>
      </c>
      <c r="M157" s="21">
        <v>7.2971124627606745</v>
      </c>
      <c r="N157" s="22">
        <v>51447.5</v>
      </c>
      <c r="O157" s="21">
        <v>10.292692570095726</v>
      </c>
      <c r="P157" s="22">
        <v>64125.9</v>
      </c>
      <c r="Q157" s="21">
        <v>11.872240545551797</v>
      </c>
      <c r="R157" s="23">
        <v>14384.2</v>
      </c>
      <c r="S157" s="24">
        <v>3.9734386340568126</v>
      </c>
    </row>
    <row r="158" spans="1:19" ht="14.25" customHeight="1" x14ac:dyDescent="0.2">
      <c r="A158" s="19" t="s">
        <v>15</v>
      </c>
      <c r="B158" s="20">
        <f t="shared" si="8"/>
        <v>4067212.3</v>
      </c>
      <c r="C158" s="21">
        <f t="shared" si="9"/>
        <v>0.4246118209762495</v>
      </c>
      <c r="D158" s="22">
        <v>3853172.5</v>
      </c>
      <c r="E158" s="21">
        <v>1.892321353378288E-2</v>
      </c>
      <c r="F158" s="22">
        <f t="shared" si="10"/>
        <v>214039.8</v>
      </c>
      <c r="G158" s="21">
        <f t="shared" si="11"/>
        <v>7.7278712417036459</v>
      </c>
      <c r="H158" s="22">
        <v>16996.8</v>
      </c>
      <c r="I158" s="21">
        <v>1.8835786147980802</v>
      </c>
      <c r="J158" s="22">
        <v>31767.599999999999</v>
      </c>
      <c r="K158" s="21">
        <v>4.3005064279328629</v>
      </c>
      <c r="L158" s="22">
        <v>48393.3</v>
      </c>
      <c r="M158" s="21">
        <v>7.1580273715576297</v>
      </c>
      <c r="N158" s="22">
        <v>47700.7</v>
      </c>
      <c r="O158" s="21">
        <v>9.5603272488663702</v>
      </c>
      <c r="P158" s="22">
        <v>59284</v>
      </c>
      <c r="Q158" s="21">
        <v>11.387598171513392</v>
      </c>
      <c r="R158" s="23">
        <v>9897.4</v>
      </c>
      <c r="S158" s="24">
        <v>0.79851274071978495</v>
      </c>
    </row>
    <row r="159" spans="1:19" ht="14.25" customHeight="1" x14ac:dyDescent="0.2">
      <c r="A159" s="19" t="s">
        <v>16</v>
      </c>
      <c r="B159" s="20">
        <f t="shared" si="8"/>
        <v>5167248.5000000009</v>
      </c>
      <c r="C159" s="21">
        <f t="shared" si="9"/>
        <v>0.56367669950458144</v>
      </c>
      <c r="D159" s="22">
        <v>4846284.9000000004</v>
      </c>
      <c r="E159" s="21">
        <v>3.1604600464161726E-2</v>
      </c>
      <c r="F159" s="22">
        <f t="shared" si="10"/>
        <v>320963.59999999998</v>
      </c>
      <c r="G159" s="21">
        <f t="shared" si="11"/>
        <v>8.5975253330907293</v>
      </c>
      <c r="H159" s="22">
        <v>30169.7</v>
      </c>
      <c r="I159" s="21">
        <v>1.6157826561086122</v>
      </c>
      <c r="J159" s="22">
        <v>42139.4</v>
      </c>
      <c r="K159" s="21">
        <v>4.1073186851260344</v>
      </c>
      <c r="L159" s="22">
        <v>54888.2</v>
      </c>
      <c r="M159" s="21">
        <v>7.0948566176336607</v>
      </c>
      <c r="N159" s="22">
        <v>46046.1</v>
      </c>
      <c r="O159" s="21">
        <v>9.5964989217327847</v>
      </c>
      <c r="P159" s="22">
        <v>139587.4</v>
      </c>
      <c r="Q159" s="21">
        <v>12.194863941874408</v>
      </c>
      <c r="R159" s="23">
        <v>8132.8</v>
      </c>
      <c r="S159" s="24">
        <v>0.5054163387763132</v>
      </c>
    </row>
    <row r="160" spans="1:19" ht="14.25" customHeight="1" x14ac:dyDescent="0.2">
      <c r="A160" s="19" t="s">
        <v>17</v>
      </c>
      <c r="B160" s="20">
        <f t="shared" si="8"/>
        <v>4493773.4999999991</v>
      </c>
      <c r="C160" s="21">
        <f t="shared" si="9"/>
        <v>0.40304008735642777</v>
      </c>
      <c r="D160" s="22">
        <v>4273585.0999999996</v>
      </c>
      <c r="E160" s="21">
        <v>1.2159423711955566E-2</v>
      </c>
      <c r="F160" s="22">
        <f t="shared" si="10"/>
        <v>220188.4</v>
      </c>
      <c r="G160" s="21">
        <f t="shared" si="11"/>
        <v>7.989551366012015</v>
      </c>
      <c r="H160" s="22">
        <v>17990.900000000001</v>
      </c>
      <c r="I160" s="21">
        <v>1.327073687253</v>
      </c>
      <c r="J160" s="22">
        <v>41613.599999999999</v>
      </c>
      <c r="K160" s="21">
        <v>4.2141982428821354</v>
      </c>
      <c r="L160" s="22">
        <v>34903.300000000003</v>
      </c>
      <c r="M160" s="21">
        <v>7.9543969194889854</v>
      </c>
      <c r="N160" s="22">
        <v>58035.5</v>
      </c>
      <c r="O160" s="21">
        <v>9.7836965822643034</v>
      </c>
      <c r="P160" s="22">
        <v>63802.5</v>
      </c>
      <c r="Q160" s="21">
        <v>11.166777900552484</v>
      </c>
      <c r="R160" s="23">
        <v>3842.6</v>
      </c>
      <c r="S160" s="24">
        <v>0.53571800343517417</v>
      </c>
    </row>
    <row r="161" spans="1:19" ht="14.25" customHeight="1" x14ac:dyDescent="0.2">
      <c r="A161" s="19" t="s">
        <v>18</v>
      </c>
      <c r="B161" s="20">
        <f t="shared" si="8"/>
        <v>4802753.5</v>
      </c>
      <c r="C161" s="21">
        <f t="shared" si="9"/>
        <v>0.78962616986276746</v>
      </c>
      <c r="D161" s="22">
        <v>4337864.5999999996</v>
      </c>
      <c r="E161" s="21">
        <v>1.7940550057740395E-2</v>
      </c>
      <c r="F161" s="22">
        <f t="shared" si="10"/>
        <v>464888.9</v>
      </c>
      <c r="G161" s="21">
        <f t="shared" si="11"/>
        <v>7.9902019041538752</v>
      </c>
      <c r="H161" s="22">
        <v>63756.4</v>
      </c>
      <c r="I161" s="21">
        <v>0.55399335596112709</v>
      </c>
      <c r="J161" s="22">
        <v>48736.7</v>
      </c>
      <c r="K161" s="21">
        <v>3.9838105780654014</v>
      </c>
      <c r="L161" s="22">
        <v>68276.100000000006</v>
      </c>
      <c r="M161" s="21">
        <v>7.1503211226183083</v>
      </c>
      <c r="N161" s="22">
        <v>111154.3</v>
      </c>
      <c r="O161" s="21">
        <v>8.5341532086477976</v>
      </c>
      <c r="P161" s="22">
        <v>169429.7</v>
      </c>
      <c r="Q161" s="21">
        <v>12.075549062531543</v>
      </c>
      <c r="R161" s="23">
        <v>3535.7</v>
      </c>
      <c r="S161" s="24">
        <v>0.65538648641004615</v>
      </c>
    </row>
    <row r="162" spans="1:19" ht="14.25" customHeight="1" x14ac:dyDescent="0.2">
      <c r="A162" s="19" t="s">
        <v>19</v>
      </c>
      <c r="B162" s="20">
        <f t="shared" si="8"/>
        <v>4045112.5</v>
      </c>
      <c r="C162" s="21">
        <f t="shared" si="9"/>
        <v>0.96417932554409769</v>
      </c>
      <c r="D162" s="22">
        <v>3603092.4</v>
      </c>
      <c r="E162" s="21">
        <v>8.0999793399691884E-3</v>
      </c>
      <c r="F162" s="22">
        <f t="shared" si="10"/>
        <v>442020.1</v>
      </c>
      <c r="G162" s="21">
        <f t="shared" si="11"/>
        <v>8.7575856120570066</v>
      </c>
      <c r="H162" s="22">
        <v>16653.8</v>
      </c>
      <c r="I162" s="21">
        <v>1.229924281545353</v>
      </c>
      <c r="J162" s="22">
        <v>111719.1</v>
      </c>
      <c r="K162" s="21">
        <v>4.1621988272372397</v>
      </c>
      <c r="L162" s="22">
        <v>65652.600000000006</v>
      </c>
      <c r="M162" s="21">
        <v>7.2959591090071081</v>
      </c>
      <c r="N162" s="22">
        <v>64330.2</v>
      </c>
      <c r="O162" s="21">
        <v>9.8901749877973302</v>
      </c>
      <c r="P162" s="22">
        <v>178981.8</v>
      </c>
      <c r="Q162" s="21">
        <v>12.599243599069846</v>
      </c>
      <c r="R162" s="22">
        <v>4682.6000000000004</v>
      </c>
      <c r="S162" s="21">
        <v>3.2627023448511507</v>
      </c>
    </row>
    <row r="163" spans="1:19" ht="14.25" customHeight="1" x14ac:dyDescent="0.2">
      <c r="A163" s="19" t="s">
        <v>20</v>
      </c>
      <c r="B163" s="20">
        <f t="shared" si="8"/>
        <v>3717739.0999999996</v>
      </c>
      <c r="C163" s="21">
        <f t="shared" si="9"/>
        <v>0.87921378533528627</v>
      </c>
      <c r="D163" s="22">
        <v>3319459.1</v>
      </c>
      <c r="E163" s="21">
        <v>8.5456407641835395E-3</v>
      </c>
      <c r="F163" s="22">
        <f t="shared" si="10"/>
        <v>398280</v>
      </c>
      <c r="G163" s="21">
        <f t="shared" si="11"/>
        <v>8.1357852817113585</v>
      </c>
      <c r="H163" s="22">
        <v>4935.3999999999996</v>
      </c>
      <c r="I163" s="21">
        <v>1.4348093366292498</v>
      </c>
      <c r="J163" s="22">
        <v>104391.5</v>
      </c>
      <c r="K163" s="21">
        <v>4.9893451286742705</v>
      </c>
      <c r="L163" s="22">
        <v>61014.8</v>
      </c>
      <c r="M163" s="21">
        <v>7.4686241698735412</v>
      </c>
      <c r="N163" s="22">
        <v>67118.2</v>
      </c>
      <c r="O163" s="21">
        <v>9.8527943091441674</v>
      </c>
      <c r="P163" s="22">
        <v>155071.29999999999</v>
      </c>
      <c r="Q163" s="21">
        <v>10.274100126844877</v>
      </c>
      <c r="R163" s="23">
        <v>5748.8</v>
      </c>
      <c r="S163" s="24">
        <v>0.37877296131366539</v>
      </c>
    </row>
    <row r="164" spans="1:19" ht="14.25" customHeight="1" thickBot="1" x14ac:dyDescent="0.25">
      <c r="A164" s="25" t="s">
        <v>21</v>
      </c>
      <c r="B164" s="26">
        <f t="shared" si="8"/>
        <v>3853404.8000000003</v>
      </c>
      <c r="C164" s="27">
        <f t="shared" si="9"/>
        <v>1.0163993715376074</v>
      </c>
      <c r="D164" s="28">
        <v>3415987.5</v>
      </c>
      <c r="E164" s="27">
        <v>1.8204187515323166E-2</v>
      </c>
      <c r="F164" s="28">
        <f t="shared" si="10"/>
        <v>437417.3</v>
      </c>
      <c r="G164" s="27">
        <f t="shared" si="11"/>
        <v>8.8117523929666248</v>
      </c>
      <c r="H164" s="28">
        <v>36683.4</v>
      </c>
      <c r="I164" s="27">
        <v>1.0884763407972</v>
      </c>
      <c r="J164" s="28">
        <v>94180.1</v>
      </c>
      <c r="K164" s="27">
        <v>4.0643667080412955</v>
      </c>
      <c r="L164" s="28">
        <v>51303.1</v>
      </c>
      <c r="M164" s="27">
        <v>7.5718049981385116</v>
      </c>
      <c r="N164" s="28">
        <v>40846.199999999997</v>
      </c>
      <c r="O164" s="27">
        <v>9.6727509046129132</v>
      </c>
      <c r="P164" s="28">
        <v>212070.5</v>
      </c>
      <c r="Q164" s="27">
        <v>12.481392400168813</v>
      </c>
      <c r="R164" s="28">
        <v>2334</v>
      </c>
      <c r="S164" s="27">
        <v>0.5202013710368466</v>
      </c>
    </row>
    <row r="165" spans="1:19" ht="14.25" customHeight="1" x14ac:dyDescent="0.2">
      <c r="A165" s="19" t="s">
        <v>34</v>
      </c>
      <c r="B165" s="20">
        <f t="shared" si="8"/>
        <v>3457335.3</v>
      </c>
      <c r="C165" s="21">
        <f t="shared" si="9"/>
        <v>1.4682686995964784</v>
      </c>
      <c r="D165" s="22">
        <v>2948285.4</v>
      </c>
      <c r="E165" s="21">
        <v>2.2219185428927611E-2</v>
      </c>
      <c r="F165" s="22">
        <f t="shared" si="10"/>
        <v>509049.89999999997</v>
      </c>
      <c r="G165" s="21">
        <f t="shared" si="11"/>
        <v>9.8434135926556525</v>
      </c>
      <c r="H165" s="22">
        <v>38919.599999999999</v>
      </c>
      <c r="I165" s="21">
        <v>1.4545536696163379</v>
      </c>
      <c r="J165" s="22">
        <v>87155.199999999997</v>
      </c>
      <c r="K165" s="21">
        <v>5.0663006108642996</v>
      </c>
      <c r="L165" s="22">
        <v>78744.3</v>
      </c>
      <c r="M165" s="21">
        <v>8.1940623511797028</v>
      </c>
      <c r="N165" s="22">
        <v>81814.8</v>
      </c>
      <c r="O165" s="21">
        <v>11.39384118765798</v>
      </c>
      <c r="P165" s="22">
        <v>222345.8</v>
      </c>
      <c r="Q165" s="21">
        <v>13.200692448429429</v>
      </c>
      <c r="R165" s="23">
        <v>70.2</v>
      </c>
      <c r="S165" s="24">
        <v>1.2044159544159545</v>
      </c>
    </row>
    <row r="166" spans="1:19" ht="14.25" customHeight="1" x14ac:dyDescent="0.2">
      <c r="A166" s="19" t="s">
        <v>11</v>
      </c>
      <c r="B166" s="20">
        <f t="shared" si="8"/>
        <v>3452249.2000000007</v>
      </c>
      <c r="C166" s="21">
        <f t="shared" si="9"/>
        <v>1.0967664330257501</v>
      </c>
      <c r="D166" s="22">
        <v>3051189</v>
      </c>
      <c r="E166" s="21">
        <v>2.4131846961954827E-2</v>
      </c>
      <c r="F166" s="22">
        <f t="shared" si="10"/>
        <v>401060.2</v>
      </c>
      <c r="G166" s="21">
        <f t="shared" si="11"/>
        <v>9.2571644231963184</v>
      </c>
      <c r="H166" s="22">
        <v>23240.2</v>
      </c>
      <c r="I166" s="21">
        <v>1.4405669056204338</v>
      </c>
      <c r="J166" s="22">
        <v>85324.6</v>
      </c>
      <c r="K166" s="21">
        <v>4.662340063709645</v>
      </c>
      <c r="L166" s="22">
        <v>78935.199999999997</v>
      </c>
      <c r="M166" s="21">
        <v>7.9502558554358513</v>
      </c>
      <c r="N166" s="22">
        <v>88685.7</v>
      </c>
      <c r="O166" s="21">
        <v>12.10534549538426</v>
      </c>
      <c r="P166" s="22">
        <v>124856</v>
      </c>
      <c r="Q166" s="21">
        <v>12.655144005894792</v>
      </c>
      <c r="R166" s="23">
        <v>18.5</v>
      </c>
      <c r="S166" s="24">
        <v>10.384648648648648</v>
      </c>
    </row>
    <row r="167" spans="1:19" ht="14.25" customHeight="1" x14ac:dyDescent="0.2">
      <c r="A167" s="19" t="s">
        <v>12</v>
      </c>
      <c r="B167" s="20">
        <f t="shared" si="8"/>
        <v>3313688.3</v>
      </c>
      <c r="C167" s="21">
        <f t="shared" si="9"/>
        <v>1.0369804613185856</v>
      </c>
      <c r="D167" s="22">
        <v>2940038.9</v>
      </c>
      <c r="E167" s="21">
        <v>2.5035401062210427E-2</v>
      </c>
      <c r="F167" s="22">
        <f t="shared" si="10"/>
        <v>373649.4</v>
      </c>
      <c r="G167" s="21">
        <f t="shared" si="11"/>
        <v>8.9994122003139818</v>
      </c>
      <c r="H167" s="22">
        <v>16430</v>
      </c>
      <c r="I167" s="21">
        <v>1.8161079123554473</v>
      </c>
      <c r="J167" s="22">
        <v>99857.3</v>
      </c>
      <c r="K167" s="21">
        <v>4.8604009721873123</v>
      </c>
      <c r="L167" s="22">
        <v>54631</v>
      </c>
      <c r="M167" s="21">
        <v>8.2481135069832145</v>
      </c>
      <c r="N167" s="22">
        <v>98119.6</v>
      </c>
      <c r="O167" s="21">
        <v>11.301372233478327</v>
      </c>
      <c r="P167" s="22">
        <v>104598.9</v>
      </c>
      <c r="Q167" s="21">
        <v>12.311755534714031</v>
      </c>
      <c r="R167" s="22">
        <v>12.6</v>
      </c>
      <c r="S167" s="21">
        <v>12.293650793650793</v>
      </c>
    </row>
    <row r="168" spans="1:19" ht="14.25" customHeight="1" x14ac:dyDescent="0.2">
      <c r="A168" s="19" t="s">
        <v>13</v>
      </c>
      <c r="B168" s="20">
        <f t="shared" si="8"/>
        <v>3441248.0000000005</v>
      </c>
      <c r="C168" s="21">
        <f t="shared" si="9"/>
        <v>1.5775051507476354</v>
      </c>
      <c r="D168" s="22">
        <v>2900713.9</v>
      </c>
      <c r="E168" s="21">
        <v>5.2405057941081322E-2</v>
      </c>
      <c r="F168" s="22">
        <f t="shared" si="10"/>
        <v>540534.1</v>
      </c>
      <c r="G168" s="21">
        <f t="shared" si="11"/>
        <v>9.7617788868454376</v>
      </c>
      <c r="H168" s="22">
        <v>17716.5</v>
      </c>
      <c r="I168" s="21">
        <v>1.7230321451754016</v>
      </c>
      <c r="J168" s="22">
        <v>146015.20000000001</v>
      </c>
      <c r="K168" s="21">
        <v>4.7382902807378944</v>
      </c>
      <c r="L168" s="22">
        <v>76316.600000000006</v>
      </c>
      <c r="M168" s="21">
        <v>8.9638041920106506</v>
      </c>
      <c r="N168" s="22">
        <v>132621.70000000001</v>
      </c>
      <c r="O168" s="21">
        <v>11.786228339706096</v>
      </c>
      <c r="P168" s="22">
        <v>167812.5</v>
      </c>
      <c r="Q168" s="21">
        <v>13.743870778398509</v>
      </c>
      <c r="R168" s="23">
        <v>51.6</v>
      </c>
      <c r="S168" s="24">
        <v>11.547480620155039</v>
      </c>
    </row>
    <row r="169" spans="1:19" ht="14.25" customHeight="1" x14ac:dyDescent="0.2">
      <c r="A169" s="19" t="s">
        <v>14</v>
      </c>
      <c r="B169" s="20">
        <f t="shared" si="8"/>
        <v>3148273.8000000003</v>
      </c>
      <c r="C169" s="21">
        <f t="shared" si="9"/>
        <v>1.1332665538810502</v>
      </c>
      <c r="D169" s="22">
        <v>2762897.7</v>
      </c>
      <c r="E169" s="21">
        <v>2.807445024113632E-2</v>
      </c>
      <c r="F169" s="22">
        <f t="shared" si="10"/>
        <v>385376.10000000003</v>
      </c>
      <c r="G169" s="21">
        <f t="shared" si="11"/>
        <v>9.0567800286525273</v>
      </c>
      <c r="H169" s="22">
        <v>25736.1</v>
      </c>
      <c r="I169" s="21">
        <v>2.2201816125986458</v>
      </c>
      <c r="J169" s="22">
        <v>73758.899999999994</v>
      </c>
      <c r="K169" s="21">
        <v>4.6550894739482258</v>
      </c>
      <c r="L169" s="22">
        <v>64450.1</v>
      </c>
      <c r="M169" s="21">
        <v>7.9694214283608549</v>
      </c>
      <c r="N169" s="22">
        <v>133896.29999999999</v>
      </c>
      <c r="O169" s="21">
        <v>11.08765376638488</v>
      </c>
      <c r="P169" s="22">
        <v>86284.5</v>
      </c>
      <c r="Q169" s="21">
        <v>12.650551929952655</v>
      </c>
      <c r="R169" s="23">
        <v>1250.2</v>
      </c>
      <c r="S169" s="24">
        <v>8.7985922252439613E-4</v>
      </c>
    </row>
    <row r="170" spans="1:19" ht="14.25" customHeight="1" x14ac:dyDescent="0.2">
      <c r="A170" s="19" t="s">
        <v>15</v>
      </c>
      <c r="B170" s="20">
        <f t="shared" si="8"/>
        <v>3815802.4</v>
      </c>
      <c r="C170" s="21">
        <f t="shared" si="9"/>
        <v>1.0984893942621348</v>
      </c>
      <c r="D170" s="22">
        <v>3379735.6</v>
      </c>
      <c r="E170" s="21">
        <v>1.6856519486317216E-2</v>
      </c>
      <c r="F170" s="22">
        <f t="shared" si="10"/>
        <v>436066.8</v>
      </c>
      <c r="G170" s="21">
        <f t="shared" si="11"/>
        <v>9.4816846593228377</v>
      </c>
      <c r="H170" s="22">
        <v>38361.9</v>
      </c>
      <c r="I170" s="21">
        <v>2.7496442824781884</v>
      </c>
      <c r="J170" s="22">
        <v>58937.5</v>
      </c>
      <c r="K170" s="21">
        <v>4.7867597709437977</v>
      </c>
      <c r="L170" s="22">
        <v>58082.2</v>
      </c>
      <c r="M170" s="21">
        <v>8.2984427414939521</v>
      </c>
      <c r="N170" s="22">
        <v>177961.8</v>
      </c>
      <c r="O170" s="21">
        <v>11.213911148347565</v>
      </c>
      <c r="P170" s="22">
        <v>101427.1</v>
      </c>
      <c r="Q170" s="21">
        <v>12.417979879144724</v>
      </c>
      <c r="R170" s="23">
        <v>1296.3</v>
      </c>
      <c r="S170" s="24">
        <v>7.627357864691815</v>
      </c>
    </row>
    <row r="171" spans="1:19" ht="14.25" customHeight="1" x14ac:dyDescent="0.2">
      <c r="A171" s="19" t="s">
        <v>16</v>
      </c>
      <c r="B171" s="20">
        <f t="shared" si="8"/>
        <v>3952641.3999999994</v>
      </c>
      <c r="C171" s="21">
        <f t="shared" si="9"/>
        <v>1.419048487677127</v>
      </c>
      <c r="D171" s="22">
        <v>3361522.8</v>
      </c>
      <c r="E171" s="21">
        <v>4.2298718902040469E-2</v>
      </c>
      <c r="F171" s="22">
        <f t="shared" si="10"/>
        <v>591118.6</v>
      </c>
      <c r="G171" s="21">
        <f t="shared" si="11"/>
        <v>9.2482315613144319</v>
      </c>
      <c r="H171" s="22">
        <v>41558.9</v>
      </c>
      <c r="I171" s="21">
        <v>2.0525704482072435</v>
      </c>
      <c r="J171" s="22">
        <v>82782.5</v>
      </c>
      <c r="K171" s="21">
        <v>5.2209061818621088</v>
      </c>
      <c r="L171" s="22">
        <v>103750.6</v>
      </c>
      <c r="M171" s="21">
        <v>8.247392564476737</v>
      </c>
      <c r="N171" s="22">
        <v>196145.4</v>
      </c>
      <c r="O171" s="21">
        <v>10.376825248004797</v>
      </c>
      <c r="P171" s="22">
        <v>165426.29999999999</v>
      </c>
      <c r="Q171" s="21">
        <v>12.43846277768408</v>
      </c>
      <c r="R171" s="23">
        <v>1454.9</v>
      </c>
      <c r="S171" s="24">
        <v>0.42072719774554956</v>
      </c>
    </row>
    <row r="172" spans="1:19" ht="14.25" customHeight="1" x14ac:dyDescent="0.2">
      <c r="A172" s="19" t="s">
        <v>17</v>
      </c>
      <c r="B172" s="20">
        <f t="shared" si="8"/>
        <v>3749801.9000000004</v>
      </c>
      <c r="C172" s="21">
        <f t="shared" si="9"/>
        <v>1.1947535228461001</v>
      </c>
      <c r="D172" s="22">
        <v>3272989.9</v>
      </c>
      <c r="E172" s="21">
        <v>4.3687518864632006E-2</v>
      </c>
      <c r="F172" s="22">
        <f t="shared" si="10"/>
        <v>476812</v>
      </c>
      <c r="G172" s="21">
        <f t="shared" si="11"/>
        <v>9.0960383169886665</v>
      </c>
      <c r="H172" s="22">
        <v>36644.1</v>
      </c>
      <c r="I172" s="21">
        <v>2.7811840923914075</v>
      </c>
      <c r="J172" s="22">
        <v>102677.4</v>
      </c>
      <c r="K172" s="21">
        <v>5.1509530724385293</v>
      </c>
      <c r="L172" s="22">
        <v>79480.600000000006</v>
      </c>
      <c r="M172" s="21">
        <v>8.7748494097930809</v>
      </c>
      <c r="N172" s="22">
        <v>156903.20000000001</v>
      </c>
      <c r="O172" s="21">
        <v>11.484639758781212</v>
      </c>
      <c r="P172" s="22">
        <v>100467.6</v>
      </c>
      <c r="Q172" s="21">
        <v>12.009320676516611</v>
      </c>
      <c r="R172" s="23">
        <v>639.1</v>
      </c>
      <c r="S172" s="24">
        <v>0.54</v>
      </c>
    </row>
    <row r="173" spans="1:19" ht="14.25" customHeight="1" x14ac:dyDescent="0.2">
      <c r="A173" s="19" t="s">
        <v>18</v>
      </c>
      <c r="B173" s="20">
        <f t="shared" si="8"/>
        <v>4816522.9000000004</v>
      </c>
      <c r="C173" s="21">
        <f t="shared" si="9"/>
        <v>1.1806987661161126</v>
      </c>
      <c r="D173" s="22">
        <v>4256080</v>
      </c>
      <c r="E173" s="21">
        <v>3.1123372446006652E-2</v>
      </c>
      <c r="F173" s="22">
        <f t="shared" si="10"/>
        <v>560442.9</v>
      </c>
      <c r="G173" s="21">
        <f t="shared" si="11"/>
        <v>9.9107314625629126</v>
      </c>
      <c r="H173" s="22">
        <v>52665</v>
      </c>
      <c r="I173" s="21">
        <v>2.6252377480300018</v>
      </c>
      <c r="J173" s="22">
        <v>75646.399999999994</v>
      </c>
      <c r="K173" s="21">
        <v>4.7135558334567138</v>
      </c>
      <c r="L173" s="22">
        <v>174352.4</v>
      </c>
      <c r="M173" s="21">
        <v>10.698434589945419</v>
      </c>
      <c r="N173" s="22">
        <v>114613.6</v>
      </c>
      <c r="O173" s="21">
        <v>11.262689288182205</v>
      </c>
      <c r="P173" s="22">
        <v>142484.9</v>
      </c>
      <c r="Q173" s="21">
        <v>13.351416844872688</v>
      </c>
      <c r="R173" s="23">
        <v>680.6</v>
      </c>
      <c r="S173" s="24">
        <v>1.5383485160152808</v>
      </c>
    </row>
    <row r="174" spans="1:19" ht="14.25" customHeight="1" x14ac:dyDescent="0.2">
      <c r="A174" s="19" t="s">
        <v>19</v>
      </c>
      <c r="B174" s="20">
        <f t="shared" si="8"/>
        <v>3304305.4</v>
      </c>
      <c r="C174" s="21">
        <f t="shared" si="9"/>
        <v>1.3853343268452121</v>
      </c>
      <c r="D174" s="22">
        <v>2816077.3</v>
      </c>
      <c r="E174" s="21">
        <v>3.552138110697458E-2</v>
      </c>
      <c r="F174" s="22">
        <f t="shared" si="10"/>
        <v>488228.10000000003</v>
      </c>
      <c r="G174" s="21">
        <f t="shared" si="11"/>
        <v>9.170993521265979</v>
      </c>
      <c r="H174" s="22">
        <v>35643.1</v>
      </c>
      <c r="I174" s="21">
        <v>2.1796662748189699</v>
      </c>
      <c r="J174" s="22">
        <v>64090.1</v>
      </c>
      <c r="K174" s="21">
        <v>4.6215680736962499</v>
      </c>
      <c r="L174" s="22">
        <v>156658.5</v>
      </c>
      <c r="M174" s="21">
        <v>9.2176335468550992</v>
      </c>
      <c r="N174" s="22">
        <v>111632.3</v>
      </c>
      <c r="O174" s="21">
        <v>10.56216662202606</v>
      </c>
      <c r="P174" s="22">
        <v>119615.2</v>
      </c>
      <c r="Q174" s="21">
        <v>12.368622223597001</v>
      </c>
      <c r="R174" s="22">
        <v>588.9</v>
      </c>
      <c r="S174" s="21">
        <v>1.82560706401766</v>
      </c>
    </row>
    <row r="175" spans="1:19" ht="14.25" customHeight="1" x14ac:dyDescent="0.2">
      <c r="A175" s="19" t="s">
        <v>20</v>
      </c>
      <c r="B175" s="20">
        <f t="shared" si="8"/>
        <v>4072144.8000000003</v>
      </c>
      <c r="C175" s="21">
        <f t="shared" si="9"/>
        <v>1.6302322080982972</v>
      </c>
      <c r="D175" s="22">
        <v>3417413.4</v>
      </c>
      <c r="E175" s="21">
        <v>6.3019089232809827E-2</v>
      </c>
      <c r="F175" s="22">
        <f t="shared" si="10"/>
        <v>654731.4</v>
      </c>
      <c r="G175" s="21">
        <f t="shared" si="11"/>
        <v>9.8104036693520413</v>
      </c>
      <c r="H175" s="22">
        <v>21346</v>
      </c>
      <c r="I175" s="21">
        <v>2.6257347980886347</v>
      </c>
      <c r="J175" s="22">
        <v>110685.2</v>
      </c>
      <c r="K175" s="21">
        <v>5.1260156281056544</v>
      </c>
      <c r="L175" s="22">
        <v>167214.6</v>
      </c>
      <c r="M175" s="21">
        <v>9.4192589283471655</v>
      </c>
      <c r="N175" s="22">
        <v>137580.20000000001</v>
      </c>
      <c r="O175" s="21">
        <v>10.653329170912674</v>
      </c>
      <c r="P175" s="22">
        <v>217756.3</v>
      </c>
      <c r="Q175" s="21">
        <v>12.663843558142748</v>
      </c>
      <c r="R175" s="23">
        <v>149.1</v>
      </c>
      <c r="S175" s="24">
        <v>9.3885982562038883</v>
      </c>
    </row>
    <row r="176" spans="1:19" ht="14.25" customHeight="1" thickBot="1" x14ac:dyDescent="0.25">
      <c r="A176" s="25" t="s">
        <v>21</v>
      </c>
      <c r="B176" s="26">
        <f t="shared" si="8"/>
        <v>4244831.7</v>
      </c>
      <c r="C176" s="27">
        <f t="shared" si="9"/>
        <v>1.2206486761300808</v>
      </c>
      <c r="D176" s="28">
        <v>3671559.1</v>
      </c>
      <c r="E176" s="27">
        <v>4.7366162238815658E-2</v>
      </c>
      <c r="F176" s="28">
        <f t="shared" si="10"/>
        <v>573272.60000000009</v>
      </c>
      <c r="G176" s="27">
        <f t="shared" si="11"/>
        <v>8.7350076229005165</v>
      </c>
      <c r="H176" s="28">
        <v>61470.400000000001</v>
      </c>
      <c r="I176" s="27">
        <v>2.2708714112808761</v>
      </c>
      <c r="J176" s="28">
        <v>145788.4</v>
      </c>
      <c r="K176" s="27">
        <v>7.6138573576498541</v>
      </c>
      <c r="L176" s="28">
        <v>106204</v>
      </c>
      <c r="M176" s="27">
        <v>7.6651864995668708</v>
      </c>
      <c r="N176" s="28">
        <v>114700</v>
      </c>
      <c r="O176" s="27">
        <v>10.365900488230166</v>
      </c>
      <c r="P176" s="28">
        <v>143681.5</v>
      </c>
      <c r="Q176" s="27">
        <v>12.195532632941608</v>
      </c>
      <c r="R176" s="28">
        <v>1428.3</v>
      </c>
      <c r="S176" s="27">
        <v>1.836028845480641</v>
      </c>
    </row>
    <row r="177" spans="1:19" ht="14.25" customHeight="1" x14ac:dyDescent="0.2">
      <c r="A177" s="19" t="s">
        <v>35</v>
      </c>
      <c r="B177" s="20">
        <f t="shared" si="8"/>
        <v>2716160.7</v>
      </c>
      <c r="C177" s="21">
        <f t="shared" si="9"/>
        <v>1.8726690710899381</v>
      </c>
      <c r="D177" s="22">
        <v>2160285.1</v>
      </c>
      <c r="E177" s="21">
        <v>4.6402820627703303E-2</v>
      </c>
      <c r="F177" s="22">
        <f t="shared" si="10"/>
        <v>555875.6</v>
      </c>
      <c r="G177" s="21">
        <f t="shared" si="11"/>
        <v>8.9700408022946085</v>
      </c>
      <c r="H177" s="22">
        <v>25983.3</v>
      </c>
      <c r="I177" s="21">
        <v>1.9488418330235198</v>
      </c>
      <c r="J177" s="22">
        <v>123312.6</v>
      </c>
      <c r="K177" s="21">
        <v>6.690572820620118</v>
      </c>
      <c r="L177" s="22">
        <v>116660.2</v>
      </c>
      <c r="M177" s="21">
        <v>8.5229197104068106</v>
      </c>
      <c r="N177" s="22">
        <v>173922.7</v>
      </c>
      <c r="O177" s="21">
        <v>10.206928785029199</v>
      </c>
      <c r="P177" s="22">
        <v>115499.9</v>
      </c>
      <c r="Q177" s="21">
        <v>11.5677278508466</v>
      </c>
      <c r="R177" s="23">
        <v>496.9</v>
      </c>
      <c r="S177" s="24">
        <v>10.0301871603944</v>
      </c>
    </row>
    <row r="178" spans="1:19" ht="14.25" customHeight="1" x14ac:dyDescent="0.2">
      <c r="A178" s="19" t="s">
        <v>11</v>
      </c>
      <c r="B178" s="20">
        <f t="shared" si="8"/>
        <v>2595710.1</v>
      </c>
      <c r="C178" s="21">
        <f t="shared" si="9"/>
        <v>1.6372779483348294</v>
      </c>
      <c r="D178" s="22">
        <v>2122654</v>
      </c>
      <c r="E178" s="21">
        <v>3.3281582396377393E-2</v>
      </c>
      <c r="F178" s="22">
        <f t="shared" si="10"/>
        <v>473056.10000000003</v>
      </c>
      <c r="G178" s="21">
        <f t="shared" si="11"/>
        <v>8.8345835155703405</v>
      </c>
      <c r="H178" s="22">
        <v>20032.100000000002</v>
      </c>
      <c r="I178" s="21">
        <v>1.5367249065250299</v>
      </c>
      <c r="J178" s="22">
        <v>89631.7</v>
      </c>
      <c r="K178" s="21">
        <v>5.0694558509991392</v>
      </c>
      <c r="L178" s="22">
        <v>90647.9</v>
      </c>
      <c r="M178" s="21">
        <v>7.8126403921105698</v>
      </c>
      <c r="N178" s="22">
        <v>126328.1</v>
      </c>
      <c r="O178" s="21">
        <v>10.107726816123998</v>
      </c>
      <c r="P178" s="22">
        <v>146401.5</v>
      </c>
      <c r="Q178" s="21">
        <v>11.672245373169</v>
      </c>
      <c r="R178" s="23">
        <v>14.8</v>
      </c>
      <c r="S178" s="24">
        <v>10.9628378378378</v>
      </c>
    </row>
    <row r="179" spans="1:19" ht="14.25" customHeight="1" x14ac:dyDescent="0.2">
      <c r="A179" s="19" t="s">
        <v>12</v>
      </c>
      <c r="B179" s="20">
        <f t="shared" si="8"/>
        <v>3352641.1999999997</v>
      </c>
      <c r="C179" s="21">
        <f t="shared" si="9"/>
        <v>1.6014998386943435</v>
      </c>
      <c r="D179" s="22">
        <v>2716339.1</v>
      </c>
      <c r="E179" s="21">
        <v>4.1971596256152301E-2</v>
      </c>
      <c r="F179" s="22">
        <f t="shared" si="10"/>
        <v>636302.1</v>
      </c>
      <c r="G179" s="21">
        <f t="shared" si="11"/>
        <v>8.2590411897116311</v>
      </c>
      <c r="H179" s="22">
        <v>49478</v>
      </c>
      <c r="I179" s="21">
        <v>3.88502807308299</v>
      </c>
      <c r="J179" s="22">
        <v>120548.9</v>
      </c>
      <c r="K179" s="21">
        <v>4.3443778333937493</v>
      </c>
      <c r="L179" s="22">
        <v>114656.9</v>
      </c>
      <c r="M179" s="21">
        <v>7.3560037468307602</v>
      </c>
      <c r="N179" s="22">
        <v>98157.4</v>
      </c>
      <c r="O179" s="21">
        <v>10.1295433558754</v>
      </c>
      <c r="P179" s="22">
        <v>207208.1</v>
      </c>
      <c r="Q179" s="21">
        <v>11.728158020849598</v>
      </c>
      <c r="R179" s="22">
        <v>46252.800000000003</v>
      </c>
      <c r="S179" s="21">
        <v>5.8685376885291296</v>
      </c>
    </row>
    <row r="180" spans="1:19" ht="14.25" customHeight="1" x14ac:dyDescent="0.2">
      <c r="A180" s="19" t="s">
        <v>13</v>
      </c>
      <c r="B180" s="20">
        <f t="shared" si="8"/>
        <v>2749683.5000000005</v>
      </c>
      <c r="C180" s="21">
        <f t="shared" si="9"/>
        <v>1.4896752935383271</v>
      </c>
      <c r="D180" s="22">
        <v>2277822.2000000002</v>
      </c>
      <c r="E180" s="21">
        <v>2.8216883653166599E-2</v>
      </c>
      <c r="F180" s="22">
        <f t="shared" si="10"/>
        <v>471861.30000000005</v>
      </c>
      <c r="G180" s="21">
        <f t="shared" si="11"/>
        <v>8.5445925126726756</v>
      </c>
      <c r="H180" s="22">
        <v>34513</v>
      </c>
      <c r="I180" s="21">
        <v>1.4819348361486999</v>
      </c>
      <c r="J180" s="22">
        <v>86093.3</v>
      </c>
      <c r="K180" s="21">
        <v>3.8464804578288896</v>
      </c>
      <c r="L180" s="22">
        <v>88900.2</v>
      </c>
      <c r="M180" s="21">
        <v>7.9087035124780387</v>
      </c>
      <c r="N180" s="22">
        <v>87964.4</v>
      </c>
      <c r="O180" s="21">
        <v>10.467849561868199</v>
      </c>
      <c r="P180" s="22">
        <v>174375.7</v>
      </c>
      <c r="Q180" s="21">
        <v>11.6158073114545</v>
      </c>
      <c r="R180" s="23">
        <v>14.7</v>
      </c>
      <c r="S180" s="24">
        <v>11.044693877551</v>
      </c>
    </row>
    <row r="181" spans="1:19" ht="14.25" customHeight="1" x14ac:dyDescent="0.2">
      <c r="A181" s="19" t="s">
        <v>14</v>
      </c>
      <c r="B181" s="20">
        <f t="shared" si="8"/>
        <v>2938305.4999999995</v>
      </c>
      <c r="C181" s="21">
        <f t="shared" si="9"/>
        <v>1.2469427913469191</v>
      </c>
      <c r="D181" s="22">
        <v>2504216.6</v>
      </c>
      <c r="E181" s="21">
        <v>2.10176424036164E-2</v>
      </c>
      <c r="F181" s="22">
        <f t="shared" si="10"/>
        <v>434088.9</v>
      </c>
      <c r="G181" s="21">
        <f t="shared" si="11"/>
        <v>8.3191856161261075</v>
      </c>
      <c r="H181" s="22">
        <v>44608.5</v>
      </c>
      <c r="I181" s="21">
        <v>1.5104862302027597</v>
      </c>
      <c r="J181" s="22">
        <v>85053.8</v>
      </c>
      <c r="K181" s="21">
        <v>4.9332198678953789</v>
      </c>
      <c r="L181" s="22">
        <v>68613.3</v>
      </c>
      <c r="M181" s="21">
        <v>7.5180743820804397</v>
      </c>
      <c r="N181" s="22">
        <v>49640.3</v>
      </c>
      <c r="O181" s="21">
        <v>9.5959508504179105</v>
      </c>
      <c r="P181" s="22">
        <v>186127.3</v>
      </c>
      <c r="Q181" s="21">
        <v>11.452884778321099</v>
      </c>
      <c r="R181" s="23">
        <v>45.7</v>
      </c>
      <c r="S181" s="24">
        <v>9.1076367614879601</v>
      </c>
    </row>
    <row r="182" spans="1:19" ht="14.25" customHeight="1" x14ac:dyDescent="0.2">
      <c r="A182" s="19" t="s">
        <v>15</v>
      </c>
      <c r="B182" s="20">
        <f t="shared" si="8"/>
        <v>3051069.0000000005</v>
      </c>
      <c r="C182" s="21">
        <f t="shared" si="9"/>
        <v>1.0783310757639393</v>
      </c>
      <c r="D182" s="22">
        <v>2648521.7000000002</v>
      </c>
      <c r="E182" s="21">
        <v>1.4271900056548501E-2</v>
      </c>
      <c r="F182" s="22">
        <f t="shared" si="10"/>
        <v>402547.30000000005</v>
      </c>
      <c r="G182" s="21">
        <f t="shared" si="11"/>
        <v>8.0792072881870194</v>
      </c>
      <c r="H182" s="22">
        <v>56013.2</v>
      </c>
      <c r="I182" s="21">
        <v>1.6779315589896697</v>
      </c>
      <c r="J182" s="22">
        <v>61377.599999999999</v>
      </c>
      <c r="K182" s="21">
        <v>3.9928965779046397</v>
      </c>
      <c r="L182" s="22">
        <v>53055.7</v>
      </c>
      <c r="M182" s="21">
        <v>6.4333756222234397</v>
      </c>
      <c r="N182" s="22">
        <v>82601</v>
      </c>
      <c r="O182" s="21">
        <v>10.037146632607399</v>
      </c>
      <c r="P182" s="22">
        <v>148831.80000000002</v>
      </c>
      <c r="Q182" s="21">
        <v>11.662117820250801</v>
      </c>
      <c r="R182" s="23">
        <v>668</v>
      </c>
      <c r="S182" s="24">
        <v>10.632892215568901</v>
      </c>
    </row>
    <row r="183" spans="1:19" ht="14.25" customHeight="1" x14ac:dyDescent="0.2">
      <c r="A183" s="19" t="s">
        <v>16</v>
      </c>
      <c r="B183" s="20">
        <f t="shared" si="8"/>
        <v>3458190.5</v>
      </c>
      <c r="C183" s="21">
        <f t="shared" si="9"/>
        <v>1.2800222651123465</v>
      </c>
      <c r="D183" s="22">
        <v>2900731.3</v>
      </c>
      <c r="E183" s="21">
        <v>2.7886982499895803E-2</v>
      </c>
      <c r="F183" s="22">
        <f t="shared" si="10"/>
        <v>557459.19999999995</v>
      </c>
      <c r="G183" s="21">
        <f t="shared" si="11"/>
        <v>7.7954910314512693</v>
      </c>
      <c r="H183" s="22">
        <v>48100.2</v>
      </c>
      <c r="I183" s="21">
        <v>2.7173507594563002</v>
      </c>
      <c r="J183" s="22">
        <v>116813.3</v>
      </c>
      <c r="K183" s="21">
        <v>4.3086444608619097</v>
      </c>
      <c r="L183" s="22">
        <v>114664.4</v>
      </c>
      <c r="M183" s="21">
        <v>5.9831598386247196</v>
      </c>
      <c r="N183" s="22">
        <v>110288.1</v>
      </c>
      <c r="O183" s="21">
        <v>9.8687765135132413</v>
      </c>
      <c r="P183" s="22">
        <v>167495</v>
      </c>
      <c r="Q183" s="21">
        <v>11.559221212573499</v>
      </c>
      <c r="R183" s="23">
        <v>98.2</v>
      </c>
      <c r="S183" s="24">
        <v>11.001018329938899</v>
      </c>
    </row>
    <row r="184" spans="1:19" ht="14.25" customHeight="1" x14ac:dyDescent="0.2">
      <c r="A184" s="19" t="s">
        <v>17</v>
      </c>
      <c r="B184" s="20">
        <f t="shared" si="8"/>
        <v>3400423.6000000006</v>
      </c>
      <c r="C184" s="21">
        <f t="shared" si="9"/>
        <v>1.1095457065996135</v>
      </c>
      <c r="D184" s="22">
        <v>2911282.4</v>
      </c>
      <c r="E184" s="21">
        <v>4.2236356734063299E-2</v>
      </c>
      <c r="F184" s="22">
        <f t="shared" si="10"/>
        <v>489141.2</v>
      </c>
      <c r="G184" s="21">
        <f t="shared" si="11"/>
        <v>7.4619832555507539</v>
      </c>
      <c r="H184" s="22">
        <v>31515.200000000001</v>
      </c>
      <c r="I184" s="21">
        <v>1.8758651380920996</v>
      </c>
      <c r="J184" s="22">
        <v>116226.4</v>
      </c>
      <c r="K184" s="21">
        <v>3.30554912653235</v>
      </c>
      <c r="L184" s="22">
        <v>93556.2</v>
      </c>
      <c r="M184" s="21">
        <v>6.0629898071961001</v>
      </c>
      <c r="N184" s="22">
        <v>98415.1</v>
      </c>
      <c r="O184" s="21">
        <v>9.7680408087783306</v>
      </c>
      <c r="P184" s="22">
        <v>149366.70000000001</v>
      </c>
      <c r="Q184" s="21">
        <v>11.230405043426696</v>
      </c>
      <c r="R184" s="23">
        <v>61.6</v>
      </c>
      <c r="S184" s="24">
        <v>10.5773214285714</v>
      </c>
    </row>
    <row r="185" spans="1:19" ht="14.25" customHeight="1" x14ac:dyDescent="0.2">
      <c r="A185" s="19" t="s">
        <v>18</v>
      </c>
      <c r="B185" s="20">
        <f t="shared" si="8"/>
        <v>4100109.1</v>
      </c>
      <c r="C185" s="21">
        <f t="shared" si="9"/>
        <v>0.8857427476746903</v>
      </c>
      <c r="D185" s="22">
        <v>3570269</v>
      </c>
      <c r="E185" s="21">
        <v>1.59833186238908E-2</v>
      </c>
      <c r="F185" s="22">
        <f t="shared" si="10"/>
        <v>529840.1</v>
      </c>
      <c r="G185" s="21">
        <f t="shared" si="11"/>
        <v>6.7465206068774366</v>
      </c>
      <c r="H185" s="22">
        <v>90554.5</v>
      </c>
      <c r="I185" s="21">
        <v>1.7525665538432695</v>
      </c>
      <c r="J185" s="22">
        <v>103367.6</v>
      </c>
      <c r="K185" s="21">
        <v>4.3765963996455399</v>
      </c>
      <c r="L185" s="22">
        <v>114130.6</v>
      </c>
      <c r="M185" s="21">
        <v>6.1461522676652898</v>
      </c>
      <c r="N185" s="22">
        <v>93378</v>
      </c>
      <c r="O185" s="21">
        <v>9.4201142131979712</v>
      </c>
      <c r="P185" s="22">
        <v>128354.9</v>
      </c>
      <c r="Q185" s="21">
        <v>10.7661325668128</v>
      </c>
      <c r="R185" s="23">
        <v>54.5</v>
      </c>
      <c r="S185" s="24">
        <v>9.0781467889908303</v>
      </c>
    </row>
    <row r="186" spans="1:19" ht="14.25" customHeight="1" x14ac:dyDescent="0.2">
      <c r="A186" s="19" t="s">
        <v>19</v>
      </c>
      <c r="B186" s="20">
        <f t="shared" si="8"/>
        <v>4111111.4000000004</v>
      </c>
      <c r="C186" s="21">
        <f t="shared" si="9"/>
        <v>1.0084443116768884</v>
      </c>
      <c r="D186" s="22">
        <v>3584603.7</v>
      </c>
      <c r="E186" s="21">
        <v>1.4953289815552002E-2</v>
      </c>
      <c r="F186" s="22">
        <f t="shared" si="10"/>
        <v>526507.69999999995</v>
      </c>
      <c r="G186" s="21">
        <f t="shared" si="11"/>
        <v>7.7723939991760993</v>
      </c>
      <c r="H186" s="22">
        <v>45114.7</v>
      </c>
      <c r="I186" s="21">
        <v>1.2843986993152998</v>
      </c>
      <c r="J186" s="22">
        <v>70658.900000000009</v>
      </c>
      <c r="K186" s="21">
        <v>3.1299129904371603</v>
      </c>
      <c r="L186" s="22">
        <v>118529.3</v>
      </c>
      <c r="M186" s="21">
        <v>6.5358432978175003</v>
      </c>
      <c r="N186" s="22">
        <v>106726.1</v>
      </c>
      <c r="O186" s="21">
        <v>9.6524372201364095</v>
      </c>
      <c r="P186" s="22">
        <v>185446.7</v>
      </c>
      <c r="Q186" s="21">
        <v>10.827505617517101</v>
      </c>
      <c r="R186" s="22">
        <v>32</v>
      </c>
      <c r="S186" s="21">
        <v>10.71</v>
      </c>
    </row>
    <row r="187" spans="1:19" ht="14.25" customHeight="1" x14ac:dyDescent="0.2">
      <c r="A187" s="19" t="s">
        <v>20</v>
      </c>
      <c r="B187" s="20">
        <f t="shared" si="8"/>
        <v>4510077.0999999996</v>
      </c>
      <c r="C187" s="21">
        <f t="shared" si="9"/>
        <v>1.1726722716114988</v>
      </c>
      <c r="D187" s="22">
        <v>3846592.1</v>
      </c>
      <c r="E187" s="21">
        <v>1.489308367268783E-2</v>
      </c>
      <c r="F187" s="22">
        <f t="shared" si="10"/>
        <v>663485</v>
      </c>
      <c r="G187" s="21">
        <f t="shared" si="11"/>
        <v>7.8849630963774615</v>
      </c>
      <c r="H187" s="22">
        <v>39114.5</v>
      </c>
      <c r="I187" s="21">
        <v>2.2399292334044918</v>
      </c>
      <c r="J187" s="22">
        <v>87407.999999999985</v>
      </c>
      <c r="K187" s="21">
        <v>3.6868168474281533</v>
      </c>
      <c r="L187" s="22">
        <v>134083.30000000002</v>
      </c>
      <c r="M187" s="21">
        <v>6.0307047260919129</v>
      </c>
      <c r="N187" s="22">
        <v>206244</v>
      </c>
      <c r="O187" s="21">
        <v>9.1887202439828535</v>
      </c>
      <c r="P187" s="22">
        <v>196539.1</v>
      </c>
      <c r="Q187" s="21">
        <v>10.771505527398876</v>
      </c>
      <c r="R187" s="23">
        <v>96.100000000000009</v>
      </c>
      <c r="S187" s="24">
        <v>9.6413111342351705</v>
      </c>
    </row>
    <row r="188" spans="1:19" ht="14.25" customHeight="1" thickBot="1" x14ac:dyDescent="0.25">
      <c r="A188" s="25" t="s">
        <v>21</v>
      </c>
      <c r="B188" s="26">
        <f t="shared" si="8"/>
        <v>4948753.3999999994</v>
      </c>
      <c r="C188" s="27">
        <f t="shared" si="9"/>
        <v>1.3223365530802187</v>
      </c>
      <c r="D188" s="28">
        <v>4126403</v>
      </c>
      <c r="E188" s="27">
        <v>1.61535984245843E-2</v>
      </c>
      <c r="F188" s="28">
        <f t="shared" si="10"/>
        <v>822350.40000000014</v>
      </c>
      <c r="G188" s="27">
        <f t="shared" si="11"/>
        <v>7.876522290254873</v>
      </c>
      <c r="H188" s="28">
        <v>69833.3</v>
      </c>
      <c r="I188" s="27">
        <v>2.0114527310036898</v>
      </c>
      <c r="J188" s="28">
        <v>174282.4</v>
      </c>
      <c r="K188" s="27">
        <v>3.8571453170257</v>
      </c>
      <c r="L188" s="28">
        <v>115070.1</v>
      </c>
      <c r="M188" s="27">
        <v>7.1495410015286289</v>
      </c>
      <c r="N188" s="28">
        <v>127308.1</v>
      </c>
      <c r="O188" s="27">
        <v>9.8114750121948191</v>
      </c>
      <c r="P188" s="28">
        <v>335129.2</v>
      </c>
      <c r="Q188" s="27">
        <v>10.715632779835397</v>
      </c>
      <c r="R188" s="28">
        <v>727.3</v>
      </c>
      <c r="S188" s="27">
        <v>2.2855080434483699</v>
      </c>
    </row>
    <row r="189" spans="1:19" ht="14.25" customHeight="1" x14ac:dyDescent="0.2">
      <c r="A189" s="19" t="s">
        <v>37</v>
      </c>
      <c r="B189" s="20">
        <f t="shared" si="8"/>
        <v>3924844.3</v>
      </c>
      <c r="C189" s="21">
        <f t="shared" si="9"/>
        <v>1.0908581354424673</v>
      </c>
      <c r="D189" s="22">
        <v>3331476.5</v>
      </c>
      <c r="E189" s="21">
        <v>4.9713506909023703E-3</v>
      </c>
      <c r="F189" s="22">
        <f t="shared" si="10"/>
        <v>593367.79999999993</v>
      </c>
      <c r="G189" s="21">
        <f t="shared" si="11"/>
        <v>7.1875932549760799</v>
      </c>
      <c r="H189" s="22">
        <v>63191.5</v>
      </c>
      <c r="I189" s="21">
        <v>2.3584345362904799</v>
      </c>
      <c r="J189" s="22">
        <v>107522.9</v>
      </c>
      <c r="K189" s="21">
        <v>3.7243829640011601</v>
      </c>
      <c r="L189" s="22">
        <v>157522.5</v>
      </c>
      <c r="M189" s="21">
        <v>6.4209426780301202</v>
      </c>
      <c r="N189" s="22">
        <v>124038.8</v>
      </c>
      <c r="O189" s="21">
        <v>8.9328807195812896</v>
      </c>
      <c r="P189" s="22">
        <v>140092.4</v>
      </c>
      <c r="Q189" s="21">
        <v>11.287552865109001</v>
      </c>
      <c r="R189" s="23">
        <v>999.7</v>
      </c>
      <c r="S189" s="24">
        <v>14.634195258577599</v>
      </c>
    </row>
    <row r="190" spans="1:19" ht="14.25" customHeight="1" x14ac:dyDescent="0.2">
      <c r="A190" s="19" t="s">
        <v>11</v>
      </c>
      <c r="B190" s="20">
        <f t="shared" si="8"/>
        <v>3894966.5</v>
      </c>
      <c r="C190" s="21">
        <f t="shared" si="9"/>
        <v>1.1467059164693727</v>
      </c>
      <c r="D190" s="22">
        <v>3301181.8</v>
      </c>
      <c r="E190" s="21">
        <v>5.0916208250027292E-3</v>
      </c>
      <c r="F190" s="22">
        <f t="shared" si="10"/>
        <v>593784.69999999995</v>
      </c>
      <c r="G190" s="21">
        <f t="shared" si="11"/>
        <v>7.4935793461839024</v>
      </c>
      <c r="H190" s="22">
        <v>55780.1</v>
      </c>
      <c r="I190" s="21">
        <v>1.6854924426453202</v>
      </c>
      <c r="J190" s="22">
        <v>118649.3</v>
      </c>
      <c r="K190" s="21">
        <v>4.0138228375557201</v>
      </c>
      <c r="L190" s="22">
        <v>89913.7</v>
      </c>
      <c r="M190" s="21">
        <v>5.9117913732834904</v>
      </c>
      <c r="N190" s="22">
        <v>149031</v>
      </c>
      <c r="O190" s="21">
        <v>8.7395256356060109</v>
      </c>
      <c r="P190" s="22">
        <v>179853.5</v>
      </c>
      <c r="Q190" s="21">
        <v>11.316521580063799</v>
      </c>
      <c r="R190" s="23">
        <v>557.1</v>
      </c>
      <c r="S190" s="24">
        <v>17.934413929276598</v>
      </c>
    </row>
    <row r="191" spans="1:19" ht="14.25" customHeight="1" x14ac:dyDescent="0.2">
      <c r="A191" s="19" t="s">
        <v>12</v>
      </c>
      <c r="B191" s="20">
        <f t="shared" si="8"/>
        <v>5048582.5000000009</v>
      </c>
      <c r="C191" s="21">
        <f t="shared" si="9"/>
        <v>1.0459809584175344</v>
      </c>
      <c r="D191" s="22">
        <v>4356387.4000000004</v>
      </c>
      <c r="E191" s="21">
        <v>4.2893306504375606E-3</v>
      </c>
      <c r="F191" s="22">
        <f t="shared" si="10"/>
        <v>692195.1</v>
      </c>
      <c r="G191" s="21">
        <f t="shared" si="11"/>
        <v>7.6019538075319986</v>
      </c>
      <c r="H191" s="22">
        <v>30187.200000000001</v>
      </c>
      <c r="I191" s="21">
        <v>1.8951924656808199</v>
      </c>
      <c r="J191" s="22">
        <v>168254.9</v>
      </c>
      <c r="K191" s="21">
        <v>3.9449944875305301</v>
      </c>
      <c r="L191" s="22">
        <v>128984.8</v>
      </c>
      <c r="M191" s="21">
        <v>6.1818128957830698</v>
      </c>
      <c r="N191" s="22">
        <v>154381.70000000001</v>
      </c>
      <c r="O191" s="21">
        <v>8.8207896272680006</v>
      </c>
      <c r="P191" s="22">
        <v>202454.39999999999</v>
      </c>
      <c r="Q191" s="21">
        <v>11.058725441383299</v>
      </c>
      <c r="R191" s="22">
        <v>7932.1</v>
      </c>
      <c r="S191" s="21">
        <v>18.033553157423601</v>
      </c>
    </row>
    <row r="192" spans="1:19" ht="14.25" customHeight="1" x14ac:dyDescent="0.2">
      <c r="A192" s="19" t="s">
        <v>13</v>
      </c>
      <c r="B192" s="20">
        <f t="shared" si="8"/>
        <v>4178516.1</v>
      </c>
      <c r="C192" s="21">
        <f t="shared" si="9"/>
        <v>1.0529593077312789</v>
      </c>
      <c r="D192" s="22">
        <v>3583333.2</v>
      </c>
      <c r="E192" s="21">
        <v>8.5613486906548405E-3</v>
      </c>
      <c r="F192" s="22">
        <f t="shared" si="10"/>
        <v>595182.9</v>
      </c>
      <c r="G192" s="21">
        <f t="shared" si="11"/>
        <v>7.3408178477573927</v>
      </c>
      <c r="H192" s="22">
        <v>45767.5</v>
      </c>
      <c r="I192" s="21">
        <v>2.8914511389086099</v>
      </c>
      <c r="J192" s="22">
        <v>103401.5</v>
      </c>
      <c r="K192" s="21">
        <v>4.3143896171718987</v>
      </c>
      <c r="L192" s="22">
        <v>132851.29999999999</v>
      </c>
      <c r="M192" s="21">
        <v>5.3048479992292092</v>
      </c>
      <c r="N192" s="22">
        <v>136506.5</v>
      </c>
      <c r="O192" s="21">
        <v>8.50625916714589</v>
      </c>
      <c r="P192" s="22">
        <v>176279.7</v>
      </c>
      <c r="Q192" s="21">
        <v>10.8847591469693</v>
      </c>
      <c r="R192" s="23">
        <v>376.4</v>
      </c>
      <c r="S192" s="24">
        <v>15.947688629118</v>
      </c>
    </row>
    <row r="193" spans="1:19" ht="14.25" customHeight="1" x14ac:dyDescent="0.2">
      <c r="A193" s="19" t="s">
        <v>14</v>
      </c>
      <c r="B193" s="20">
        <f t="shared" si="8"/>
        <v>4548764.7</v>
      </c>
      <c r="C193" s="21">
        <f t="shared" si="9"/>
        <v>1.0133640352951201</v>
      </c>
      <c r="D193" s="22">
        <v>3874296.6</v>
      </c>
      <c r="E193" s="21">
        <v>1.02244004756889E-2</v>
      </c>
      <c r="F193" s="22">
        <f t="shared" si="10"/>
        <v>674468.1</v>
      </c>
      <c r="G193" s="21">
        <f t="shared" si="11"/>
        <v>6.7756239205382691</v>
      </c>
      <c r="H193" s="22">
        <v>87761.7</v>
      </c>
      <c r="I193" s="21">
        <v>1.39165430933995</v>
      </c>
      <c r="J193" s="22">
        <v>132453</v>
      </c>
      <c r="K193" s="21">
        <v>3.4311184873124798</v>
      </c>
      <c r="L193" s="22">
        <v>165261.70000000001</v>
      </c>
      <c r="M193" s="21">
        <v>7.2170389933057697</v>
      </c>
      <c r="N193" s="22">
        <v>128302.39999999999</v>
      </c>
      <c r="O193" s="21">
        <v>9.1691680670041986</v>
      </c>
      <c r="P193" s="22">
        <v>160673.20000000001</v>
      </c>
      <c r="Q193" s="21">
        <v>10.107936476027097</v>
      </c>
      <c r="R193" s="23">
        <v>16.100000000000001</v>
      </c>
      <c r="S193" s="24">
        <v>9.0314285714285703</v>
      </c>
    </row>
    <row r="194" spans="1:19" ht="14.25" customHeight="1" x14ac:dyDescent="0.2">
      <c r="A194" s="19" t="s">
        <v>15</v>
      </c>
      <c r="B194" s="20">
        <f t="shared" si="8"/>
        <v>4947101</v>
      </c>
      <c r="C194" s="21">
        <f t="shared" si="9"/>
        <v>0.98162991052739867</v>
      </c>
      <c r="D194" s="22">
        <v>4301856.7</v>
      </c>
      <c r="E194" s="21">
        <v>1.1925986051557702E-2</v>
      </c>
      <c r="F194" s="22">
        <f t="shared" si="10"/>
        <v>645244.30000000005</v>
      </c>
      <c r="G194" s="21">
        <f t="shared" si="11"/>
        <v>7.4466654397412029</v>
      </c>
      <c r="H194" s="22">
        <v>69398.600000000006</v>
      </c>
      <c r="I194" s="21">
        <v>1.5262455870867699</v>
      </c>
      <c r="J194" s="22">
        <v>109543.9</v>
      </c>
      <c r="K194" s="21">
        <v>3.4423835923314798</v>
      </c>
      <c r="L194" s="22">
        <v>97952.3</v>
      </c>
      <c r="M194" s="21">
        <v>6.5955644124742294</v>
      </c>
      <c r="N194" s="22">
        <v>144679.70000000001</v>
      </c>
      <c r="O194" s="21">
        <v>9.4152515245746304</v>
      </c>
      <c r="P194" s="22">
        <v>221703.5</v>
      </c>
      <c r="Q194" s="21">
        <v>10.339141912509298</v>
      </c>
      <c r="R194" s="23">
        <v>1966.3</v>
      </c>
      <c r="S194" s="24">
        <v>10.901987997762301</v>
      </c>
    </row>
    <row r="195" spans="1:19" ht="14.25" customHeight="1" x14ac:dyDescent="0.2">
      <c r="A195" s="19" t="s">
        <v>16</v>
      </c>
      <c r="B195" s="20">
        <f t="shared" si="8"/>
        <v>5142837.7</v>
      </c>
      <c r="C195" s="21">
        <f t="shared" si="9"/>
        <v>0.94883471726125068</v>
      </c>
      <c r="D195" s="22">
        <v>4487196.9000000004</v>
      </c>
      <c r="E195" s="21">
        <v>6.6258253565828606E-3</v>
      </c>
      <c r="F195" s="22">
        <f t="shared" si="10"/>
        <v>655640.79999999993</v>
      </c>
      <c r="G195" s="21">
        <f t="shared" si="11"/>
        <v>7.3972998202674427</v>
      </c>
      <c r="H195" s="22">
        <v>60310.9</v>
      </c>
      <c r="I195" s="21">
        <v>1.9462023614305197</v>
      </c>
      <c r="J195" s="22">
        <v>122095.3</v>
      </c>
      <c r="K195" s="21">
        <v>4.1272208348724293</v>
      </c>
      <c r="L195" s="22">
        <v>116971</v>
      </c>
      <c r="M195" s="21">
        <v>6.3936738593326599</v>
      </c>
      <c r="N195" s="22">
        <v>169394.3</v>
      </c>
      <c r="O195" s="21">
        <v>9.6958195818867612</v>
      </c>
      <c r="P195" s="22">
        <v>182503.6</v>
      </c>
      <c r="Q195" s="21">
        <v>9.6990326273015999</v>
      </c>
      <c r="R195" s="23">
        <v>4365.7</v>
      </c>
      <c r="S195" s="24">
        <v>15.640269143550903</v>
      </c>
    </row>
    <row r="196" spans="1:19" ht="14.25" customHeight="1" x14ac:dyDescent="0.2">
      <c r="A196" s="19" t="s">
        <v>17</v>
      </c>
      <c r="B196" s="20">
        <f t="shared" si="8"/>
        <v>5259362.7999999989</v>
      </c>
      <c r="C196" s="21">
        <f t="shared" si="9"/>
        <v>0.8752956822069764</v>
      </c>
      <c r="D196" s="22">
        <v>4629391.5999999996</v>
      </c>
      <c r="E196" s="21">
        <v>1.3042968324390603E-2</v>
      </c>
      <c r="F196" s="22">
        <f t="shared" si="10"/>
        <v>629971.19999999995</v>
      </c>
      <c r="G196" s="21">
        <f t="shared" si="11"/>
        <v>7.2116257727337256</v>
      </c>
      <c r="H196" s="22">
        <v>113350.3</v>
      </c>
      <c r="I196" s="21">
        <v>1.84163151751694</v>
      </c>
      <c r="J196" s="22">
        <v>77149.7</v>
      </c>
      <c r="K196" s="21">
        <v>4.8334546602255095</v>
      </c>
      <c r="L196" s="22">
        <v>98495.1</v>
      </c>
      <c r="M196" s="21">
        <v>6.534643093920411</v>
      </c>
      <c r="N196" s="22">
        <v>180161.8</v>
      </c>
      <c r="O196" s="21">
        <v>9.3768823912727299</v>
      </c>
      <c r="P196" s="22">
        <v>159371.1</v>
      </c>
      <c r="Q196" s="21">
        <v>10.070867283967999</v>
      </c>
      <c r="R196" s="23">
        <v>1443.2</v>
      </c>
      <c r="S196" s="24">
        <v>16.266593680709502</v>
      </c>
    </row>
    <row r="197" spans="1:19" ht="14.25" customHeight="1" x14ac:dyDescent="0.2">
      <c r="A197" s="19" t="s">
        <v>18</v>
      </c>
      <c r="B197" s="20">
        <f t="shared" si="8"/>
        <v>6183267.6000000006</v>
      </c>
      <c r="C197" s="21">
        <f t="shared" si="9"/>
        <v>0.69673769836518218</v>
      </c>
      <c r="D197" s="22">
        <v>5554894.4000000004</v>
      </c>
      <c r="E197" s="21">
        <v>7.6312356180884399E-3</v>
      </c>
      <c r="F197" s="22">
        <f t="shared" si="10"/>
        <v>628373.19999999995</v>
      </c>
      <c r="G197" s="21">
        <f t="shared" si="11"/>
        <v>6.7885214200733026</v>
      </c>
      <c r="H197" s="22">
        <v>48114.7</v>
      </c>
      <c r="I197" s="21">
        <v>2.5447549501503701</v>
      </c>
      <c r="J197" s="22">
        <v>126067.9</v>
      </c>
      <c r="K197" s="21">
        <v>3.692778510628</v>
      </c>
      <c r="L197" s="22">
        <v>178789.2</v>
      </c>
      <c r="M197" s="21">
        <v>5.8237661726771002</v>
      </c>
      <c r="N197" s="22">
        <v>142078.80000000002</v>
      </c>
      <c r="O197" s="21">
        <v>8.9753099899492401</v>
      </c>
      <c r="P197" s="22">
        <v>132217.29999999999</v>
      </c>
      <c r="Q197" s="21">
        <v>10.1330523388392</v>
      </c>
      <c r="R197" s="23">
        <v>1105.3</v>
      </c>
      <c r="S197" s="24">
        <v>19.498223106848798</v>
      </c>
    </row>
    <row r="198" spans="1:19" ht="14.25" customHeight="1" x14ac:dyDescent="0.2">
      <c r="A198" s="19" t="s">
        <v>19</v>
      </c>
      <c r="B198" s="20">
        <f t="shared" si="8"/>
        <v>7361026.1000000006</v>
      </c>
      <c r="C198" s="21">
        <f t="shared" si="9"/>
        <v>0.54604239740435112</v>
      </c>
      <c r="D198" s="22">
        <v>6803810.7999999998</v>
      </c>
      <c r="E198" s="21">
        <v>1.0330638676783901E-2</v>
      </c>
      <c r="F198" s="22">
        <f t="shared" si="10"/>
        <v>557215.30000000005</v>
      </c>
      <c r="G198" s="21">
        <f t="shared" si="11"/>
        <v>7.0872867776602702</v>
      </c>
      <c r="H198" s="22">
        <v>78071.900000000009</v>
      </c>
      <c r="I198" s="21">
        <v>3.3096060298263499</v>
      </c>
      <c r="J198" s="22">
        <v>77362.400000000009</v>
      </c>
      <c r="K198" s="21">
        <v>4.1701445663526497</v>
      </c>
      <c r="L198" s="22">
        <v>136047.29999999999</v>
      </c>
      <c r="M198" s="21">
        <v>6.8638403334722593</v>
      </c>
      <c r="N198" s="22">
        <v>125437.4</v>
      </c>
      <c r="O198" s="21">
        <v>8.192085342967891</v>
      </c>
      <c r="P198" s="22">
        <v>139061.79999999999</v>
      </c>
      <c r="Q198" s="21">
        <v>9.9538175976436403</v>
      </c>
      <c r="R198" s="22">
        <v>1234.5</v>
      </c>
      <c r="S198" s="21">
        <v>18.265194005670295</v>
      </c>
    </row>
    <row r="199" spans="1:19" ht="14.25" customHeight="1" x14ac:dyDescent="0.2">
      <c r="A199" s="19" t="s">
        <v>20</v>
      </c>
      <c r="B199" s="20">
        <f t="shared" si="8"/>
        <v>6692581.0999999996</v>
      </c>
      <c r="C199" s="21">
        <f t="shared" si="9"/>
        <v>0.63862179705226152</v>
      </c>
      <c r="D199" s="22">
        <v>6048634.9000000004</v>
      </c>
      <c r="E199" s="21">
        <v>3.4638771138261306E-3</v>
      </c>
      <c r="F199" s="22">
        <f t="shared" si="10"/>
        <v>643946.19999999995</v>
      </c>
      <c r="G199" s="21">
        <f t="shared" si="11"/>
        <v>6.6047077240303631</v>
      </c>
      <c r="H199" s="22">
        <v>77149.2</v>
      </c>
      <c r="I199" s="21">
        <v>1.7025603894790899</v>
      </c>
      <c r="J199" s="22">
        <v>105621.4</v>
      </c>
      <c r="K199" s="21">
        <v>4.1255527194299599</v>
      </c>
      <c r="L199" s="22">
        <v>166119.30000000002</v>
      </c>
      <c r="M199" s="21">
        <v>5.4528230614985693</v>
      </c>
      <c r="N199" s="22">
        <v>172010.1</v>
      </c>
      <c r="O199" s="21">
        <v>9.1162582371616612</v>
      </c>
      <c r="P199" s="22">
        <v>122070.1</v>
      </c>
      <c r="Q199" s="21">
        <v>9.789007185215711</v>
      </c>
      <c r="R199" s="23">
        <v>976.1</v>
      </c>
      <c r="S199" s="24">
        <v>17.5452187275894</v>
      </c>
    </row>
    <row r="200" spans="1:19" ht="14.25" customHeight="1" thickBot="1" x14ac:dyDescent="0.25">
      <c r="A200" s="25" t="s">
        <v>21</v>
      </c>
      <c r="B200" s="26">
        <f t="shared" si="8"/>
        <v>7223771.5999999996</v>
      </c>
      <c r="C200" s="27">
        <f t="shared" si="9"/>
        <v>0.72253132380320551</v>
      </c>
      <c r="D200" s="28">
        <v>6477894.5999999996</v>
      </c>
      <c r="E200" s="27">
        <v>8.1362822729471405E-3</v>
      </c>
      <c r="F200" s="28">
        <f t="shared" si="10"/>
        <v>745876.99999999988</v>
      </c>
      <c r="G200" s="27">
        <f t="shared" si="11"/>
        <v>6.927007104388526</v>
      </c>
      <c r="H200" s="28">
        <v>88062.89999999998</v>
      </c>
      <c r="I200" s="27">
        <v>1.436075123576444</v>
      </c>
      <c r="J200" s="28">
        <v>178541.29999999996</v>
      </c>
      <c r="K200" s="27">
        <v>4.3251326387788147</v>
      </c>
      <c r="L200" s="28">
        <v>131809.80000000002</v>
      </c>
      <c r="M200" s="27">
        <v>6.7317779785721532</v>
      </c>
      <c r="N200" s="28">
        <v>161589.70000000001</v>
      </c>
      <c r="O200" s="27">
        <v>8.3211713865425825</v>
      </c>
      <c r="P200" s="28">
        <v>175595.6</v>
      </c>
      <c r="Q200" s="27">
        <v>10.563860751636145</v>
      </c>
      <c r="R200" s="28">
        <v>10277.699999999997</v>
      </c>
      <c r="S200" s="27">
        <v>17.622441791451397</v>
      </c>
    </row>
    <row r="201" spans="1:19" ht="14.25" customHeight="1" x14ac:dyDescent="0.2">
      <c r="A201" s="19" t="s">
        <v>38</v>
      </c>
      <c r="B201" s="20">
        <f t="shared" ref="B201:B257" si="12">D201+H201+J201+L201+N201+P201+R201</f>
        <v>4880399.8000000007</v>
      </c>
      <c r="C201" s="21">
        <f t="shared" ref="C201:C257" si="13">(D201*E201+H201*I201+J201*K201+L201*M201+N201*O201+P201*Q201+R201*S201)/(D201+H201+J201+L201+N201+P201+R201)</f>
        <v>1.0074663262218801</v>
      </c>
      <c r="D201" s="22">
        <v>4223057.2</v>
      </c>
      <c r="E201" s="21">
        <v>8.8843505363839254E-2</v>
      </c>
      <c r="F201" s="22">
        <f t="shared" ref="F201:F257" si="14">H201+J201+L201+N201+P201+R201</f>
        <v>657342.6</v>
      </c>
      <c r="G201" s="21">
        <f t="shared" ref="G201:G257" si="15">(H201*I201+J201*K201+L201*M201+N201*O201+P201*Q201+R201*S201)/(H201+J201+L201+N201+P201+R201)</f>
        <v>6.9091022733046659</v>
      </c>
      <c r="H201" s="22">
        <v>67047.7</v>
      </c>
      <c r="I201" s="21">
        <v>1.3784819911794139</v>
      </c>
      <c r="J201" s="22">
        <v>123711.5</v>
      </c>
      <c r="K201" s="21">
        <v>3.434275261394454</v>
      </c>
      <c r="L201" s="22">
        <v>157930.40000000002</v>
      </c>
      <c r="M201" s="21">
        <v>6.0672328506734594</v>
      </c>
      <c r="N201" s="22">
        <v>142349.29999999999</v>
      </c>
      <c r="O201" s="21">
        <v>8.7459240614460345</v>
      </c>
      <c r="P201" s="22">
        <v>161070.5</v>
      </c>
      <c r="Q201" s="21">
        <v>10.740515476142432</v>
      </c>
      <c r="R201" s="23">
        <v>5233.2</v>
      </c>
      <c r="S201" s="24">
        <v>17.428530153634487</v>
      </c>
    </row>
    <row r="202" spans="1:19" ht="14.25" customHeight="1" x14ac:dyDescent="0.2">
      <c r="A202" s="19" t="s">
        <v>11</v>
      </c>
      <c r="B202" s="20">
        <f t="shared" si="12"/>
        <v>5462030.4000000004</v>
      </c>
      <c r="C202" s="21">
        <f t="shared" si="13"/>
        <v>0.93431688095328136</v>
      </c>
      <c r="D202" s="22">
        <v>4816674.4000000004</v>
      </c>
      <c r="E202" s="21">
        <v>9.8141409558428899E-2</v>
      </c>
      <c r="F202" s="22">
        <f t="shared" si="14"/>
        <v>645356</v>
      </c>
      <c r="G202" s="21">
        <f t="shared" si="15"/>
        <v>7.1751901152232325</v>
      </c>
      <c r="H202" s="22">
        <v>75756.2</v>
      </c>
      <c r="I202" s="21">
        <v>1.3637391791034901</v>
      </c>
      <c r="J202" s="22">
        <v>119930.4</v>
      </c>
      <c r="K202" s="21">
        <v>4.5616526668801196</v>
      </c>
      <c r="L202" s="22">
        <v>112450.6</v>
      </c>
      <c r="M202" s="21">
        <v>6.138695098114189</v>
      </c>
      <c r="N202" s="22">
        <v>160591.1</v>
      </c>
      <c r="O202" s="21">
        <v>8.9836880312794385</v>
      </c>
      <c r="P202" s="22">
        <v>170909.9</v>
      </c>
      <c r="Q202" s="21">
        <v>10.245290758464</v>
      </c>
      <c r="R202" s="23">
        <v>5717.8</v>
      </c>
      <c r="S202" s="24">
        <v>16.813731854909204</v>
      </c>
    </row>
    <row r="203" spans="1:19" ht="14.25" customHeight="1" x14ac:dyDescent="0.2">
      <c r="A203" s="19" t="s">
        <v>12</v>
      </c>
      <c r="B203" s="20">
        <f t="shared" si="12"/>
        <v>5024080.700000002</v>
      </c>
      <c r="C203" s="21">
        <f t="shared" si="13"/>
        <v>0.97492795627267659</v>
      </c>
      <c r="D203" s="22">
        <v>4356396.2000000011</v>
      </c>
      <c r="E203" s="21">
        <v>5.5391037435943015E-2</v>
      </c>
      <c r="F203" s="22">
        <f t="shared" si="14"/>
        <v>667684.5</v>
      </c>
      <c r="G203" s="21">
        <f t="shared" si="15"/>
        <v>6.9745687132170966</v>
      </c>
      <c r="H203" s="22">
        <v>57086.19999999999</v>
      </c>
      <c r="I203" s="21">
        <v>1.7311703704222741</v>
      </c>
      <c r="J203" s="22">
        <v>136189.4</v>
      </c>
      <c r="K203" s="21">
        <v>3.9288861174217669</v>
      </c>
      <c r="L203" s="22">
        <v>150454.80000000002</v>
      </c>
      <c r="M203" s="21">
        <v>6.6433554329938289</v>
      </c>
      <c r="N203" s="22">
        <v>155667.9</v>
      </c>
      <c r="O203" s="21">
        <v>8.703025472817453</v>
      </c>
      <c r="P203" s="22">
        <v>162550.20000000001</v>
      </c>
      <c r="Q203" s="21">
        <v>9.6359895773736373</v>
      </c>
      <c r="R203" s="22">
        <v>5736</v>
      </c>
      <c r="S203" s="21">
        <v>17.830264644351466</v>
      </c>
    </row>
    <row r="204" spans="1:19" ht="14.25" customHeight="1" x14ac:dyDescent="0.2">
      <c r="A204" s="19" t="s">
        <v>13</v>
      </c>
      <c r="B204" s="20">
        <f t="shared" si="12"/>
        <v>5367213.2000000011</v>
      </c>
      <c r="C204" s="21">
        <f t="shared" si="13"/>
        <v>0.92610231004052523</v>
      </c>
      <c r="D204" s="22">
        <v>4686421.5</v>
      </c>
      <c r="E204" s="21">
        <v>5.6571311180609769E-2</v>
      </c>
      <c r="F204" s="22">
        <f t="shared" si="14"/>
        <v>680791.69999999984</v>
      </c>
      <c r="G204" s="21">
        <f t="shared" si="15"/>
        <v>6.9117639565817299</v>
      </c>
      <c r="H204" s="22">
        <v>77509.399999999994</v>
      </c>
      <c r="I204" s="21">
        <v>1.9595493449826733</v>
      </c>
      <c r="J204" s="22">
        <v>165792.29999999999</v>
      </c>
      <c r="K204" s="21">
        <v>3.9338033973833526</v>
      </c>
      <c r="L204" s="22">
        <v>127542.69999999998</v>
      </c>
      <c r="M204" s="21">
        <v>6.8034968210646323</v>
      </c>
      <c r="N204" s="22">
        <v>124860.39999999998</v>
      </c>
      <c r="O204" s="21">
        <v>8.8766144430099541</v>
      </c>
      <c r="P204" s="22">
        <v>184206.19999999998</v>
      </c>
      <c r="Q204" s="21">
        <v>10.360262998748144</v>
      </c>
      <c r="R204" s="23">
        <v>880.7</v>
      </c>
      <c r="S204" s="24">
        <v>19.183677756330194</v>
      </c>
    </row>
    <row r="205" spans="1:19" ht="14.25" customHeight="1" x14ac:dyDescent="0.2">
      <c r="A205" s="19" t="s">
        <v>14</v>
      </c>
      <c r="B205" s="20">
        <f t="shared" si="12"/>
        <v>5742474.2999999998</v>
      </c>
      <c r="C205" s="21">
        <f t="shared" si="13"/>
        <v>0.85949656997158885</v>
      </c>
      <c r="D205" s="22">
        <v>5088581.5</v>
      </c>
      <c r="E205" s="21">
        <v>9.8983752544790721E-2</v>
      </c>
      <c r="F205" s="22">
        <f t="shared" si="14"/>
        <v>653892.79999999993</v>
      </c>
      <c r="G205" s="21">
        <f t="shared" si="15"/>
        <v>6.7777930449761801</v>
      </c>
      <c r="H205" s="22">
        <v>82992</v>
      </c>
      <c r="I205" s="21">
        <v>1.7438376590514746</v>
      </c>
      <c r="J205" s="22">
        <v>136434.29999999999</v>
      </c>
      <c r="K205" s="21">
        <v>3.8371808848654632</v>
      </c>
      <c r="L205" s="22">
        <v>137699.80000000002</v>
      </c>
      <c r="M205" s="21">
        <v>6.9879054653674144</v>
      </c>
      <c r="N205" s="22">
        <v>161804.4</v>
      </c>
      <c r="O205" s="21">
        <v>8.7963091609375272</v>
      </c>
      <c r="P205" s="22">
        <v>132625.60000000001</v>
      </c>
      <c r="Q205" s="21">
        <v>10.087092145106226</v>
      </c>
      <c r="R205" s="23">
        <v>2336.7000000000003</v>
      </c>
      <c r="S205" s="24">
        <v>17.281229939658491</v>
      </c>
    </row>
    <row r="206" spans="1:19" ht="14.25" customHeight="1" x14ac:dyDescent="0.2">
      <c r="A206" s="19" t="s">
        <v>15</v>
      </c>
      <c r="B206" s="20">
        <f t="shared" si="12"/>
        <v>5729305.4999999991</v>
      </c>
      <c r="C206" s="21">
        <f t="shared" si="13"/>
        <v>1.006686415657186</v>
      </c>
      <c r="D206" s="22">
        <v>4912715.2</v>
      </c>
      <c r="E206" s="21">
        <v>6.0428292281221603E-2</v>
      </c>
      <c r="F206" s="22">
        <f t="shared" si="14"/>
        <v>816590.3</v>
      </c>
      <c r="G206" s="21">
        <f t="shared" si="15"/>
        <v>6.699500383484839</v>
      </c>
      <c r="H206" s="22">
        <v>90723.7</v>
      </c>
      <c r="I206" s="21">
        <v>1.5655251825046799</v>
      </c>
      <c r="J206" s="22">
        <v>166504.30000000002</v>
      </c>
      <c r="K206" s="21">
        <v>3.6782985964927004</v>
      </c>
      <c r="L206" s="22">
        <v>121751.8</v>
      </c>
      <c r="M206" s="21">
        <v>6.4511162873977987</v>
      </c>
      <c r="N206" s="22">
        <v>197760.1</v>
      </c>
      <c r="O206" s="21">
        <v>8.9107217330492894</v>
      </c>
      <c r="P206" s="22">
        <v>236575.1</v>
      </c>
      <c r="Q206" s="21">
        <v>9.0235172171542999</v>
      </c>
      <c r="R206" s="23">
        <v>3275.3</v>
      </c>
      <c r="S206" s="24">
        <v>10.351579702622701</v>
      </c>
    </row>
    <row r="207" spans="1:19" ht="14.25" customHeight="1" x14ac:dyDescent="0.2">
      <c r="A207" s="19" t="s">
        <v>16</v>
      </c>
      <c r="B207" s="20">
        <f t="shared" si="12"/>
        <v>5515913</v>
      </c>
      <c r="C207" s="21">
        <f t="shared" si="13"/>
        <v>1.0572332232216135</v>
      </c>
      <c r="D207" s="22">
        <v>4800417.5999999996</v>
      </c>
      <c r="E207" s="21">
        <v>0.1724771671947874</v>
      </c>
      <c r="F207" s="22">
        <f t="shared" si="14"/>
        <v>715495.4</v>
      </c>
      <c r="G207" s="21">
        <f t="shared" si="15"/>
        <v>6.9932581690951459</v>
      </c>
      <c r="H207" s="22">
        <v>103258.90000000001</v>
      </c>
      <c r="I207" s="21">
        <v>1.7782503784177441</v>
      </c>
      <c r="J207" s="22">
        <v>129637.8</v>
      </c>
      <c r="K207" s="21">
        <v>4.4508964746393413</v>
      </c>
      <c r="L207" s="22">
        <v>99603.5</v>
      </c>
      <c r="M207" s="21">
        <v>6.4651466062939553</v>
      </c>
      <c r="N207" s="22">
        <v>213745.2</v>
      </c>
      <c r="O207" s="21">
        <v>8.9768777825186223</v>
      </c>
      <c r="P207" s="22">
        <v>167383.59999999998</v>
      </c>
      <c r="Q207" s="21">
        <v>9.8517607877952216</v>
      </c>
      <c r="R207" s="23">
        <v>1866.4</v>
      </c>
      <c r="S207" s="24">
        <v>16.759800685812259</v>
      </c>
    </row>
    <row r="208" spans="1:19" ht="14.25" customHeight="1" x14ac:dyDescent="0.2">
      <c r="A208" s="19" t="s">
        <v>17</v>
      </c>
      <c r="B208" s="20">
        <f t="shared" si="12"/>
        <v>5432188.4000000004</v>
      </c>
      <c r="C208" s="21">
        <f t="shared" si="13"/>
        <v>0.90680436378090246</v>
      </c>
      <c r="D208" s="22">
        <v>4795191</v>
      </c>
      <c r="E208" s="21">
        <v>0.119232356959295</v>
      </c>
      <c r="F208" s="22">
        <f t="shared" si="14"/>
        <v>636997.4</v>
      </c>
      <c r="G208" s="21">
        <f t="shared" si="15"/>
        <v>6.8354913552237413</v>
      </c>
      <c r="H208" s="22">
        <v>87297.7</v>
      </c>
      <c r="I208" s="21">
        <v>2.0990438350609502</v>
      </c>
      <c r="J208" s="22">
        <v>129788</v>
      </c>
      <c r="K208" s="21">
        <v>4.4632728834715101</v>
      </c>
      <c r="L208" s="22">
        <v>108148.1</v>
      </c>
      <c r="M208" s="21">
        <v>6.5650969087760185</v>
      </c>
      <c r="N208" s="22">
        <v>180726.9</v>
      </c>
      <c r="O208" s="21">
        <v>8.7294796015424403</v>
      </c>
      <c r="P208" s="22">
        <v>129068.7</v>
      </c>
      <c r="Q208" s="21">
        <v>9.8204917923555382</v>
      </c>
      <c r="R208" s="23">
        <v>1968</v>
      </c>
      <c r="S208" s="24">
        <v>18.545024390243899</v>
      </c>
    </row>
    <row r="209" spans="1:19" ht="14.25" customHeight="1" x14ac:dyDescent="0.2">
      <c r="A209" s="19" t="s">
        <v>18</v>
      </c>
      <c r="B209" s="20">
        <f t="shared" si="12"/>
        <v>5903815.6000000006</v>
      </c>
      <c r="C209" s="21">
        <f t="shared" si="13"/>
        <v>1.0665736543329716</v>
      </c>
      <c r="D209" s="22">
        <v>5155648.7</v>
      </c>
      <c r="E209" s="21">
        <v>9.8991426432914309E-2</v>
      </c>
      <c r="F209" s="22">
        <f t="shared" si="14"/>
        <v>748166.9</v>
      </c>
      <c r="G209" s="21">
        <f t="shared" si="15"/>
        <v>7.7342223506546528</v>
      </c>
      <c r="H209" s="22">
        <v>59814.400000000001</v>
      </c>
      <c r="I209" s="21">
        <v>1.9738028133693597</v>
      </c>
      <c r="J209" s="22">
        <v>137736.5</v>
      </c>
      <c r="K209" s="21">
        <v>4.6055971583421993</v>
      </c>
      <c r="L209" s="22">
        <v>149668.6</v>
      </c>
      <c r="M209" s="21">
        <v>6.7479428550811598</v>
      </c>
      <c r="N209" s="22">
        <v>207644.4</v>
      </c>
      <c r="O209" s="21">
        <v>8.8873705960767495</v>
      </c>
      <c r="P209" s="22">
        <v>192450.5</v>
      </c>
      <c r="Q209" s="21">
        <v>11.247863097263998</v>
      </c>
      <c r="R209" s="23">
        <v>852.5</v>
      </c>
      <c r="S209" s="24">
        <v>16.473576539589398</v>
      </c>
    </row>
    <row r="210" spans="1:19" ht="14.25" customHeight="1" x14ac:dyDescent="0.2">
      <c r="A210" s="19" t="s">
        <v>19</v>
      </c>
      <c r="B210" s="20">
        <f t="shared" si="12"/>
        <v>6106851.7999999998</v>
      </c>
      <c r="C210" s="21">
        <f t="shared" si="13"/>
        <v>0.92370651748909305</v>
      </c>
      <c r="D210" s="22">
        <v>5321377.7</v>
      </c>
      <c r="E210" s="21">
        <v>6.6433783679741426E-2</v>
      </c>
      <c r="F210" s="22">
        <f t="shared" si="14"/>
        <v>785474.1</v>
      </c>
      <c r="G210" s="21">
        <f t="shared" si="15"/>
        <v>6.7315008273347265</v>
      </c>
      <c r="H210" s="22">
        <v>90972.599999999991</v>
      </c>
      <c r="I210" s="21">
        <v>1.6116361190072617</v>
      </c>
      <c r="J210" s="22">
        <v>114288.2</v>
      </c>
      <c r="K210" s="21">
        <v>3.7483046018749095</v>
      </c>
      <c r="L210" s="22">
        <v>172092.19999999998</v>
      </c>
      <c r="M210" s="21">
        <v>6.1880640145224488</v>
      </c>
      <c r="N210" s="22">
        <v>208845.09999999998</v>
      </c>
      <c r="O210" s="21">
        <v>7.9315364114360349</v>
      </c>
      <c r="P210" s="22">
        <v>195995.30000000002</v>
      </c>
      <c r="Q210" s="21">
        <v>9.893349182352841</v>
      </c>
      <c r="R210" s="22">
        <v>3280.7</v>
      </c>
      <c r="S210" s="21">
        <v>15.846567500838235</v>
      </c>
    </row>
    <row r="211" spans="1:19" ht="14.25" customHeight="1" x14ac:dyDescent="0.2">
      <c r="A211" s="19" t="s">
        <v>20</v>
      </c>
      <c r="B211" s="20">
        <f t="shared" si="12"/>
        <v>5759657.3000000007</v>
      </c>
      <c r="C211" s="21">
        <f t="shared" si="13"/>
        <v>1.1965272621341549</v>
      </c>
      <c r="D211" s="22">
        <v>4865784.3</v>
      </c>
      <c r="E211" s="21">
        <v>0.146507326064577</v>
      </c>
      <c r="F211" s="22">
        <f t="shared" si="14"/>
        <v>893873.00000000012</v>
      </c>
      <c r="G211" s="21">
        <f t="shared" si="15"/>
        <v>6.9122950721187468</v>
      </c>
      <c r="H211" s="22">
        <v>67952.899999999994</v>
      </c>
      <c r="I211" s="21">
        <v>1.73269002500261</v>
      </c>
      <c r="J211" s="22">
        <v>153568.9</v>
      </c>
      <c r="K211" s="21">
        <v>4.0530809428211096</v>
      </c>
      <c r="L211" s="22">
        <v>235751.8</v>
      </c>
      <c r="M211" s="21">
        <v>6.0008505767506302</v>
      </c>
      <c r="N211" s="22">
        <v>229605.2</v>
      </c>
      <c r="O211" s="21">
        <v>8.5550762003648</v>
      </c>
      <c r="P211" s="22">
        <v>205303.8</v>
      </c>
      <c r="Q211" s="21">
        <v>9.919817158766671</v>
      </c>
      <c r="R211" s="23">
        <v>1690.4</v>
      </c>
      <c r="S211" s="24">
        <v>13.587301230478001</v>
      </c>
    </row>
    <row r="212" spans="1:19" ht="14.25" customHeight="1" thickBot="1" x14ac:dyDescent="0.25">
      <c r="A212" s="25" t="s">
        <v>21</v>
      </c>
      <c r="B212" s="26">
        <f t="shared" si="12"/>
        <v>5817135.6000000006</v>
      </c>
      <c r="C212" s="27">
        <f t="shared" si="13"/>
        <v>1.0886948617804282</v>
      </c>
      <c r="D212" s="28">
        <v>4985830.3</v>
      </c>
      <c r="E212" s="27">
        <v>0.12545258028537401</v>
      </c>
      <c r="F212" s="28">
        <f t="shared" si="14"/>
        <v>831305.30000000016</v>
      </c>
      <c r="G212" s="27">
        <f t="shared" si="15"/>
        <v>6.8658293914401929</v>
      </c>
      <c r="H212" s="28">
        <v>68369.2</v>
      </c>
      <c r="I212" s="27">
        <v>1.3021249627024998</v>
      </c>
      <c r="J212" s="28">
        <v>185286</v>
      </c>
      <c r="K212" s="27">
        <v>3.5815272983387798</v>
      </c>
      <c r="L212" s="28">
        <v>172635.2</v>
      </c>
      <c r="M212" s="27">
        <v>5.7849906392207391</v>
      </c>
      <c r="N212" s="28">
        <v>170185.2</v>
      </c>
      <c r="O212" s="27">
        <v>8.4479388395700692</v>
      </c>
      <c r="P212" s="28">
        <v>229961.9</v>
      </c>
      <c r="Q212" s="27">
        <v>10.632199446951901</v>
      </c>
      <c r="R212" s="28">
        <v>4867.8</v>
      </c>
      <c r="S212" s="27">
        <v>15.111608940383698</v>
      </c>
    </row>
    <row r="213" spans="1:19" ht="14.25" customHeight="1" x14ac:dyDescent="0.2">
      <c r="A213" s="19" t="s">
        <v>39</v>
      </c>
      <c r="B213" s="20">
        <f t="shared" si="12"/>
        <v>5005052.3</v>
      </c>
      <c r="C213" s="21">
        <f t="shared" si="13"/>
        <v>1.0686789934243048</v>
      </c>
      <c r="D213" s="22">
        <v>4210479.2</v>
      </c>
      <c r="E213" s="21">
        <v>5.7399714027799996E-2</v>
      </c>
      <c r="F213" s="22">
        <f t="shared" si="14"/>
        <v>794573.1</v>
      </c>
      <c r="G213" s="21">
        <f t="shared" si="15"/>
        <v>6.4274941500033185</v>
      </c>
      <c r="H213" s="22">
        <v>81209.600000000006</v>
      </c>
      <c r="I213" s="21">
        <v>1.3072644859720999</v>
      </c>
      <c r="J213" s="22">
        <v>146647.4</v>
      </c>
      <c r="K213" s="21">
        <v>3.2959419669220207</v>
      </c>
      <c r="L213" s="22">
        <v>180233.60000000001</v>
      </c>
      <c r="M213" s="21">
        <v>5.2942470049979589</v>
      </c>
      <c r="N213" s="22">
        <v>173681.2</v>
      </c>
      <c r="O213" s="21">
        <v>8.422374367519339</v>
      </c>
      <c r="P213" s="22">
        <v>209235.7</v>
      </c>
      <c r="Q213" s="21">
        <v>9.8036443972037315</v>
      </c>
      <c r="R213" s="23">
        <v>3565.6</v>
      </c>
      <c r="S213" s="24">
        <v>13.834564729638801</v>
      </c>
    </row>
    <row r="214" spans="1:19" ht="14.25" customHeight="1" x14ac:dyDescent="0.2">
      <c r="A214" s="19" t="s">
        <v>11</v>
      </c>
      <c r="B214" s="20">
        <f t="shared" si="12"/>
        <v>5513664.7999999998</v>
      </c>
      <c r="C214" s="21">
        <f t="shared" si="13"/>
        <v>0.72520963697321617</v>
      </c>
      <c r="D214" s="22">
        <v>4894368.7</v>
      </c>
      <c r="E214" s="21">
        <v>4.9649135750643406E-2</v>
      </c>
      <c r="F214" s="22">
        <f t="shared" si="14"/>
        <v>619296.09999999986</v>
      </c>
      <c r="G214" s="21">
        <f t="shared" si="15"/>
        <v>6.0642424068228449</v>
      </c>
      <c r="H214" s="22">
        <v>109875.6</v>
      </c>
      <c r="I214" s="21">
        <v>1.5742776012144599</v>
      </c>
      <c r="J214" s="22">
        <v>112706.2</v>
      </c>
      <c r="K214" s="21">
        <v>3.28970032704501</v>
      </c>
      <c r="L214" s="22">
        <v>105730.9</v>
      </c>
      <c r="M214" s="21">
        <v>5.5993447516288999</v>
      </c>
      <c r="N214" s="22">
        <v>169928.1</v>
      </c>
      <c r="O214" s="21">
        <v>8.3240413268906099</v>
      </c>
      <c r="P214" s="22">
        <v>118195.1</v>
      </c>
      <c r="Q214" s="21">
        <v>9.8378072187425705</v>
      </c>
      <c r="R214" s="23">
        <v>2860.2</v>
      </c>
      <c r="S214" s="24">
        <v>14.867651912453699</v>
      </c>
    </row>
    <row r="215" spans="1:19" ht="14.25" customHeight="1" x14ac:dyDescent="0.2">
      <c r="A215" s="19" t="s">
        <v>12</v>
      </c>
      <c r="B215" s="20">
        <f t="shared" si="12"/>
        <v>6043474.8000000026</v>
      </c>
      <c r="C215" s="21">
        <f t="shared" si="13"/>
        <v>0.94810919588843112</v>
      </c>
      <c r="D215" s="22">
        <v>5223216.5000000019</v>
      </c>
      <c r="E215" s="21">
        <v>3.0582084621611976E-2</v>
      </c>
      <c r="F215" s="22">
        <f t="shared" si="14"/>
        <v>820258.29999999993</v>
      </c>
      <c r="G215" s="21">
        <f t="shared" si="15"/>
        <v>6.7907111503778745</v>
      </c>
      <c r="H215" s="22">
        <v>88247.2</v>
      </c>
      <c r="I215" s="21">
        <v>1.170330344758814</v>
      </c>
      <c r="J215" s="22">
        <v>150192.70000000004</v>
      </c>
      <c r="K215" s="21">
        <v>3.6395948471530235</v>
      </c>
      <c r="L215" s="22">
        <v>187918.2</v>
      </c>
      <c r="M215" s="21">
        <v>5.7383854357906783</v>
      </c>
      <c r="N215" s="22">
        <v>174433.40000000002</v>
      </c>
      <c r="O215" s="21">
        <v>8.3929296682860031</v>
      </c>
      <c r="P215" s="22">
        <v>212602.09999999998</v>
      </c>
      <c r="Q215" s="21">
        <v>10.81509968622135</v>
      </c>
      <c r="R215" s="22">
        <v>6864.7000000000007</v>
      </c>
      <c r="S215" s="21">
        <v>11.442744184013868</v>
      </c>
    </row>
    <row r="216" spans="1:19" ht="14.25" customHeight="1" x14ac:dyDescent="0.2">
      <c r="A216" s="19" t="s">
        <v>13</v>
      </c>
      <c r="B216" s="20">
        <f t="shared" si="12"/>
        <v>6735220.8999999985</v>
      </c>
      <c r="C216" s="21">
        <f t="shared" si="13"/>
        <v>0.89756461142944877</v>
      </c>
      <c r="D216" s="22">
        <v>5863845.7999999998</v>
      </c>
      <c r="E216" s="21">
        <v>9.9926400349749991E-2</v>
      </c>
      <c r="F216" s="22">
        <f t="shared" si="14"/>
        <v>871375.1</v>
      </c>
      <c r="G216" s="21">
        <f t="shared" si="15"/>
        <v>6.2652041893324704</v>
      </c>
      <c r="H216" s="22">
        <v>79367.5</v>
      </c>
      <c r="I216" s="21">
        <v>1.4224140863703698</v>
      </c>
      <c r="J216" s="22">
        <v>173757.1</v>
      </c>
      <c r="K216" s="21">
        <v>3.7652962842957196</v>
      </c>
      <c r="L216" s="22">
        <v>235984.1</v>
      </c>
      <c r="M216" s="21">
        <v>5.3437753433388089</v>
      </c>
      <c r="N216" s="22">
        <v>186519.8</v>
      </c>
      <c r="O216" s="21">
        <v>7.9548340015376393</v>
      </c>
      <c r="P216" s="22">
        <v>194741.5</v>
      </c>
      <c r="Q216" s="21">
        <v>9.9343466390060708</v>
      </c>
      <c r="R216" s="23">
        <v>1005.1</v>
      </c>
      <c r="S216" s="24">
        <v>12.727973335986498</v>
      </c>
    </row>
    <row r="217" spans="1:19" ht="14.25" customHeight="1" x14ac:dyDescent="0.2">
      <c r="A217" s="19" t="s">
        <v>14</v>
      </c>
      <c r="B217" s="20">
        <f t="shared" si="12"/>
        <v>6582715.2000000011</v>
      </c>
      <c r="C217" s="21">
        <f t="shared" si="13"/>
        <v>0.89526690612408699</v>
      </c>
      <c r="D217" s="22">
        <v>5754645.9000000004</v>
      </c>
      <c r="E217" s="21">
        <v>7.175910806258301E-2</v>
      </c>
      <c r="F217" s="22">
        <f t="shared" si="14"/>
        <v>828069.3</v>
      </c>
      <c r="G217" s="21">
        <f t="shared" si="15"/>
        <v>6.6182127679410421</v>
      </c>
      <c r="H217" s="22">
        <v>99608.7</v>
      </c>
      <c r="I217" s="21">
        <v>1.2623471343366599</v>
      </c>
      <c r="J217" s="22">
        <v>154875.20000000001</v>
      </c>
      <c r="K217" s="21">
        <v>3.3614296478713199</v>
      </c>
      <c r="L217" s="22">
        <v>171418.2</v>
      </c>
      <c r="M217" s="21">
        <v>6.4214233844480892</v>
      </c>
      <c r="N217" s="22">
        <v>187947.8</v>
      </c>
      <c r="O217" s="21">
        <v>8.4145126253140514</v>
      </c>
      <c r="P217" s="22">
        <v>202104.4</v>
      </c>
      <c r="Q217" s="21">
        <v>9.7849322924191711</v>
      </c>
      <c r="R217" s="23">
        <v>12115</v>
      </c>
      <c r="S217" s="24">
        <v>14.377228559636798</v>
      </c>
    </row>
    <row r="218" spans="1:19" ht="14.25" customHeight="1" x14ac:dyDescent="0.2">
      <c r="A218" s="19" t="s">
        <v>15</v>
      </c>
      <c r="B218" s="20">
        <f t="shared" si="12"/>
        <v>6534723.7000000002</v>
      </c>
      <c r="C218" s="21">
        <f t="shared" si="13"/>
        <v>0.90278103173665925</v>
      </c>
      <c r="D218" s="22">
        <v>5707796.9000000004</v>
      </c>
      <c r="E218" s="21">
        <v>8.1717845286331095E-2</v>
      </c>
      <c r="F218" s="22">
        <f t="shared" si="14"/>
        <v>826926.79999999993</v>
      </c>
      <c r="G218" s="21">
        <f t="shared" si="15"/>
        <v>6.5701048025048889</v>
      </c>
      <c r="H218" s="22">
        <v>89454.3</v>
      </c>
      <c r="I218" s="21">
        <v>1.6071331953857999</v>
      </c>
      <c r="J218" s="22">
        <v>129982</v>
      </c>
      <c r="K218" s="21">
        <v>3.1048602960409899</v>
      </c>
      <c r="L218" s="22">
        <v>172820.2</v>
      </c>
      <c r="M218" s="21">
        <v>5.9697828320994892</v>
      </c>
      <c r="N218" s="22">
        <v>156521.4</v>
      </c>
      <c r="O218" s="21">
        <v>8.0909952824342195</v>
      </c>
      <c r="P218" s="22">
        <v>271278.3</v>
      </c>
      <c r="Q218" s="21">
        <v>9.243011847980469</v>
      </c>
      <c r="R218" s="23">
        <v>6870.6</v>
      </c>
      <c r="S218" s="24">
        <v>11.6603063779</v>
      </c>
    </row>
    <row r="219" spans="1:19" ht="14.25" customHeight="1" x14ac:dyDescent="0.2">
      <c r="A219" s="19" t="s">
        <v>16</v>
      </c>
      <c r="B219" s="20">
        <f t="shared" si="12"/>
        <v>8461436</v>
      </c>
      <c r="C219" s="21">
        <f t="shared" si="13"/>
        <v>0.72526041749887249</v>
      </c>
      <c r="D219" s="22">
        <v>7560440.7000000002</v>
      </c>
      <c r="E219" s="21">
        <v>3.8126182379818199E-2</v>
      </c>
      <c r="F219" s="22">
        <f t="shared" si="14"/>
        <v>900995.29999999993</v>
      </c>
      <c r="G219" s="21">
        <f t="shared" si="15"/>
        <v>6.491148028186152</v>
      </c>
      <c r="H219" s="22">
        <v>128656.5</v>
      </c>
      <c r="I219" s="21">
        <v>1.6364403042209299</v>
      </c>
      <c r="J219" s="22">
        <v>167275.4</v>
      </c>
      <c r="K219" s="21">
        <v>3.5678449849768699</v>
      </c>
      <c r="L219" s="22">
        <v>167661.6</v>
      </c>
      <c r="M219" s="21">
        <v>6.5385539622668496</v>
      </c>
      <c r="N219" s="22">
        <v>221080.6</v>
      </c>
      <c r="O219" s="21">
        <v>7.9572230534927098</v>
      </c>
      <c r="P219" s="22">
        <v>213740.5</v>
      </c>
      <c r="Q219" s="21">
        <v>10.079333135273799</v>
      </c>
      <c r="R219" s="23">
        <v>2580.7000000000003</v>
      </c>
      <c r="S219" s="24">
        <v>12.139619483085999</v>
      </c>
    </row>
    <row r="220" spans="1:19" ht="14.25" customHeight="1" x14ac:dyDescent="0.2">
      <c r="A220" s="19" t="s">
        <v>17</v>
      </c>
      <c r="B220" s="20">
        <f t="shared" si="12"/>
        <v>8516187.9000000022</v>
      </c>
      <c r="C220" s="21">
        <f t="shared" si="13"/>
        <v>0.77232046289161815</v>
      </c>
      <c r="D220" s="22">
        <v>7586259.7000000002</v>
      </c>
      <c r="E220" s="21">
        <v>4.7036820661438702E-2</v>
      </c>
      <c r="F220" s="22">
        <f t="shared" si="14"/>
        <v>929928.20000000007</v>
      </c>
      <c r="G220" s="21">
        <f t="shared" si="15"/>
        <v>6.6891106689742266</v>
      </c>
      <c r="H220" s="22">
        <v>112410.2</v>
      </c>
      <c r="I220" s="21">
        <v>1.80906294980349</v>
      </c>
      <c r="J220" s="22">
        <v>143530.1</v>
      </c>
      <c r="K220" s="21">
        <v>3.3441264445576193</v>
      </c>
      <c r="L220" s="22">
        <v>152836.20000000001</v>
      </c>
      <c r="M220" s="21">
        <v>5.3325564231510585</v>
      </c>
      <c r="N220" s="22">
        <v>240988.4</v>
      </c>
      <c r="O220" s="21">
        <v>8.3417023474988792</v>
      </c>
      <c r="P220" s="22">
        <v>277174</v>
      </c>
      <c r="Q220" s="21">
        <v>9.6423965920324406</v>
      </c>
      <c r="R220" s="23">
        <v>2989.3</v>
      </c>
      <c r="S220" s="24">
        <v>13.103374703107797</v>
      </c>
    </row>
    <row r="221" spans="1:19" ht="14.25" customHeight="1" x14ac:dyDescent="0.2">
      <c r="A221" s="19" t="s">
        <v>18</v>
      </c>
      <c r="B221" s="20">
        <f t="shared" si="12"/>
        <v>8811395.5999999996</v>
      </c>
      <c r="C221" s="21">
        <f t="shared" si="13"/>
        <v>0.80247561839125714</v>
      </c>
      <c r="D221" s="22">
        <v>7864084.9000000004</v>
      </c>
      <c r="E221" s="21">
        <v>0.15371018807286799</v>
      </c>
      <c r="F221" s="22">
        <f t="shared" si="14"/>
        <v>947310.7</v>
      </c>
      <c r="G221" s="21">
        <f t="shared" si="15"/>
        <v>6.1881916503212748</v>
      </c>
      <c r="H221" s="22">
        <v>124957.9</v>
      </c>
      <c r="I221" s="21">
        <v>1.51859708749907</v>
      </c>
      <c r="J221" s="22">
        <v>157709.6</v>
      </c>
      <c r="K221" s="21">
        <v>3.2755291878236998</v>
      </c>
      <c r="L221" s="22">
        <v>182205.6</v>
      </c>
      <c r="M221" s="21">
        <v>5.8699389206478791</v>
      </c>
      <c r="N221" s="22">
        <v>268622.59999999998</v>
      </c>
      <c r="O221" s="21">
        <v>7.8051500581112689</v>
      </c>
      <c r="P221" s="22">
        <v>205711.2</v>
      </c>
      <c r="Q221" s="21">
        <v>9.1454175951528214</v>
      </c>
      <c r="R221" s="23">
        <v>8103.8</v>
      </c>
      <c r="S221" s="24">
        <v>13.364938670747099</v>
      </c>
    </row>
    <row r="222" spans="1:19" ht="14.25" customHeight="1" x14ac:dyDescent="0.2">
      <c r="A222" s="19" t="s">
        <v>19</v>
      </c>
      <c r="B222" s="20">
        <f t="shared" si="12"/>
        <v>10992331.9</v>
      </c>
      <c r="C222" s="21">
        <f t="shared" si="13"/>
        <v>0.68493429869962352</v>
      </c>
      <c r="D222" s="22">
        <v>9895701.9000000004</v>
      </c>
      <c r="E222" s="21">
        <v>4.5448244353439998E-2</v>
      </c>
      <c r="F222" s="22">
        <f t="shared" si="14"/>
        <v>1096630</v>
      </c>
      <c r="G222" s="21">
        <f t="shared" si="15"/>
        <v>6.4554889643726696</v>
      </c>
      <c r="H222" s="22">
        <v>113574</v>
      </c>
      <c r="I222" s="21">
        <v>2.2244040361350299</v>
      </c>
      <c r="J222" s="22">
        <v>153888.1</v>
      </c>
      <c r="K222" s="21">
        <v>3.2675893587613296</v>
      </c>
      <c r="L222" s="22">
        <v>256084.5</v>
      </c>
      <c r="M222" s="21">
        <v>5.5009287949875905</v>
      </c>
      <c r="N222" s="22">
        <v>295392.60000000003</v>
      </c>
      <c r="O222" s="21">
        <v>7.5464356757752196</v>
      </c>
      <c r="P222" s="22">
        <v>273464.40000000002</v>
      </c>
      <c r="Q222" s="21">
        <v>9.6123900185910909</v>
      </c>
      <c r="R222" s="22">
        <v>4226.3999999999996</v>
      </c>
      <c r="S222" s="21">
        <v>13.556444491765996</v>
      </c>
    </row>
    <row r="223" spans="1:19" ht="14.25" customHeight="1" x14ac:dyDescent="0.2">
      <c r="A223" s="19" t="s">
        <v>20</v>
      </c>
      <c r="B223" s="20">
        <f t="shared" si="12"/>
        <v>8950249.6999999993</v>
      </c>
      <c r="C223" s="21">
        <f t="shared" si="13"/>
        <v>0.74954121090051817</v>
      </c>
      <c r="D223" s="22">
        <v>7853158.4000000004</v>
      </c>
      <c r="E223" s="21">
        <v>5.9094711880509104E-2</v>
      </c>
      <c r="F223" s="22">
        <f t="shared" si="14"/>
        <v>1097091.3000000003</v>
      </c>
      <c r="G223" s="21">
        <f t="shared" si="15"/>
        <v>5.6918698243254662</v>
      </c>
      <c r="H223" s="22">
        <v>106969.7</v>
      </c>
      <c r="I223" s="21">
        <v>1.7654053437562198</v>
      </c>
      <c r="J223" s="22">
        <v>261637.1</v>
      </c>
      <c r="K223" s="21">
        <v>3.2298434472786899</v>
      </c>
      <c r="L223" s="22">
        <v>313628</v>
      </c>
      <c r="M223" s="21">
        <v>5.6380031470404397</v>
      </c>
      <c r="N223" s="22">
        <v>196446.8</v>
      </c>
      <c r="O223" s="21">
        <v>7.2063448730139692</v>
      </c>
      <c r="P223" s="22">
        <v>217498.6</v>
      </c>
      <c r="Q223" s="21">
        <v>9.2681558042212711</v>
      </c>
      <c r="R223" s="23">
        <v>911.1</v>
      </c>
      <c r="S223" s="24">
        <v>11.9626374711887</v>
      </c>
    </row>
    <row r="224" spans="1:19" ht="14.25" customHeight="1" thickBot="1" x14ac:dyDescent="0.25">
      <c r="A224" s="25" t="s">
        <v>21</v>
      </c>
      <c r="B224" s="26">
        <f t="shared" si="12"/>
        <v>9767347.0999999996</v>
      </c>
      <c r="C224" s="27">
        <f t="shared" si="13"/>
        <v>0.90408304441233556</v>
      </c>
      <c r="D224" s="28">
        <v>8544022.6999999993</v>
      </c>
      <c r="E224" s="27">
        <v>7.1371185261481104E-2</v>
      </c>
      <c r="F224" s="28">
        <f t="shared" si="14"/>
        <v>1223324.4000000001</v>
      </c>
      <c r="G224" s="27">
        <f t="shared" si="15"/>
        <v>6.7199639564125393</v>
      </c>
      <c r="H224" s="28">
        <v>77509</v>
      </c>
      <c r="I224" s="27">
        <v>1.1552011121289099</v>
      </c>
      <c r="J224" s="28">
        <v>198250.3</v>
      </c>
      <c r="K224" s="27">
        <v>2.7415761993802801</v>
      </c>
      <c r="L224" s="28">
        <v>280974.60000000003</v>
      </c>
      <c r="M224" s="27">
        <v>5.7158718474908401</v>
      </c>
      <c r="N224" s="28">
        <v>226995.6</v>
      </c>
      <c r="O224" s="27">
        <v>7.2378444604212602</v>
      </c>
      <c r="P224" s="28">
        <v>437240.3</v>
      </c>
      <c r="Q224" s="27">
        <v>9.8531434179328787</v>
      </c>
      <c r="R224" s="28">
        <v>2354.6</v>
      </c>
      <c r="S224" s="27">
        <v>12.9423477448399</v>
      </c>
    </row>
    <row r="225" spans="1:19" ht="14.25" customHeight="1" x14ac:dyDescent="0.2">
      <c r="A225" s="19" t="s">
        <v>40</v>
      </c>
      <c r="B225" s="20">
        <f t="shared" si="12"/>
        <v>8775716.0000000019</v>
      </c>
      <c r="C225" s="21">
        <f t="shared" si="13"/>
        <v>0.84831091685282356</v>
      </c>
      <c r="D225" s="22">
        <v>7817479.2000000002</v>
      </c>
      <c r="E225" s="21">
        <v>0.13057098290712399</v>
      </c>
      <c r="F225" s="22">
        <f t="shared" si="14"/>
        <v>958236.8</v>
      </c>
      <c r="G225" s="21">
        <f t="shared" si="15"/>
        <v>6.7037706577330338</v>
      </c>
      <c r="H225" s="22">
        <v>51568.2</v>
      </c>
      <c r="I225" s="21">
        <v>1.1262291295798599</v>
      </c>
      <c r="J225" s="22">
        <v>158627.70000000001</v>
      </c>
      <c r="K225" s="21">
        <v>2.9968786220817698</v>
      </c>
      <c r="L225" s="22">
        <v>216042.3</v>
      </c>
      <c r="M225" s="21">
        <v>6.0883899727044195</v>
      </c>
      <c r="N225" s="22">
        <v>193479.8</v>
      </c>
      <c r="O225" s="21">
        <v>7.1018232032491202</v>
      </c>
      <c r="P225" s="22">
        <v>337751.9</v>
      </c>
      <c r="Q225" s="21">
        <v>9.4498088774630098</v>
      </c>
      <c r="R225" s="23">
        <v>766.9</v>
      </c>
      <c r="S225" s="24">
        <v>12.0408945103664</v>
      </c>
    </row>
    <row r="226" spans="1:19" ht="14.25" customHeight="1" x14ac:dyDescent="0.2">
      <c r="A226" s="19" t="s">
        <v>11</v>
      </c>
      <c r="B226" s="20">
        <f t="shared" si="12"/>
        <v>9223860.5999999996</v>
      </c>
      <c r="C226" s="21">
        <f t="shared" si="13"/>
        <v>0.82973699754308972</v>
      </c>
      <c r="D226" s="22">
        <v>8159963.0999999996</v>
      </c>
      <c r="E226" s="21">
        <v>0.22870673937238797</v>
      </c>
      <c r="F226" s="22">
        <f t="shared" si="14"/>
        <v>1063897.5</v>
      </c>
      <c r="G226" s="21">
        <f t="shared" si="15"/>
        <v>5.4395652269133068</v>
      </c>
      <c r="H226" s="22">
        <v>183113</v>
      </c>
      <c r="I226" s="21">
        <v>1.0402993834408298</v>
      </c>
      <c r="J226" s="22">
        <v>229673.7</v>
      </c>
      <c r="K226" s="21">
        <v>3.1056415950106602</v>
      </c>
      <c r="L226" s="22">
        <v>201657.8</v>
      </c>
      <c r="M226" s="21">
        <v>5.5105933269132201</v>
      </c>
      <c r="N226" s="22">
        <v>141008.9</v>
      </c>
      <c r="O226" s="21">
        <v>7.19877730412761</v>
      </c>
      <c r="P226" s="22">
        <v>307080.10000000003</v>
      </c>
      <c r="Q226" s="21">
        <v>8.9251523918352191</v>
      </c>
      <c r="R226" s="23">
        <v>1364</v>
      </c>
      <c r="S226" s="24">
        <v>11.936087976539598</v>
      </c>
    </row>
    <row r="227" spans="1:19" ht="14.25" customHeight="1" x14ac:dyDescent="0.2">
      <c r="A227" s="19" t="s">
        <v>12</v>
      </c>
      <c r="B227" s="20">
        <f t="shared" si="12"/>
        <v>10192954.500000002</v>
      </c>
      <c r="C227" s="21">
        <f t="shared" si="13"/>
        <v>0.79272148119566277</v>
      </c>
      <c r="D227" s="22">
        <v>8958992.3000000007</v>
      </c>
      <c r="E227" s="21">
        <v>0.14220486627720402</v>
      </c>
      <c r="F227" s="22">
        <f t="shared" si="14"/>
        <v>1233962.2000000002</v>
      </c>
      <c r="G227" s="21">
        <f t="shared" si="15"/>
        <v>5.5156970667334848</v>
      </c>
      <c r="H227" s="22">
        <v>89212.4</v>
      </c>
      <c r="I227" s="21">
        <v>1.16946034407773</v>
      </c>
      <c r="J227" s="22">
        <v>326024.5</v>
      </c>
      <c r="K227" s="21">
        <v>2.9048851972781198</v>
      </c>
      <c r="L227" s="22">
        <v>245655.4</v>
      </c>
      <c r="M227" s="21">
        <v>5.0060182882199999</v>
      </c>
      <c r="N227" s="22">
        <v>212384.3</v>
      </c>
      <c r="O227" s="21">
        <v>7.0220042865692003</v>
      </c>
      <c r="P227" s="22">
        <v>358903.1</v>
      </c>
      <c r="Q227" s="21">
        <v>8.3922173505885009</v>
      </c>
      <c r="R227" s="22">
        <v>1782.5</v>
      </c>
      <c r="S227" s="21">
        <v>12.149153436185099</v>
      </c>
    </row>
    <row r="228" spans="1:19" ht="14.25" customHeight="1" x14ac:dyDescent="0.2">
      <c r="A228" s="19" t="s">
        <v>13</v>
      </c>
      <c r="B228" s="20">
        <f t="shared" si="12"/>
        <v>11377473.299999999</v>
      </c>
      <c r="C228" s="21">
        <f t="shared" si="13"/>
        <v>0.98302082686495962</v>
      </c>
      <c r="D228" s="22">
        <v>9910253.0999999978</v>
      </c>
      <c r="E228" s="21">
        <v>6.1635594755899845E-2</v>
      </c>
      <c r="F228" s="22">
        <f t="shared" si="14"/>
        <v>1467220.2000000002</v>
      </c>
      <c r="G228" s="21">
        <f t="shared" si="15"/>
        <v>7.2064635335582219</v>
      </c>
      <c r="H228" s="22">
        <v>103271.3</v>
      </c>
      <c r="I228" s="21">
        <v>1.3643436462986329</v>
      </c>
      <c r="J228" s="22">
        <v>179698.40000000002</v>
      </c>
      <c r="K228" s="21">
        <v>3.2164347039261334</v>
      </c>
      <c r="L228" s="22">
        <v>224757.90000000002</v>
      </c>
      <c r="M228" s="21">
        <v>6.1986902707313076</v>
      </c>
      <c r="N228" s="22">
        <v>311390.90000000002</v>
      </c>
      <c r="O228" s="21">
        <v>7.3920946790673714</v>
      </c>
      <c r="P228" s="22">
        <v>644890.1</v>
      </c>
      <c r="Q228" s="21">
        <v>9.4904889360218121</v>
      </c>
      <c r="R228" s="23">
        <v>3211.6000000000004</v>
      </c>
      <c r="S228" s="24">
        <v>12.213592290447128</v>
      </c>
    </row>
    <row r="229" spans="1:19" ht="14.25" customHeight="1" x14ac:dyDescent="0.2">
      <c r="A229" s="19" t="s">
        <v>14</v>
      </c>
      <c r="B229" s="20">
        <f t="shared" si="12"/>
        <v>10522190.300000004</v>
      </c>
      <c r="C229" s="21">
        <f t="shared" si="13"/>
        <v>0.80478473374502624</v>
      </c>
      <c r="D229" s="22">
        <v>9370661.0000000037</v>
      </c>
      <c r="E229" s="21">
        <v>0.14012752099344958</v>
      </c>
      <c r="F229" s="22">
        <f t="shared" si="14"/>
        <v>1151529.2999999998</v>
      </c>
      <c r="G229" s="21">
        <f t="shared" si="15"/>
        <v>6.2134855127003732</v>
      </c>
      <c r="H229" s="22">
        <v>96270.299999999988</v>
      </c>
      <c r="I229" s="21">
        <v>1.0955225339486843</v>
      </c>
      <c r="J229" s="22">
        <v>191595.49999999997</v>
      </c>
      <c r="K229" s="21">
        <v>2.5689845951496775</v>
      </c>
      <c r="L229" s="22">
        <v>206490</v>
      </c>
      <c r="M229" s="21">
        <v>5.3038396774662209</v>
      </c>
      <c r="N229" s="22">
        <v>243954.8</v>
      </c>
      <c r="O229" s="21">
        <v>7.403038173464922</v>
      </c>
      <c r="P229" s="22">
        <v>412620.70000000007</v>
      </c>
      <c r="Q229" s="21">
        <v>8.8437763301744177</v>
      </c>
      <c r="R229" s="23">
        <v>598</v>
      </c>
      <c r="S229" s="24">
        <v>11.733645484949834</v>
      </c>
    </row>
    <row r="230" spans="1:19" ht="14.25" customHeight="1" x14ac:dyDescent="0.2">
      <c r="A230" s="19" t="s">
        <v>15</v>
      </c>
      <c r="B230" s="20">
        <f t="shared" si="12"/>
        <v>11309060.399999999</v>
      </c>
      <c r="C230" s="21">
        <f t="shared" si="13"/>
        <v>0.74389093544853657</v>
      </c>
      <c r="D230" s="22">
        <v>9923994.1999999993</v>
      </c>
      <c r="E230" s="21">
        <v>8.6484556490369582E-2</v>
      </c>
      <c r="F230" s="22">
        <f t="shared" si="14"/>
        <v>1385066.2000000002</v>
      </c>
      <c r="G230" s="21">
        <f t="shared" si="15"/>
        <v>5.4542052091084168</v>
      </c>
      <c r="H230" s="22">
        <v>263102.2</v>
      </c>
      <c r="I230" s="21">
        <v>1.0111645968752829</v>
      </c>
      <c r="J230" s="22">
        <v>213854</v>
      </c>
      <c r="K230" s="21">
        <v>2.5517374938041844</v>
      </c>
      <c r="L230" s="22">
        <v>211922.00000000003</v>
      </c>
      <c r="M230" s="21">
        <v>5.0755051245269476</v>
      </c>
      <c r="N230" s="22">
        <v>247449</v>
      </c>
      <c r="O230" s="21">
        <v>7.3196583740487942</v>
      </c>
      <c r="P230" s="22">
        <v>439803.50000000006</v>
      </c>
      <c r="Q230" s="21">
        <v>8.509868557207934</v>
      </c>
      <c r="R230" s="23">
        <v>8935.5000000000018</v>
      </c>
      <c r="S230" s="24">
        <v>12.665554809467851</v>
      </c>
    </row>
    <row r="231" spans="1:19" ht="14.25" customHeight="1" x14ac:dyDescent="0.2">
      <c r="A231" s="19" t="s">
        <v>16</v>
      </c>
      <c r="B231" s="20">
        <f t="shared" si="12"/>
        <v>10544971.799999999</v>
      </c>
      <c r="C231" s="21">
        <f t="shared" si="13"/>
        <v>0.69858722799050033</v>
      </c>
      <c r="D231" s="22">
        <v>9442531.6999999993</v>
      </c>
      <c r="E231" s="21">
        <v>6.6234428844967497E-2</v>
      </c>
      <c r="F231" s="22">
        <f t="shared" si="14"/>
        <v>1102440.0999999999</v>
      </c>
      <c r="G231" s="21">
        <f t="shared" si="15"/>
        <v>6.1147648067228317</v>
      </c>
      <c r="H231" s="22">
        <v>88043.5</v>
      </c>
      <c r="I231" s="21">
        <v>0.96512244515495216</v>
      </c>
      <c r="J231" s="22">
        <v>161149.80000000002</v>
      </c>
      <c r="K231" s="21">
        <v>2.7262384625981495</v>
      </c>
      <c r="L231" s="22">
        <v>230287.2</v>
      </c>
      <c r="M231" s="21">
        <v>5.1490736436936091</v>
      </c>
      <c r="N231" s="22">
        <v>315790</v>
      </c>
      <c r="O231" s="21">
        <v>7.0194613952310085</v>
      </c>
      <c r="P231" s="22">
        <v>301367.7</v>
      </c>
      <c r="Q231" s="21">
        <v>9.0911759123489304</v>
      </c>
      <c r="R231" s="23">
        <v>5801.9</v>
      </c>
      <c r="S231" s="24">
        <v>12.8627075613161</v>
      </c>
    </row>
    <row r="232" spans="1:19" ht="14.25" customHeight="1" x14ac:dyDescent="0.2">
      <c r="A232" s="19" t="s">
        <v>17</v>
      </c>
      <c r="B232" s="20">
        <f t="shared" si="12"/>
        <v>11131028.099999998</v>
      </c>
      <c r="C232" s="21">
        <f t="shared" si="13"/>
        <v>0.87609011004113835</v>
      </c>
      <c r="D232" s="22">
        <v>9908719.0999999996</v>
      </c>
      <c r="E232" s="21">
        <v>0.16751743078477196</v>
      </c>
      <c r="F232" s="22">
        <f t="shared" si="14"/>
        <v>1222309</v>
      </c>
      <c r="G232" s="21">
        <f t="shared" si="15"/>
        <v>6.62017580415427</v>
      </c>
      <c r="H232" s="22">
        <v>107918.2</v>
      </c>
      <c r="I232" s="21">
        <v>1.18895189133992</v>
      </c>
      <c r="J232" s="22">
        <v>134802</v>
      </c>
      <c r="K232" s="21">
        <v>2.6645341167045</v>
      </c>
      <c r="L232" s="22">
        <v>187444.6</v>
      </c>
      <c r="M232" s="21">
        <v>5.1432513766734296</v>
      </c>
      <c r="N232" s="22">
        <v>276118.5</v>
      </c>
      <c r="O232" s="21">
        <v>7.9092620197487697</v>
      </c>
      <c r="P232" s="22">
        <v>512426.2</v>
      </c>
      <c r="Q232" s="21">
        <v>8.5988383341835402</v>
      </c>
      <c r="R232" s="23">
        <v>3599.5</v>
      </c>
      <c r="S232" s="24">
        <v>13.937512710098598</v>
      </c>
    </row>
    <row r="233" spans="1:19" ht="14.25" customHeight="1" x14ac:dyDescent="0.2">
      <c r="A233" s="19" t="s">
        <v>18</v>
      </c>
      <c r="B233" s="20">
        <f t="shared" si="12"/>
        <v>14423687.899999999</v>
      </c>
      <c r="C233" s="21">
        <f t="shared" si="13"/>
        <v>0.75602873312310037</v>
      </c>
      <c r="D233" s="22">
        <v>12999504.699999999</v>
      </c>
      <c r="E233" s="21">
        <v>0.11273564822819698</v>
      </c>
      <c r="F233" s="22">
        <f t="shared" si="14"/>
        <v>1424183.2</v>
      </c>
      <c r="G233" s="21">
        <f t="shared" si="15"/>
        <v>6.6278094707197779</v>
      </c>
      <c r="H233" s="22">
        <v>100686.6</v>
      </c>
      <c r="I233" s="21">
        <v>1.4787310625247101</v>
      </c>
      <c r="J233" s="22">
        <v>199922.6</v>
      </c>
      <c r="K233" s="21">
        <v>2.7023691618656405</v>
      </c>
      <c r="L233" s="22">
        <v>226390.1</v>
      </c>
      <c r="M233" s="21">
        <v>4.9655625974810693</v>
      </c>
      <c r="N233" s="22">
        <v>370216.6</v>
      </c>
      <c r="O233" s="21">
        <v>7.7627735304143588</v>
      </c>
      <c r="P233" s="22">
        <v>521788.5</v>
      </c>
      <c r="Q233" s="21">
        <v>8.9768095099834486</v>
      </c>
      <c r="R233" s="23">
        <v>5178.8</v>
      </c>
      <c r="S233" s="24">
        <v>13.131231945624501</v>
      </c>
    </row>
    <row r="234" spans="1:19" ht="14.25" customHeight="1" x14ac:dyDescent="0.2">
      <c r="A234" s="19" t="s">
        <v>19</v>
      </c>
      <c r="B234" s="20">
        <f t="shared" si="12"/>
        <v>24264978.199999999</v>
      </c>
      <c r="C234" s="21">
        <f t="shared" si="13"/>
        <v>1.2858856390400546</v>
      </c>
      <c r="D234" s="22">
        <v>20291430.699999999</v>
      </c>
      <c r="E234" s="21">
        <v>5.0770354206714503E-2</v>
      </c>
      <c r="F234" s="22">
        <f t="shared" si="14"/>
        <v>3973547.5</v>
      </c>
      <c r="G234" s="21">
        <f t="shared" si="15"/>
        <v>7.5931604882035479</v>
      </c>
      <c r="H234" s="22">
        <v>104670.2</v>
      </c>
      <c r="I234" s="21">
        <v>2.2869407529554699</v>
      </c>
      <c r="J234" s="22">
        <v>226550</v>
      </c>
      <c r="K234" s="21">
        <v>2.8885538159346695</v>
      </c>
      <c r="L234" s="22">
        <v>395205.2</v>
      </c>
      <c r="M234" s="21">
        <v>5.0047269722159502</v>
      </c>
      <c r="N234" s="22">
        <v>499495.1</v>
      </c>
      <c r="O234" s="21">
        <v>7.0114023560991896</v>
      </c>
      <c r="P234" s="22">
        <v>2737102.8</v>
      </c>
      <c r="Q234" s="21">
        <v>8.6449778524942484</v>
      </c>
      <c r="R234" s="22">
        <v>10524.2</v>
      </c>
      <c r="S234" s="21">
        <v>12.899710286767599</v>
      </c>
    </row>
    <row r="235" spans="1:19" ht="14.25" customHeight="1" x14ac:dyDescent="0.2">
      <c r="A235" s="19" t="s">
        <v>20</v>
      </c>
      <c r="B235" s="20">
        <f t="shared" si="12"/>
        <v>12219508.000000002</v>
      </c>
      <c r="C235" s="21">
        <f t="shared" si="13"/>
        <v>1.2866919898084277</v>
      </c>
      <c r="D235" s="22">
        <v>10150453.6</v>
      </c>
      <c r="E235" s="21">
        <v>5.1324751733262411E-2</v>
      </c>
      <c r="F235" s="22">
        <f t="shared" si="14"/>
        <v>2069054.4000000001</v>
      </c>
      <c r="G235" s="21">
        <f t="shared" si="15"/>
        <v>7.347208247400359</v>
      </c>
      <c r="H235" s="22">
        <v>120642</v>
      </c>
      <c r="I235" s="21">
        <v>3.42351811972613</v>
      </c>
      <c r="J235" s="22">
        <v>191622.3</v>
      </c>
      <c r="K235" s="21">
        <v>4.0304308632137298</v>
      </c>
      <c r="L235" s="22">
        <v>364645.2</v>
      </c>
      <c r="M235" s="21">
        <v>5.5326721015386999</v>
      </c>
      <c r="N235" s="22">
        <v>579624.80000000005</v>
      </c>
      <c r="O235" s="21">
        <v>8.477407861085311</v>
      </c>
      <c r="P235" s="22">
        <v>807437.3</v>
      </c>
      <c r="Q235" s="21">
        <v>8.7059488693425493</v>
      </c>
      <c r="R235" s="23">
        <v>5082.8</v>
      </c>
      <c r="S235" s="24">
        <v>10.967780947509199</v>
      </c>
    </row>
    <row r="236" spans="1:19" ht="14.25" customHeight="1" thickBot="1" x14ac:dyDescent="0.25">
      <c r="A236" s="25" t="s">
        <v>21</v>
      </c>
      <c r="B236" s="26">
        <f t="shared" si="12"/>
        <v>11317932.6</v>
      </c>
      <c r="C236" s="27">
        <f t="shared" si="13"/>
        <v>1.1280503585080546</v>
      </c>
      <c r="D236" s="28">
        <v>9424446.4000000004</v>
      </c>
      <c r="E236" s="27">
        <v>7.9735570356684299E-2</v>
      </c>
      <c r="F236" s="28">
        <f t="shared" si="14"/>
        <v>1893486.2</v>
      </c>
      <c r="G236" s="27">
        <f t="shared" si="15"/>
        <v>6.3458261898079842</v>
      </c>
      <c r="H236" s="28">
        <v>105874.2</v>
      </c>
      <c r="I236" s="27">
        <v>1.1200161606888199</v>
      </c>
      <c r="J236" s="28">
        <v>323269.40000000002</v>
      </c>
      <c r="K236" s="27">
        <v>2.88620257902542</v>
      </c>
      <c r="L236" s="28">
        <v>337115</v>
      </c>
      <c r="M236" s="27">
        <v>5.6555973599513489</v>
      </c>
      <c r="N236" s="28">
        <v>425632.3</v>
      </c>
      <c r="O236" s="27">
        <v>7.45458615805238</v>
      </c>
      <c r="P236" s="28">
        <v>695763.1</v>
      </c>
      <c r="Q236" s="27">
        <v>8.3499297002097403</v>
      </c>
      <c r="R236" s="28">
        <v>5832.2</v>
      </c>
      <c r="S236" s="27">
        <v>12.8699629642331</v>
      </c>
    </row>
    <row r="237" spans="1:19" ht="14.25" customHeight="1" x14ac:dyDescent="0.2">
      <c r="A237" s="19" t="s">
        <v>41</v>
      </c>
      <c r="B237" s="20">
        <f t="shared" si="12"/>
        <v>6493721.0999999996</v>
      </c>
      <c r="C237" s="21">
        <f t="shared" si="13"/>
        <v>1.4285080226189573</v>
      </c>
      <c r="D237" s="22">
        <v>5148626.4000000004</v>
      </c>
      <c r="E237" s="21">
        <v>9.3333050733686904E-2</v>
      </c>
      <c r="F237" s="22">
        <f t="shared" si="14"/>
        <v>1345094.7000000002</v>
      </c>
      <c r="G237" s="21">
        <f t="shared" si="15"/>
        <v>6.5391646246171353</v>
      </c>
      <c r="H237" s="22">
        <v>66176.7</v>
      </c>
      <c r="I237" s="21">
        <v>1.04148579484924</v>
      </c>
      <c r="J237" s="22">
        <v>205018.5</v>
      </c>
      <c r="K237" s="21">
        <v>2.7062176925497003</v>
      </c>
      <c r="L237" s="22">
        <v>283977.60000000003</v>
      </c>
      <c r="M237" s="21">
        <v>5.5034067863099096</v>
      </c>
      <c r="N237" s="22">
        <v>297692.10000000003</v>
      </c>
      <c r="O237" s="21">
        <v>7.6826889561395797</v>
      </c>
      <c r="P237" s="22">
        <v>477160.8</v>
      </c>
      <c r="Q237" s="21">
        <v>8.6732872105168699</v>
      </c>
      <c r="R237" s="23">
        <v>15069</v>
      </c>
      <c r="S237" s="24">
        <v>12.182372420200398</v>
      </c>
    </row>
    <row r="238" spans="1:19" ht="14.25" customHeight="1" x14ac:dyDescent="0.2">
      <c r="A238" s="19" t="s">
        <v>11</v>
      </c>
      <c r="B238" s="20">
        <f t="shared" si="12"/>
        <v>8887914.4000000004</v>
      </c>
      <c r="C238" s="21">
        <f t="shared" si="13"/>
        <v>1.3911134300528372</v>
      </c>
      <c r="D238" s="22">
        <v>7156456.4000000004</v>
      </c>
      <c r="E238" s="21">
        <v>6.35093250899985E-2</v>
      </c>
      <c r="F238" s="22">
        <f t="shared" si="14"/>
        <v>1731458</v>
      </c>
      <c r="G238" s="21">
        <f t="shared" si="15"/>
        <v>6.878362265212326</v>
      </c>
      <c r="H238" s="22">
        <v>74052.600000000006</v>
      </c>
      <c r="I238" s="21">
        <v>1.4796327340295996</v>
      </c>
      <c r="J238" s="22">
        <v>170182.3</v>
      </c>
      <c r="K238" s="21">
        <v>2.9625461989877895</v>
      </c>
      <c r="L238" s="22">
        <v>203388.79999999999</v>
      </c>
      <c r="M238" s="21">
        <v>5.0306599773438894</v>
      </c>
      <c r="N238" s="22">
        <v>532531.69999999995</v>
      </c>
      <c r="O238" s="21">
        <v>6.4297567919430891</v>
      </c>
      <c r="P238" s="22">
        <v>741697.6</v>
      </c>
      <c r="Q238" s="21">
        <v>9.0934462009854204</v>
      </c>
      <c r="R238" s="23">
        <v>9605</v>
      </c>
      <c r="S238" s="24">
        <v>10.8313753253514</v>
      </c>
    </row>
    <row r="239" spans="1:19" ht="14.25" customHeight="1" x14ac:dyDescent="0.2">
      <c r="A239" s="19" t="s">
        <v>12</v>
      </c>
      <c r="B239" s="20">
        <f t="shared" si="12"/>
        <v>12220124.199999999</v>
      </c>
      <c r="C239" s="21">
        <f t="shared" si="13"/>
        <v>1.0499424184248471</v>
      </c>
      <c r="D239" s="22">
        <v>10457860.800000001</v>
      </c>
      <c r="E239" s="21">
        <v>5.1824564924405993E-2</v>
      </c>
      <c r="F239" s="22">
        <f t="shared" si="14"/>
        <v>1762263.4</v>
      </c>
      <c r="G239" s="21">
        <f t="shared" si="15"/>
        <v>6.9731078055641404</v>
      </c>
      <c r="H239" s="22">
        <v>54201.2</v>
      </c>
      <c r="I239" s="21">
        <v>1.5804504697313002</v>
      </c>
      <c r="J239" s="22">
        <v>195915.8</v>
      </c>
      <c r="K239" s="21">
        <v>2.7793780236203505</v>
      </c>
      <c r="L239" s="22">
        <v>269258.5</v>
      </c>
      <c r="M239" s="21">
        <v>5.3154533654462197</v>
      </c>
      <c r="N239" s="22">
        <v>316602</v>
      </c>
      <c r="O239" s="21">
        <v>6.2838851017997399</v>
      </c>
      <c r="P239" s="22">
        <v>922016.2</v>
      </c>
      <c r="Q239" s="21">
        <v>8.8901853709294887</v>
      </c>
      <c r="R239" s="22">
        <v>4269.7</v>
      </c>
      <c r="S239" s="21">
        <v>9.5205201770616199</v>
      </c>
    </row>
    <row r="240" spans="1:19" ht="14.25" customHeight="1" x14ac:dyDescent="0.2">
      <c r="A240" s="19" t="s">
        <v>13</v>
      </c>
      <c r="B240" s="20">
        <f t="shared" si="12"/>
        <v>8678732.3999999985</v>
      </c>
      <c r="C240" s="21">
        <f t="shared" si="13"/>
        <v>1.2766995409375681</v>
      </c>
      <c r="D240" s="22">
        <v>7140520.5</v>
      </c>
      <c r="E240" s="21">
        <v>6.56284703615094E-2</v>
      </c>
      <c r="F240" s="22">
        <f t="shared" si="14"/>
        <v>1538211.9</v>
      </c>
      <c r="G240" s="21">
        <f t="shared" si="15"/>
        <v>6.8986023531608343</v>
      </c>
      <c r="H240" s="22">
        <v>87074.8</v>
      </c>
      <c r="I240" s="21">
        <v>1.19187611111366</v>
      </c>
      <c r="J240" s="22">
        <v>184873.5</v>
      </c>
      <c r="K240" s="21">
        <v>2.7629699064495501</v>
      </c>
      <c r="L240" s="22">
        <v>249675.3</v>
      </c>
      <c r="M240" s="21">
        <v>5.2525589235298797</v>
      </c>
      <c r="N240" s="22">
        <v>304525.3</v>
      </c>
      <c r="O240" s="21">
        <v>6.5130252034888398</v>
      </c>
      <c r="P240" s="22">
        <v>706296.8</v>
      </c>
      <c r="Q240" s="21">
        <v>9.394540827595419</v>
      </c>
      <c r="R240" s="23">
        <v>5766.2</v>
      </c>
      <c r="S240" s="24">
        <v>11.581394852762699</v>
      </c>
    </row>
    <row r="241" spans="1:19" ht="14.25" customHeight="1" x14ac:dyDescent="0.2">
      <c r="A241" s="19" t="s">
        <v>14</v>
      </c>
      <c r="B241" s="20">
        <f t="shared" si="12"/>
        <v>7233380</v>
      </c>
      <c r="C241" s="21">
        <f t="shared" si="13"/>
        <v>1.0741637549803826</v>
      </c>
      <c r="D241" s="22">
        <v>6127572.7000000002</v>
      </c>
      <c r="E241" s="21">
        <v>6.03525730506633E-2</v>
      </c>
      <c r="F241" s="22">
        <f t="shared" si="14"/>
        <v>1105807.2999999998</v>
      </c>
      <c r="G241" s="21">
        <f t="shared" si="15"/>
        <v>6.6919614683317796</v>
      </c>
      <c r="H241" s="22">
        <v>52033.9</v>
      </c>
      <c r="I241" s="21">
        <v>2.1546050747685599</v>
      </c>
      <c r="J241" s="22">
        <v>138489.1</v>
      </c>
      <c r="K241" s="21">
        <v>2.8165519452433396</v>
      </c>
      <c r="L241" s="22">
        <v>183052.3</v>
      </c>
      <c r="M241" s="21">
        <v>5.0531560379192193</v>
      </c>
      <c r="N241" s="22">
        <v>238740.1</v>
      </c>
      <c r="O241" s="21">
        <v>6.6124830348986201</v>
      </c>
      <c r="P241" s="22">
        <v>491543</v>
      </c>
      <c r="Q241" s="21">
        <v>8.8959461450981898</v>
      </c>
      <c r="R241" s="23">
        <v>1948.9</v>
      </c>
      <c r="S241" s="24">
        <v>11.0056144491765</v>
      </c>
    </row>
    <row r="242" spans="1:19" ht="14.25" customHeight="1" x14ac:dyDescent="0.2">
      <c r="A242" s="19" t="s">
        <v>15</v>
      </c>
      <c r="B242" s="20">
        <f t="shared" si="12"/>
        <v>9816555.3000000007</v>
      </c>
      <c r="C242" s="21">
        <f t="shared" si="13"/>
        <v>1.0494170550844852</v>
      </c>
      <c r="D242" s="22">
        <v>8294582.5</v>
      </c>
      <c r="E242" s="21">
        <v>6.6216968002910312E-2</v>
      </c>
      <c r="F242" s="22">
        <f t="shared" si="14"/>
        <v>1521972.8</v>
      </c>
      <c r="G242" s="21">
        <f t="shared" si="15"/>
        <v>6.4077481870898056</v>
      </c>
      <c r="H242" s="22">
        <v>72863</v>
      </c>
      <c r="I242" s="21">
        <v>1.4218183851886403</v>
      </c>
      <c r="J242" s="22">
        <v>155819.20000000001</v>
      </c>
      <c r="K242" s="21">
        <v>2.4126249845975303</v>
      </c>
      <c r="L242" s="22">
        <v>249340.3</v>
      </c>
      <c r="M242" s="21">
        <v>4.9578511776876795</v>
      </c>
      <c r="N242" s="22">
        <v>266468.09999999998</v>
      </c>
      <c r="O242" s="21">
        <v>6.8076688729345101</v>
      </c>
      <c r="P242" s="22">
        <v>771670.9</v>
      </c>
      <c r="Q242" s="21">
        <v>7.9761532681872502</v>
      </c>
      <c r="R242" s="23">
        <v>5811.3</v>
      </c>
      <c r="S242" s="24">
        <v>11.650257429490798</v>
      </c>
    </row>
    <row r="243" spans="1:19" ht="14.25" customHeight="1" x14ac:dyDescent="0.2">
      <c r="A243" s="19" t="s">
        <v>16</v>
      </c>
      <c r="B243" s="20">
        <f t="shared" si="12"/>
        <v>10002829.9</v>
      </c>
      <c r="C243" s="21">
        <f t="shared" si="13"/>
        <v>1.1083591073562096</v>
      </c>
      <c r="D243" s="22">
        <v>8473232.4000000004</v>
      </c>
      <c r="E243" s="21">
        <v>8.3565299117725103E-2</v>
      </c>
      <c r="F243" s="22">
        <f t="shared" si="14"/>
        <v>1529597.5</v>
      </c>
      <c r="G243" s="21">
        <f t="shared" si="15"/>
        <v>6.7852225301100475</v>
      </c>
      <c r="H243" s="22">
        <v>54390.7</v>
      </c>
      <c r="I243" s="21">
        <v>1.3731096308744</v>
      </c>
      <c r="J243" s="22">
        <v>283308.10000000003</v>
      </c>
      <c r="K243" s="21">
        <v>6.3300767856619702</v>
      </c>
      <c r="L243" s="22">
        <v>248209.6</v>
      </c>
      <c r="M243" s="21">
        <v>4.91879922855522</v>
      </c>
      <c r="N243" s="22">
        <v>304223.8</v>
      </c>
      <c r="O243" s="21">
        <v>6.469136934717139</v>
      </c>
      <c r="P243" s="22">
        <v>626788.80000000005</v>
      </c>
      <c r="Q243" s="21">
        <v>8.2932200032929799</v>
      </c>
      <c r="R243" s="23">
        <v>12676.5</v>
      </c>
      <c r="S243" s="24">
        <v>9.7469312507395607</v>
      </c>
    </row>
    <row r="244" spans="1:19" ht="14.25" customHeight="1" x14ac:dyDescent="0.2">
      <c r="A244" s="19" t="s">
        <v>17</v>
      </c>
      <c r="B244" s="20">
        <f t="shared" si="12"/>
        <v>9439172</v>
      </c>
      <c r="C244" s="21">
        <f t="shared" si="13"/>
        <v>1.1174936212625433</v>
      </c>
      <c r="D244" s="22">
        <v>7981094.7999999998</v>
      </c>
      <c r="E244" s="21">
        <v>9.5315802037585107E-2</v>
      </c>
      <c r="F244" s="22">
        <f t="shared" si="14"/>
        <v>1458077.2</v>
      </c>
      <c r="G244" s="21">
        <f t="shared" si="15"/>
        <v>6.7126007100309941</v>
      </c>
      <c r="H244" s="22">
        <v>84925.9</v>
      </c>
      <c r="I244" s="21">
        <v>2.7770815852407797</v>
      </c>
      <c r="J244" s="22">
        <v>144598.80000000002</v>
      </c>
      <c r="K244" s="21">
        <v>3.21872736149954</v>
      </c>
      <c r="L244" s="22">
        <v>225448.4</v>
      </c>
      <c r="M244" s="21">
        <v>4.1681240230580494</v>
      </c>
      <c r="N244" s="22">
        <v>282772.2</v>
      </c>
      <c r="O244" s="21">
        <v>6.2486613606287991</v>
      </c>
      <c r="P244" s="22">
        <v>712619</v>
      </c>
      <c r="Q244" s="21">
        <v>8.8357722373386114</v>
      </c>
      <c r="R244" s="23">
        <v>7712.9</v>
      </c>
      <c r="S244" s="24">
        <v>10.7658588857628</v>
      </c>
    </row>
    <row r="245" spans="1:19" ht="14.25" customHeight="1" x14ac:dyDescent="0.2">
      <c r="A245" s="19" t="s">
        <v>18</v>
      </c>
      <c r="B245" s="20">
        <f t="shared" si="12"/>
        <v>11501718.4</v>
      </c>
      <c r="C245" s="21">
        <f t="shared" si="13"/>
        <v>0.94184244495153002</v>
      </c>
      <c r="D245" s="22">
        <v>9852223.8000000007</v>
      </c>
      <c r="E245" s="21">
        <v>6.8357724882376292E-2</v>
      </c>
      <c r="F245" s="22">
        <f t="shared" si="14"/>
        <v>1649494.6</v>
      </c>
      <c r="G245" s="21">
        <f t="shared" si="15"/>
        <v>6.1590568256482907</v>
      </c>
      <c r="H245" s="22">
        <v>54584.5</v>
      </c>
      <c r="I245" s="21">
        <v>1.7786006283835198</v>
      </c>
      <c r="J245" s="22">
        <v>213505.6</v>
      </c>
      <c r="K245" s="21">
        <v>2.8156938928065602</v>
      </c>
      <c r="L245" s="22">
        <v>301508.3</v>
      </c>
      <c r="M245" s="21">
        <v>4.2276335012999597</v>
      </c>
      <c r="N245" s="22">
        <v>292807.60000000003</v>
      </c>
      <c r="O245" s="21">
        <v>6.344044942822519</v>
      </c>
      <c r="P245" s="22">
        <v>731306.6</v>
      </c>
      <c r="Q245" s="21">
        <v>8.5613830054316491</v>
      </c>
      <c r="R245" s="23">
        <v>55782</v>
      </c>
      <c r="S245" s="24">
        <v>1.21604592879423</v>
      </c>
    </row>
    <row r="246" spans="1:19" ht="14.25" customHeight="1" x14ac:dyDescent="0.2">
      <c r="A246" s="19" t="s">
        <v>19</v>
      </c>
      <c r="B246" s="20">
        <f t="shared" si="12"/>
        <v>11992551.099999998</v>
      </c>
      <c r="C246" s="21">
        <f t="shared" si="13"/>
        <v>1.1600378882688276</v>
      </c>
      <c r="D246" s="22">
        <v>10007717.5</v>
      </c>
      <c r="E246" s="21">
        <v>8.6696750282969109E-2</v>
      </c>
      <c r="F246" s="22">
        <f t="shared" si="14"/>
        <v>1984833.5999999999</v>
      </c>
      <c r="G246" s="21">
        <f t="shared" si="15"/>
        <v>6.571924753792965</v>
      </c>
      <c r="H246" s="22">
        <v>56773.2</v>
      </c>
      <c r="I246" s="21">
        <v>1.1912542537676201</v>
      </c>
      <c r="J246" s="22">
        <v>249864.5</v>
      </c>
      <c r="K246" s="21">
        <v>2.4221863249881399</v>
      </c>
      <c r="L246" s="22">
        <v>310478</v>
      </c>
      <c r="M246" s="21">
        <v>4.4598550750777806</v>
      </c>
      <c r="N246" s="22">
        <v>577433.70000000007</v>
      </c>
      <c r="O246" s="21">
        <v>7.4760851851909589</v>
      </c>
      <c r="P246" s="22">
        <v>783757.7</v>
      </c>
      <c r="Q246" s="21">
        <v>8.4212546454089097</v>
      </c>
      <c r="R246" s="22">
        <v>6526.5</v>
      </c>
      <c r="S246" s="21">
        <v>10.644877192982499</v>
      </c>
    </row>
    <row r="247" spans="1:19" ht="14.25" customHeight="1" x14ac:dyDescent="0.2">
      <c r="A247" s="19" t="s">
        <v>20</v>
      </c>
      <c r="B247" s="20">
        <f t="shared" si="12"/>
        <v>9582851.4000000004</v>
      </c>
      <c r="C247" s="21">
        <f t="shared" si="13"/>
        <v>1.240374196556987</v>
      </c>
      <c r="D247" s="22">
        <v>7628586.7000000002</v>
      </c>
      <c r="E247" s="21">
        <v>0.11122678280630899</v>
      </c>
      <c r="F247" s="22">
        <f t="shared" si="14"/>
        <v>1954264.7000000002</v>
      </c>
      <c r="G247" s="21">
        <f t="shared" si="15"/>
        <v>5.6480672500506204</v>
      </c>
      <c r="H247" s="22">
        <v>62236.6</v>
      </c>
      <c r="I247" s="21">
        <v>1.3696715437539999</v>
      </c>
      <c r="J247" s="22">
        <v>124790.39999999999</v>
      </c>
      <c r="K247" s="21">
        <v>2.6412853312434299</v>
      </c>
      <c r="L247" s="22">
        <v>419056.9</v>
      </c>
      <c r="M247" s="21">
        <v>3.1498166334929696</v>
      </c>
      <c r="N247" s="22">
        <v>512364.2</v>
      </c>
      <c r="O247" s="21">
        <v>5.6099145861478998</v>
      </c>
      <c r="P247" s="22">
        <v>831642.6</v>
      </c>
      <c r="Q247" s="21">
        <v>7.6818992329156792</v>
      </c>
      <c r="R247" s="23">
        <v>4174</v>
      </c>
      <c r="S247" s="24">
        <v>9.6073917105893596</v>
      </c>
    </row>
    <row r="248" spans="1:19" ht="14.25" customHeight="1" thickBot="1" x14ac:dyDescent="0.25">
      <c r="A248" s="25" t="s">
        <v>21</v>
      </c>
      <c r="B248" s="26">
        <f t="shared" si="12"/>
        <v>9994611.4000000004</v>
      </c>
      <c r="C248" s="27">
        <f t="shared" si="13"/>
        <v>1.3882268590252542</v>
      </c>
      <c r="D248" s="28">
        <v>8110422.2999999998</v>
      </c>
      <c r="E248" s="27">
        <v>0.29843274387820701</v>
      </c>
      <c r="F248" s="28">
        <f t="shared" si="14"/>
        <v>1884189.1</v>
      </c>
      <c r="G248" s="27">
        <f t="shared" si="15"/>
        <v>6.0792053249856925</v>
      </c>
      <c r="H248" s="28">
        <v>26243.8</v>
      </c>
      <c r="I248" s="27">
        <v>4.9895252592993389</v>
      </c>
      <c r="J248" s="28">
        <v>149486.9</v>
      </c>
      <c r="K248" s="27">
        <v>2.7038595957237699</v>
      </c>
      <c r="L248" s="28">
        <v>391051.2</v>
      </c>
      <c r="M248" s="27">
        <v>3.4607823579111905</v>
      </c>
      <c r="N248" s="28">
        <v>486407.8</v>
      </c>
      <c r="O248" s="27">
        <v>5.9184447453350906</v>
      </c>
      <c r="P248" s="28">
        <v>821044.4</v>
      </c>
      <c r="Q248" s="27">
        <v>8.0458871810099399</v>
      </c>
      <c r="R248" s="28">
        <v>9955</v>
      </c>
      <c r="S248" s="27">
        <v>8.1451856353591197</v>
      </c>
    </row>
    <row r="249" spans="1:19" ht="14.25" customHeight="1" x14ac:dyDescent="0.2">
      <c r="A249" s="19" t="s">
        <v>42</v>
      </c>
      <c r="B249" s="20">
        <f t="shared" si="12"/>
        <v>8020523.2999999989</v>
      </c>
      <c r="C249" s="21">
        <f t="shared" si="13"/>
        <v>1.1854098510006199</v>
      </c>
      <c r="D249" s="22">
        <v>6641791.5</v>
      </c>
      <c r="E249" s="21">
        <v>0.2055167022331249</v>
      </c>
      <c r="F249" s="22">
        <f t="shared" si="14"/>
        <v>1378731.8000000003</v>
      </c>
      <c r="G249" s="21">
        <f t="shared" si="15"/>
        <v>5.9058681637719523</v>
      </c>
      <c r="H249" s="22">
        <v>11864.3</v>
      </c>
      <c r="I249" s="21">
        <v>6.9499801926788765</v>
      </c>
      <c r="J249" s="22">
        <v>92015.3</v>
      </c>
      <c r="K249" s="21">
        <v>2.5803933584958156</v>
      </c>
      <c r="L249" s="22">
        <v>299023.8</v>
      </c>
      <c r="M249" s="21">
        <v>3.7770641166355325</v>
      </c>
      <c r="N249" s="22">
        <v>379630.2</v>
      </c>
      <c r="O249" s="21">
        <v>5.7063200741142319</v>
      </c>
      <c r="P249" s="22">
        <v>587609.1</v>
      </c>
      <c r="Q249" s="21">
        <v>7.5457708074977043</v>
      </c>
      <c r="R249" s="23">
        <v>8589.1</v>
      </c>
      <c r="S249" s="24">
        <v>10.831034217787661</v>
      </c>
    </row>
    <row r="250" spans="1:19" ht="14.25" customHeight="1" x14ac:dyDescent="0.2">
      <c r="A250" s="19" t="s">
        <v>11</v>
      </c>
      <c r="B250" s="20">
        <f t="shared" si="12"/>
        <v>9578866.9999999981</v>
      </c>
      <c r="C250" s="21">
        <f t="shared" si="13"/>
        <v>0.9178819658942966</v>
      </c>
      <c r="D250" s="22">
        <v>8112329.0999999996</v>
      </c>
      <c r="E250" s="21">
        <v>0.18845742932199339</v>
      </c>
      <c r="F250" s="22">
        <f t="shared" si="14"/>
        <v>1466537.9</v>
      </c>
      <c r="G250" s="21">
        <f t="shared" si="15"/>
        <v>4.9527806850405982</v>
      </c>
      <c r="H250" s="22">
        <v>18313.8</v>
      </c>
      <c r="I250" s="21">
        <v>4.7458981205429778</v>
      </c>
      <c r="J250" s="22">
        <v>85816.1</v>
      </c>
      <c r="K250" s="21">
        <v>2.578690828410986</v>
      </c>
      <c r="L250" s="22">
        <v>179914.1</v>
      </c>
      <c r="M250" s="21">
        <v>2.66786651518697</v>
      </c>
      <c r="N250" s="22">
        <v>314342.7</v>
      </c>
      <c r="O250" s="21">
        <v>5.3333554206921301</v>
      </c>
      <c r="P250" s="22">
        <v>866572.5</v>
      </c>
      <c r="Q250" s="21">
        <v>5.5218606902480749</v>
      </c>
      <c r="R250" s="23">
        <v>1578.7</v>
      </c>
      <c r="S250" s="24">
        <v>8.6471128143409164</v>
      </c>
    </row>
    <row r="251" spans="1:19" ht="14.25" customHeight="1" x14ac:dyDescent="0.2">
      <c r="A251" s="19" t="s">
        <v>12</v>
      </c>
      <c r="B251" s="20">
        <f t="shared" si="12"/>
        <v>7398975.4000000004</v>
      </c>
      <c r="C251" s="21">
        <f t="shared" si="13"/>
        <v>0.93641490847503006</v>
      </c>
      <c r="D251" s="22">
        <v>6329595.0999999996</v>
      </c>
      <c r="E251" s="21">
        <v>0.2539696468104255</v>
      </c>
      <c r="F251" s="22">
        <f t="shared" si="14"/>
        <v>1069380.2999999998</v>
      </c>
      <c r="G251" s="21">
        <f t="shared" si="15"/>
        <v>4.9757657215117961</v>
      </c>
      <c r="H251" s="22">
        <v>15503.4</v>
      </c>
      <c r="I251" s="21">
        <v>3.9705745191377382</v>
      </c>
      <c r="J251" s="22">
        <v>100786.2</v>
      </c>
      <c r="K251" s="21">
        <v>4.5134837309076055</v>
      </c>
      <c r="L251" s="22">
        <v>173201.7</v>
      </c>
      <c r="M251" s="21">
        <v>2.8441287989667541</v>
      </c>
      <c r="N251" s="22">
        <v>284375.40000000002</v>
      </c>
      <c r="O251" s="21">
        <v>5.1005336607878178</v>
      </c>
      <c r="P251" s="22">
        <v>492580.6</v>
      </c>
      <c r="Q251" s="21">
        <v>5.7579723765004145</v>
      </c>
      <c r="R251" s="22">
        <v>2933</v>
      </c>
      <c r="S251" s="21">
        <v>8.5890998977156485</v>
      </c>
    </row>
    <row r="252" spans="1:19" ht="14.25" customHeight="1" x14ac:dyDescent="0.2">
      <c r="A252" s="19" t="s">
        <v>13</v>
      </c>
      <c r="B252" s="20">
        <f t="shared" si="12"/>
        <v>7160872.7999999998</v>
      </c>
      <c r="C252" s="21">
        <f t="shared" si="13"/>
        <v>1.0012140270107857</v>
      </c>
      <c r="D252" s="22">
        <v>6099982</v>
      </c>
      <c r="E252" s="21">
        <v>0.35686855584164023</v>
      </c>
      <c r="F252" s="22">
        <f t="shared" si="14"/>
        <v>1060890.7999999998</v>
      </c>
      <c r="G252" s="21">
        <f t="shared" si="15"/>
        <v>4.7061153947230014</v>
      </c>
      <c r="H252" s="22">
        <v>11667.1</v>
      </c>
      <c r="I252" s="21">
        <v>4.0867029510332475</v>
      </c>
      <c r="J252" s="22">
        <v>94409.600000000006</v>
      </c>
      <c r="K252" s="21">
        <v>3.4225570810595531</v>
      </c>
      <c r="L252" s="22">
        <v>158964.9</v>
      </c>
      <c r="M252" s="21">
        <v>2.4516374746878085</v>
      </c>
      <c r="N252" s="22">
        <v>274164.8</v>
      </c>
      <c r="O252" s="21">
        <v>5.320741816600818</v>
      </c>
      <c r="P252" s="22">
        <v>518580.4</v>
      </c>
      <c r="Q252" s="21">
        <v>5.3046779168668934</v>
      </c>
      <c r="R252" s="23">
        <v>3104</v>
      </c>
      <c r="S252" s="24">
        <v>7.2441659149484527</v>
      </c>
    </row>
    <row r="253" spans="1:19" ht="14.25" customHeight="1" x14ac:dyDescent="0.2">
      <c r="A253" s="19" t="s">
        <v>14</v>
      </c>
      <c r="B253" s="20">
        <f t="shared" si="12"/>
        <v>6558517.5</v>
      </c>
      <c r="C253" s="21">
        <f t="shared" si="13"/>
        <v>0.80713712588248809</v>
      </c>
      <c r="D253" s="22">
        <v>5696913.9000000004</v>
      </c>
      <c r="E253" s="21">
        <v>0.24707038893461253</v>
      </c>
      <c r="F253" s="22">
        <f t="shared" si="14"/>
        <v>861603.6</v>
      </c>
      <c r="G253" s="21">
        <f t="shared" si="15"/>
        <v>4.5102924732440766</v>
      </c>
      <c r="H253" s="22">
        <v>11813.2</v>
      </c>
      <c r="I253" s="21">
        <v>2.3197628923577018</v>
      </c>
      <c r="J253" s="22">
        <v>45375.6</v>
      </c>
      <c r="K253" s="21">
        <v>3.0102858364407301</v>
      </c>
      <c r="L253" s="22">
        <v>164142.29999999999</v>
      </c>
      <c r="M253" s="21">
        <v>2.7533353072303726</v>
      </c>
      <c r="N253" s="22">
        <v>251916.5</v>
      </c>
      <c r="O253" s="21">
        <v>4.2566105276946926</v>
      </c>
      <c r="P253" s="22">
        <v>386105.5</v>
      </c>
      <c r="Q253" s="21">
        <v>5.6407281118761583</v>
      </c>
      <c r="R253" s="23">
        <v>2250.5</v>
      </c>
      <c r="S253" s="24">
        <v>8.8520413241501892</v>
      </c>
    </row>
    <row r="254" spans="1:19" ht="14.25" customHeight="1" x14ac:dyDescent="0.2">
      <c r="A254" s="19" t="s">
        <v>15</v>
      </c>
      <c r="B254" s="20">
        <f t="shared" si="12"/>
        <v>7800615.7000000002</v>
      </c>
      <c r="C254" s="21">
        <f t="shared" si="13"/>
        <v>0.83774319583516987</v>
      </c>
      <c r="D254" s="22">
        <v>6568964.0999999996</v>
      </c>
      <c r="E254" s="21">
        <v>0.16001393796626168</v>
      </c>
      <c r="F254" s="22">
        <f t="shared" si="14"/>
        <v>1231651.6000000001</v>
      </c>
      <c r="G254" s="21">
        <f t="shared" si="15"/>
        <v>4.4523848399985839</v>
      </c>
      <c r="H254" s="22">
        <v>57468.4</v>
      </c>
      <c r="I254" s="21">
        <v>0.40307790020254614</v>
      </c>
      <c r="J254" s="22">
        <v>57898.7</v>
      </c>
      <c r="K254" s="21">
        <v>3.6926770894683303</v>
      </c>
      <c r="L254" s="22">
        <v>221940.80000000005</v>
      </c>
      <c r="M254" s="21">
        <v>4.0241923521948193</v>
      </c>
      <c r="N254" s="22">
        <v>339895.2</v>
      </c>
      <c r="O254" s="21">
        <v>4.3403098072582376</v>
      </c>
      <c r="P254" s="22">
        <v>551186.30000000005</v>
      </c>
      <c r="Q254" s="21">
        <v>5.1515331458710065</v>
      </c>
      <c r="R254" s="23">
        <v>3262.2</v>
      </c>
      <c r="S254" s="24">
        <v>11.950227760407088</v>
      </c>
    </row>
    <row r="255" spans="1:19" ht="14.25" customHeight="1" x14ac:dyDescent="0.2">
      <c r="A255" s="19" t="s">
        <v>16</v>
      </c>
      <c r="B255" s="20">
        <f t="shared" si="12"/>
        <v>7971084.8999999994</v>
      </c>
      <c r="C255" s="21">
        <f t="shared" si="13"/>
        <v>1.3854685997636287</v>
      </c>
      <c r="D255" s="22">
        <v>6697911</v>
      </c>
      <c r="E255" s="21">
        <v>0.5841789253395574</v>
      </c>
      <c r="F255" s="22">
        <f t="shared" si="14"/>
        <v>1273173.9000000001</v>
      </c>
      <c r="G255" s="21">
        <f t="shared" si="15"/>
        <v>5.60089190094142</v>
      </c>
      <c r="H255" s="22">
        <v>16353.8</v>
      </c>
      <c r="I255" s="21">
        <v>2.2204715112084044</v>
      </c>
      <c r="J255" s="22">
        <v>87663.1</v>
      </c>
      <c r="K255" s="21">
        <v>5.9595570884442841</v>
      </c>
      <c r="L255" s="22">
        <v>205440.9</v>
      </c>
      <c r="M255" s="21">
        <v>4.462989570236501</v>
      </c>
      <c r="N255" s="22">
        <v>527700.80000000005</v>
      </c>
      <c r="O255" s="21">
        <v>6.7317296126896169</v>
      </c>
      <c r="P255" s="22">
        <v>434633.3</v>
      </c>
      <c r="Q255" s="21">
        <v>4.8088212408023034</v>
      </c>
      <c r="R255" s="23">
        <v>1382</v>
      </c>
      <c r="S255" s="24">
        <v>9.3121910274963824</v>
      </c>
    </row>
    <row r="256" spans="1:19" ht="14.25" customHeight="1" x14ac:dyDescent="0.2">
      <c r="A256" s="19" t="s">
        <v>17</v>
      </c>
      <c r="B256" s="20">
        <f t="shared" si="12"/>
        <v>8530483.5</v>
      </c>
      <c r="C256" s="21">
        <f t="shared" si="13"/>
        <v>0.7999060135336995</v>
      </c>
      <c r="D256" s="22">
        <v>7426331.7999999998</v>
      </c>
      <c r="E256" s="21">
        <v>0.16069349904349817</v>
      </c>
      <c r="F256" s="22">
        <f t="shared" si="14"/>
        <v>1104151.7</v>
      </c>
      <c r="G256" s="21">
        <f t="shared" si="15"/>
        <v>5.0991379246167003</v>
      </c>
      <c r="H256" s="22">
        <v>21383.1</v>
      </c>
      <c r="I256" s="21">
        <v>3.9230045222629091</v>
      </c>
      <c r="J256" s="22">
        <v>111616.9</v>
      </c>
      <c r="K256" s="21">
        <v>5.6189658465698304</v>
      </c>
      <c r="L256" s="22">
        <v>199102.1</v>
      </c>
      <c r="M256" s="21">
        <v>4.2293089575649878</v>
      </c>
      <c r="N256" s="22">
        <v>317082.2</v>
      </c>
      <c r="O256" s="21">
        <v>5.4026325918011171</v>
      </c>
      <c r="P256" s="22">
        <v>451547.6</v>
      </c>
      <c r="Q256" s="21">
        <v>5.1606960661511661</v>
      </c>
      <c r="R256" s="23">
        <v>3419.8</v>
      </c>
      <c r="S256" s="24">
        <v>9.8606395110825193</v>
      </c>
    </row>
    <row r="257" spans="1:19" ht="14.25" customHeight="1" x14ac:dyDescent="0.2">
      <c r="A257" s="19" t="s">
        <v>18</v>
      </c>
      <c r="B257" s="20">
        <f t="shared" si="12"/>
        <v>10340436.5</v>
      </c>
      <c r="C257" s="21">
        <f t="shared" si="13"/>
        <v>0.72940382748832688</v>
      </c>
      <c r="D257" s="22">
        <v>9101211.0999999996</v>
      </c>
      <c r="E257" s="21">
        <v>0.21531168978159398</v>
      </c>
      <c r="F257" s="22">
        <f t="shared" si="14"/>
        <v>1239225.3999999999</v>
      </c>
      <c r="G257" s="21">
        <f t="shared" si="15"/>
        <v>4.505037437095786</v>
      </c>
      <c r="H257" s="22">
        <v>9640</v>
      </c>
      <c r="I257" s="21">
        <v>3.5076671161825721</v>
      </c>
      <c r="J257" s="22">
        <v>65008.6</v>
      </c>
      <c r="K257" s="21">
        <v>3.7138775946567066</v>
      </c>
      <c r="L257" s="22">
        <v>187708.5</v>
      </c>
      <c r="M257" s="21">
        <v>3.1110008124299111</v>
      </c>
      <c r="N257" s="22">
        <v>400271.4</v>
      </c>
      <c r="O257" s="21">
        <v>4.8932254915040145</v>
      </c>
      <c r="P257" s="22">
        <v>564475</v>
      </c>
      <c r="Q257" s="21">
        <v>4.7065865946233227</v>
      </c>
      <c r="R257" s="23">
        <v>12121.9</v>
      </c>
      <c r="S257" s="24">
        <v>8.9242564284476842</v>
      </c>
    </row>
    <row r="258" spans="1:19" ht="14.25" customHeight="1" x14ac:dyDescent="0.2">
      <c r="A258" s="19" t="s">
        <v>19</v>
      </c>
      <c r="B258" s="20">
        <f t="shared" ref="B258:B284" si="16">D258+H258+J258+L258+N258+P258+R258</f>
        <v>8262684.2599999998</v>
      </c>
      <c r="C258" s="21">
        <f t="shared" ref="C258:C284" si="17">(D258*E258+H258*I258+J258*K258+L258*M258+N258*O258+P258*Q258+R258*S258)/(D258+H258+J258+L258+N258+P258+R258)</f>
        <v>0.98969042271016183</v>
      </c>
      <c r="D258" s="22">
        <v>7008327.2000000002</v>
      </c>
      <c r="E258" s="21">
        <v>0.28049700262282273</v>
      </c>
      <c r="F258" s="22">
        <f t="shared" ref="F258:F275" si="18">H258+J258+L258+N258+P258+R258</f>
        <v>1254357.06</v>
      </c>
      <c r="G258" s="21">
        <f t="shared" ref="G258:G275" si="19">(H258*I258+J258*K258+L258*M258+N258*O258+P258*Q258+R258*S258)/(H258+J258+L258+N258+P258+R258)</f>
        <v>4.9520865334787523</v>
      </c>
      <c r="H258" s="22">
        <v>90273.46</v>
      </c>
      <c r="I258" s="21">
        <v>0.33138113904130845</v>
      </c>
      <c r="J258" s="22">
        <v>59171.3</v>
      </c>
      <c r="K258" s="21">
        <v>4.3477538266017488</v>
      </c>
      <c r="L258" s="22">
        <v>255464.4</v>
      </c>
      <c r="M258" s="21">
        <v>3.6335273877690981</v>
      </c>
      <c r="N258" s="22">
        <v>293927.2</v>
      </c>
      <c r="O258" s="21">
        <v>5.2309740371085081</v>
      </c>
      <c r="P258" s="22">
        <v>553636.6</v>
      </c>
      <c r="Q258" s="21">
        <v>6.2141284842801214</v>
      </c>
      <c r="R258" s="22">
        <v>1884.1</v>
      </c>
      <c r="S258" s="21">
        <v>9.7532641579533994</v>
      </c>
    </row>
    <row r="259" spans="1:19" ht="14.25" customHeight="1" x14ac:dyDescent="0.2">
      <c r="A259" s="19" t="s">
        <v>20</v>
      </c>
      <c r="B259" s="20">
        <f t="shared" si="16"/>
        <v>7440014.7999999998</v>
      </c>
      <c r="C259" s="21">
        <f t="shared" si="17"/>
        <v>1.0273905713198315</v>
      </c>
      <c r="D259" s="22">
        <v>6338982.0999999996</v>
      </c>
      <c r="E259" s="21">
        <v>0.25997846783634238</v>
      </c>
      <c r="F259" s="22">
        <f t="shared" si="18"/>
        <v>1101032.7</v>
      </c>
      <c r="G259" s="21">
        <f t="shared" si="19"/>
        <v>5.4456168304538091</v>
      </c>
      <c r="H259" s="22">
        <v>18453.7</v>
      </c>
      <c r="I259" s="21">
        <v>9.1769940445547498</v>
      </c>
      <c r="J259" s="22">
        <v>64547.6</v>
      </c>
      <c r="K259" s="21">
        <v>2.7674808978180443</v>
      </c>
      <c r="L259" s="22">
        <v>216387.4</v>
      </c>
      <c r="M259" s="21">
        <v>3.5795822076516468</v>
      </c>
      <c r="N259" s="22">
        <v>424955.2</v>
      </c>
      <c r="O259" s="21">
        <v>6.8279888279988095</v>
      </c>
      <c r="P259" s="22">
        <v>374580.3</v>
      </c>
      <c r="Q259" s="21">
        <v>5.20717637846945</v>
      </c>
      <c r="R259" s="23">
        <v>2108.5</v>
      </c>
      <c r="S259" s="24">
        <v>10.029367797012094</v>
      </c>
    </row>
    <row r="260" spans="1:19" ht="14.25" customHeight="1" thickBot="1" x14ac:dyDescent="0.25">
      <c r="A260" s="25" t="s">
        <v>21</v>
      </c>
      <c r="B260" s="26">
        <f t="shared" si="16"/>
        <v>8812750.4000000004</v>
      </c>
      <c r="C260" s="27">
        <f t="shared" si="17"/>
        <v>1.0622708075335936</v>
      </c>
      <c r="D260" s="28">
        <v>7325315.4000000004</v>
      </c>
      <c r="E260" s="27">
        <v>0.29756530142033205</v>
      </c>
      <c r="F260" s="28">
        <f t="shared" si="18"/>
        <v>1487435</v>
      </c>
      <c r="G260" s="27">
        <f t="shared" si="19"/>
        <v>4.8282901767136037</v>
      </c>
      <c r="H260" s="28">
        <v>17339.5</v>
      </c>
      <c r="I260" s="27">
        <v>2.4587094783586614</v>
      </c>
      <c r="J260" s="28">
        <v>124173.7</v>
      </c>
      <c r="K260" s="27">
        <v>4.4154424648697752</v>
      </c>
      <c r="L260" s="28">
        <v>246704.9</v>
      </c>
      <c r="M260" s="27">
        <v>3.7955638781394287</v>
      </c>
      <c r="N260" s="28">
        <v>401460.6</v>
      </c>
      <c r="O260" s="27">
        <v>5.9067756013915185</v>
      </c>
      <c r="P260" s="28">
        <v>695729.4</v>
      </c>
      <c r="Q260" s="27">
        <v>4.6931237346014125</v>
      </c>
      <c r="R260" s="28">
        <v>2026.9</v>
      </c>
      <c r="S260" s="27">
        <v>8.8742088904237999</v>
      </c>
    </row>
    <row r="261" spans="1:19" ht="14.25" customHeight="1" x14ac:dyDescent="0.2">
      <c r="A261" s="19" t="s">
        <v>43</v>
      </c>
      <c r="B261" s="20">
        <f t="shared" si="16"/>
        <v>7457220</v>
      </c>
      <c r="C261" s="21">
        <f t="shared" si="17"/>
        <v>1.6776704513210015</v>
      </c>
      <c r="D261" s="22">
        <v>6511575</v>
      </c>
      <c r="E261" s="21">
        <v>1.2484433839739233</v>
      </c>
      <c r="F261" s="22">
        <f t="shared" si="18"/>
        <v>945645.00000000012</v>
      </c>
      <c r="G261" s="21">
        <f t="shared" si="19"/>
        <v>4.6332660935128924</v>
      </c>
      <c r="H261" s="22">
        <v>6896.4</v>
      </c>
      <c r="I261" s="21">
        <v>4.243869555130213</v>
      </c>
      <c r="J261" s="22">
        <v>90457.600000000006</v>
      </c>
      <c r="K261" s="21">
        <v>3.0548467458787325</v>
      </c>
      <c r="L261" s="22">
        <v>189470.2</v>
      </c>
      <c r="M261" s="21">
        <v>3.9710035351205617</v>
      </c>
      <c r="N261" s="22">
        <v>326166.40000000002</v>
      </c>
      <c r="O261" s="21">
        <v>5.3289529240289619</v>
      </c>
      <c r="P261" s="22">
        <v>328027.09999999998</v>
      </c>
      <c r="Q261" s="21">
        <v>4.7301846249898256</v>
      </c>
      <c r="R261" s="23">
        <v>4627.3</v>
      </c>
      <c r="S261" s="24">
        <v>7.2790651135651459</v>
      </c>
    </row>
    <row r="262" spans="1:19" ht="14.25" customHeight="1" x14ac:dyDescent="0.2">
      <c r="A262" s="19" t="s">
        <v>11</v>
      </c>
      <c r="B262" s="20">
        <f t="shared" si="16"/>
        <v>6908406.5999999996</v>
      </c>
      <c r="C262" s="21">
        <f t="shared" si="17"/>
        <v>1.6698345536002472</v>
      </c>
      <c r="D262" s="22">
        <v>5930461.4000000004</v>
      </c>
      <c r="E262" s="21">
        <v>1.1382122568068649</v>
      </c>
      <c r="F262" s="22">
        <f t="shared" si="18"/>
        <v>977945.2</v>
      </c>
      <c r="G262" s="21">
        <f t="shared" si="19"/>
        <v>4.8937018117170581</v>
      </c>
      <c r="H262" s="22">
        <v>14905.2</v>
      </c>
      <c r="I262" s="21">
        <v>5.1300996296594477</v>
      </c>
      <c r="J262" s="22">
        <v>74957.3</v>
      </c>
      <c r="K262" s="21">
        <v>3.9004778187047826</v>
      </c>
      <c r="L262" s="22">
        <v>137974.29999999999</v>
      </c>
      <c r="M262" s="21">
        <v>3.3647862174332466</v>
      </c>
      <c r="N262" s="22">
        <v>329770.7</v>
      </c>
      <c r="O262" s="21">
        <v>5.7022285727628317</v>
      </c>
      <c r="P262" s="22">
        <v>415201.1</v>
      </c>
      <c r="Q262" s="21">
        <v>4.9036032924768262</v>
      </c>
      <c r="R262" s="23">
        <v>5136.6000000000004</v>
      </c>
      <c r="S262" s="24">
        <v>7.0619355215512227</v>
      </c>
    </row>
    <row r="263" spans="1:19" ht="14.25" customHeight="1" x14ac:dyDescent="0.2">
      <c r="A263" s="19" t="s">
        <v>12</v>
      </c>
      <c r="B263" s="20">
        <f t="shared" si="16"/>
        <v>8581356.5999999996</v>
      </c>
      <c r="C263" s="21">
        <f t="shared" si="17"/>
        <v>1.4793344580273007</v>
      </c>
      <c r="D263" s="22">
        <v>7259558.7000000002</v>
      </c>
      <c r="E263" s="21">
        <v>0.72235662341293561</v>
      </c>
      <c r="F263" s="22">
        <f t="shared" si="18"/>
        <v>1321797.9000000001</v>
      </c>
      <c r="G263" s="21">
        <f t="shared" si="19"/>
        <v>5.6367968242346276</v>
      </c>
      <c r="H263" s="22">
        <v>69228.5</v>
      </c>
      <c r="I263" s="21">
        <v>7.0351021039022941</v>
      </c>
      <c r="J263" s="22">
        <v>74657</v>
      </c>
      <c r="K263" s="21">
        <v>5.5869527304874289</v>
      </c>
      <c r="L263" s="22">
        <v>196935.1</v>
      </c>
      <c r="M263" s="21">
        <v>5.5332668478092524</v>
      </c>
      <c r="N263" s="22">
        <v>455490</v>
      </c>
      <c r="O263" s="21">
        <v>5.981670831412325</v>
      </c>
      <c r="P263" s="22">
        <v>523355.7</v>
      </c>
      <c r="Q263" s="21">
        <v>5.1876060125073638</v>
      </c>
      <c r="R263" s="22">
        <v>2131.6</v>
      </c>
      <c r="S263" s="21">
        <v>8.1265837868267958</v>
      </c>
    </row>
    <row r="264" spans="1:19" ht="14.25" customHeight="1" x14ac:dyDescent="0.2">
      <c r="A264" s="19" t="s">
        <v>13</v>
      </c>
      <c r="B264" s="20">
        <f t="shared" si="16"/>
        <v>7878006.6000000006</v>
      </c>
      <c r="C264" s="21">
        <f t="shared" si="17"/>
        <v>0.85166763670901224</v>
      </c>
      <c r="D264" s="22">
        <v>7021503.9000000004</v>
      </c>
      <c r="E264" s="21">
        <v>0.39534072024085903</v>
      </c>
      <c r="F264" s="22">
        <f t="shared" si="18"/>
        <v>856502.70000000007</v>
      </c>
      <c r="G264" s="21">
        <f t="shared" si="19"/>
        <v>4.5925796310974851</v>
      </c>
      <c r="H264" s="22">
        <v>40131.200000000004</v>
      </c>
      <c r="I264" s="21">
        <v>2.3653437225899099</v>
      </c>
      <c r="J264" s="22">
        <v>94502.1</v>
      </c>
      <c r="K264" s="21">
        <v>3.4158887474458197</v>
      </c>
      <c r="L264" s="22">
        <v>115117.7</v>
      </c>
      <c r="M264" s="21">
        <v>5.1239605030329791</v>
      </c>
      <c r="N264" s="22">
        <v>302573.3</v>
      </c>
      <c r="O264" s="21">
        <v>5.2450463573620008</v>
      </c>
      <c r="P264" s="22">
        <v>302615.40000000002</v>
      </c>
      <c r="Q264" s="21">
        <v>4.3795355523876198</v>
      </c>
      <c r="R264" s="23">
        <v>1563</v>
      </c>
      <c r="S264" s="24">
        <v>8.726600127959049</v>
      </c>
    </row>
    <row r="265" spans="1:19" ht="14.25" customHeight="1" x14ac:dyDescent="0.2">
      <c r="A265" s="19" t="s">
        <v>14</v>
      </c>
      <c r="B265" s="20">
        <f t="shared" si="16"/>
        <v>8300200.4999999991</v>
      </c>
      <c r="C265" s="21">
        <f t="shared" si="17"/>
        <v>1.0182919416223744</v>
      </c>
      <c r="D265" s="22">
        <v>6880183</v>
      </c>
      <c r="E265" s="21">
        <v>0.36683169779059699</v>
      </c>
      <c r="F265" s="22">
        <f t="shared" si="18"/>
        <v>1420017.5</v>
      </c>
      <c r="G265" s="21">
        <f t="shared" si="19"/>
        <v>4.1747077567706032</v>
      </c>
      <c r="H265" s="22">
        <v>96700.5</v>
      </c>
      <c r="I265" s="21">
        <v>0.61526020030920203</v>
      </c>
      <c r="J265" s="22">
        <v>69601.600000000006</v>
      </c>
      <c r="K265" s="21">
        <v>3.5535362549136793</v>
      </c>
      <c r="L265" s="22">
        <v>159963.9</v>
      </c>
      <c r="M265" s="21">
        <v>2.42229926877252</v>
      </c>
      <c r="N265" s="22">
        <v>274224.8</v>
      </c>
      <c r="O265" s="21">
        <v>3.7235429217196998</v>
      </c>
      <c r="P265" s="22">
        <v>817740.6</v>
      </c>
      <c r="Q265" s="21">
        <v>5.1357943007843794</v>
      </c>
      <c r="R265" s="23">
        <v>1786.1</v>
      </c>
      <c r="S265" s="24">
        <v>7.2865629024130794</v>
      </c>
    </row>
    <row r="266" spans="1:19" ht="14.25" customHeight="1" x14ac:dyDescent="0.2">
      <c r="A266" s="19" t="s">
        <v>15</v>
      </c>
      <c r="B266" s="20">
        <f t="shared" si="16"/>
        <v>8606517.0999999996</v>
      </c>
      <c r="C266" s="21">
        <f t="shared" si="17"/>
        <v>0.98355008067084415</v>
      </c>
      <c r="D266" s="22">
        <v>7376842</v>
      </c>
      <c r="E266" s="21">
        <v>0.40027327113688999</v>
      </c>
      <c r="F266" s="22">
        <f t="shared" si="18"/>
        <v>1229675.1000000001</v>
      </c>
      <c r="G266" s="21">
        <f t="shared" si="19"/>
        <v>4.4826376577032434</v>
      </c>
      <c r="H266" s="22">
        <v>21307.200000000001</v>
      </c>
      <c r="I266" s="21">
        <v>1.9309127900428</v>
      </c>
      <c r="J266" s="22">
        <v>101383.8</v>
      </c>
      <c r="K266" s="21">
        <v>3.69460318117885</v>
      </c>
      <c r="L266" s="22">
        <v>183601</v>
      </c>
      <c r="M266" s="21">
        <v>7.5662749494828496</v>
      </c>
      <c r="N266" s="22">
        <v>533441.69999999995</v>
      </c>
      <c r="O266" s="21">
        <v>4.1023301984078104</v>
      </c>
      <c r="P266" s="22">
        <v>387473.3</v>
      </c>
      <c r="Q266" s="21">
        <v>3.8627997774298302</v>
      </c>
      <c r="R266" s="23">
        <v>2468.1</v>
      </c>
      <c r="S266" s="24">
        <v>8.9993257971719096</v>
      </c>
    </row>
    <row r="267" spans="1:19" ht="14.25" customHeight="1" x14ac:dyDescent="0.2">
      <c r="A267" s="19" t="s">
        <v>16</v>
      </c>
      <c r="B267" s="20">
        <f t="shared" si="16"/>
        <v>8592953.6999999993</v>
      </c>
      <c r="C267" s="21">
        <f t="shared" si="17"/>
        <v>0.79618379556729124</v>
      </c>
      <c r="D267" s="22">
        <v>7624307.5999999996</v>
      </c>
      <c r="E267" s="21">
        <v>0.39744252671547498</v>
      </c>
      <c r="F267" s="22">
        <f t="shared" si="18"/>
        <v>968646.1</v>
      </c>
      <c r="G267" s="21">
        <f t="shared" si="19"/>
        <v>3.934715078086827</v>
      </c>
      <c r="H267" s="22">
        <v>43416.800000000003</v>
      </c>
      <c r="I267" s="21">
        <v>1.31885159661698</v>
      </c>
      <c r="J267" s="22">
        <v>91620.5</v>
      </c>
      <c r="K267" s="21">
        <v>3.3682772414470601</v>
      </c>
      <c r="L267" s="22">
        <v>118016.4</v>
      </c>
      <c r="M267" s="21">
        <v>3.2885675889113704</v>
      </c>
      <c r="N267" s="22">
        <v>264984.7</v>
      </c>
      <c r="O267" s="21">
        <v>4.0933583259712698</v>
      </c>
      <c r="P267" s="22">
        <v>429821</v>
      </c>
      <c r="Q267" s="21">
        <v>4.2799417873952201</v>
      </c>
      <c r="R267" s="23">
        <v>20786.7</v>
      </c>
      <c r="S267" s="24">
        <v>6.40273631697191</v>
      </c>
    </row>
    <row r="268" spans="1:19" ht="14.25" customHeight="1" x14ac:dyDescent="0.2">
      <c r="A268" s="19" t="s">
        <v>17</v>
      </c>
      <c r="B268" s="20">
        <f t="shared" si="16"/>
        <v>9003762.0999999996</v>
      </c>
      <c r="C268" s="21">
        <f t="shared" si="17"/>
        <v>0.80134557264679407</v>
      </c>
      <c r="D268" s="22">
        <v>8004339.0999999996</v>
      </c>
      <c r="E268" s="21">
        <v>0.40078743827832108</v>
      </c>
      <c r="F268" s="22">
        <f t="shared" si="18"/>
        <v>999423</v>
      </c>
      <c r="G268" s="21">
        <f t="shared" si="19"/>
        <v>4.0093997566595911</v>
      </c>
      <c r="H268" s="22">
        <v>34873.300000000003</v>
      </c>
      <c r="I268" s="21">
        <v>3.3179732632128296</v>
      </c>
      <c r="J268" s="22">
        <v>88474</v>
      </c>
      <c r="K268" s="21">
        <v>6.3493972579514892</v>
      </c>
      <c r="L268" s="22">
        <v>111095.5</v>
      </c>
      <c r="M268" s="21">
        <v>3.76676263214982</v>
      </c>
      <c r="N268" s="22">
        <v>302611.8</v>
      </c>
      <c r="O268" s="21">
        <v>3.7565550748516698</v>
      </c>
      <c r="P268" s="22">
        <v>457136.5</v>
      </c>
      <c r="Q268" s="21">
        <v>3.7858776973617294</v>
      </c>
      <c r="R268" s="23">
        <v>5231.9000000000005</v>
      </c>
      <c r="S268" s="24">
        <v>8.3545044821193102</v>
      </c>
    </row>
    <row r="269" spans="1:19" ht="14.25" customHeight="1" x14ac:dyDescent="0.2">
      <c r="A269" s="19" t="s">
        <v>18</v>
      </c>
      <c r="B269" s="20">
        <f t="shared" si="16"/>
        <v>8925043.4000000004</v>
      </c>
      <c r="C269" s="21">
        <f t="shared" si="17"/>
        <v>0.85611914929175603</v>
      </c>
      <c r="D269" s="22">
        <v>7843795.2000000002</v>
      </c>
      <c r="E269" s="21">
        <v>0.43146757758285198</v>
      </c>
      <c r="F269" s="22">
        <f t="shared" si="18"/>
        <v>1081248.2</v>
      </c>
      <c r="G269" s="21">
        <f t="shared" si="19"/>
        <v>3.9367068994889416</v>
      </c>
      <c r="H269" s="22">
        <v>98917.8</v>
      </c>
      <c r="I269" s="21">
        <v>7.320720709518409</v>
      </c>
      <c r="J269" s="22">
        <v>58134.5</v>
      </c>
      <c r="K269" s="21">
        <v>4.0936528395359</v>
      </c>
      <c r="L269" s="22">
        <v>97200.9</v>
      </c>
      <c r="M269" s="21">
        <v>2.49096752190566</v>
      </c>
      <c r="N269" s="22">
        <v>281445.5</v>
      </c>
      <c r="O269" s="21">
        <v>3.5123436295836994</v>
      </c>
      <c r="P269" s="22">
        <v>500017.8</v>
      </c>
      <c r="Q269" s="21">
        <v>3.7436246109638502</v>
      </c>
      <c r="R269" s="23">
        <v>45531.7</v>
      </c>
      <c r="S269" s="24">
        <v>4.2143971123415103</v>
      </c>
    </row>
    <row r="270" spans="1:19" ht="14.25" customHeight="1" x14ac:dyDescent="0.2">
      <c r="A270" s="19" t="s">
        <v>19</v>
      </c>
      <c r="B270" s="20">
        <f t="shared" si="16"/>
        <v>9184435.9000000004</v>
      </c>
      <c r="C270" s="21">
        <f t="shared" si="17"/>
        <v>0.72513138950645817</v>
      </c>
      <c r="D270" s="22">
        <v>8195483.2000000002</v>
      </c>
      <c r="E270" s="21">
        <v>0.38640891521807996</v>
      </c>
      <c r="F270" s="22">
        <f t="shared" si="18"/>
        <v>988952.7</v>
      </c>
      <c r="G270" s="21">
        <f t="shared" si="19"/>
        <v>3.5321355541068842</v>
      </c>
      <c r="H270" s="22">
        <v>27013.599999999999</v>
      </c>
      <c r="I270" s="21">
        <v>2.3180294000059196</v>
      </c>
      <c r="J270" s="22">
        <v>82704.900000000009</v>
      </c>
      <c r="K270" s="21">
        <v>2.7181835779984</v>
      </c>
      <c r="L270" s="22">
        <v>135491.1</v>
      </c>
      <c r="M270" s="21">
        <v>2.9281071450449496</v>
      </c>
      <c r="N270" s="22">
        <v>354709.4</v>
      </c>
      <c r="O270" s="21">
        <v>4.0494100015392895</v>
      </c>
      <c r="P270" s="22">
        <v>376747.2</v>
      </c>
      <c r="Q270" s="21">
        <v>3.4699429431724997</v>
      </c>
      <c r="R270" s="22">
        <v>12286.5</v>
      </c>
      <c r="S270" s="21">
        <v>5.3149420095226496</v>
      </c>
    </row>
    <row r="271" spans="1:19" ht="14.25" customHeight="1" x14ac:dyDescent="0.2">
      <c r="A271" s="19" t="s">
        <v>20</v>
      </c>
      <c r="B271" s="20">
        <f t="shared" si="16"/>
        <v>9008013.2000000011</v>
      </c>
      <c r="C271" s="21">
        <f t="shared" si="17"/>
        <v>0.6432610681565164</v>
      </c>
      <c r="D271" s="22">
        <v>7920998.7000000002</v>
      </c>
      <c r="E271" s="21">
        <v>0.30061954876977798</v>
      </c>
      <c r="F271" s="22">
        <f t="shared" si="18"/>
        <v>1087014.5</v>
      </c>
      <c r="G271" s="21">
        <f t="shared" si="19"/>
        <v>3.1400658758461844</v>
      </c>
      <c r="H271" s="22">
        <v>24634.400000000001</v>
      </c>
      <c r="I271" s="21">
        <v>2.2436626424836801</v>
      </c>
      <c r="J271" s="22">
        <v>135079.79999999999</v>
      </c>
      <c r="K271" s="21">
        <v>1.31990316834938</v>
      </c>
      <c r="L271" s="22">
        <v>145945.70000000001</v>
      </c>
      <c r="M271" s="21">
        <v>3.06040831624364</v>
      </c>
      <c r="N271" s="22">
        <v>283860.60000000003</v>
      </c>
      <c r="O271" s="21">
        <v>3.3879315128623002</v>
      </c>
      <c r="P271" s="22">
        <v>450118.6</v>
      </c>
      <c r="Q271" s="21">
        <v>3.4020957054429699</v>
      </c>
      <c r="R271" s="23">
        <v>47375.4</v>
      </c>
      <c r="S271" s="24">
        <v>5.0666239651802396</v>
      </c>
    </row>
    <row r="272" spans="1:19" ht="14.25" customHeight="1" thickBot="1" x14ac:dyDescent="0.25">
      <c r="A272" s="25" t="s">
        <v>21</v>
      </c>
      <c r="B272" s="26">
        <f t="shared" si="16"/>
        <v>9044251.2000000011</v>
      </c>
      <c r="C272" s="27">
        <f t="shared" si="17"/>
        <v>0.73624150443764746</v>
      </c>
      <c r="D272" s="28">
        <v>7845108.4000000004</v>
      </c>
      <c r="E272" s="27">
        <v>0.28989202137729503</v>
      </c>
      <c r="F272" s="28">
        <f t="shared" si="18"/>
        <v>1199142.8</v>
      </c>
      <c r="G272" s="27">
        <f t="shared" si="19"/>
        <v>3.6563775206756048</v>
      </c>
      <c r="H272" s="28">
        <v>8927.4</v>
      </c>
      <c r="I272" s="27">
        <v>3.7054426820798896</v>
      </c>
      <c r="J272" s="28">
        <v>81072.5</v>
      </c>
      <c r="K272" s="27">
        <v>1.9974829072743501</v>
      </c>
      <c r="L272" s="28">
        <v>149674.20000000001</v>
      </c>
      <c r="M272" s="27">
        <v>2.3767172632290698</v>
      </c>
      <c r="N272" s="28">
        <v>383968.3</v>
      </c>
      <c r="O272" s="27">
        <v>3.6108442337557598</v>
      </c>
      <c r="P272" s="28">
        <v>568926.6</v>
      </c>
      <c r="Q272" s="27">
        <v>4.2378633640965298</v>
      </c>
      <c r="R272" s="28">
        <v>6573.8</v>
      </c>
      <c r="S272" s="27">
        <v>5.5191371809303602</v>
      </c>
    </row>
    <row r="273" spans="1:19" ht="14.25" customHeight="1" x14ac:dyDescent="0.2">
      <c r="A273" s="19" t="s">
        <v>70</v>
      </c>
      <c r="B273" s="20">
        <f t="shared" si="16"/>
        <v>8263338.5999999996</v>
      </c>
      <c r="C273" s="21">
        <f t="shared" si="17"/>
        <v>0.99092895564027883</v>
      </c>
      <c r="D273" s="22">
        <v>6764118.7999999998</v>
      </c>
      <c r="E273" s="21">
        <v>0.30733561923838498</v>
      </c>
      <c r="F273" s="22">
        <f t="shared" si="18"/>
        <v>1499219.8</v>
      </c>
      <c r="G273" s="21">
        <f t="shared" si="19"/>
        <v>4.0751375141923836</v>
      </c>
      <c r="H273" s="22">
        <v>70848.7</v>
      </c>
      <c r="I273" s="21">
        <v>2.8844242872487396</v>
      </c>
      <c r="J273" s="22">
        <v>128444.2</v>
      </c>
      <c r="K273" s="21">
        <v>3.4620320575004602</v>
      </c>
      <c r="L273" s="22">
        <v>147757.1</v>
      </c>
      <c r="M273" s="21">
        <v>3.1268858213919999</v>
      </c>
      <c r="N273" s="22">
        <v>427363</v>
      </c>
      <c r="O273" s="21">
        <v>4.1436268160790704</v>
      </c>
      <c r="P273" s="22">
        <v>676435</v>
      </c>
      <c r="Q273" s="21">
        <v>4.2788389630932793</v>
      </c>
      <c r="R273" s="23">
        <v>48371.8</v>
      </c>
      <c r="S273" s="24">
        <v>6.8900143885486997</v>
      </c>
    </row>
    <row r="274" spans="1:19" ht="14.25" customHeight="1" x14ac:dyDescent="0.2">
      <c r="A274" s="19" t="s">
        <v>11</v>
      </c>
      <c r="B274" s="20">
        <f t="shared" si="16"/>
        <v>8162870.9999999991</v>
      </c>
      <c r="C274" s="21">
        <f t="shared" si="17"/>
        <v>0.71322980946287107</v>
      </c>
      <c r="D274" s="22">
        <v>7152800.2999999998</v>
      </c>
      <c r="E274" s="21">
        <v>0.24627920773909998</v>
      </c>
      <c r="F274" s="22">
        <f t="shared" si="18"/>
        <v>1010070.7</v>
      </c>
      <c r="G274" s="21">
        <f t="shared" si="19"/>
        <v>4.0199333937713444</v>
      </c>
      <c r="H274" s="22">
        <v>27715.7</v>
      </c>
      <c r="I274" s="21">
        <v>3.7313698012317902</v>
      </c>
      <c r="J274" s="22">
        <v>124486.7</v>
      </c>
      <c r="K274" s="21">
        <v>2.5641355020255201</v>
      </c>
      <c r="L274" s="22">
        <v>105300.3</v>
      </c>
      <c r="M274" s="21">
        <v>2.7762137999606797</v>
      </c>
      <c r="N274" s="22">
        <v>237912.8</v>
      </c>
      <c r="O274" s="21">
        <v>4.2256266119351302</v>
      </c>
      <c r="P274" s="22">
        <v>499913.1</v>
      </c>
      <c r="Q274" s="21">
        <v>4.5258053289661699</v>
      </c>
      <c r="R274" s="23">
        <v>14742.1</v>
      </c>
      <c r="S274" s="24">
        <v>5.2653602268333497</v>
      </c>
    </row>
    <row r="275" spans="1:19" ht="14.25" customHeight="1" x14ac:dyDescent="0.2">
      <c r="A275" s="19" t="s">
        <v>12</v>
      </c>
      <c r="B275" s="20">
        <f t="shared" si="16"/>
        <v>8781568.9000000004</v>
      </c>
      <c r="C275" s="21">
        <f t="shared" si="17"/>
        <v>0.61985458167958996</v>
      </c>
      <c r="D275" s="22">
        <v>7731453.9000000004</v>
      </c>
      <c r="E275" s="21">
        <v>0.18810324782509499</v>
      </c>
      <c r="F275" s="22">
        <f t="shared" si="18"/>
        <v>1050115</v>
      </c>
      <c r="G275" s="21">
        <f t="shared" si="19"/>
        <v>3.7986164639110949</v>
      </c>
      <c r="H275" s="22">
        <v>40686.400000000001</v>
      </c>
      <c r="I275" s="21">
        <v>1.3301351065712399</v>
      </c>
      <c r="J275" s="22">
        <v>126316.1</v>
      </c>
      <c r="K275" s="21">
        <v>2.7194251247465702</v>
      </c>
      <c r="L275" s="22">
        <v>118623.7</v>
      </c>
      <c r="M275" s="21">
        <v>2.5903292175172403</v>
      </c>
      <c r="N275" s="22">
        <v>339768.1</v>
      </c>
      <c r="O275" s="21">
        <v>3.9707520658943598</v>
      </c>
      <c r="P275" s="22">
        <v>381303.7</v>
      </c>
      <c r="Q275" s="21">
        <v>4.3591803069311892</v>
      </c>
      <c r="R275" s="22">
        <v>43417</v>
      </c>
      <c r="S275" s="21">
        <v>6.2827381440449592</v>
      </c>
    </row>
    <row r="276" spans="1:19" ht="14.25" customHeight="1" x14ac:dyDescent="0.2">
      <c r="A276" s="19" t="s">
        <v>13</v>
      </c>
      <c r="B276" s="20">
        <f t="shared" si="16"/>
        <v>8504778.1999999993</v>
      </c>
      <c r="C276" s="21">
        <f t="shared" si="17"/>
        <v>0.5584270296431717</v>
      </c>
      <c r="D276" s="22">
        <v>7653867.9000000004</v>
      </c>
      <c r="E276" s="21">
        <v>0.21281286419902798</v>
      </c>
      <c r="F276" s="22">
        <f t="shared" ref="F276:F278" si="20">H276+J276+L276+N276+P276+R276</f>
        <v>850910.29999999993</v>
      </c>
      <c r="G276" s="21">
        <f t="shared" ref="G276:G278" si="21">(H276*I276+J276*K276+L276*M276+N276*O276+P276*Q276+R276*S276)/(H276+J276+L276+N276+P276+R276)</f>
        <v>3.6671979149858691</v>
      </c>
      <c r="H276" s="22">
        <v>58234.6</v>
      </c>
      <c r="I276" s="21">
        <v>1.6902209854622499</v>
      </c>
      <c r="J276" s="22">
        <v>85525.1</v>
      </c>
      <c r="K276" s="21">
        <v>2.2244022982726701</v>
      </c>
      <c r="L276" s="22">
        <v>114877.1</v>
      </c>
      <c r="M276" s="21">
        <v>2.8433242221469701</v>
      </c>
      <c r="N276" s="22">
        <v>245331.1</v>
      </c>
      <c r="O276" s="21">
        <v>3.5475077476928103</v>
      </c>
      <c r="P276" s="22">
        <v>287980.3</v>
      </c>
      <c r="Q276" s="21">
        <v>3.8966655219124404</v>
      </c>
      <c r="R276" s="23">
        <v>58962.1</v>
      </c>
      <c r="S276" s="24">
        <v>8.6949952766268499</v>
      </c>
    </row>
    <row r="277" spans="1:19" ht="14.25" customHeight="1" x14ac:dyDescent="0.2">
      <c r="A277" s="19" t="s">
        <v>14</v>
      </c>
      <c r="B277" s="20">
        <f t="shared" si="16"/>
        <v>10537738.9</v>
      </c>
      <c r="C277" s="21">
        <f t="shared" si="17"/>
        <v>0.92200926101898395</v>
      </c>
      <c r="D277" s="22">
        <v>8637186.9000000004</v>
      </c>
      <c r="E277" s="21">
        <v>0.25998022423249895</v>
      </c>
      <c r="F277" s="22">
        <f t="shared" si="20"/>
        <v>1900552</v>
      </c>
      <c r="G277" s="21">
        <f t="shared" si="21"/>
        <v>3.930644922633002</v>
      </c>
      <c r="H277" s="22">
        <v>66476.3</v>
      </c>
      <c r="I277" s="21">
        <v>5.2092572089601905</v>
      </c>
      <c r="J277" s="22">
        <v>230682.1</v>
      </c>
      <c r="K277" s="21">
        <v>3.2654478869405095</v>
      </c>
      <c r="L277" s="22">
        <v>471634.5</v>
      </c>
      <c r="M277" s="21">
        <v>3.2222135445986195</v>
      </c>
      <c r="N277" s="22">
        <v>409620.6</v>
      </c>
      <c r="O277" s="21">
        <v>4.2760037532292099</v>
      </c>
      <c r="P277" s="22">
        <v>714758.9</v>
      </c>
      <c r="Q277" s="21">
        <v>4.276641249238029</v>
      </c>
      <c r="R277" s="23">
        <v>7379.6</v>
      </c>
      <c r="S277" s="24">
        <v>5.8009724104287503</v>
      </c>
    </row>
    <row r="278" spans="1:19" ht="14.25" customHeight="1" x14ac:dyDescent="0.2">
      <c r="A278" s="19" t="s">
        <v>15</v>
      </c>
      <c r="B278" s="20">
        <f t="shared" si="16"/>
        <v>9782512.8000000007</v>
      </c>
      <c r="C278" s="21">
        <f t="shared" si="17"/>
        <v>0.5541906031546413</v>
      </c>
      <c r="D278" s="22">
        <v>8612641.8000000007</v>
      </c>
      <c r="E278" s="21">
        <v>0.18146187038685396</v>
      </c>
      <c r="F278" s="22">
        <f t="shared" si="20"/>
        <v>1169871</v>
      </c>
      <c r="G278" s="21">
        <f t="shared" si="21"/>
        <v>3.2982359413986662</v>
      </c>
      <c r="H278" s="22">
        <v>27720</v>
      </c>
      <c r="I278" s="21">
        <v>2.3772063492063498</v>
      </c>
      <c r="J278" s="22">
        <v>130375.1</v>
      </c>
      <c r="K278" s="21">
        <v>2.24936761697594</v>
      </c>
      <c r="L278" s="22">
        <v>105075.4</v>
      </c>
      <c r="M278" s="21">
        <v>2.5400686649777198</v>
      </c>
      <c r="N278" s="22">
        <v>405124</v>
      </c>
      <c r="O278" s="21">
        <v>3.5721006161076598</v>
      </c>
      <c r="P278" s="22">
        <v>465997.7</v>
      </c>
      <c r="Q278" s="21">
        <v>3.4410591983608496</v>
      </c>
      <c r="R278" s="23">
        <v>35578.800000000003</v>
      </c>
      <c r="S278" s="24">
        <v>5.1093572014795301</v>
      </c>
    </row>
    <row r="279" spans="1:19" ht="14.25" customHeight="1" x14ac:dyDescent="0.2">
      <c r="A279" s="19" t="s">
        <v>16</v>
      </c>
      <c r="B279" s="20">
        <f t="shared" si="16"/>
        <v>9910719.6000000015</v>
      </c>
      <c r="C279" s="21">
        <f t="shared" si="17"/>
        <v>0.51829895338780463</v>
      </c>
      <c r="D279" s="22">
        <v>8849738.5</v>
      </c>
      <c r="E279" s="21">
        <v>0.17259948223328897</v>
      </c>
      <c r="F279" s="22">
        <f t="shared" ref="F279:F284" si="22">H279+J279+L279+N279+P279+R279</f>
        <v>1060981.1000000001</v>
      </c>
      <c r="G279" s="21">
        <f t="shared" ref="G279:G284" si="23">(H279*I279+J279*K279+L279*M279+N279*O279+P279*Q279+R279*S279)/(H279+J279+L279+N279+P279+R279)</f>
        <v>3.4018092433503289</v>
      </c>
      <c r="H279" s="22">
        <v>27133.1</v>
      </c>
      <c r="I279" s="21">
        <v>1.7444947683825298</v>
      </c>
      <c r="J279" s="22">
        <v>123641.9</v>
      </c>
      <c r="K279" s="21">
        <v>2.2752844383659605</v>
      </c>
      <c r="L279" s="22">
        <v>104875.8</v>
      </c>
      <c r="M279" s="21">
        <v>2.3332299729775596</v>
      </c>
      <c r="N279" s="22">
        <v>352900.3</v>
      </c>
      <c r="O279" s="21">
        <v>3.8472026490201303</v>
      </c>
      <c r="P279" s="22">
        <v>425060.5</v>
      </c>
      <c r="Q279" s="21">
        <v>3.5489728709207302</v>
      </c>
      <c r="R279" s="23">
        <v>27369.5</v>
      </c>
      <c r="S279" s="24">
        <v>6.2001409963645688</v>
      </c>
    </row>
    <row r="280" spans="1:19" ht="14.25" customHeight="1" x14ac:dyDescent="0.2">
      <c r="A280" s="19" t="s">
        <v>17</v>
      </c>
      <c r="B280" s="20">
        <f t="shared" si="16"/>
        <v>10112449.699999999</v>
      </c>
      <c r="C280" s="21">
        <f t="shared" si="17"/>
        <v>0.5420183207437862</v>
      </c>
      <c r="D280" s="22">
        <v>8701499.4000000004</v>
      </c>
      <c r="E280" s="21">
        <v>0.17827742250950501</v>
      </c>
      <c r="F280" s="22">
        <f t="shared" si="22"/>
        <v>1410950.3</v>
      </c>
      <c r="G280" s="21">
        <f t="shared" si="23"/>
        <v>2.785251982298738</v>
      </c>
      <c r="H280" s="22">
        <v>30790.5</v>
      </c>
      <c r="I280" s="21">
        <v>2.0563376690862403</v>
      </c>
      <c r="J280" s="22">
        <v>119038.7</v>
      </c>
      <c r="K280" s="21">
        <v>2.0926660489403903</v>
      </c>
      <c r="L280" s="22">
        <v>415503.1</v>
      </c>
      <c r="M280" s="21">
        <v>1.4244497381607999</v>
      </c>
      <c r="N280" s="22">
        <v>347540.9</v>
      </c>
      <c r="O280" s="21">
        <v>3.1397816458437</v>
      </c>
      <c r="P280" s="22">
        <v>456319.2</v>
      </c>
      <c r="Q280" s="21">
        <v>3.809225658267279</v>
      </c>
      <c r="R280" s="23">
        <v>41757.9</v>
      </c>
      <c r="S280" s="24">
        <v>4.6970652978238796</v>
      </c>
    </row>
    <row r="281" spans="1:19" ht="14.25" customHeight="1" x14ac:dyDescent="0.2">
      <c r="A281" s="19" t="s">
        <v>18</v>
      </c>
      <c r="B281" s="20">
        <f t="shared" si="16"/>
        <v>9340327.6999999993</v>
      </c>
      <c r="C281" s="21">
        <f t="shared" si="17"/>
        <v>0.53477713196293986</v>
      </c>
      <c r="D281" s="22">
        <v>8287082.7999999998</v>
      </c>
      <c r="E281" s="21">
        <v>0.16066423024034499</v>
      </c>
      <c r="F281" s="22">
        <f t="shared" si="22"/>
        <v>1053244.8999999999</v>
      </c>
      <c r="G281" s="21">
        <f t="shared" si="23"/>
        <v>3.4783514071608597</v>
      </c>
      <c r="H281" s="22">
        <v>35541.200000000004</v>
      </c>
      <c r="I281" s="21">
        <v>1.9633214410318198</v>
      </c>
      <c r="J281" s="22">
        <v>126940.2</v>
      </c>
      <c r="K281" s="21">
        <v>2.1497923904326597</v>
      </c>
      <c r="L281" s="22">
        <v>122775</v>
      </c>
      <c r="M281" s="21">
        <v>2.4772920790063098</v>
      </c>
      <c r="N281" s="22">
        <v>299103.90000000002</v>
      </c>
      <c r="O281" s="21">
        <v>3.3870780688583499</v>
      </c>
      <c r="P281" s="22">
        <v>424780.1</v>
      </c>
      <c r="Q281" s="21">
        <v>3.7962707221924901</v>
      </c>
      <c r="R281" s="23">
        <v>44104.5</v>
      </c>
      <c r="S281" s="24">
        <v>8.8667585393780701</v>
      </c>
    </row>
    <row r="282" spans="1:19" ht="14.25" customHeight="1" x14ac:dyDescent="0.2">
      <c r="A282" s="19" t="s">
        <v>19</v>
      </c>
      <c r="B282" s="20">
        <f t="shared" si="16"/>
        <v>9718196.3000000026</v>
      </c>
      <c r="C282" s="21">
        <f t="shared" si="17"/>
        <v>0.56811947809697938</v>
      </c>
      <c r="D282" s="22">
        <v>8472940.3000000007</v>
      </c>
      <c r="E282" s="21">
        <v>0.16519602386434801</v>
      </c>
      <c r="F282" s="22">
        <f t="shared" si="22"/>
        <v>1245256.0000000002</v>
      </c>
      <c r="G282" s="21">
        <f t="shared" si="23"/>
        <v>3.3096813522681292</v>
      </c>
      <c r="H282" s="22">
        <v>38204.300000000003</v>
      </c>
      <c r="I282" s="21">
        <v>1.8036853966700099</v>
      </c>
      <c r="J282" s="22">
        <v>99104.1</v>
      </c>
      <c r="K282" s="21">
        <v>2.27289549070119</v>
      </c>
      <c r="L282" s="22">
        <v>151247.70000000001</v>
      </c>
      <c r="M282" s="21">
        <v>2.63428529491688</v>
      </c>
      <c r="N282" s="22">
        <v>379316.8</v>
      </c>
      <c r="O282" s="21">
        <v>3.2707643452649595</v>
      </c>
      <c r="P282" s="22">
        <v>566754.30000000005</v>
      </c>
      <c r="Q282" s="21">
        <v>3.7556708877197802</v>
      </c>
      <c r="R282" s="22">
        <v>10628.8</v>
      </c>
      <c r="S282" s="21">
        <v>5.6084111094385092</v>
      </c>
    </row>
    <row r="283" spans="1:19" ht="14.25" customHeight="1" x14ac:dyDescent="0.2">
      <c r="A283" s="19" t="s">
        <v>20</v>
      </c>
      <c r="B283" s="20">
        <f t="shared" si="16"/>
        <v>9098532.2999999989</v>
      </c>
      <c r="C283" s="21">
        <f t="shared" si="17"/>
        <v>0.56859305055168052</v>
      </c>
      <c r="D283" s="22">
        <v>7763531</v>
      </c>
      <c r="E283" s="21">
        <v>0.164537703913335</v>
      </c>
      <c r="F283" s="22">
        <f t="shared" si="22"/>
        <v>1335001.3</v>
      </c>
      <c r="G283" s="21">
        <f t="shared" si="23"/>
        <v>2.918325750694025</v>
      </c>
      <c r="H283" s="22">
        <v>42218.5</v>
      </c>
      <c r="I283" s="21">
        <v>1.7616894015656599</v>
      </c>
      <c r="J283" s="22">
        <v>133907.29999999999</v>
      </c>
      <c r="K283" s="21">
        <v>2.2806000793085999</v>
      </c>
      <c r="L283" s="22">
        <v>413691.3</v>
      </c>
      <c r="M283" s="21">
        <v>1.7060330831226098</v>
      </c>
      <c r="N283" s="22">
        <v>286478.90000000002</v>
      </c>
      <c r="O283" s="21">
        <v>3.1574594987623898</v>
      </c>
      <c r="P283" s="22">
        <v>449672.1</v>
      </c>
      <c r="Q283" s="21">
        <v>4.0847698534109593</v>
      </c>
      <c r="R283" s="23">
        <v>9033.2000000000007</v>
      </c>
      <c r="S283" s="24">
        <v>7.6473654961696891</v>
      </c>
    </row>
    <row r="284" spans="1:19" ht="14.25" customHeight="1" thickBot="1" x14ac:dyDescent="0.25">
      <c r="A284" s="25" t="s">
        <v>21</v>
      </c>
      <c r="B284" s="26">
        <f t="shared" si="16"/>
        <v>9117918.2999999989</v>
      </c>
      <c r="C284" s="27">
        <f t="shared" si="17"/>
        <v>0.50130106123017193</v>
      </c>
      <c r="D284" s="28">
        <v>7812540.2000000002</v>
      </c>
      <c r="E284" s="27">
        <v>2.46869541868085E-2</v>
      </c>
      <c r="F284" s="28">
        <f t="shared" si="22"/>
        <v>1305378.1000000001</v>
      </c>
      <c r="G284" s="27">
        <f t="shared" si="23"/>
        <v>3.3537825538822847</v>
      </c>
      <c r="H284" s="28">
        <v>36641.5</v>
      </c>
      <c r="I284" s="27">
        <v>1.90405684810938</v>
      </c>
      <c r="J284" s="28">
        <v>115201</v>
      </c>
      <c r="K284" s="27">
        <v>2.6096576852631501</v>
      </c>
      <c r="L284" s="28">
        <v>135267.29999999999</v>
      </c>
      <c r="M284" s="27">
        <v>2.3823482319821601</v>
      </c>
      <c r="N284" s="28">
        <v>384443.6</v>
      </c>
      <c r="O284" s="27">
        <v>2.9855327595517305</v>
      </c>
      <c r="P284" s="28">
        <v>605473.6</v>
      </c>
      <c r="Q284" s="27">
        <v>3.8063090331271301</v>
      </c>
      <c r="R284" s="28">
        <v>28351.1</v>
      </c>
      <c r="S284" s="27">
        <v>8.2151738733241402</v>
      </c>
    </row>
    <row r="285" spans="1:19" ht="14.25" customHeight="1" x14ac:dyDescent="0.2">
      <c r="A285" s="19" t="s">
        <v>71</v>
      </c>
      <c r="B285" s="20">
        <f>D285+H285+J285+L285+N285+P285+R285</f>
        <v>7674479.9000000004</v>
      </c>
      <c r="C285" s="21">
        <f t="shared" ref="C285:C296" si="24">(D285*E285+H285*I285+J285*K285+L285*M285+N285*O285+P285*Q285+R285*S285)/(D285+H285+J285+L285+N285+P285+R285)</f>
        <v>0.46620165335243074</v>
      </c>
      <c r="D285" s="22">
        <v>6638741.7000000002</v>
      </c>
      <c r="E285" s="21">
        <v>1.7230804445969E-2</v>
      </c>
      <c r="F285" s="22">
        <f t="shared" ref="F285:F287" si="25">H285+J285+L285+N285+P285+R285</f>
        <v>1035738.2000000001</v>
      </c>
      <c r="G285" s="21">
        <f t="shared" ref="G285:G287" si="26">(H285*I285+J285*K285+L285*M285+N285*O285+P285*Q285+R285*S285)/(H285+J285+L285+N285+P285+R285)</f>
        <v>3.3439573417297899</v>
      </c>
      <c r="H285" s="22">
        <v>46940.2</v>
      </c>
      <c r="I285" s="21">
        <v>1.9542132117033999</v>
      </c>
      <c r="J285" s="22">
        <v>99401.1</v>
      </c>
      <c r="K285" s="21">
        <v>2.30647279557268</v>
      </c>
      <c r="L285" s="22">
        <v>111354.4</v>
      </c>
      <c r="M285" s="21">
        <v>2.4879162386039497</v>
      </c>
      <c r="N285" s="22">
        <v>257140.8</v>
      </c>
      <c r="O285" s="21">
        <v>3.5425505092929597</v>
      </c>
      <c r="P285" s="22">
        <v>498625.4</v>
      </c>
      <c r="Q285" s="21">
        <v>3.5119424361454499</v>
      </c>
      <c r="R285" s="23">
        <v>22276.3</v>
      </c>
      <c r="S285" s="24">
        <v>9.128485071578309</v>
      </c>
    </row>
    <row r="286" spans="1:19" ht="14.25" customHeight="1" x14ac:dyDescent="0.2">
      <c r="A286" s="19" t="s">
        <v>11</v>
      </c>
      <c r="B286" s="20">
        <f t="shared" ref="B286:B296" si="27">D286+H286+J286+L286+N286+P286+R286</f>
        <v>7550831.6999999993</v>
      </c>
      <c r="C286" s="21">
        <f t="shared" si="24"/>
        <v>0.49231691788336368</v>
      </c>
      <c r="D286" s="22">
        <v>6597752.2999999998</v>
      </c>
      <c r="E286" s="21">
        <v>5.2730182974586697E-2</v>
      </c>
      <c r="F286" s="22">
        <f t="shared" si="25"/>
        <v>953079.4</v>
      </c>
      <c r="G286" s="21">
        <f t="shared" si="26"/>
        <v>3.5353838347571029</v>
      </c>
      <c r="H286" s="22">
        <v>35634.1</v>
      </c>
      <c r="I286" s="21">
        <v>1.7931970219536899</v>
      </c>
      <c r="J286" s="22">
        <v>103041</v>
      </c>
      <c r="K286" s="21">
        <v>2.2487903552954602</v>
      </c>
      <c r="L286" s="22">
        <v>119653.5</v>
      </c>
      <c r="M286" s="21">
        <v>2.4061423694250501</v>
      </c>
      <c r="N286" s="22">
        <v>262493</v>
      </c>
      <c r="O286" s="21">
        <v>3.6812808074882004</v>
      </c>
      <c r="P286" s="22">
        <v>428301.7</v>
      </c>
      <c r="Q286" s="21">
        <v>4.1706002591164095</v>
      </c>
      <c r="R286" s="23">
        <v>3956.1</v>
      </c>
      <c r="S286" s="24">
        <v>8.4416357018275612</v>
      </c>
    </row>
    <row r="287" spans="1:19" ht="14.25" customHeight="1" x14ac:dyDescent="0.2">
      <c r="A287" s="19" t="s">
        <v>12</v>
      </c>
      <c r="B287" s="20">
        <f t="shared" si="27"/>
        <v>9242802.6999999993</v>
      </c>
      <c r="C287" s="21">
        <f t="shared" si="24"/>
        <v>0.37531443022147398</v>
      </c>
      <c r="D287" s="22">
        <v>7988747.5999999996</v>
      </c>
      <c r="E287" s="21">
        <v>1.2806084523186101E-2</v>
      </c>
      <c r="F287" s="22">
        <f t="shared" si="25"/>
        <v>1254055.1000000001</v>
      </c>
      <c r="G287" s="21">
        <f t="shared" si="26"/>
        <v>2.6846130221869839</v>
      </c>
      <c r="H287" s="22">
        <v>42424.7</v>
      </c>
      <c r="I287" s="21">
        <v>2.20239176706023</v>
      </c>
      <c r="J287" s="22">
        <v>389621.9</v>
      </c>
      <c r="K287" s="21">
        <v>1.35594244830694</v>
      </c>
      <c r="L287" s="22">
        <v>98398.6</v>
      </c>
      <c r="M287" s="21">
        <v>2.43928542682518</v>
      </c>
      <c r="N287" s="22">
        <v>274581.09999999998</v>
      </c>
      <c r="O287" s="21">
        <v>2.6862197361726601</v>
      </c>
      <c r="P287" s="22">
        <v>445861.4</v>
      </c>
      <c r="Q287" s="21">
        <v>3.9060908771201097</v>
      </c>
      <c r="R287" s="23">
        <v>3167.4</v>
      </c>
      <c r="S287" s="24">
        <v>8.1231865252257407</v>
      </c>
    </row>
    <row r="288" spans="1:19" ht="14.25" customHeight="1" x14ac:dyDescent="0.2">
      <c r="A288" s="19" t="s">
        <v>13</v>
      </c>
      <c r="B288" s="20">
        <f t="shared" si="27"/>
        <v>9607799.4000000004</v>
      </c>
      <c r="C288" s="21">
        <f t="shared" si="24"/>
        <v>0.34941595221065919</v>
      </c>
      <c r="D288" s="22">
        <v>8586032.6999999993</v>
      </c>
      <c r="E288" s="21">
        <v>1.7695281896608701E-2</v>
      </c>
      <c r="F288" s="22">
        <f t="shared" ref="F288" si="28">H288+J288+L288+N288+P288+R288</f>
        <v>1021766.7000000001</v>
      </c>
      <c r="G288" s="21">
        <f t="shared" ref="G288" si="29">(H288*I288+J288*K288+L288*M288+N288*O288+P288*Q288+R288*S288)/(H288+J288+L288+N288+P288+R288)</f>
        <v>3.1369060148466374</v>
      </c>
      <c r="H288" s="22">
        <v>65013.8</v>
      </c>
      <c r="I288" s="21">
        <v>2.1736077725036802</v>
      </c>
      <c r="J288" s="22">
        <v>83228.800000000003</v>
      </c>
      <c r="K288" s="21">
        <v>2.0009913755815303</v>
      </c>
      <c r="L288" s="22">
        <v>134728.70000000001</v>
      </c>
      <c r="M288" s="21">
        <v>2.3385813861486104</v>
      </c>
      <c r="N288" s="22">
        <v>245095.3</v>
      </c>
      <c r="O288" s="21">
        <v>2.9206937423932602</v>
      </c>
      <c r="P288" s="22">
        <v>488883.20000000001</v>
      </c>
      <c r="Q288" s="21">
        <v>3.7535403691515699</v>
      </c>
      <c r="R288" s="23">
        <v>4816.9000000000005</v>
      </c>
      <c r="S288" s="24">
        <v>6.5117251759430292</v>
      </c>
    </row>
    <row r="289" spans="1:19" ht="14.25" customHeight="1" x14ac:dyDescent="0.2">
      <c r="A289" s="19" t="s">
        <v>14</v>
      </c>
      <c r="B289" s="20">
        <f t="shared" si="27"/>
        <v>9391554.5999999996</v>
      </c>
      <c r="C289" s="21">
        <f t="shared" si="24"/>
        <v>0.39293472424682474</v>
      </c>
      <c r="D289" s="22">
        <v>8350294.7000000002</v>
      </c>
      <c r="E289" s="21">
        <v>1.1164244897847701E-2</v>
      </c>
      <c r="F289" s="22">
        <f t="shared" ref="F289" si="30">H289+J289+L289+N289+P289+R289</f>
        <v>1041259.9</v>
      </c>
      <c r="G289" s="21">
        <f t="shared" ref="G289" si="31">(H289*I289+J289*K289+L289*M289+N289*O289+P289*Q289+R289*S289)/(H289+J289+L289+N289+P289+R289)</f>
        <v>3.4545104272237879</v>
      </c>
      <c r="H289" s="22">
        <v>59903.7</v>
      </c>
      <c r="I289" s="21">
        <v>2.1778086996295696</v>
      </c>
      <c r="J289" s="22">
        <v>82636.5</v>
      </c>
      <c r="K289" s="21">
        <v>2.23325209804384</v>
      </c>
      <c r="L289" s="22">
        <v>103992.6</v>
      </c>
      <c r="M289" s="21">
        <v>3.13821133426802</v>
      </c>
      <c r="N289" s="22">
        <v>232968.5</v>
      </c>
      <c r="O289" s="21">
        <v>3.50120133837836</v>
      </c>
      <c r="P289" s="22">
        <v>557204.9</v>
      </c>
      <c r="Q289" s="21">
        <v>3.78934549750011</v>
      </c>
      <c r="R289" s="23">
        <v>4553.7</v>
      </c>
      <c r="S289" s="24">
        <v>6.2748944814107199</v>
      </c>
    </row>
    <row r="290" spans="1:19" ht="14.25" customHeight="1" x14ac:dyDescent="0.2">
      <c r="A290" s="19" t="s">
        <v>15</v>
      </c>
      <c r="B290" s="20">
        <f t="shared" si="27"/>
        <v>8197431.3000000007</v>
      </c>
      <c r="C290" s="21">
        <f t="shared" si="24"/>
        <v>0.41079601606420274</v>
      </c>
      <c r="D290" s="22">
        <v>7221918.2999999998</v>
      </c>
      <c r="E290" s="21">
        <v>2.4146430042001395E-2</v>
      </c>
      <c r="F290" s="22">
        <f t="shared" ref="F290" si="32">H290+J290+L290+N290+P290+R290</f>
        <v>975513</v>
      </c>
      <c r="G290" s="21">
        <f t="shared" ref="G290" si="33">(H290*I290+J290*K290+L290*M290+N290*O290+P290*Q290+R290*S290)/(H290+J290+L290+N290+P290+R290)</f>
        <v>3.273240412992958</v>
      </c>
      <c r="H290" s="22">
        <v>42780.5</v>
      </c>
      <c r="I290" s="21">
        <v>2.20496941363472</v>
      </c>
      <c r="J290" s="22">
        <v>127744.9</v>
      </c>
      <c r="K290" s="21">
        <v>1.9105299702766998</v>
      </c>
      <c r="L290" s="22">
        <v>95464.7</v>
      </c>
      <c r="M290" s="21">
        <v>2.0283366626617001</v>
      </c>
      <c r="N290" s="22">
        <v>292937.10000000003</v>
      </c>
      <c r="O290" s="21">
        <v>3.5301555828879301</v>
      </c>
      <c r="P290" s="22">
        <v>401787.9</v>
      </c>
      <c r="Q290" s="21">
        <v>3.8910173427323196</v>
      </c>
      <c r="R290" s="23">
        <v>14797.9</v>
      </c>
      <c r="S290" s="24">
        <v>4.2970045749734789</v>
      </c>
    </row>
    <row r="291" spans="1:19" ht="14.25" customHeight="1" x14ac:dyDescent="0.2">
      <c r="A291" s="19" t="s">
        <v>16</v>
      </c>
      <c r="B291" s="20">
        <f t="shared" si="27"/>
        <v>10629115.499999998</v>
      </c>
      <c r="C291" s="21">
        <f t="shared" si="24"/>
        <v>0.32906314048426738</v>
      </c>
      <c r="D291" s="22">
        <v>9618918.6999999993</v>
      </c>
      <c r="E291" s="21">
        <v>1.8505642011507999E-2</v>
      </c>
      <c r="F291" s="22">
        <f t="shared" ref="F291" si="34">H291+J291+L291+N291+P291+R291</f>
        <v>1010196.8</v>
      </c>
      <c r="G291" s="21">
        <f t="shared" ref="G291" si="35">(H291*I291+J291*K291+L291*M291+N291*O291+P291*Q291+R291*S291)/(H291+J291+L291+N291+P291+R291)</f>
        <v>3.2861377713728683</v>
      </c>
      <c r="H291" s="22">
        <v>56542.1</v>
      </c>
      <c r="I291" s="21">
        <v>2.0924612280053303</v>
      </c>
      <c r="J291" s="22">
        <v>104369.1</v>
      </c>
      <c r="K291" s="21">
        <v>1.6329615662106898</v>
      </c>
      <c r="L291" s="22">
        <v>129834.5</v>
      </c>
      <c r="M291" s="21">
        <v>2.2828419872992201</v>
      </c>
      <c r="N291" s="22">
        <v>295946.10000000003</v>
      </c>
      <c r="O291" s="21">
        <v>3.6214431344086</v>
      </c>
      <c r="P291" s="22">
        <v>385779.4</v>
      </c>
      <c r="Q291" s="21">
        <v>3.79728156298652</v>
      </c>
      <c r="R291" s="23">
        <v>37725.599999999999</v>
      </c>
      <c r="S291" s="24">
        <v>5.2443528267277397</v>
      </c>
    </row>
    <row r="292" spans="1:19" ht="14.25" customHeight="1" x14ac:dyDescent="0.2">
      <c r="A292" s="19" t="s">
        <v>17</v>
      </c>
      <c r="B292" s="20">
        <f t="shared" si="27"/>
        <v>10267765.900000002</v>
      </c>
      <c r="C292" s="21">
        <f t="shared" si="24"/>
        <v>0.2930967080190246</v>
      </c>
      <c r="D292" s="22">
        <v>9369127.5</v>
      </c>
      <c r="E292" s="21">
        <v>1.9433125976778501E-2</v>
      </c>
      <c r="F292" s="22">
        <f t="shared" ref="F292" si="36">H292+J292+L292+N292+P292+R292</f>
        <v>898638.4</v>
      </c>
      <c r="G292" s="21">
        <f t="shared" ref="G292" si="37">(H292*I292+J292*K292+L292*M292+N292*O292+P292*Q292+R292*S292)/(H292+J292+L292+N292+P292+R292)</f>
        <v>3.1462899304102718</v>
      </c>
      <c r="H292" s="22">
        <v>65919.3</v>
      </c>
      <c r="I292" s="21">
        <v>1.7525216287187499</v>
      </c>
      <c r="J292" s="22">
        <v>72676.3</v>
      </c>
      <c r="K292" s="21">
        <v>1.9938960844181699</v>
      </c>
      <c r="L292" s="22">
        <v>108419.5</v>
      </c>
      <c r="M292" s="21">
        <v>2.2632533354239799</v>
      </c>
      <c r="N292" s="22">
        <v>227497</v>
      </c>
      <c r="O292" s="21">
        <v>3.4966542899466799</v>
      </c>
      <c r="P292" s="22">
        <v>415613.4</v>
      </c>
      <c r="Q292" s="21">
        <v>3.5788334952626597</v>
      </c>
      <c r="R292" s="23">
        <v>8512.9</v>
      </c>
      <c r="S292" s="24">
        <v>4.5428287657555</v>
      </c>
    </row>
    <row r="293" spans="1:19" ht="14.25" customHeight="1" x14ac:dyDescent="0.2">
      <c r="A293" s="19" t="s">
        <v>18</v>
      </c>
      <c r="B293" s="20">
        <f t="shared" si="27"/>
        <v>9208959.2000000011</v>
      </c>
      <c r="C293" s="21">
        <f t="shared" si="24"/>
        <v>0.35965677945451219</v>
      </c>
      <c r="D293" s="22">
        <v>8136887.7999999998</v>
      </c>
      <c r="E293" s="21">
        <v>2.1337178202211399E-2</v>
      </c>
      <c r="F293" s="22">
        <f t="shared" ref="F293" si="38">H293+J293+L293+N293+P293+R293</f>
        <v>1072071.4000000001</v>
      </c>
      <c r="G293" s="21">
        <f t="shared" ref="G293" si="39">(H293*I293+J293*K293+L293*M293+N293*O293+P293*Q293+R293*S293)/(H293+J293+L293+N293+P293+R293)</f>
        <v>2.9274602260633027</v>
      </c>
      <c r="H293" s="22">
        <v>66444.100000000006</v>
      </c>
      <c r="I293" s="21">
        <v>2.3074156471379696</v>
      </c>
      <c r="J293" s="22">
        <v>108613</v>
      </c>
      <c r="K293" s="21">
        <v>1.7508940550394501</v>
      </c>
      <c r="L293" s="22">
        <v>146246.1</v>
      </c>
      <c r="M293" s="21">
        <v>2.3146315149600603</v>
      </c>
      <c r="N293" s="22">
        <v>292950.40000000002</v>
      </c>
      <c r="O293" s="21">
        <v>3.4326306364490398</v>
      </c>
      <c r="P293" s="22">
        <v>443795.5</v>
      </c>
      <c r="Q293" s="21">
        <v>3.1190950539156002</v>
      </c>
      <c r="R293" s="23">
        <v>14022.3</v>
      </c>
      <c r="S293" s="24">
        <v>4.7514082568480198</v>
      </c>
    </row>
    <row r="294" spans="1:19" ht="14.25" customHeight="1" x14ac:dyDescent="0.2">
      <c r="A294" s="19" t="s">
        <v>19</v>
      </c>
      <c r="B294" s="20">
        <f t="shared" si="27"/>
        <v>10243570.500000002</v>
      </c>
      <c r="C294" s="21">
        <f t="shared" si="24"/>
        <v>0.31718917900745608</v>
      </c>
      <c r="D294" s="22">
        <v>9285504.4000000004</v>
      </c>
      <c r="E294" s="21">
        <v>1.5730425802178302E-2</v>
      </c>
      <c r="F294" s="22">
        <f t="shared" ref="F294" si="40">H294+J294+L294+N294+P294+R294</f>
        <v>958066.1</v>
      </c>
      <c r="G294" s="21">
        <f t="shared" ref="G294" si="41">(H294*I294+J294*K294+L294*M294+N294*O294+P294*Q294+R294*S294)/(H294+J294+L294+N294+P294+R294)</f>
        <v>3.2389046841340035</v>
      </c>
      <c r="H294" s="22">
        <v>58048.3</v>
      </c>
      <c r="I294" s="21">
        <v>2.5704973789068801</v>
      </c>
      <c r="J294" s="22">
        <v>147980.30000000002</v>
      </c>
      <c r="K294" s="21">
        <v>1.7319695054003799</v>
      </c>
      <c r="L294" s="22">
        <v>117584.7</v>
      </c>
      <c r="M294" s="21">
        <v>2.5047796864728102</v>
      </c>
      <c r="N294" s="22">
        <v>264131.90000000002</v>
      </c>
      <c r="O294" s="21">
        <v>3.83150291577806</v>
      </c>
      <c r="P294" s="22">
        <v>359930.8</v>
      </c>
      <c r="Q294" s="21">
        <v>3.6997258556366899</v>
      </c>
      <c r="R294" s="23">
        <v>10390.1</v>
      </c>
      <c r="S294" s="24">
        <v>5.7153645296965401</v>
      </c>
    </row>
    <row r="295" spans="1:19" ht="14.25" customHeight="1" x14ac:dyDescent="0.2">
      <c r="A295" s="19" t="s">
        <v>20</v>
      </c>
      <c r="B295" s="20">
        <f t="shared" si="27"/>
        <v>9290138.8000000007</v>
      </c>
      <c r="C295" s="21">
        <f t="shared" si="24"/>
        <v>0.33231713254919271</v>
      </c>
      <c r="D295" s="22">
        <v>8321858.7000000002</v>
      </c>
      <c r="E295" s="21">
        <v>1.6860623576797799E-2</v>
      </c>
      <c r="F295" s="22">
        <f t="shared" ref="F295" si="42">H295+J295+L295+N295+P295+R295</f>
        <v>968280.1</v>
      </c>
      <c r="G295" s="21">
        <f t="shared" ref="G295" si="43">(H295*I295+J295*K295+L295*M295+N295*O295+P295*Q295+R295*S295)/(H295+J295+L295+N295+P295+R295)</f>
        <v>3.0435000781282175</v>
      </c>
      <c r="H295" s="22">
        <v>59311.3</v>
      </c>
      <c r="I295" s="21">
        <v>2.5380793879075298</v>
      </c>
      <c r="J295" s="22">
        <v>85372.9</v>
      </c>
      <c r="K295" s="21">
        <v>1.8539121665071701</v>
      </c>
      <c r="L295" s="22">
        <v>164094.9</v>
      </c>
      <c r="M295" s="21">
        <v>2.49790215296149</v>
      </c>
      <c r="N295" s="22">
        <v>279759</v>
      </c>
      <c r="O295" s="21">
        <v>3.4819527271687396</v>
      </c>
      <c r="P295" s="22">
        <v>375823.5</v>
      </c>
      <c r="Q295" s="21">
        <v>3.27910200932086</v>
      </c>
      <c r="R295" s="23">
        <v>3918.5</v>
      </c>
      <c r="S295" s="24">
        <v>5.5597047339543204</v>
      </c>
    </row>
    <row r="296" spans="1:19" ht="14.25" customHeight="1" thickBot="1" x14ac:dyDescent="0.25">
      <c r="A296" s="25" t="s">
        <v>21</v>
      </c>
      <c r="B296" s="26">
        <f t="shared" si="27"/>
        <v>11085457.200000001</v>
      </c>
      <c r="C296" s="27">
        <f t="shared" si="24"/>
        <v>0.36785246448833891</v>
      </c>
      <c r="D296" s="28">
        <v>9858774.6999999993</v>
      </c>
      <c r="E296" s="27">
        <v>1.5753917979279899E-2</v>
      </c>
      <c r="F296" s="28">
        <f t="shared" ref="F296" si="44">H296+J296+L296+N296+P296+R296</f>
        <v>1226682.5</v>
      </c>
      <c r="G296" s="27">
        <f t="shared" ref="G296" si="45">(H296*I296+J296*K296+L296*M296+N296*O296+P296*Q296+R296*S296)/(H296+J296+L296+N296+P296+R296)</f>
        <v>3.1976476578087656</v>
      </c>
      <c r="H296" s="28">
        <v>61774.6</v>
      </c>
      <c r="I296" s="27">
        <v>2.0236976362453203</v>
      </c>
      <c r="J296" s="28">
        <v>162233.9</v>
      </c>
      <c r="K296" s="27">
        <v>1.8017228088580699</v>
      </c>
      <c r="L296" s="28">
        <v>156348.80000000002</v>
      </c>
      <c r="M296" s="27">
        <v>2.2198944987105804</v>
      </c>
      <c r="N296" s="28">
        <v>395927.3</v>
      </c>
      <c r="O296" s="27">
        <v>2.9699762936276399</v>
      </c>
      <c r="P296" s="28">
        <v>436121.9</v>
      </c>
      <c r="Q296" s="27">
        <v>4.2741562049509598</v>
      </c>
      <c r="R296" s="28">
        <v>14276</v>
      </c>
      <c r="S296" s="27">
        <v>8.2767674418604695</v>
      </c>
    </row>
    <row r="297" spans="1:19" ht="14.25" customHeight="1" x14ac:dyDescent="0.2">
      <c r="A297" s="19" t="s">
        <v>72</v>
      </c>
      <c r="B297" s="20">
        <f>D297+H297+J297+L297+N297+P297+R297</f>
        <v>9315055.6999999993</v>
      </c>
      <c r="C297" s="21">
        <f t="shared" ref="C297:C308" si="46">(D297*E297+H297*I297+J297*K297+L297*M297+N297*O297+P297*Q297+R297*S297)/(D297+H297+J297+L297+N297+P297+R297)</f>
        <v>0.34396451123743693</v>
      </c>
      <c r="D297" s="22">
        <v>8141460.7999999998</v>
      </c>
      <c r="E297" s="21">
        <v>1.8485342458444298E-2</v>
      </c>
      <c r="F297" s="22">
        <f t="shared" ref="F297" si="47">H297+J297+L297+N297+P297+R297</f>
        <v>1173594.9000000001</v>
      </c>
      <c r="G297" s="21">
        <f t="shared" ref="G297" si="48">(H297*I297+J297*K297+L297*M297+N297*O297+P297*Q297+R297*S297)/(H297+J297+L297+N297+P297+R297)</f>
        <v>2.6018781182501729</v>
      </c>
      <c r="H297" s="22">
        <v>59190.5</v>
      </c>
      <c r="I297" s="21">
        <v>2.00503800440949</v>
      </c>
      <c r="J297" s="22">
        <v>153929</v>
      </c>
      <c r="K297" s="21">
        <v>1.90003888805878</v>
      </c>
      <c r="L297" s="22">
        <v>394891.1</v>
      </c>
      <c r="M297" s="21">
        <v>1.4647516568491898</v>
      </c>
      <c r="N297" s="22">
        <v>253804.7</v>
      </c>
      <c r="O297" s="21">
        <v>3.6187052958436201</v>
      </c>
      <c r="P297" s="22">
        <v>304927.10000000003</v>
      </c>
      <c r="Q297" s="21">
        <v>3.6050079281244596</v>
      </c>
      <c r="R297" s="23">
        <v>6852.5</v>
      </c>
      <c r="S297" s="24">
        <v>6.7528907697920495</v>
      </c>
    </row>
    <row r="298" spans="1:19" ht="14.25" customHeight="1" x14ac:dyDescent="0.2">
      <c r="A298" s="19" t="s">
        <v>11</v>
      </c>
      <c r="B298" s="20">
        <f t="shared" ref="B298:B308" si="49">D298+H298+J298+L298+N298+P298+R298</f>
        <v>9844409.4000000004</v>
      </c>
      <c r="C298" s="21">
        <f t="shared" si="46"/>
        <v>0.33245953099024927</v>
      </c>
      <c r="D298" s="22">
        <v>8847273.5</v>
      </c>
      <c r="E298" s="21">
        <v>1.6261784718196001E-2</v>
      </c>
      <c r="F298" s="22">
        <f t="shared" ref="F298:F299" si="50">H298+J298+L298+N298+P298+R298</f>
        <v>997135.90000000014</v>
      </c>
      <c r="G298" s="21">
        <f t="shared" ref="G298:G299" si="51">(H298*I298+J298*K298+L298*M298+N298*O298+P298*Q298+R298*S298)/(H298+J298+L298+N298+P298+R298)</f>
        <v>3.1379827714557269</v>
      </c>
      <c r="H298" s="22">
        <v>84234.7</v>
      </c>
      <c r="I298" s="21">
        <v>2.2744685147569799</v>
      </c>
      <c r="J298" s="22">
        <v>149703.6</v>
      </c>
      <c r="K298" s="21">
        <v>1.7751804499023398</v>
      </c>
      <c r="L298" s="22">
        <v>118202.7</v>
      </c>
      <c r="M298" s="21">
        <v>2.1165377694418099</v>
      </c>
      <c r="N298" s="22">
        <v>259144.3</v>
      </c>
      <c r="O298" s="21">
        <v>3.5497376751099701</v>
      </c>
      <c r="P298" s="22">
        <v>380315.8</v>
      </c>
      <c r="Q298" s="21">
        <v>3.8660538215872204</v>
      </c>
      <c r="R298" s="23">
        <v>5534.8</v>
      </c>
      <c r="S298" s="24">
        <v>5.6477346968273494</v>
      </c>
    </row>
    <row r="299" spans="1:19" ht="14.25" customHeight="1" x14ac:dyDescent="0.2">
      <c r="A299" s="19" t="s">
        <v>12</v>
      </c>
      <c r="B299" s="20">
        <f t="shared" si="49"/>
        <v>12262484.200000001</v>
      </c>
      <c r="C299" s="21">
        <f t="shared" si="46"/>
        <v>0.43257718994655264</v>
      </c>
      <c r="D299" s="22">
        <v>10565425.800000001</v>
      </c>
      <c r="E299" s="21">
        <v>1.4569860686542303E-2</v>
      </c>
      <c r="F299" s="22">
        <f t="shared" si="50"/>
        <v>1697058.4000000004</v>
      </c>
      <c r="G299" s="21">
        <f t="shared" si="51"/>
        <v>3.0349775676547139</v>
      </c>
      <c r="H299" s="22">
        <v>86812.1</v>
      </c>
      <c r="I299" s="21">
        <v>1.9921453806554599</v>
      </c>
      <c r="J299" s="22">
        <v>304678.3</v>
      </c>
      <c r="K299" s="21">
        <v>1.99273461877659</v>
      </c>
      <c r="L299" s="22">
        <v>222466.2</v>
      </c>
      <c r="M299" s="21">
        <v>2.5839398299606904</v>
      </c>
      <c r="N299" s="22">
        <v>403496.9</v>
      </c>
      <c r="O299" s="21">
        <v>3.30931317440109</v>
      </c>
      <c r="P299" s="22">
        <v>637802.30000000005</v>
      </c>
      <c r="Q299" s="21">
        <v>3.5028765308623098</v>
      </c>
      <c r="R299" s="23">
        <v>41802.6</v>
      </c>
      <c r="S299" s="24">
        <v>5.4104114337385703</v>
      </c>
    </row>
    <row r="300" spans="1:19" ht="14.25" customHeight="1" x14ac:dyDescent="0.2">
      <c r="A300" s="19" t="s">
        <v>13</v>
      </c>
      <c r="B300" s="20">
        <f t="shared" si="49"/>
        <v>5948661.1999999993</v>
      </c>
      <c r="C300" s="21">
        <f t="shared" si="46"/>
        <v>0.41062262127148913</v>
      </c>
      <c r="D300" s="22">
        <v>5141219.0999999996</v>
      </c>
      <c r="E300" s="21">
        <v>1.6540290025764501E-2</v>
      </c>
      <c r="F300" s="22">
        <f t="shared" ref="F300" si="52">H300+J300+L300+N300+P300+R300</f>
        <v>807442.1</v>
      </c>
      <c r="G300" s="21">
        <f t="shared" ref="G300" si="53">(H300*I300+J300*K300+L300*M300+N300*O300+P300*Q300+R300*S300)/(H300+J300+L300+N300+P300+R300)</f>
        <v>2.9198596407098441</v>
      </c>
      <c r="H300" s="22">
        <v>78345</v>
      </c>
      <c r="I300" s="21">
        <v>1.7413819643882797</v>
      </c>
      <c r="J300" s="22">
        <v>75039.3</v>
      </c>
      <c r="K300" s="21">
        <v>1.8320224735571897</v>
      </c>
      <c r="L300" s="22">
        <v>137109.20000000001</v>
      </c>
      <c r="M300" s="21">
        <v>2.6167114533525102</v>
      </c>
      <c r="N300" s="22">
        <v>187354</v>
      </c>
      <c r="O300" s="21">
        <v>3.0917203262273603</v>
      </c>
      <c r="P300" s="22">
        <v>326330.5</v>
      </c>
      <c r="Q300" s="21">
        <v>3.4442151683645905</v>
      </c>
      <c r="R300" s="23">
        <v>3264.1</v>
      </c>
      <c r="S300" s="24">
        <v>6.6607959314971996</v>
      </c>
    </row>
    <row r="301" spans="1:19" ht="14.25" customHeight="1" x14ac:dyDescent="0.2">
      <c r="A301" s="19" t="s">
        <v>14</v>
      </c>
      <c r="B301" s="20">
        <f t="shared" si="49"/>
        <v>6459386.6000000006</v>
      </c>
      <c r="C301" s="21">
        <f t="shared" si="46"/>
        <v>0.39904626625072992</v>
      </c>
      <c r="D301" s="22">
        <v>5515273.5</v>
      </c>
      <c r="E301" s="21">
        <v>1.50098046814904E-2</v>
      </c>
      <c r="F301" s="22">
        <f t="shared" ref="F301" si="54">H301+J301+L301+N301+P301+R301</f>
        <v>944113.1</v>
      </c>
      <c r="G301" s="21">
        <f t="shared" ref="G301" si="55">(H301*I301+J301*K301+L301*M301+N301*O301+P301*Q301+R301*S301)/(H301+J301+L301+N301+P301+R301)</f>
        <v>2.6424915902554442</v>
      </c>
      <c r="H301" s="22">
        <v>62109.5</v>
      </c>
      <c r="I301" s="21">
        <v>1.6168665985074699</v>
      </c>
      <c r="J301" s="22">
        <v>142891.70000000001</v>
      </c>
      <c r="K301" s="21">
        <v>1.8136625360325298</v>
      </c>
      <c r="L301" s="22">
        <v>208264</v>
      </c>
      <c r="M301" s="21">
        <v>1.9885441410901499</v>
      </c>
      <c r="N301" s="22">
        <v>215039.3</v>
      </c>
      <c r="O301" s="21">
        <v>2.6579733006943398</v>
      </c>
      <c r="P301" s="22">
        <v>306507.90000000002</v>
      </c>
      <c r="Q301" s="21">
        <v>3.5842776026327501</v>
      </c>
      <c r="R301" s="23">
        <v>9300.7000000000007</v>
      </c>
      <c r="S301" s="24">
        <v>5.4738408936961704</v>
      </c>
    </row>
    <row r="302" spans="1:19" ht="14.25" customHeight="1" x14ac:dyDescent="0.2">
      <c r="A302" s="19" t="s">
        <v>15</v>
      </c>
      <c r="B302" s="20">
        <f t="shared" si="49"/>
        <v>10535767.6</v>
      </c>
      <c r="C302" s="21">
        <f t="shared" si="46"/>
        <v>0.31955835159082319</v>
      </c>
      <c r="D302" s="22">
        <v>9373976.6999999993</v>
      </c>
      <c r="E302" s="21">
        <v>2.1465656512673001E-2</v>
      </c>
      <c r="F302" s="22">
        <f t="shared" ref="F302" si="56">H302+J302+L302+N302+P302+R302</f>
        <v>1161790.8999999999</v>
      </c>
      <c r="G302" s="21">
        <f t="shared" ref="G302" si="57">(H302*I302+J302*K302+L302*M302+N302*O302+P302*Q302+R302*S302)/(H302+J302+L302+N302+P302+R302)</f>
        <v>2.7247364073862204</v>
      </c>
      <c r="H302" s="22">
        <v>66935.600000000006</v>
      </c>
      <c r="I302" s="21">
        <v>2.0087743293553797</v>
      </c>
      <c r="J302" s="22">
        <v>106780</v>
      </c>
      <c r="K302" s="21">
        <v>2.0890813729162798</v>
      </c>
      <c r="L302" s="22">
        <v>227856.5</v>
      </c>
      <c r="M302" s="21">
        <v>2.7473996616291401</v>
      </c>
      <c r="N302" s="22">
        <v>351889.8</v>
      </c>
      <c r="O302" s="21">
        <v>2.5659683003031102</v>
      </c>
      <c r="P302" s="22">
        <v>405768.7</v>
      </c>
      <c r="Q302" s="21">
        <v>3.1176104588648701</v>
      </c>
      <c r="R302" s="23">
        <v>2560.3000000000002</v>
      </c>
      <c r="S302" s="24">
        <v>5.4929707456157493</v>
      </c>
    </row>
    <row r="303" spans="1:19" ht="14.25" customHeight="1" x14ac:dyDescent="0.2">
      <c r="A303" s="19" t="s">
        <v>16</v>
      </c>
      <c r="B303" s="20">
        <f t="shared" si="49"/>
        <v>9730524.8000000007</v>
      </c>
      <c r="C303" s="21">
        <f t="shared" si="46"/>
        <v>0.38763216368350473</v>
      </c>
      <c r="D303" s="22">
        <v>8507202.8000000007</v>
      </c>
      <c r="E303" s="21">
        <v>2.0596591984382902E-2</v>
      </c>
      <c r="F303" s="22">
        <f t="shared" ref="F303:F305" si="58">H303+J303+L303+N303+P303+R303</f>
        <v>1223322</v>
      </c>
      <c r="G303" s="21">
        <f t="shared" ref="G303:G305" si="59">(H303*I303+J303*K303+L303*M303+N303*O303+P303*Q303+R303*S303)/(H303+J303+L303+N303+P303+R303)</f>
        <v>2.9400640199391517</v>
      </c>
      <c r="H303" s="22">
        <v>76429.3</v>
      </c>
      <c r="I303" s="21">
        <v>1.7801427332187998</v>
      </c>
      <c r="J303" s="22">
        <v>93103.4</v>
      </c>
      <c r="K303" s="21">
        <v>3.3083471495133403</v>
      </c>
      <c r="L303" s="22">
        <v>146585.60000000001</v>
      </c>
      <c r="M303" s="21">
        <v>2.4036370352885998</v>
      </c>
      <c r="N303" s="22">
        <v>385184.3</v>
      </c>
      <c r="O303" s="21">
        <v>3.10814731026161</v>
      </c>
      <c r="P303" s="22">
        <v>512032.2</v>
      </c>
      <c r="Q303" s="21">
        <v>3.0311205213265904</v>
      </c>
      <c r="R303" s="23">
        <v>9987.2000000000007</v>
      </c>
      <c r="S303" s="24">
        <v>5.1057487584107699</v>
      </c>
    </row>
    <row r="304" spans="1:19" ht="14.25" customHeight="1" x14ac:dyDescent="0.2">
      <c r="A304" s="19" t="s">
        <v>17</v>
      </c>
      <c r="B304" s="20">
        <f t="shared" si="49"/>
        <v>10558303.300000003</v>
      </c>
      <c r="C304" s="21">
        <f t="shared" si="46"/>
        <v>0.31497498958947345</v>
      </c>
      <c r="D304" s="22">
        <v>9519319.3000000007</v>
      </c>
      <c r="E304" s="21">
        <v>2.2432317823397302E-2</v>
      </c>
      <c r="F304" s="22">
        <f t="shared" si="58"/>
        <v>1038984</v>
      </c>
      <c r="G304" s="21">
        <f t="shared" si="59"/>
        <v>2.9952925896837721</v>
      </c>
      <c r="H304" s="22">
        <v>85521.9</v>
      </c>
      <c r="I304" s="21">
        <v>1.8193445304652998</v>
      </c>
      <c r="J304" s="22">
        <v>75086</v>
      </c>
      <c r="K304" s="21">
        <v>2.3322750978877602</v>
      </c>
      <c r="L304" s="22">
        <v>132027</v>
      </c>
      <c r="M304" s="21">
        <v>2.3955004127943496</v>
      </c>
      <c r="N304" s="22">
        <v>303790.3</v>
      </c>
      <c r="O304" s="21">
        <v>2.8057487154790706</v>
      </c>
      <c r="P304" s="22">
        <v>439265.8</v>
      </c>
      <c r="Q304" s="21">
        <v>3.6392033775449901</v>
      </c>
      <c r="R304" s="23">
        <v>3293</v>
      </c>
      <c r="S304" s="24">
        <v>4.2935034922562991</v>
      </c>
    </row>
    <row r="305" spans="1:19" ht="14.25" customHeight="1" x14ac:dyDescent="0.2">
      <c r="A305" s="19" t="s">
        <v>18</v>
      </c>
      <c r="B305" s="20">
        <f t="shared" si="49"/>
        <v>14299945.800000001</v>
      </c>
      <c r="C305" s="21">
        <f t="shared" si="46"/>
        <v>0.29425730767455055</v>
      </c>
      <c r="D305" s="22">
        <v>12849009.199999999</v>
      </c>
      <c r="E305" s="21">
        <v>3.37137162295751E-2</v>
      </c>
      <c r="F305" s="22">
        <f t="shared" si="58"/>
        <v>1450936.6</v>
      </c>
      <c r="G305" s="21">
        <f t="shared" si="59"/>
        <v>2.6015442032408567</v>
      </c>
      <c r="H305" s="22">
        <v>90961.3</v>
      </c>
      <c r="I305" s="21">
        <v>2.0064305259489501</v>
      </c>
      <c r="J305" s="22">
        <v>195067.9</v>
      </c>
      <c r="K305" s="21">
        <v>2.08986281187217</v>
      </c>
      <c r="L305" s="22">
        <v>191959.1</v>
      </c>
      <c r="M305" s="21">
        <v>2.08153181589203</v>
      </c>
      <c r="N305" s="22">
        <v>437242.1</v>
      </c>
      <c r="O305" s="21">
        <v>2.54155023269717</v>
      </c>
      <c r="P305" s="22">
        <v>526458.80000000005</v>
      </c>
      <c r="Q305" s="21">
        <v>3.0758566672263798</v>
      </c>
      <c r="R305" s="23">
        <v>9247.4</v>
      </c>
      <c r="S305" s="24">
        <v>5.8772711248567191</v>
      </c>
    </row>
    <row r="306" spans="1:19" ht="14.25" customHeight="1" x14ac:dyDescent="0.2">
      <c r="A306" s="19" t="s">
        <v>19</v>
      </c>
      <c r="B306" s="20">
        <f t="shared" si="49"/>
        <v>13466944.1</v>
      </c>
      <c r="C306" s="21">
        <f t="shared" si="46"/>
        <v>0.3124086828280519</v>
      </c>
      <c r="D306" s="22">
        <v>12109429.300000001</v>
      </c>
      <c r="E306" s="21">
        <v>1.83731842754968E-2</v>
      </c>
      <c r="F306" s="22">
        <f t="shared" ref="F306" si="60">H306+J306+L306+N306+P306+R306</f>
        <v>1357514.8</v>
      </c>
      <c r="G306" s="21">
        <f t="shared" ref="G306" si="61">(H306*I306+J306*K306+L306*M306+N306*O306+P306*Q306+R306*S306)/(H306+J306+L306+N306+P306+R306)</f>
        <v>2.9352913809853152</v>
      </c>
      <c r="H306" s="22">
        <v>82486.600000000006</v>
      </c>
      <c r="I306" s="21">
        <v>2.4482486731178201</v>
      </c>
      <c r="J306" s="22">
        <v>84474</v>
      </c>
      <c r="K306" s="21">
        <v>2.9641233042119501</v>
      </c>
      <c r="L306" s="22">
        <v>172524.5</v>
      </c>
      <c r="M306" s="21">
        <v>2.1001221043967702</v>
      </c>
      <c r="N306" s="22">
        <v>444175.5</v>
      </c>
      <c r="O306" s="21">
        <v>2.8971479471515198</v>
      </c>
      <c r="P306" s="22">
        <v>571144.70000000007</v>
      </c>
      <c r="Q306" s="21">
        <v>3.2612833630426805</v>
      </c>
      <c r="R306" s="23">
        <v>2709.5</v>
      </c>
      <c r="S306" s="24">
        <v>7.5781764163129699</v>
      </c>
    </row>
    <row r="307" spans="1:19" ht="14.25" customHeight="1" x14ac:dyDescent="0.2">
      <c r="A307" s="19" t="s">
        <v>20</v>
      </c>
      <c r="B307" s="20">
        <f t="shared" si="49"/>
        <v>13956977.200000001</v>
      </c>
      <c r="C307" s="21">
        <f t="shared" si="46"/>
        <v>0.2990560104232311</v>
      </c>
      <c r="D307" s="22">
        <v>12444934.1</v>
      </c>
      <c r="E307" s="21">
        <v>1.8465467245824898E-2</v>
      </c>
      <c r="F307" s="22">
        <f t="shared" ref="F307" si="62">H307+J307+L307+N307+P307+R307</f>
        <v>1512043.1</v>
      </c>
      <c r="G307" s="21">
        <f t="shared" ref="G307" si="63">(H307*I307+J307*K307+L307*M307+N307*O307+P307*Q307+R307*S307)/(H307+J307+L307+N307+P307+R307)</f>
        <v>2.6084682348009784</v>
      </c>
      <c r="H307" s="22">
        <v>99453</v>
      </c>
      <c r="I307" s="21">
        <v>1.8787019999396699</v>
      </c>
      <c r="J307" s="22">
        <v>75184.400000000009</v>
      </c>
      <c r="K307" s="21">
        <v>2.2018219471060498</v>
      </c>
      <c r="L307" s="22">
        <v>322062.40000000002</v>
      </c>
      <c r="M307" s="21">
        <v>2.0030213244389898</v>
      </c>
      <c r="N307" s="22">
        <v>509047</v>
      </c>
      <c r="O307" s="21">
        <v>2.4899261855977901</v>
      </c>
      <c r="P307" s="22">
        <v>502446.5</v>
      </c>
      <c r="Q307" s="21">
        <v>3.2983832348319702</v>
      </c>
      <c r="R307" s="23">
        <v>3849.8</v>
      </c>
      <c r="S307" s="24">
        <v>5.6841295651722188</v>
      </c>
    </row>
    <row r="308" spans="1:19" ht="14.25" customHeight="1" thickBot="1" x14ac:dyDescent="0.25">
      <c r="A308" s="25" t="s">
        <v>21</v>
      </c>
      <c r="B308" s="26">
        <f t="shared" si="49"/>
        <v>16365639.199999999</v>
      </c>
      <c r="C308" s="27">
        <f t="shared" si="46"/>
        <v>0.38653796180475447</v>
      </c>
      <c r="D308" s="28">
        <v>14105779.1</v>
      </c>
      <c r="E308" s="27">
        <v>1.5084408559892999E-2</v>
      </c>
      <c r="F308" s="28">
        <f t="shared" ref="F308" si="64">H308+J308+L308+N308+P308+R308</f>
        <v>2259860.1</v>
      </c>
      <c r="G308" s="27">
        <f t="shared" ref="G308" si="65">(H308*I308+J308*K308+L308*M308+N308*O308+P308*Q308+R308*S308)/(H308+J308+L308+N308+P308+R308)</f>
        <v>2.7051070484407389</v>
      </c>
      <c r="H308" s="28">
        <v>91846.7</v>
      </c>
      <c r="I308" s="27">
        <v>1.8088655553220701</v>
      </c>
      <c r="J308" s="28">
        <v>164415.4</v>
      </c>
      <c r="K308" s="27">
        <v>2.1475999632637799</v>
      </c>
      <c r="L308" s="28">
        <v>296880.8</v>
      </c>
      <c r="M308" s="27">
        <v>1.8870937898308</v>
      </c>
      <c r="N308" s="28">
        <v>920561.2</v>
      </c>
      <c r="O308" s="27">
        <v>2.4829601008602098</v>
      </c>
      <c r="P308" s="28">
        <v>778187.3</v>
      </c>
      <c r="Q308" s="27">
        <v>3.4694027337634497</v>
      </c>
      <c r="R308" s="28">
        <v>7968.7</v>
      </c>
      <c r="S308" s="27">
        <v>6.0389845269617402</v>
      </c>
    </row>
    <row r="309" spans="1:19" ht="14.25" customHeight="1" x14ac:dyDescent="0.2">
      <c r="A309" s="19" t="s">
        <v>73</v>
      </c>
      <c r="B309" s="20">
        <f>D309+H309+J309+L309+N309+P309+R309</f>
        <v>11675621.399999999</v>
      </c>
      <c r="C309" s="21">
        <f t="shared" ref="C309:C320" si="66">(D309*E309+H309*I309+J309*K309+L309*M309+N309*O309+P309*Q309+R309*S309)/(D309+H309+J309+L309+N309+P309+R309)</f>
        <v>0.3115906792763935</v>
      </c>
      <c r="D309" s="22">
        <v>10404106</v>
      </c>
      <c r="E309" s="21">
        <v>9.1398053806833607E-3</v>
      </c>
      <c r="F309" s="22">
        <f t="shared" ref="F309:F311" si="67">H309+J309+L309+N309+P309+R309</f>
        <v>1271515.3999999999</v>
      </c>
      <c r="G309" s="21">
        <f t="shared" ref="G309:G311" si="68">(H309*I309+J309*K309+L309*M309+N309*O309+P309*Q309+R309*S309)/(H309+J309+L309+N309+P309+R309)</f>
        <v>2.786378599110948</v>
      </c>
      <c r="H309" s="22">
        <v>63929.4</v>
      </c>
      <c r="I309" s="21">
        <v>1.5459826464819</v>
      </c>
      <c r="J309" s="22">
        <v>92569.600000000006</v>
      </c>
      <c r="K309" s="21">
        <v>1.7895927712769599</v>
      </c>
      <c r="L309" s="22">
        <v>163755.20000000001</v>
      </c>
      <c r="M309" s="21">
        <v>1.3885715507049499</v>
      </c>
      <c r="N309" s="22">
        <v>451383.5</v>
      </c>
      <c r="O309" s="21">
        <v>2.9043915583976796</v>
      </c>
      <c r="P309" s="22">
        <v>445788</v>
      </c>
      <c r="Q309" s="21">
        <v>2.9669827159995297</v>
      </c>
      <c r="R309" s="23">
        <v>54089.7</v>
      </c>
      <c r="S309" s="24">
        <v>7.7168506943096391</v>
      </c>
    </row>
    <row r="310" spans="1:19" ht="14.25" customHeight="1" x14ac:dyDescent="0.2">
      <c r="A310" s="19" t="s">
        <v>11</v>
      </c>
      <c r="B310" s="20">
        <f t="shared" ref="B310:B320" si="69">D310+H310+J310+L310+N310+P310+R310</f>
        <v>13002502.300000003</v>
      </c>
      <c r="C310" s="21">
        <f t="shared" si="66"/>
        <v>0.29932271298271562</v>
      </c>
      <c r="D310" s="22">
        <v>11684922.800000001</v>
      </c>
      <c r="E310" s="21">
        <v>1.13738539205411E-2</v>
      </c>
      <c r="F310" s="22">
        <f t="shared" si="67"/>
        <v>1317579.5</v>
      </c>
      <c r="G310" s="21">
        <f t="shared" si="68"/>
        <v>2.8529903956459552</v>
      </c>
      <c r="H310" s="22">
        <v>73689.7</v>
      </c>
      <c r="I310" s="21">
        <v>1.82060445353964</v>
      </c>
      <c r="J310" s="22">
        <v>96371.4</v>
      </c>
      <c r="K310" s="21">
        <v>2.01337266035359</v>
      </c>
      <c r="L310" s="22">
        <v>155354.80000000002</v>
      </c>
      <c r="M310" s="21">
        <v>2.05953578518334</v>
      </c>
      <c r="N310" s="22">
        <v>343757.4</v>
      </c>
      <c r="O310" s="21">
        <v>2.8947827304953999</v>
      </c>
      <c r="P310" s="22">
        <v>643644.80000000005</v>
      </c>
      <c r="Q310" s="21">
        <v>3.2691156240211994</v>
      </c>
      <c r="R310" s="23">
        <v>4761.4000000000005</v>
      </c>
      <c r="S310" s="24">
        <v>2.4445108581509598</v>
      </c>
    </row>
    <row r="311" spans="1:19" ht="14.25" customHeight="1" x14ac:dyDescent="0.2">
      <c r="A311" s="19" t="s">
        <v>12</v>
      </c>
      <c r="B311" s="20">
        <f t="shared" si="69"/>
        <v>16395909.200000001</v>
      </c>
      <c r="C311" s="21">
        <f t="shared" si="66"/>
        <v>0.30957010752413766</v>
      </c>
      <c r="D311" s="22">
        <v>14878039.5</v>
      </c>
      <c r="E311" s="21">
        <v>6.3669869944894292E-2</v>
      </c>
      <c r="F311" s="22">
        <f t="shared" si="67"/>
        <v>1517869.7000000002</v>
      </c>
      <c r="G311" s="21">
        <f t="shared" si="68"/>
        <v>2.7198649093528897</v>
      </c>
      <c r="H311" s="22">
        <v>55923.3</v>
      </c>
      <c r="I311" s="21">
        <v>2.2129268122589298</v>
      </c>
      <c r="J311" s="22">
        <v>114214.6</v>
      </c>
      <c r="K311" s="21">
        <v>2.0112319002999599</v>
      </c>
      <c r="L311" s="22">
        <v>189084.3</v>
      </c>
      <c r="M311" s="21">
        <v>2.0135773144571001</v>
      </c>
      <c r="N311" s="22">
        <v>496810.5</v>
      </c>
      <c r="O311" s="21">
        <v>2.7675097265456299</v>
      </c>
      <c r="P311" s="22">
        <v>651116.4</v>
      </c>
      <c r="Q311" s="21">
        <v>3.0289289134784503</v>
      </c>
      <c r="R311" s="23">
        <v>10720.6</v>
      </c>
      <c r="S311" s="24">
        <v>4.3920376658022899</v>
      </c>
    </row>
    <row r="312" spans="1:19" ht="14.25" customHeight="1" x14ac:dyDescent="0.2">
      <c r="A312" s="19" t="s">
        <v>13</v>
      </c>
      <c r="B312" s="20">
        <f t="shared" si="69"/>
        <v>16725824.799999999</v>
      </c>
      <c r="C312" s="21">
        <f t="shared" si="66"/>
        <v>0.24691934935250562</v>
      </c>
      <c r="D312" s="22">
        <v>15267712.4</v>
      </c>
      <c r="E312" s="21">
        <v>1.6016244450609403E-2</v>
      </c>
      <c r="F312" s="22">
        <f t="shared" ref="F312" si="70">H312+J312+L312+N312+P312+R312</f>
        <v>1458112.4000000001</v>
      </c>
      <c r="G312" s="21">
        <f t="shared" ref="G312" si="71">(H312*I312+J312*K312+L312*M312+N312*O312+P312*Q312+R312*S312)/(H312+J312+L312+N312+P312+R312)</f>
        <v>2.6646768541300396</v>
      </c>
      <c r="H312" s="22">
        <v>62632.6</v>
      </c>
      <c r="I312" s="21">
        <v>1.9728737749989598</v>
      </c>
      <c r="J312" s="22">
        <v>97075.9</v>
      </c>
      <c r="K312" s="21">
        <v>1.64539395462726</v>
      </c>
      <c r="L312" s="22">
        <v>202167.9</v>
      </c>
      <c r="M312" s="21">
        <v>2.22408705338484</v>
      </c>
      <c r="N312" s="22">
        <v>485022.6</v>
      </c>
      <c r="O312" s="21">
        <v>2.7028771422197599</v>
      </c>
      <c r="P312" s="22">
        <v>604735.70000000007</v>
      </c>
      <c r="Q312" s="21">
        <v>2.9993830081472002</v>
      </c>
      <c r="R312" s="23">
        <v>6477.7</v>
      </c>
      <c r="S312" s="24">
        <v>4.2722816740509693</v>
      </c>
    </row>
    <row r="313" spans="1:19" ht="14.25" customHeight="1" x14ac:dyDescent="0.2">
      <c r="A313" s="19" t="s">
        <v>14</v>
      </c>
      <c r="B313" s="20">
        <f t="shared" si="69"/>
        <v>15508367</v>
      </c>
      <c r="C313" s="21">
        <f t="shared" si="66"/>
        <v>0.29527861224847207</v>
      </c>
      <c r="D313" s="22">
        <v>13917748.699999999</v>
      </c>
      <c r="E313" s="21">
        <v>1.49982203659131E-2</v>
      </c>
      <c r="F313" s="22">
        <f t="shared" ref="F313" si="72">H313+J313+L313+N313+P313+R313</f>
        <v>1590618.3</v>
      </c>
      <c r="G313" s="21">
        <f t="shared" ref="G313" si="73">(H313*I313+J313*K313+L313*M313+N313*O313+P313*Q313+R313*S313)/(H313+J313+L313+N313+P313+R313)</f>
        <v>2.7477035967711423</v>
      </c>
      <c r="H313" s="22">
        <v>71212.7</v>
      </c>
      <c r="I313" s="21">
        <v>1.9313807649478298</v>
      </c>
      <c r="J313" s="22">
        <v>134643.9</v>
      </c>
      <c r="K313" s="21">
        <v>2.2610747609063599</v>
      </c>
      <c r="L313" s="22">
        <v>241974.8</v>
      </c>
      <c r="M313" s="21">
        <v>1.7218751456763297</v>
      </c>
      <c r="N313" s="22">
        <v>425513</v>
      </c>
      <c r="O313" s="21">
        <v>2.8655495930794097</v>
      </c>
      <c r="P313" s="22">
        <v>693564.8</v>
      </c>
      <c r="Q313" s="21">
        <v>3.1311434721023899</v>
      </c>
      <c r="R313" s="23">
        <v>23709.1</v>
      </c>
      <c r="S313" s="24">
        <v>5.1009514068437891</v>
      </c>
    </row>
    <row r="314" spans="1:19" ht="14.25" customHeight="1" x14ac:dyDescent="0.2">
      <c r="A314" s="19" t="s">
        <v>15</v>
      </c>
      <c r="B314" s="20">
        <f t="shared" si="69"/>
        <v>16427340.700000001</v>
      </c>
      <c r="C314" s="21">
        <f t="shared" si="66"/>
        <v>0.19681771383727364</v>
      </c>
      <c r="D314" s="22">
        <v>15159844.1</v>
      </c>
      <c r="E314" s="21">
        <v>1.45364666382024E-2</v>
      </c>
      <c r="F314" s="22">
        <f t="shared" ref="F314" si="74">H314+J314+L314+N314+P314+R314</f>
        <v>1267496.6000000001</v>
      </c>
      <c r="G314" s="21">
        <f t="shared" ref="G314" si="75">(H314*I314+J314*K314+L314*M314+N314*O314+P314*Q314+R314*S314)/(H314+J314+L314+N314+P314+R314)</f>
        <v>2.3769855264306026</v>
      </c>
      <c r="H314" s="22">
        <v>42794.5</v>
      </c>
      <c r="I314" s="21">
        <v>2.4312224234422599</v>
      </c>
      <c r="J314" s="22">
        <v>121212.9</v>
      </c>
      <c r="K314" s="21">
        <v>1.9756814497466899</v>
      </c>
      <c r="L314" s="22">
        <v>249151.5</v>
      </c>
      <c r="M314" s="21">
        <v>1.75172210081015</v>
      </c>
      <c r="N314" s="22">
        <v>422312.3</v>
      </c>
      <c r="O314" s="21">
        <v>2.44944961347325</v>
      </c>
      <c r="P314" s="22">
        <v>420610.4</v>
      </c>
      <c r="Q314" s="21">
        <v>2.73497517893043</v>
      </c>
      <c r="R314" s="23">
        <v>11415</v>
      </c>
      <c r="S314" s="24">
        <v>4.2106135786246188</v>
      </c>
    </row>
    <row r="315" spans="1:19" ht="14.25" customHeight="1" x14ac:dyDescent="0.2">
      <c r="A315" s="19" t="s">
        <v>16</v>
      </c>
      <c r="B315" s="20">
        <f t="shared" si="69"/>
        <v>16325908.9</v>
      </c>
      <c r="C315" s="21">
        <f t="shared" si="66"/>
        <v>0.21810518659699232</v>
      </c>
      <c r="D315" s="22">
        <v>15021273.6</v>
      </c>
      <c r="E315" s="21">
        <v>1.3073770389216499E-2</v>
      </c>
      <c r="F315" s="22">
        <f t="shared" ref="F315" si="76">H315+J315+L315+N315+P315+R315</f>
        <v>1304635.3</v>
      </c>
      <c r="G315" s="21">
        <f t="shared" ref="G315" si="77">(H315*I315+J315*K315+L315*M315+N315*O315+P315*Q315+R315*S315)/(H315+J315+L315+N315+P315+R315)</f>
        <v>2.5787901990694242</v>
      </c>
      <c r="H315" s="22">
        <v>48734.400000000001</v>
      </c>
      <c r="I315" s="21">
        <v>2.3195724375389903</v>
      </c>
      <c r="J315" s="22">
        <v>91597.4</v>
      </c>
      <c r="K315" s="21">
        <v>1.71386635428517</v>
      </c>
      <c r="L315" s="22">
        <v>168360.8</v>
      </c>
      <c r="M315" s="21">
        <v>1.81930059728868</v>
      </c>
      <c r="N315" s="22">
        <v>397297.7</v>
      </c>
      <c r="O315" s="21">
        <v>2.4630437981392799</v>
      </c>
      <c r="P315" s="22">
        <v>547092</v>
      </c>
      <c r="Q315" s="21">
        <v>2.8306403018139497</v>
      </c>
      <c r="R315" s="23">
        <v>51553</v>
      </c>
      <c r="S315" s="24">
        <v>5.0602457276977102</v>
      </c>
    </row>
    <row r="316" spans="1:19" ht="14.25" customHeight="1" x14ac:dyDescent="0.2">
      <c r="A316" s="19" t="s">
        <v>17</v>
      </c>
      <c r="B316" s="20">
        <f t="shared" si="69"/>
        <v>16042562.699999999</v>
      </c>
      <c r="C316" s="21">
        <f t="shared" si="66"/>
        <v>0.19969318574020614</v>
      </c>
      <c r="D316" s="22">
        <v>14808380.5</v>
      </c>
      <c r="E316" s="21">
        <v>1.37829752551266E-2</v>
      </c>
      <c r="F316" s="22">
        <f t="shared" ref="F316:F317" si="78">H316+J316+L316+N316+P316+R316</f>
        <v>1234182.2000000002</v>
      </c>
      <c r="G316" s="21">
        <f t="shared" ref="G316:G317" si="79">(H316*I316+J316*K316+L316*M316+N316*O316+P316*Q316+R316*S316)/(H316+J316+L316+N316+P316+R316)</f>
        <v>2.4303436810221402</v>
      </c>
      <c r="H316" s="22">
        <v>54376.7</v>
      </c>
      <c r="I316" s="21">
        <v>2.1560858051334502</v>
      </c>
      <c r="J316" s="22">
        <v>66293.100000000006</v>
      </c>
      <c r="K316" s="21">
        <v>2.4520075543306898</v>
      </c>
      <c r="L316" s="22">
        <v>153350.30000000002</v>
      </c>
      <c r="M316" s="21">
        <v>1.7839661546146299</v>
      </c>
      <c r="N316" s="22">
        <v>425500.7</v>
      </c>
      <c r="O316" s="21">
        <v>2.1513689307679198</v>
      </c>
      <c r="P316" s="22">
        <v>495328.9</v>
      </c>
      <c r="Q316" s="21">
        <v>2.7040341861740802</v>
      </c>
      <c r="R316" s="23">
        <v>39332.5</v>
      </c>
      <c r="S316" s="24">
        <v>4.8643713976991005</v>
      </c>
    </row>
    <row r="317" spans="1:19" ht="14.25" customHeight="1" x14ac:dyDescent="0.2">
      <c r="A317" s="19" t="s">
        <v>18</v>
      </c>
      <c r="B317" s="20">
        <f t="shared" si="69"/>
        <v>20292927.5</v>
      </c>
      <c r="C317" s="21">
        <f t="shared" si="66"/>
        <v>0.1470146779462945</v>
      </c>
      <c r="D317" s="22">
        <v>19029405.300000001</v>
      </c>
      <c r="E317" s="21">
        <v>1.1862221253966401E-2</v>
      </c>
      <c r="F317" s="22">
        <f t="shared" si="78"/>
        <v>1263522.2</v>
      </c>
      <c r="G317" s="21">
        <f t="shared" si="79"/>
        <v>2.1824920725571757</v>
      </c>
      <c r="H317" s="22">
        <v>56328.3</v>
      </c>
      <c r="I317" s="21">
        <v>1.6139695321889702</v>
      </c>
      <c r="J317" s="22">
        <v>73354</v>
      </c>
      <c r="K317" s="21">
        <v>2.0282165389753803</v>
      </c>
      <c r="L317" s="22">
        <v>181756.79999999999</v>
      </c>
      <c r="M317" s="21">
        <v>1.4323046455483399</v>
      </c>
      <c r="N317" s="22">
        <v>450299.2</v>
      </c>
      <c r="O317" s="21">
        <v>2.1555407737788599</v>
      </c>
      <c r="P317" s="22">
        <v>496132</v>
      </c>
      <c r="Q317" s="21">
        <v>2.5207640305402599</v>
      </c>
      <c r="R317" s="23">
        <v>5651.9</v>
      </c>
      <c r="S317" s="24">
        <v>6.4290121905907691</v>
      </c>
    </row>
    <row r="318" spans="1:19" ht="14.25" customHeight="1" x14ac:dyDescent="0.2">
      <c r="A318" s="19" t="s">
        <v>19</v>
      </c>
      <c r="B318" s="20">
        <f t="shared" si="69"/>
        <v>17691342.600000001</v>
      </c>
      <c r="C318" s="21">
        <f t="shared" si="66"/>
        <v>0.17298970723680407</v>
      </c>
      <c r="D318" s="22">
        <v>16393033.1</v>
      </c>
      <c r="E318" s="21">
        <v>1.34526720378549E-2</v>
      </c>
      <c r="F318" s="22">
        <f t="shared" ref="F318" si="80">H318+J318+L318+N318+P318+R318</f>
        <v>1298309.5</v>
      </c>
      <c r="G318" s="21">
        <f t="shared" ref="G318" si="81">(H318*I318+J318*K318+L318*M318+N318*O318+P318*Q318+R318*S318)/(H318+J318+L318+N318+P318+R318)</f>
        <v>2.1873752591350528</v>
      </c>
      <c r="H318" s="22">
        <v>41242.5</v>
      </c>
      <c r="I318" s="21">
        <v>1.8882754440201199</v>
      </c>
      <c r="J318" s="22">
        <v>85799.8</v>
      </c>
      <c r="K318" s="21">
        <v>1.4478248317595099</v>
      </c>
      <c r="L318" s="22">
        <v>246724.1</v>
      </c>
      <c r="M318" s="21">
        <v>1.8396694040022801</v>
      </c>
      <c r="N318" s="22">
        <v>516091.8</v>
      </c>
      <c r="O318" s="21">
        <v>2.2379832580172803</v>
      </c>
      <c r="P318" s="22">
        <v>404059.7</v>
      </c>
      <c r="Q318" s="21">
        <v>2.48948457121559</v>
      </c>
      <c r="R318" s="23">
        <v>4391.6000000000004</v>
      </c>
      <c r="S318" s="24">
        <v>5.2358646051553004</v>
      </c>
    </row>
    <row r="319" spans="1:19" ht="14.25" customHeight="1" x14ac:dyDescent="0.2">
      <c r="A319" s="19" t="s">
        <v>20</v>
      </c>
      <c r="B319" s="20">
        <f t="shared" si="69"/>
        <v>19906909.599999998</v>
      </c>
      <c r="C319" s="21">
        <f t="shared" si="66"/>
        <v>0.17316419390380894</v>
      </c>
      <c r="D319" s="22">
        <v>18397687.600000001</v>
      </c>
      <c r="E319" s="21">
        <v>1.4418798099387202E-2</v>
      </c>
      <c r="F319" s="22">
        <f t="shared" ref="F319" si="82">H319+J319+L319+N319+P319+R319</f>
        <v>1509222.0000000002</v>
      </c>
      <c r="G319" s="21">
        <f t="shared" ref="G319" si="83">(H319*I319+J319*K319+L319*M319+N319*O319+P319*Q319+R319*S319)/(H319+J319+L319+N319+P319+R319)</f>
        <v>2.1082991176910988</v>
      </c>
      <c r="H319" s="22">
        <v>45300.7</v>
      </c>
      <c r="I319" s="21">
        <v>2.2559014319866999</v>
      </c>
      <c r="J319" s="22">
        <v>57712.2</v>
      </c>
      <c r="K319" s="21">
        <v>2.5208667664722499</v>
      </c>
      <c r="L319" s="22">
        <v>289742.90000000002</v>
      </c>
      <c r="M319" s="21">
        <v>1.2263463021872099</v>
      </c>
      <c r="N319" s="22">
        <v>561032.70000000007</v>
      </c>
      <c r="O319" s="21">
        <v>2.1741777885673996</v>
      </c>
      <c r="P319" s="22">
        <v>552291.69999999995</v>
      </c>
      <c r="Q319" s="21">
        <v>2.4343392413827702</v>
      </c>
      <c r="R319" s="23">
        <v>3141.8</v>
      </c>
      <c r="S319" s="24">
        <v>4.6589225921446298</v>
      </c>
    </row>
    <row r="320" spans="1:19" ht="14.25" customHeight="1" thickBot="1" x14ac:dyDescent="0.25">
      <c r="A320" s="25" t="s">
        <v>21</v>
      </c>
      <c r="B320" s="26">
        <f t="shared" si="69"/>
        <v>21406146.799999997</v>
      </c>
      <c r="C320" s="27">
        <f t="shared" si="66"/>
        <v>0.19345161998048149</v>
      </c>
      <c r="D320" s="28">
        <v>19773015.5</v>
      </c>
      <c r="E320" s="27">
        <v>1.1326512387551599E-2</v>
      </c>
      <c r="F320" s="28">
        <f t="shared" ref="F320" si="84">H320+J320+L320+N320+P320+R320</f>
        <v>1633131.2999999998</v>
      </c>
      <c r="G320" s="27">
        <f t="shared" ref="G320" si="85">(H320*I320+J320*K320+L320*M320+N320*O320+P320*Q320+R320*S320)/(H320+J320+L320+N320+P320+R320)</f>
        <v>2.3985177866592844</v>
      </c>
      <c r="H320" s="28">
        <v>50121</v>
      </c>
      <c r="I320" s="27">
        <v>2.5575706989086395</v>
      </c>
      <c r="J320" s="28">
        <v>85012.3</v>
      </c>
      <c r="K320" s="27">
        <v>1.7332621750029096</v>
      </c>
      <c r="L320" s="28">
        <v>216368.7</v>
      </c>
      <c r="M320" s="27">
        <v>1.3039473639209398</v>
      </c>
      <c r="N320" s="28">
        <v>551204</v>
      </c>
      <c r="O320" s="27">
        <v>2.0736712070304302</v>
      </c>
      <c r="P320" s="28">
        <v>690268.4</v>
      </c>
      <c r="Q320" s="27">
        <v>2.9206195865260498</v>
      </c>
      <c r="R320" s="28">
        <v>40156.9</v>
      </c>
      <c r="S320" s="27">
        <v>4.9903552565063505</v>
      </c>
    </row>
    <row r="321" spans="1:19" ht="14.25" customHeight="1" x14ac:dyDescent="0.2">
      <c r="A321" s="19" t="s">
        <v>74</v>
      </c>
      <c r="B321" s="20">
        <f>D321+H321+J321+L321+N321+P321+R321</f>
        <v>15635024.1</v>
      </c>
      <c r="C321" s="21">
        <f t="shared" ref="C321:C332" si="86">(D321*E321+H321*I321+J321*K321+L321*M321+N321*O321+P321*Q321+R321*S321)/(D321+H321+J321+L321+N321+P321+R321)</f>
        <v>0.21776849650011099</v>
      </c>
      <c r="D321" s="22">
        <v>14313651.1</v>
      </c>
      <c r="E321" s="21">
        <v>1.68140726163152E-2</v>
      </c>
      <c r="F321" s="22">
        <f t="shared" ref="F321:F323" si="87">H321+J321+L321+N321+P321+R321</f>
        <v>1321373</v>
      </c>
      <c r="G321" s="21">
        <f t="shared" ref="G321:G323" si="88">(H321*I321+J321*K321+L321*M321+N321*O321+P321*Q321+R321*S321)/(H321+J321+L321+N321+P321+R321)</f>
        <v>2.3945887512458639</v>
      </c>
      <c r="H321" s="22">
        <v>43247.1</v>
      </c>
      <c r="I321" s="21">
        <v>1.7344588654499398</v>
      </c>
      <c r="J321" s="22">
        <v>66757.3</v>
      </c>
      <c r="K321" s="21">
        <v>2.3544115624808102</v>
      </c>
      <c r="L321" s="22">
        <v>179945.5</v>
      </c>
      <c r="M321" s="21">
        <v>1.7253772670058403</v>
      </c>
      <c r="N321" s="22">
        <v>354719.1</v>
      </c>
      <c r="O321" s="21">
        <v>2.3233830374513196</v>
      </c>
      <c r="P321" s="22">
        <v>666247.4</v>
      </c>
      <c r="Q321" s="21">
        <v>2.6215345620860999</v>
      </c>
      <c r="R321" s="23">
        <v>10456.6</v>
      </c>
      <c r="S321" s="24">
        <v>4.8531689076755402</v>
      </c>
    </row>
    <row r="322" spans="1:19" ht="14.25" customHeight="1" x14ac:dyDescent="0.2">
      <c r="A322" s="19" t="s">
        <v>11</v>
      </c>
      <c r="B322" s="20">
        <f t="shared" ref="B322:B332" si="89">D322+H322+J322+L322+N322+P322+R322</f>
        <v>21127115.379999999</v>
      </c>
      <c r="C322" s="21">
        <f t="shared" si="86"/>
        <v>0.19150200473321788</v>
      </c>
      <c r="D322" s="22">
        <v>19697030.219999999</v>
      </c>
      <c r="E322" s="21">
        <v>1.73861384267095E-2</v>
      </c>
      <c r="F322" s="22">
        <f t="shared" si="87"/>
        <v>1430085.16</v>
      </c>
      <c r="G322" s="21">
        <f t="shared" si="88"/>
        <v>2.5896567275056546</v>
      </c>
      <c r="H322" s="22">
        <v>51047.71</v>
      </c>
      <c r="I322" s="21">
        <v>1.68183550839009</v>
      </c>
      <c r="J322" s="22">
        <v>120197.7</v>
      </c>
      <c r="K322" s="21">
        <v>3.1440087114811708</v>
      </c>
      <c r="L322" s="22">
        <v>187136.98</v>
      </c>
      <c r="M322" s="21">
        <v>1.6734547148297501</v>
      </c>
      <c r="N322" s="22">
        <v>492030.58</v>
      </c>
      <c r="O322" s="21">
        <v>2.8422341773960498</v>
      </c>
      <c r="P322" s="22">
        <v>531417.25</v>
      </c>
      <c r="Q322" s="21">
        <v>2.42543419732799</v>
      </c>
      <c r="R322" s="23">
        <v>48254.94</v>
      </c>
      <c r="S322" s="24">
        <v>4.9554351285070499</v>
      </c>
    </row>
    <row r="323" spans="1:19" ht="14.25" customHeight="1" x14ac:dyDescent="0.2">
      <c r="A323" s="19" t="s">
        <v>12</v>
      </c>
      <c r="B323" s="20">
        <f t="shared" si="89"/>
        <v>19115296.859999999</v>
      </c>
      <c r="C323" s="21">
        <f t="shared" si="86"/>
        <v>0.17647246166806341</v>
      </c>
      <c r="D323" s="22">
        <v>17881837.079999998</v>
      </c>
      <c r="E323" s="21">
        <v>1.5660443865312301E-2</v>
      </c>
      <c r="F323" s="22">
        <f t="shared" si="87"/>
        <v>1233459.78</v>
      </c>
      <c r="G323" s="21">
        <f t="shared" si="88"/>
        <v>2.5078126070717954</v>
      </c>
      <c r="H323" s="22">
        <v>31212.14</v>
      </c>
      <c r="I323" s="21">
        <v>1.5415958534083201</v>
      </c>
      <c r="J323" s="22">
        <v>115179</v>
      </c>
      <c r="K323" s="21">
        <v>2.9709521414494002</v>
      </c>
      <c r="L323" s="22">
        <v>169797.71</v>
      </c>
      <c r="M323" s="21">
        <v>2.6573465607987301</v>
      </c>
      <c r="N323" s="22">
        <v>518125.47</v>
      </c>
      <c r="O323" s="21">
        <v>2.2337231777082902</v>
      </c>
      <c r="P323" s="22">
        <v>394686.86</v>
      </c>
      <c r="Q323" s="21">
        <v>2.7148196068650505</v>
      </c>
      <c r="R323" s="23">
        <v>4458.6000000000004</v>
      </c>
      <c r="S323" s="24">
        <v>5.1393545507558409</v>
      </c>
    </row>
    <row r="324" spans="1:19" ht="14.25" customHeight="1" x14ac:dyDescent="0.2">
      <c r="A324" s="19" t="s">
        <v>13</v>
      </c>
      <c r="B324" s="20">
        <f t="shared" si="89"/>
        <v>22288608.990000002</v>
      </c>
      <c r="C324" s="21">
        <f t="shared" si="86"/>
        <v>0.18975458654228025</v>
      </c>
      <c r="D324" s="22">
        <v>20975446.989999998</v>
      </c>
      <c r="E324" s="21">
        <v>2.9010956028260496E-2</v>
      </c>
      <c r="F324" s="22">
        <f t="shared" ref="F324" si="90">H324+J324+L324+N324+P324+R324</f>
        <v>1313162.0000000002</v>
      </c>
      <c r="G324" s="21">
        <f t="shared" ref="G324" si="91">(H324*I324+J324*K324+L324*M324+N324*O324+P324*Q324+R324*S324)/(H324+J324+L324+N324+P324+R324)</f>
        <v>2.7573505882747149</v>
      </c>
      <c r="H324" s="22">
        <v>48243.42</v>
      </c>
      <c r="I324" s="21">
        <v>1.9073665818053498</v>
      </c>
      <c r="J324" s="22">
        <v>108196.02</v>
      </c>
      <c r="K324" s="21">
        <v>3.6366746817489197</v>
      </c>
      <c r="L324" s="22">
        <v>164936.34</v>
      </c>
      <c r="M324" s="21">
        <v>2.86051194357775</v>
      </c>
      <c r="N324" s="22">
        <v>661796.68000000005</v>
      </c>
      <c r="O324" s="21">
        <v>2.7903074329414905</v>
      </c>
      <c r="P324" s="22">
        <v>326124.44</v>
      </c>
      <c r="Q324" s="21">
        <v>2.4465943438645699</v>
      </c>
      <c r="R324" s="23">
        <v>3865.1</v>
      </c>
      <c r="S324" s="24">
        <v>4.9270713306253393</v>
      </c>
    </row>
    <row r="325" spans="1:19" ht="14.25" customHeight="1" x14ac:dyDescent="0.2">
      <c r="A325" s="19" t="s">
        <v>14</v>
      </c>
      <c r="B325" s="20">
        <f t="shared" si="89"/>
        <v>17802749.849999998</v>
      </c>
      <c r="C325" s="21">
        <f t="shared" si="86"/>
        <v>0.12870860297461292</v>
      </c>
      <c r="D325" s="22">
        <v>17043991.719999999</v>
      </c>
      <c r="E325" s="21">
        <v>1.3967984631243401E-2</v>
      </c>
      <c r="F325" s="22">
        <f t="shared" ref="F325" si="92">H325+J325+L325+N325+P325+R325</f>
        <v>758758.13000000012</v>
      </c>
      <c r="G325" s="21">
        <f t="shared" ref="G325" si="93">(H325*I325+J325*K325+L325*M325+N325*O325+P325*Q325+R325*S325)/(H325+J325+L325+N325+P325+R325)</f>
        <v>2.7061282992776623</v>
      </c>
      <c r="H325" s="22">
        <v>53509.11</v>
      </c>
      <c r="I325" s="21">
        <v>2.6166621104331602</v>
      </c>
      <c r="J325" s="22">
        <v>102165.07</v>
      </c>
      <c r="K325" s="21">
        <v>2.8082351737242499</v>
      </c>
      <c r="L325" s="22">
        <v>160342.08000000002</v>
      </c>
      <c r="M325" s="21">
        <v>2.6506983014065897</v>
      </c>
      <c r="N325" s="22">
        <v>274346.59000000003</v>
      </c>
      <c r="O325" s="21">
        <v>2.5063882594640599</v>
      </c>
      <c r="P325" s="22">
        <v>163321.55000000002</v>
      </c>
      <c r="Q325" s="21">
        <v>3.00495003751801</v>
      </c>
      <c r="R325" s="23">
        <v>5073.7300000000005</v>
      </c>
      <c r="S325" s="24">
        <v>4.5267278708169298</v>
      </c>
    </row>
    <row r="326" spans="1:19" ht="14.25" customHeight="1" x14ac:dyDescent="0.2">
      <c r="A326" s="19" t="s">
        <v>15</v>
      </c>
      <c r="B326" s="20">
        <f t="shared" si="89"/>
        <v>21156601.190000001</v>
      </c>
      <c r="C326" s="21">
        <f t="shared" si="86"/>
        <v>0.15756614725410928</v>
      </c>
      <c r="D326" s="22">
        <v>20109048.27</v>
      </c>
      <c r="E326" s="21">
        <v>1.2910710736485802E-2</v>
      </c>
      <c r="F326" s="22">
        <f t="shared" ref="F326" si="94">H326+J326+L326+N326+P326+R326</f>
        <v>1047552.92</v>
      </c>
      <c r="G326" s="21">
        <f t="shared" ref="G326" si="95">(H326*I326+J326*K326+L326*M326+N326*O326+P326*Q326+R326*S326)/(H326+J326+L326+N326+P326+R326)</f>
        <v>2.9344026200604776</v>
      </c>
      <c r="H326" s="22">
        <v>82819.900000000009</v>
      </c>
      <c r="I326" s="21">
        <v>3.32811232566086</v>
      </c>
      <c r="J326" s="22">
        <v>118368.7</v>
      </c>
      <c r="K326" s="21">
        <v>2.8578520132433702</v>
      </c>
      <c r="L326" s="22">
        <v>159280.05000000002</v>
      </c>
      <c r="M326" s="21">
        <v>2.9600581629651703</v>
      </c>
      <c r="N326" s="22">
        <v>333177.46000000002</v>
      </c>
      <c r="O326" s="21">
        <v>2.9882561284307796</v>
      </c>
      <c r="P326" s="22">
        <v>344199.67</v>
      </c>
      <c r="Q326" s="21">
        <v>2.7878740618781008</v>
      </c>
      <c r="R326" s="23">
        <v>9707.14</v>
      </c>
      <c r="S326" s="24">
        <v>3.4350740279835299</v>
      </c>
    </row>
    <row r="327" spans="1:19" ht="14.25" customHeight="1" x14ac:dyDescent="0.2">
      <c r="A327" s="19" t="s">
        <v>16</v>
      </c>
      <c r="B327" s="20">
        <f t="shared" si="89"/>
        <v>19389729.539999999</v>
      </c>
      <c r="C327" s="21">
        <f t="shared" si="86"/>
        <v>0.13605955714119783</v>
      </c>
      <c r="D327" s="22">
        <v>18518685.199999999</v>
      </c>
      <c r="E327" s="21">
        <v>1.3532288663776199E-2</v>
      </c>
      <c r="F327" s="22">
        <f t="shared" ref="F327" si="96">H327+J327+L327+N327+P327+R327</f>
        <v>871044.34</v>
      </c>
      <c r="G327" s="21">
        <f t="shared" ref="G327" si="97">(H327*I327+J327*K327+L327*M327+N327*O327+P327*Q327+R327*S327)/(H327+J327+L327+N327+P327+R327)</f>
        <v>2.7410290278678593</v>
      </c>
      <c r="H327" s="22">
        <v>75447.58</v>
      </c>
      <c r="I327" s="21">
        <v>3.1973715962791598</v>
      </c>
      <c r="J327" s="22">
        <v>103235.57</v>
      </c>
      <c r="K327" s="21">
        <v>3.1495898293582298</v>
      </c>
      <c r="L327" s="22">
        <v>146212.1</v>
      </c>
      <c r="M327" s="21">
        <v>2.6646952899247101</v>
      </c>
      <c r="N327" s="22">
        <v>342993.5</v>
      </c>
      <c r="O327" s="21">
        <v>2.6206213595884496</v>
      </c>
      <c r="P327" s="22">
        <v>200529.18</v>
      </c>
      <c r="Q327" s="21">
        <v>2.5790714214260499</v>
      </c>
      <c r="R327" s="23">
        <v>2626.41</v>
      </c>
      <c r="S327" s="24">
        <v>5.9123693939636199</v>
      </c>
    </row>
    <row r="328" spans="1:19" ht="14.25" customHeight="1" x14ac:dyDescent="0.2">
      <c r="A328" s="19" t="s">
        <v>17</v>
      </c>
      <c r="B328" s="20">
        <f t="shared" si="89"/>
        <v>20110248.52</v>
      </c>
      <c r="C328" s="21">
        <f t="shared" si="86"/>
        <v>0.18467102637277594</v>
      </c>
      <c r="D328" s="22">
        <v>18871097.52</v>
      </c>
      <c r="E328" s="21">
        <v>1.2044546749817199E-2</v>
      </c>
      <c r="F328" s="22">
        <f t="shared" ref="F328" si="98">H328+J328+L328+N328+P328+R328</f>
        <v>1239151</v>
      </c>
      <c r="G328" s="21">
        <f t="shared" ref="G328" si="99">(H328*I328+J328*K328+L328*M328+N328*O328+P328*Q328+R328*S328)/(H328+J328+L328+N328+P328+R328)</f>
        <v>2.8136090101206381</v>
      </c>
      <c r="H328" s="22">
        <v>59978.1</v>
      </c>
      <c r="I328" s="21">
        <v>3.02421983690714</v>
      </c>
      <c r="J328" s="22">
        <v>134722.95000000001</v>
      </c>
      <c r="K328" s="21">
        <v>2.6646396861113901</v>
      </c>
      <c r="L328" s="22">
        <v>153572.31</v>
      </c>
      <c r="M328" s="21">
        <v>1.9635730269343501</v>
      </c>
      <c r="N328" s="22">
        <v>359923.84</v>
      </c>
      <c r="O328" s="21">
        <v>2.5231817236668697</v>
      </c>
      <c r="P328" s="22">
        <v>526395.44999999995</v>
      </c>
      <c r="Q328" s="21">
        <v>3.2658911307079097</v>
      </c>
      <c r="R328" s="23">
        <v>4558.3500000000004</v>
      </c>
      <c r="S328" s="24">
        <v>3.78588908267246</v>
      </c>
    </row>
    <row r="329" spans="1:19" ht="14.25" customHeight="1" x14ac:dyDescent="0.2">
      <c r="A329" s="19" t="s">
        <v>18</v>
      </c>
      <c r="B329" s="20">
        <f t="shared" si="89"/>
        <v>23816013.960000001</v>
      </c>
      <c r="C329" s="21">
        <f t="shared" si="86"/>
        <v>0.1165196665554861</v>
      </c>
      <c r="D329" s="22">
        <v>22958210</v>
      </c>
      <c r="E329" s="21">
        <v>1.2067629140076702E-2</v>
      </c>
      <c r="F329" s="22">
        <f t="shared" ref="F329" si="100">H329+J329+L329+N329+P329+R329</f>
        <v>857803.96000000008</v>
      </c>
      <c r="G329" s="21">
        <f t="shared" ref="G329" si="101">(H329*I329+J329*K329+L329*M329+N329*O329+P329*Q329+R329*S329)/(H329+J329+L329+N329+P329+R329)</f>
        <v>2.9120672761874422</v>
      </c>
      <c r="H329" s="22">
        <v>81551.47</v>
      </c>
      <c r="I329" s="21">
        <v>2.5286249346578296</v>
      </c>
      <c r="J329" s="22">
        <v>79924.61</v>
      </c>
      <c r="K329" s="21">
        <v>3.2614284523878201</v>
      </c>
      <c r="L329" s="22">
        <v>184535.92</v>
      </c>
      <c r="M329" s="21">
        <v>2.5224608070883998</v>
      </c>
      <c r="N329" s="22">
        <v>314102.10000000003</v>
      </c>
      <c r="O329" s="21">
        <v>3.2932903848780399</v>
      </c>
      <c r="P329" s="22">
        <v>195965.2</v>
      </c>
      <c r="Q329" s="21">
        <v>2.6636877629293401</v>
      </c>
      <c r="R329" s="23">
        <v>1724.66</v>
      </c>
      <c r="S329" s="24">
        <v>5.3327652986675602</v>
      </c>
    </row>
    <row r="330" spans="1:19" ht="14.25" customHeight="1" x14ac:dyDescent="0.2">
      <c r="A330" s="19" t="s">
        <v>19</v>
      </c>
      <c r="B330" s="20">
        <f t="shared" si="89"/>
        <v>24537972.709999997</v>
      </c>
      <c r="C330" s="21">
        <f t="shared" si="86"/>
        <v>0.18472629408593058</v>
      </c>
      <c r="D330" s="22">
        <v>22951994.899999999</v>
      </c>
      <c r="E330" s="21">
        <v>1.04533996476271E-2</v>
      </c>
      <c r="F330" s="22">
        <f t="shared" ref="F330" si="102">H330+J330+L330+N330+P330+R330</f>
        <v>1585977.8100000003</v>
      </c>
      <c r="G330" s="21">
        <f t="shared" ref="G330" si="103">(H330*I330+J330*K330+L330*M330+N330*O330+P330*Q330+R330*S330)/(H330+J330+L330+N330+P330+R330)</f>
        <v>2.7067732982342281</v>
      </c>
      <c r="H330" s="22">
        <v>95932.93</v>
      </c>
      <c r="I330" s="21">
        <v>3.0022414055319699</v>
      </c>
      <c r="J330" s="22">
        <v>78003.66</v>
      </c>
      <c r="K330" s="21">
        <v>2.3926654146741302</v>
      </c>
      <c r="L330" s="22">
        <v>471280.65</v>
      </c>
      <c r="M330" s="21">
        <v>2.89776158601037</v>
      </c>
      <c r="N330" s="22">
        <v>580426.63</v>
      </c>
      <c r="O330" s="21">
        <v>2.6039574142213295</v>
      </c>
      <c r="P330" s="22">
        <v>336975.35</v>
      </c>
      <c r="Q330" s="21">
        <v>2.5175497157284701</v>
      </c>
      <c r="R330" s="23">
        <v>23358.59</v>
      </c>
      <c r="S330" s="24">
        <v>3.9734644342830605</v>
      </c>
    </row>
    <row r="331" spans="1:19" ht="14.25" customHeight="1" x14ac:dyDescent="0.2">
      <c r="A331" s="19" t="s">
        <v>20</v>
      </c>
      <c r="B331" s="20">
        <f t="shared" si="89"/>
        <v>26292831.010000002</v>
      </c>
      <c r="C331" s="21">
        <f t="shared" si="86"/>
        <v>0.12283726855322744</v>
      </c>
      <c r="D331" s="22">
        <v>25165701.07</v>
      </c>
      <c r="E331" s="21">
        <v>1.3006187075399401E-2</v>
      </c>
      <c r="F331" s="22">
        <f t="shared" ref="F331:F334" si="104">H331+J331+L331+N331+P331+R331</f>
        <v>1127129.9400000002</v>
      </c>
      <c r="G331" s="21">
        <f t="shared" ref="G331:G334" si="105">(H331*I331+J331*K331+L331*M331+N331*O331+P331*Q331+R331*S331)/(H331+J331+L331+N331+P331+R331)</f>
        <v>2.5750622220185164</v>
      </c>
      <c r="H331" s="22">
        <v>65823.820000000007</v>
      </c>
      <c r="I331" s="21">
        <v>2.4965744968918497</v>
      </c>
      <c r="J331" s="22">
        <v>54636.08</v>
      </c>
      <c r="K331" s="21">
        <v>2.4594890592443703</v>
      </c>
      <c r="L331" s="22">
        <v>229313.44</v>
      </c>
      <c r="M331" s="21">
        <v>2.2048812276332299</v>
      </c>
      <c r="N331" s="22">
        <v>431268.18</v>
      </c>
      <c r="O331" s="21">
        <v>2.4785411191245297</v>
      </c>
      <c r="P331" s="22">
        <v>335144.62</v>
      </c>
      <c r="Q331" s="21">
        <v>2.9515403759129399</v>
      </c>
      <c r="R331" s="23">
        <v>10943.8</v>
      </c>
      <c r="S331" s="24">
        <v>3.6551400975895003</v>
      </c>
    </row>
    <row r="332" spans="1:19" ht="14.25" customHeight="1" thickBot="1" x14ac:dyDescent="0.25">
      <c r="A332" s="25" t="s">
        <v>21</v>
      </c>
      <c r="B332" s="26">
        <f t="shared" si="89"/>
        <v>26869084.719999999</v>
      </c>
      <c r="C332" s="27">
        <f t="shared" si="86"/>
        <v>0.14635440239514044</v>
      </c>
      <c r="D332" s="28">
        <v>25527636.52</v>
      </c>
      <c r="E332" s="27">
        <v>1.0778225367022699E-2</v>
      </c>
      <c r="F332" s="28">
        <f t="shared" si="104"/>
        <v>1341448.2</v>
      </c>
      <c r="G332" s="27">
        <f t="shared" si="105"/>
        <v>2.7263566476886703</v>
      </c>
      <c r="H332" s="28">
        <v>46356.54</v>
      </c>
      <c r="I332" s="27">
        <v>2.7478942582858901</v>
      </c>
      <c r="J332" s="28">
        <v>115240.95</v>
      </c>
      <c r="K332" s="27">
        <v>2.0348587980227499</v>
      </c>
      <c r="L332" s="28">
        <v>241886.55</v>
      </c>
      <c r="M332" s="27">
        <v>2.7085424170959502</v>
      </c>
      <c r="N332" s="28">
        <v>405183.06</v>
      </c>
      <c r="O332" s="27">
        <v>2.87142954964603</v>
      </c>
      <c r="P332" s="28">
        <v>473161.01</v>
      </c>
      <c r="Q332" s="27">
        <v>2.5883625390012601</v>
      </c>
      <c r="R332" s="28">
        <v>59620.09</v>
      </c>
      <c r="S332" s="27">
        <v>4.2277269457325497</v>
      </c>
    </row>
    <row r="333" spans="1:19" x14ac:dyDescent="0.2">
      <c r="A333" s="32" t="s">
        <v>75</v>
      </c>
      <c r="B333" s="20">
        <f>D333+H333+J333+L333+N333+P333+R333</f>
        <v>22867792.940000005</v>
      </c>
      <c r="C333" s="21">
        <f t="shared" ref="C333:C334" si="106">(D333*E333+H333*I333+J333*K333+L333*M333+N333*O333+P333*Q333+R333*S333)/(D333+H333+J333+L333+N333+P333+R333)</f>
        <v>0.15936386137314754</v>
      </c>
      <c r="D333" s="22">
        <v>21639898.329999998</v>
      </c>
      <c r="E333" s="21">
        <v>1.3408484207051301E-2</v>
      </c>
      <c r="F333" s="22">
        <f t="shared" si="104"/>
        <v>1227894.6100000001</v>
      </c>
      <c r="G333" s="21">
        <f t="shared" si="105"/>
        <v>2.7316200606174186</v>
      </c>
      <c r="H333" s="22">
        <v>47432.44</v>
      </c>
      <c r="I333" s="21">
        <v>3.2331124352868996</v>
      </c>
      <c r="J333" s="22">
        <v>91711.03</v>
      </c>
      <c r="K333" s="21">
        <v>2.7601928012366703</v>
      </c>
      <c r="L333" s="22">
        <v>224395.05</v>
      </c>
      <c r="M333" s="21">
        <v>2.72485672255248</v>
      </c>
      <c r="N333" s="22">
        <v>599316.98</v>
      </c>
      <c r="O333" s="21">
        <v>2.7221532581973604</v>
      </c>
      <c r="P333" s="22">
        <v>261936.6</v>
      </c>
      <c r="Q333" s="21">
        <v>2.6225172400496901</v>
      </c>
      <c r="R333" s="23">
        <v>3102.51</v>
      </c>
      <c r="S333" s="24">
        <v>5.7491298980502901</v>
      </c>
    </row>
    <row r="334" spans="1:19" x14ac:dyDescent="0.2">
      <c r="A334" s="19" t="s">
        <v>11</v>
      </c>
      <c r="B334" s="20">
        <f t="shared" ref="B334" si="107">D334+H334+J334+L334+N334+P334+R334</f>
        <v>25375877.650000002</v>
      </c>
      <c r="C334" s="21">
        <f t="shared" si="106"/>
        <v>0.11098964439166896</v>
      </c>
      <c r="D334" s="22">
        <v>24394134.75</v>
      </c>
      <c r="E334" s="21">
        <v>1.16544058403219E-2</v>
      </c>
      <c r="F334" s="22">
        <f t="shared" si="104"/>
        <v>981742.90000000014</v>
      </c>
      <c r="G334" s="21">
        <f t="shared" si="105"/>
        <v>2.5792501173168665</v>
      </c>
      <c r="H334" s="22">
        <v>64371.25</v>
      </c>
      <c r="I334" s="21">
        <v>3.1878115571780903</v>
      </c>
      <c r="J334" s="22">
        <v>107216.44</v>
      </c>
      <c r="K334" s="21">
        <v>2.6484020071921801</v>
      </c>
      <c r="L334" s="22">
        <v>155310.09</v>
      </c>
      <c r="M334" s="21">
        <v>2.8760802501627603</v>
      </c>
      <c r="N334" s="22">
        <v>370285.05</v>
      </c>
      <c r="O334" s="21">
        <v>2.2685001128184901</v>
      </c>
      <c r="P334" s="22">
        <v>271628.76</v>
      </c>
      <c r="Q334" s="21">
        <v>2.6358428356408199</v>
      </c>
      <c r="R334" s="23">
        <v>12931.31</v>
      </c>
      <c r="S334" s="24">
        <v>3.12096448078346</v>
      </c>
    </row>
    <row r="335" spans="1:19" x14ac:dyDescent="0.2">
      <c r="A335" s="19" t="s">
        <v>12</v>
      </c>
      <c r="B335" s="20">
        <f t="shared" ref="B335" si="108">D335+H335+J335+L335+N335+P335+R335</f>
        <v>31941467.470000003</v>
      </c>
      <c r="C335" s="21">
        <f t="shared" ref="C335" si="109">(D335*E335+H335*I335+J335*K335+L335*M335+N335*O335+P335*Q335+R335*S335)/(D335+H335+J335+L335+N335+P335+R335)</f>
        <v>0.12918401980984506</v>
      </c>
      <c r="D335" s="22">
        <v>30396561.550000001</v>
      </c>
      <c r="E335" s="21">
        <v>1.2587282787582301E-2</v>
      </c>
      <c r="F335" s="22">
        <f t="shared" ref="F335" si="110">H335+J335+L335+N335+P335+R335</f>
        <v>1544905.9200000002</v>
      </c>
      <c r="G335" s="21">
        <f t="shared" ref="G335" si="111">(H335*I335+J335*K335+L335*M335+N335*O335+P335*Q335+R335*S335)/(H335+J335+L335+N335+P335+R335)</f>
        <v>2.4232653923677119</v>
      </c>
      <c r="H335" s="22">
        <v>186069.96</v>
      </c>
      <c r="I335" s="21">
        <v>1.5145968102535199</v>
      </c>
      <c r="J335" s="22">
        <v>256126.18</v>
      </c>
      <c r="K335" s="21">
        <v>1.82673004571419</v>
      </c>
      <c r="L335" s="22">
        <v>183399.29</v>
      </c>
      <c r="M335" s="21">
        <v>2.4720880533397898</v>
      </c>
      <c r="N335" s="22">
        <v>581277.67000000004</v>
      </c>
      <c r="O335" s="21">
        <v>2.7661856052375096</v>
      </c>
      <c r="P335" s="22">
        <v>336510.07</v>
      </c>
      <c r="Q335" s="21">
        <v>2.7469096817815903</v>
      </c>
      <c r="R335" s="23">
        <v>1522.75</v>
      </c>
      <c r="S335" s="24">
        <v>5.4892841897882105</v>
      </c>
    </row>
    <row r="336" spans="1:19" x14ac:dyDescent="0.2">
      <c r="A336" s="19" t="s">
        <v>13</v>
      </c>
      <c r="B336" s="20">
        <f t="shared" ref="B336" si="112">D336+H336+J336+L336+N336+P336+R336</f>
        <v>32505356.439999998</v>
      </c>
      <c r="C336" s="21">
        <f t="shared" ref="C336" si="113">(D336*E336+H336*I336+J336*K336+L336*M336+N336*O336+P336*Q336+R336*S336)/(D336+H336+J336+L336+N336+P336+R336)</f>
        <v>0.22183850606007996</v>
      </c>
      <c r="D336" s="22">
        <v>29534869.960000001</v>
      </c>
      <c r="E336" s="21">
        <v>1.3149836702379E-2</v>
      </c>
      <c r="F336" s="22">
        <f t="shared" ref="F336" si="114">H336+J336+L336+N336+P336+R336</f>
        <v>2970486.48</v>
      </c>
      <c r="G336" s="21">
        <f t="shared" ref="G336" si="115">(H336*I336+J336*K336+L336*M336+N336*O336+P336*Q336+R336*S336)/(H336+J336+L336+N336+P336+R336)</f>
        <v>2.2967823757272239</v>
      </c>
      <c r="H336" s="22">
        <v>122439.95</v>
      </c>
      <c r="I336" s="21">
        <v>0.91365810832167105</v>
      </c>
      <c r="J336" s="22">
        <v>125765.72</v>
      </c>
      <c r="K336" s="21">
        <v>2.5897935939936598</v>
      </c>
      <c r="L336" s="22">
        <v>190892.54</v>
      </c>
      <c r="M336" s="21">
        <v>4.1319849167494995</v>
      </c>
      <c r="N336" s="22">
        <v>2224508.02</v>
      </c>
      <c r="O336" s="21">
        <v>2.0783625921024997</v>
      </c>
      <c r="P336" s="22">
        <v>301155.91000000003</v>
      </c>
      <c r="Q336" s="21">
        <v>3.1285540097818396</v>
      </c>
      <c r="R336" s="23">
        <v>5724.34</v>
      </c>
      <c r="S336" s="24">
        <v>5.3636934738327895</v>
      </c>
    </row>
    <row r="337" spans="1:19" x14ac:dyDescent="0.2">
      <c r="A337" s="19" t="s">
        <v>14</v>
      </c>
      <c r="B337" s="20">
        <f t="shared" ref="B337" si="116">D337+H337+J337+L337+N337+P337+R337</f>
        <v>37487203.300000012</v>
      </c>
      <c r="C337" s="21">
        <f t="shared" ref="C337" si="117">(D337*E337+H337*I337+J337*K337+L337*M337+N337*O337+P337*Q337+R337*S337)/(D337+H337+J337+L337+N337+P337+R337)</f>
        <v>0.12632326157550411</v>
      </c>
      <c r="D337" s="22">
        <v>35790240.850000001</v>
      </c>
      <c r="E337" s="21">
        <v>1.1195486053847001E-2</v>
      </c>
      <c r="F337" s="22">
        <f t="shared" ref="F337" si="118">H337+J337+L337+N337+P337+R337</f>
        <v>1696962.4500000002</v>
      </c>
      <c r="G337" s="21">
        <f t="shared" ref="G337" si="119">(H337*I337+J337*K337+L337*M337+N337*O337+P337*Q337+R337*S337)/(H337+J337+L337+N337+P337+R337)</f>
        <v>2.5544564323742116</v>
      </c>
      <c r="H337" s="22">
        <v>217149.63</v>
      </c>
      <c r="I337" s="21">
        <v>0.67127589717744396</v>
      </c>
      <c r="J337" s="22">
        <v>150318.49</v>
      </c>
      <c r="K337" s="21">
        <v>2.4631844771724403</v>
      </c>
      <c r="L337" s="22">
        <v>229309.52</v>
      </c>
      <c r="M337" s="21">
        <v>2.42191467759385</v>
      </c>
      <c r="N337" s="22">
        <v>660481</v>
      </c>
      <c r="O337" s="21">
        <v>2.9751783677350301</v>
      </c>
      <c r="P337" s="22">
        <v>427802.95</v>
      </c>
      <c r="Q337" s="21">
        <v>2.9246196780550502</v>
      </c>
      <c r="R337" s="23">
        <v>11900.86</v>
      </c>
      <c r="S337" s="24">
        <v>3.9668864603062297</v>
      </c>
    </row>
    <row r="338" spans="1:19" x14ac:dyDescent="0.2">
      <c r="A338" s="19" t="s">
        <v>15</v>
      </c>
      <c r="B338" s="20">
        <f t="shared" ref="B338" si="120">D338+H338+J338+L338+N338+P338+R338</f>
        <v>34723002.210000008</v>
      </c>
      <c r="C338" s="21">
        <f t="shared" ref="C338" si="121">(D338*E338+H338*I338+J338*K338+L338*M338+N338*O338+P338*Q338+R338*S338)/(D338+H338+J338+L338+N338+P338+R338)</f>
        <v>0.18333308393669559</v>
      </c>
      <c r="D338" s="22">
        <v>33000457.350000001</v>
      </c>
      <c r="E338" s="21">
        <v>1.21212351016099E-2</v>
      </c>
      <c r="F338" s="22">
        <f t="shared" ref="F338" si="122">H338+J338+L338+N338+P338+R338</f>
        <v>1722544.8599999999</v>
      </c>
      <c r="G338" s="21">
        <f t="shared" ref="G338" si="123">(H338*I338+J338*K338+L338*M338+N338*O338+P338*Q338+R338*S338)/(H338+J338+L338+N338+P338+R338)</f>
        <v>3.4634040106798718</v>
      </c>
      <c r="H338" s="22">
        <v>65926.930000000008</v>
      </c>
      <c r="I338" s="21">
        <v>2.7113353693248001</v>
      </c>
      <c r="J338" s="22">
        <v>134123.26</v>
      </c>
      <c r="K338" s="21">
        <v>2.7779839127083492</v>
      </c>
      <c r="L338" s="22">
        <v>238298.88</v>
      </c>
      <c r="M338" s="21">
        <v>2.6774551907251896</v>
      </c>
      <c r="N338" s="22">
        <v>734024.78</v>
      </c>
      <c r="O338" s="21">
        <v>3.4506881743147697</v>
      </c>
      <c r="P338" s="22">
        <v>547019.84</v>
      </c>
      <c r="Q338" s="21">
        <v>4.0695267550076402</v>
      </c>
      <c r="R338" s="23">
        <v>3151.17</v>
      </c>
      <c r="S338" s="24">
        <v>5.5501370602030393</v>
      </c>
    </row>
    <row r="339" spans="1:19" x14ac:dyDescent="0.2">
      <c r="A339" s="19" t="s">
        <v>16</v>
      </c>
      <c r="B339" s="20">
        <f t="shared" ref="B339" si="124">D339+H339+J339+L339+N339+P339+R339</f>
        <v>44722344.61999999</v>
      </c>
      <c r="C339" s="21">
        <f t="shared" ref="C339" si="125">(D339*E339+H339*I339+J339*K339+L339*M339+N339*O339+P339*Q339+R339*S339)/(D339+H339+J339+L339+N339+P339+R339)</f>
        <v>0.13742993449747262</v>
      </c>
      <c r="D339" s="22">
        <v>42137809.799999997</v>
      </c>
      <c r="E339" s="21">
        <v>3.82413341283818E-2</v>
      </c>
      <c r="F339" s="22">
        <f t="shared" ref="F339" si="126">H339+J339+L339+N339+P339+R339</f>
        <v>2584534.8199999998</v>
      </c>
      <c r="G339" s="21">
        <f t="shared" ref="G339" si="127">(H339*I339+J339*K339+L339*M339+N339*O339+P339*Q339+R339*S339)/(H339+J339+L339+N339+P339+R339)</f>
        <v>1.7545837620790867</v>
      </c>
      <c r="H339" s="22">
        <v>1242333.08</v>
      </c>
      <c r="I339" s="21">
        <v>0.17482438493869901</v>
      </c>
      <c r="J339" s="22">
        <v>236046.55</v>
      </c>
      <c r="K339" s="21">
        <v>2.5173825455190899</v>
      </c>
      <c r="L339" s="22">
        <v>216408.5</v>
      </c>
      <c r="M339" s="21">
        <v>2.7692265530235596</v>
      </c>
      <c r="N339" s="22">
        <v>458968.29</v>
      </c>
      <c r="O339" s="21">
        <v>3.5794990113587097</v>
      </c>
      <c r="P339" s="22">
        <v>414560.65</v>
      </c>
      <c r="Q339" s="21">
        <v>3.4050579412204196</v>
      </c>
      <c r="R339" s="23">
        <v>16217.75</v>
      </c>
      <c r="S339" s="24">
        <v>4.2921803579411399</v>
      </c>
    </row>
    <row r="340" spans="1:19" x14ac:dyDescent="0.2">
      <c r="A340" s="19" t="s">
        <v>17</v>
      </c>
      <c r="B340" s="20">
        <f t="shared" ref="B340" si="128">D340+H340+J340+L340+N340+P340+R340</f>
        <v>60649255.120000005</v>
      </c>
      <c r="C340" s="21">
        <f t="shared" ref="C340" si="129">(D340*E340+H340*I340+J340*K340+L340*M340+N340*O340+P340*Q340+R340*S340)/(D340+H340+J340+L340+N340+P340+R340)</f>
        <v>0.35098360333992518</v>
      </c>
      <c r="D340" s="22">
        <v>56312020.200000003</v>
      </c>
      <c r="E340" s="21">
        <v>4.3498187692438704E-2</v>
      </c>
      <c r="F340" s="22">
        <f t="shared" ref="F340" si="130">H340+J340+L340+N340+P340+R340</f>
        <v>4337234.92</v>
      </c>
      <c r="G340" s="21">
        <f t="shared" ref="G340" si="131">(H340*I340+J340*K340+L340*M340+N340*O340+P340*Q340+R340*S340)/(H340+J340+L340+N340+P340+R340)</f>
        <v>4.3431872207420126</v>
      </c>
      <c r="H340" s="22">
        <v>2819323.7</v>
      </c>
      <c r="I340" s="21">
        <v>4.9611096118902589</v>
      </c>
      <c r="J340" s="22">
        <v>193357.93</v>
      </c>
      <c r="K340" s="21">
        <v>2.9692829236432097</v>
      </c>
      <c r="L340" s="22">
        <v>284492.08</v>
      </c>
      <c r="M340" s="21">
        <v>2.6532559539091598</v>
      </c>
      <c r="N340" s="22">
        <v>530416.46</v>
      </c>
      <c r="O340" s="21">
        <v>3.23575735734144</v>
      </c>
      <c r="P340" s="22">
        <v>493812.99</v>
      </c>
      <c r="Q340" s="21">
        <v>3.5045625942322802</v>
      </c>
      <c r="R340" s="23">
        <v>15831.76</v>
      </c>
      <c r="S340" s="24">
        <v>4.7112367671061195</v>
      </c>
    </row>
    <row r="341" spans="1:19" x14ac:dyDescent="0.2">
      <c r="A341" s="19" t="s">
        <v>18</v>
      </c>
      <c r="B341" s="20">
        <f t="shared" ref="B341" si="132">D341+H341+J341+L341+N341+P341+R341</f>
        <v>49814580.600000001</v>
      </c>
      <c r="C341" s="21">
        <f t="shared" ref="C341" si="133">(D341*E341+H341*I341+J341*K341+L341*M341+N341*O341+P341*Q341+R341*S341)/(D341+H341+J341+L341+N341+P341+R341)</f>
        <v>0.14157898357172957</v>
      </c>
      <c r="D341" s="22">
        <v>48229701.060000002</v>
      </c>
      <c r="E341" s="21">
        <v>3.8943833047262101E-2</v>
      </c>
      <c r="F341" s="22">
        <f t="shared" ref="F341" si="134">H341+J341+L341+N341+P341+R341</f>
        <v>1584879.5399999998</v>
      </c>
      <c r="G341" s="21">
        <f t="shared" ref="G341" si="135">(H341*I341+J341*K341+L341*M341+N341*O341+P341*Q341+R341*S341)/(H341+J341+L341+N341+P341+R341)</f>
        <v>3.2648842589008376</v>
      </c>
      <c r="H341" s="22">
        <v>68751.33</v>
      </c>
      <c r="I341" s="21">
        <v>3.84678620326327</v>
      </c>
      <c r="J341" s="22">
        <v>283358.95</v>
      </c>
      <c r="K341" s="21">
        <v>3.2854687505017899</v>
      </c>
      <c r="L341" s="22">
        <v>274285.26</v>
      </c>
      <c r="M341" s="21">
        <v>2.8088381665132096</v>
      </c>
      <c r="N341" s="22">
        <v>420148.74</v>
      </c>
      <c r="O341" s="21">
        <v>3.4229040589292303</v>
      </c>
      <c r="P341" s="22">
        <v>526886.12</v>
      </c>
      <c r="Q341" s="21">
        <v>3.2696598682462898</v>
      </c>
      <c r="R341" s="23">
        <v>11449.14</v>
      </c>
      <c r="S341" s="24">
        <v>4.1679535144124396</v>
      </c>
    </row>
    <row r="342" spans="1:19" x14ac:dyDescent="0.2">
      <c r="A342" s="19" t="s">
        <v>19</v>
      </c>
      <c r="B342" s="20">
        <f t="shared" ref="B342" si="136">D342+H342+J342+L342+N342+P342+R342</f>
        <v>46459703.920000002</v>
      </c>
      <c r="C342" s="21">
        <f t="shared" ref="C342" si="137">(D342*E342+H342*I342+J342*K342+L342*M342+N342*O342+P342*Q342+R342*S342)/(D342+H342+J342+L342+N342+P342+R342)</f>
        <v>0.21315354570387041</v>
      </c>
      <c r="D342" s="22">
        <v>43981427.490000002</v>
      </c>
      <c r="E342" s="21">
        <v>4.7073746309638002E-2</v>
      </c>
      <c r="F342" s="22">
        <f t="shared" ref="F342" si="138">H342+J342+L342+N342+P342+R342</f>
        <v>2478276.4300000002</v>
      </c>
      <c r="G342" s="21">
        <f t="shared" ref="G342" si="139">(H342*I342+J342*K342+L342*M342+N342*O342+P342*Q342+R342*S342)/(H342+J342+L342+N342+P342+R342)</f>
        <v>3.1605352688198742</v>
      </c>
      <c r="H342" s="22">
        <v>99877.39</v>
      </c>
      <c r="I342" s="21">
        <v>2.7841848350262302</v>
      </c>
      <c r="J342" s="22">
        <v>284994.87</v>
      </c>
      <c r="K342" s="21">
        <v>2.1705763584446305</v>
      </c>
      <c r="L342" s="22">
        <v>399582.17</v>
      </c>
      <c r="M342" s="21">
        <v>2.1477586962901802</v>
      </c>
      <c r="N342" s="22">
        <v>1240386.67</v>
      </c>
      <c r="O342" s="21">
        <v>3.6176480627609506</v>
      </c>
      <c r="P342" s="22">
        <v>449227.71</v>
      </c>
      <c r="Q342" s="21">
        <v>3.5016775276395999</v>
      </c>
      <c r="R342" s="23">
        <v>4207.62</v>
      </c>
      <c r="S342" s="24">
        <v>4.14978776600549</v>
      </c>
    </row>
    <row r="343" spans="1:19" x14ac:dyDescent="0.2">
      <c r="A343" s="19" t="s">
        <v>20</v>
      </c>
      <c r="B343" s="20">
        <f t="shared" ref="B343" si="140">D343+H343+J343+L343+N343+P343+R343</f>
        <v>36058274.880000003</v>
      </c>
      <c r="C343" s="21">
        <f t="shared" ref="C343" si="141">(D343*E343+H343*I343+J343*K343+L343*M343+N343*O343+P343*Q343+R343*S343)/(D343+H343+J343+L343+N343+P343+R343)</f>
        <v>0.18779046882400377</v>
      </c>
      <c r="D343" s="22">
        <v>34152068.810000002</v>
      </c>
      <c r="E343" s="21">
        <v>2.8051578231755102E-2</v>
      </c>
      <c r="F343" s="22">
        <f t="shared" ref="F343" si="142">H343+J343+L343+N343+P343+R343</f>
        <v>1906206.07</v>
      </c>
      <c r="G343" s="21">
        <f t="shared" ref="G343" si="143">(H343*I343+J343*K343+L343*M343+N343*O343+P343*Q343+R343*S343)/(H343+J343+L343+N343+P343+R343)</f>
        <v>3.0497127284354937</v>
      </c>
      <c r="H343" s="22">
        <v>160057.05000000002</v>
      </c>
      <c r="I343" s="21">
        <v>2.7253868492515601</v>
      </c>
      <c r="J343" s="22">
        <v>276339.84999999998</v>
      </c>
      <c r="K343" s="21">
        <v>3.8350921776211404</v>
      </c>
      <c r="L343" s="22">
        <v>443222.81</v>
      </c>
      <c r="M343" s="21">
        <v>2.5839381050808301</v>
      </c>
      <c r="N343" s="22">
        <v>465658.01</v>
      </c>
      <c r="O343" s="21">
        <v>2.9476026880757398</v>
      </c>
      <c r="P343" s="22">
        <v>557790.17000000004</v>
      </c>
      <c r="Q343" s="21">
        <v>3.1960987673913297</v>
      </c>
      <c r="R343" s="23">
        <v>3138.18</v>
      </c>
      <c r="S343" s="24">
        <v>5.3493278906882304</v>
      </c>
    </row>
    <row r="344" spans="1:19" ht="13.5" thickBot="1" x14ac:dyDescent="0.25">
      <c r="A344" s="25" t="s">
        <v>21</v>
      </c>
      <c r="B344" s="26">
        <f t="shared" ref="B344" si="144">D344+H344+J344+L344+N344+P344+R344</f>
        <v>30306627.689999998</v>
      </c>
      <c r="C344" s="27">
        <f t="shared" ref="C344:C355" si="145">(D344*E344+H344*I344+J344*K344+L344*M344+N344*O344+P344*Q344+R344*S344)/(D344+H344+J344+L344+N344+P344+R344)</f>
        <v>0.27417704923143821</v>
      </c>
      <c r="D344" s="28">
        <v>27862544.359999999</v>
      </c>
      <c r="E344" s="27">
        <v>2.3845421883071694E-2</v>
      </c>
      <c r="F344" s="28">
        <f t="shared" ref="F344:F355" si="146">H344+J344+L344+N344+P344+R344</f>
        <v>2444083.33</v>
      </c>
      <c r="G344" s="27">
        <f t="shared" ref="G344:G355" si="147">(H344*I344+J344*K344+L344*M344+N344*O344+P344*Q344+R344*S344)/(H344+J344+L344+N344+P344+R344)</f>
        <v>3.1279570272262354</v>
      </c>
      <c r="H344" s="28">
        <v>102504.69</v>
      </c>
      <c r="I344" s="27">
        <v>2.5778215952850498</v>
      </c>
      <c r="J344" s="28">
        <v>286630.99</v>
      </c>
      <c r="K344" s="27">
        <v>3.50958497683729</v>
      </c>
      <c r="L344" s="28">
        <v>313982.33</v>
      </c>
      <c r="M344" s="27">
        <v>2.3521473778476598</v>
      </c>
      <c r="N344" s="28">
        <v>1299131.94</v>
      </c>
      <c r="O344" s="27">
        <v>3.1750607344008501</v>
      </c>
      <c r="P344" s="28">
        <v>436852.57</v>
      </c>
      <c r="Q344" s="27">
        <v>3.4420824863179798</v>
      </c>
      <c r="R344" s="28">
        <v>4980.8100000000004</v>
      </c>
      <c r="S344" s="27">
        <v>1.5569558565775399</v>
      </c>
    </row>
    <row r="345" spans="1:19" x14ac:dyDescent="0.2">
      <c r="A345" s="32" t="s">
        <v>76</v>
      </c>
      <c r="B345" s="20">
        <f>D345+H345+J345+L345+N345+P345+R345</f>
        <v>26212459.870000005</v>
      </c>
      <c r="C345" s="21">
        <f t="shared" si="145"/>
        <v>0.22216849173949729</v>
      </c>
      <c r="D345" s="22">
        <v>24576565.350000001</v>
      </c>
      <c r="E345" s="21">
        <v>3.0491215974570701E-2</v>
      </c>
      <c r="F345" s="22">
        <f t="shared" si="146"/>
        <v>1635894.52</v>
      </c>
      <c r="G345" s="21">
        <f t="shared" si="147"/>
        <v>3.1017973653337991</v>
      </c>
      <c r="H345" s="22">
        <v>159787.26</v>
      </c>
      <c r="I345" s="21">
        <v>2.9562663055865697</v>
      </c>
      <c r="J345" s="22">
        <v>230123.37</v>
      </c>
      <c r="K345" s="21">
        <v>3.1616211717219302</v>
      </c>
      <c r="L345" s="22">
        <v>346505.01</v>
      </c>
      <c r="M345" s="21">
        <v>3.1171507124817595</v>
      </c>
      <c r="N345" s="22">
        <v>371894.92</v>
      </c>
      <c r="O345" s="21">
        <v>3.4767020350802293</v>
      </c>
      <c r="P345" s="22">
        <v>521506.08</v>
      </c>
      <c r="Q345" s="21">
        <v>2.8206594642194802</v>
      </c>
      <c r="R345" s="23">
        <v>6077.88</v>
      </c>
      <c r="S345" s="24">
        <v>4.9703969805261004</v>
      </c>
    </row>
    <row r="346" spans="1:19" x14ac:dyDescent="0.2">
      <c r="A346" s="19" t="s">
        <v>11</v>
      </c>
      <c r="B346" s="20">
        <f t="shared" ref="B346:B356" si="148">D346+H346+J346+L346+N346+P346+R346</f>
        <v>30657667.000000004</v>
      </c>
      <c r="C346" s="21">
        <f t="shared" si="145"/>
        <v>0.15842693561776894</v>
      </c>
      <c r="D346" s="22">
        <v>29298314.030000001</v>
      </c>
      <c r="E346" s="21">
        <v>3.6488249627789196E-2</v>
      </c>
      <c r="F346" s="22">
        <f t="shared" si="146"/>
        <v>1359352.9699999997</v>
      </c>
      <c r="G346" s="21">
        <f t="shared" si="147"/>
        <v>2.7865875336263852</v>
      </c>
      <c r="H346" s="22">
        <v>89697.67</v>
      </c>
      <c r="I346" s="21">
        <v>1.1190000030101099</v>
      </c>
      <c r="J346" s="22">
        <v>269785.59000000003</v>
      </c>
      <c r="K346" s="21">
        <v>2.9700013666408198</v>
      </c>
      <c r="L346" s="22">
        <v>284422.27</v>
      </c>
      <c r="M346" s="21">
        <v>2.5585999000711204</v>
      </c>
      <c r="N346" s="22">
        <v>464942.87</v>
      </c>
      <c r="O346" s="21">
        <v>2.9736613887637393</v>
      </c>
      <c r="P346" s="22">
        <v>249491.93</v>
      </c>
      <c r="Q346" s="21">
        <v>3.0905601992818004</v>
      </c>
      <c r="R346" s="23">
        <v>1012.64</v>
      </c>
      <c r="S346" s="24">
        <v>4.8837642202559604</v>
      </c>
    </row>
    <row r="347" spans="1:19" x14ac:dyDescent="0.2">
      <c r="A347" s="19" t="s">
        <v>12</v>
      </c>
      <c r="B347" s="20">
        <f t="shared" si="148"/>
        <v>32455096.190000001</v>
      </c>
      <c r="C347" s="21">
        <f t="shared" si="145"/>
        <v>0.19680216816205337</v>
      </c>
      <c r="D347" s="22">
        <v>30943773.719999999</v>
      </c>
      <c r="E347" s="21">
        <v>4.9891133478725598E-2</v>
      </c>
      <c r="F347" s="22">
        <f t="shared" si="146"/>
        <v>1511322.4699999997</v>
      </c>
      <c r="G347" s="21">
        <f t="shared" si="147"/>
        <v>3.2047517649228077</v>
      </c>
      <c r="H347" s="22">
        <v>100494.27</v>
      </c>
      <c r="I347" s="21">
        <v>1.9933217336669999</v>
      </c>
      <c r="J347" s="22">
        <v>209585.25</v>
      </c>
      <c r="K347" s="21">
        <v>3.8111268741478699</v>
      </c>
      <c r="L347" s="22">
        <v>322886.17</v>
      </c>
      <c r="M347" s="21">
        <v>2.8834609645869897</v>
      </c>
      <c r="N347" s="22">
        <v>412972.46</v>
      </c>
      <c r="O347" s="21">
        <v>3.3443062147534</v>
      </c>
      <c r="P347" s="22">
        <v>455978.16</v>
      </c>
      <c r="Q347" s="21">
        <v>3.2588068233355698</v>
      </c>
      <c r="R347" s="23">
        <v>9406.16</v>
      </c>
      <c r="S347" s="24">
        <v>4.9179677041428196</v>
      </c>
    </row>
    <row r="348" spans="1:19" x14ac:dyDescent="0.2">
      <c r="A348" s="19" t="s">
        <v>13</v>
      </c>
      <c r="B348" s="20">
        <f t="shared" si="148"/>
        <v>35441812.640000001</v>
      </c>
      <c r="C348" s="21">
        <f t="shared" si="145"/>
        <v>0.22380914747705741</v>
      </c>
      <c r="D348" s="22">
        <v>33380685.170000002</v>
      </c>
      <c r="E348" s="21">
        <v>3.8941949195466403E-2</v>
      </c>
      <c r="F348" s="22">
        <f t="shared" si="146"/>
        <v>2061127.4700000002</v>
      </c>
      <c r="G348" s="21">
        <f t="shared" si="147"/>
        <v>3.2177985216993874</v>
      </c>
      <c r="H348" s="22">
        <v>125820.97</v>
      </c>
      <c r="I348" s="21">
        <v>3.8024187708932802</v>
      </c>
      <c r="J348" s="22">
        <v>282444.41000000003</v>
      </c>
      <c r="K348" s="21">
        <v>3.1553664358236002</v>
      </c>
      <c r="L348" s="22">
        <v>501412.71</v>
      </c>
      <c r="M348" s="21">
        <v>2.4676484634783202</v>
      </c>
      <c r="N348" s="22">
        <v>749482.77</v>
      </c>
      <c r="O348" s="21">
        <v>3.5316526664115298</v>
      </c>
      <c r="P348" s="22">
        <v>398095.31</v>
      </c>
      <c r="Q348" s="21">
        <v>3.4111701295852996</v>
      </c>
      <c r="R348" s="23">
        <v>3871.3</v>
      </c>
      <c r="S348" s="24">
        <v>5.2848758556557183</v>
      </c>
    </row>
    <row r="349" spans="1:19" x14ac:dyDescent="0.2">
      <c r="A349" s="19" t="s">
        <v>14</v>
      </c>
      <c r="B349" s="20">
        <f t="shared" si="148"/>
        <v>32762488.959999993</v>
      </c>
      <c r="C349" s="21">
        <f t="shared" si="145"/>
        <v>0.22328131400612625</v>
      </c>
      <c r="D349" s="22">
        <v>30890073.739999998</v>
      </c>
      <c r="E349" s="21">
        <v>4.2108262885616504E-2</v>
      </c>
      <c r="F349" s="22">
        <f t="shared" si="146"/>
        <v>1872415.2200000002</v>
      </c>
      <c r="G349" s="21">
        <f t="shared" si="147"/>
        <v>3.2121744019470229</v>
      </c>
      <c r="H349" s="22">
        <v>109224.33</v>
      </c>
      <c r="I349" s="21">
        <v>2.0134713401308999</v>
      </c>
      <c r="J349" s="22">
        <v>318738.22000000003</v>
      </c>
      <c r="K349" s="21">
        <v>3.1701726394782499</v>
      </c>
      <c r="L349" s="22">
        <v>335447.55</v>
      </c>
      <c r="M349" s="21">
        <v>2.6140936438498401</v>
      </c>
      <c r="N349" s="22">
        <v>644243.66</v>
      </c>
      <c r="O349" s="21">
        <v>3.1710143454108701</v>
      </c>
      <c r="P349" s="22">
        <v>463820.22</v>
      </c>
      <c r="Q349" s="21">
        <v>4.0094165698511395</v>
      </c>
      <c r="R349" s="23">
        <v>941.24</v>
      </c>
      <c r="S349" s="24">
        <v>4.9969461561344595</v>
      </c>
    </row>
    <row r="350" spans="1:19" x14ac:dyDescent="0.2">
      <c r="A350" s="19" t="s">
        <v>15</v>
      </c>
      <c r="B350" s="20">
        <f t="shared" si="148"/>
        <v>32321459.560000002</v>
      </c>
      <c r="C350" s="21">
        <f t="shared" si="145"/>
        <v>0.21207932289305328</v>
      </c>
      <c r="D350" s="22">
        <v>30676369.379999999</v>
      </c>
      <c r="E350" s="21">
        <v>4.7552226697043398E-2</v>
      </c>
      <c r="F350" s="22">
        <f t="shared" si="146"/>
        <v>1645090.18</v>
      </c>
      <c r="G350" s="21">
        <f t="shared" si="147"/>
        <v>3.2800533691107461</v>
      </c>
      <c r="H350" s="22">
        <v>128802.96</v>
      </c>
      <c r="I350" s="21">
        <v>2.3497972895964496</v>
      </c>
      <c r="J350" s="22">
        <v>215011.29</v>
      </c>
      <c r="K350" s="21">
        <v>3.5581569791056102</v>
      </c>
      <c r="L350" s="22">
        <v>226683.02</v>
      </c>
      <c r="M350" s="21">
        <v>2.7881701474596601</v>
      </c>
      <c r="N350" s="22">
        <v>707825.71</v>
      </c>
      <c r="O350" s="21">
        <v>3.4595638478574098</v>
      </c>
      <c r="P350" s="22">
        <v>365965.78</v>
      </c>
      <c r="Q350" s="21">
        <v>3.39838524492645</v>
      </c>
      <c r="R350" s="23">
        <v>801.42</v>
      </c>
      <c r="S350" s="24">
        <v>4.7254197549349897</v>
      </c>
    </row>
    <row r="351" spans="1:19" x14ac:dyDescent="0.2">
      <c r="A351" s="19" t="s">
        <v>16</v>
      </c>
      <c r="B351" s="20">
        <f t="shared" si="148"/>
        <v>37005188.820000008</v>
      </c>
      <c r="C351" s="21">
        <f t="shared" si="145"/>
        <v>0.18549291352866007</v>
      </c>
      <c r="D351" s="22">
        <v>35346835.850000001</v>
      </c>
      <c r="E351" s="21">
        <v>3.4329110952091103E-2</v>
      </c>
      <c r="F351" s="22">
        <f t="shared" si="146"/>
        <v>1658352.97</v>
      </c>
      <c r="G351" s="21">
        <f t="shared" si="147"/>
        <v>3.40746206774062</v>
      </c>
      <c r="H351" s="22">
        <v>117374.44</v>
      </c>
      <c r="I351" s="21">
        <v>3.3730541027501402</v>
      </c>
      <c r="J351" s="22">
        <v>265891.42</v>
      </c>
      <c r="K351" s="21">
        <v>3.1458008897015204</v>
      </c>
      <c r="L351" s="22">
        <v>240898.1</v>
      </c>
      <c r="M351" s="21">
        <v>2.6529793879652797</v>
      </c>
      <c r="N351" s="22">
        <v>657983.53</v>
      </c>
      <c r="O351" s="21">
        <v>3.8503290890882895</v>
      </c>
      <c r="P351" s="22">
        <v>356291.81</v>
      </c>
      <c r="Q351" s="21">
        <v>3.3012782696296101</v>
      </c>
      <c r="R351" s="23">
        <v>19913.670000000002</v>
      </c>
      <c r="S351" s="24">
        <v>3.49778863464143</v>
      </c>
    </row>
    <row r="352" spans="1:19" x14ac:dyDescent="0.2">
      <c r="A352" s="19" t="s">
        <v>17</v>
      </c>
      <c r="B352" s="20">
        <f t="shared" si="148"/>
        <v>34925350.340000004</v>
      </c>
      <c r="C352" s="21">
        <f t="shared" si="145"/>
        <v>0.17938618455673871</v>
      </c>
      <c r="D352" s="22">
        <v>33137030.91</v>
      </c>
      <c r="E352" s="21">
        <v>2.8232465169885704E-2</v>
      </c>
      <c r="F352" s="22">
        <f t="shared" si="146"/>
        <v>1788319.4300000002</v>
      </c>
      <c r="G352" s="21">
        <f t="shared" si="147"/>
        <v>2.9802199659598827</v>
      </c>
      <c r="H352" s="22">
        <v>131054.62000000002</v>
      </c>
      <c r="I352" s="21">
        <v>1.9927663969419798</v>
      </c>
      <c r="J352" s="22">
        <v>281953.11</v>
      </c>
      <c r="K352" s="21">
        <v>2.87762780626892</v>
      </c>
      <c r="L352" s="22">
        <v>335962.34</v>
      </c>
      <c r="M352" s="21">
        <v>2.23849512031616</v>
      </c>
      <c r="N352" s="22">
        <v>651172.85</v>
      </c>
      <c r="O352" s="21">
        <v>3.3761414960712801</v>
      </c>
      <c r="P352" s="22">
        <v>387029.39</v>
      </c>
      <c r="Q352" s="21">
        <v>3.3635573841045998</v>
      </c>
      <c r="R352" s="23">
        <v>1147.1200000000001</v>
      </c>
      <c r="S352" s="24">
        <v>4.1587778087732792</v>
      </c>
    </row>
    <row r="353" spans="1:19" x14ac:dyDescent="0.2">
      <c r="A353" s="19" t="s">
        <v>18</v>
      </c>
      <c r="B353" s="20">
        <f t="shared" si="148"/>
        <v>34270652.090000004</v>
      </c>
      <c r="C353" s="21">
        <f t="shared" si="145"/>
        <v>0.1966444211479256</v>
      </c>
      <c r="D353" s="22">
        <v>32612841.399999999</v>
      </c>
      <c r="E353" s="21">
        <v>3.8567890867675203E-2</v>
      </c>
      <c r="F353" s="22">
        <f t="shared" si="146"/>
        <v>1657810.6900000002</v>
      </c>
      <c r="G353" s="21">
        <f t="shared" si="147"/>
        <v>3.3063630652544518</v>
      </c>
      <c r="H353" s="22">
        <v>145971.6</v>
      </c>
      <c r="I353" s="21">
        <v>2.5988930449484702</v>
      </c>
      <c r="J353" s="22">
        <v>218071.79</v>
      </c>
      <c r="K353" s="21">
        <v>3.4126312183707896</v>
      </c>
      <c r="L353" s="22">
        <v>327919.74</v>
      </c>
      <c r="M353" s="21">
        <v>3.0243594636907201</v>
      </c>
      <c r="N353" s="22">
        <v>631869.44000000006</v>
      </c>
      <c r="O353" s="21">
        <v>3.5695625825803501</v>
      </c>
      <c r="P353" s="22">
        <v>332236.81</v>
      </c>
      <c r="Q353" s="21">
        <v>3.3170920525031495</v>
      </c>
      <c r="R353" s="23">
        <v>1741.31</v>
      </c>
      <c r="S353" s="24">
        <v>4.8561709862115299</v>
      </c>
    </row>
    <row r="354" spans="1:19" x14ac:dyDescent="0.2">
      <c r="A354" s="19" t="s">
        <v>19</v>
      </c>
      <c r="B354" s="20">
        <f t="shared" si="148"/>
        <v>34107022.909999996</v>
      </c>
      <c r="C354" s="21">
        <f t="shared" si="145"/>
        <v>0.27531635070813626</v>
      </c>
      <c r="D354" s="22">
        <v>32019407.989999998</v>
      </c>
      <c r="E354" s="21">
        <v>5.8747179048015893E-2</v>
      </c>
      <c r="F354" s="22">
        <f t="shared" si="146"/>
        <v>2087614.9200000002</v>
      </c>
      <c r="G354" s="21">
        <f t="shared" si="147"/>
        <v>3.5970097334330204</v>
      </c>
      <c r="H354" s="22">
        <v>154918.98000000001</v>
      </c>
      <c r="I354" s="21">
        <v>2.3330999661887799</v>
      </c>
      <c r="J354" s="22">
        <v>268857.34000000003</v>
      </c>
      <c r="K354" s="21">
        <v>3.4389094510121998</v>
      </c>
      <c r="L354" s="22">
        <v>453408.25</v>
      </c>
      <c r="M354" s="21">
        <v>3.5366105215332997</v>
      </c>
      <c r="N354" s="22">
        <v>576040.32999999996</v>
      </c>
      <c r="O354" s="21">
        <v>4.0452462239926801</v>
      </c>
      <c r="P354" s="22">
        <v>632537.16</v>
      </c>
      <c r="Q354" s="21">
        <v>3.6050302481833598</v>
      </c>
      <c r="R354" s="23">
        <v>1852.86</v>
      </c>
      <c r="S354" s="24">
        <v>4.9030796714268794</v>
      </c>
    </row>
    <row r="355" spans="1:19" x14ac:dyDescent="0.2">
      <c r="A355" s="19" t="s">
        <v>20</v>
      </c>
      <c r="B355" s="20">
        <f t="shared" si="148"/>
        <v>37497463.450000003</v>
      </c>
      <c r="C355" s="21">
        <f t="shared" si="145"/>
        <v>0.23914181903149512</v>
      </c>
      <c r="D355" s="22">
        <v>35390325.890000001</v>
      </c>
      <c r="E355" s="21">
        <v>5.1281363168029295E-2</v>
      </c>
      <c r="F355" s="22">
        <f t="shared" si="146"/>
        <v>2107137.56</v>
      </c>
      <c r="G355" s="21">
        <f t="shared" si="147"/>
        <v>3.3943429226803805</v>
      </c>
      <c r="H355" s="22">
        <v>216797.17</v>
      </c>
      <c r="I355" s="21">
        <v>2.1962277814788798</v>
      </c>
      <c r="J355" s="22">
        <v>237467.4</v>
      </c>
      <c r="K355" s="21">
        <v>3.5027880210083602</v>
      </c>
      <c r="L355" s="22">
        <v>443558.23</v>
      </c>
      <c r="M355" s="21">
        <v>3.2339186945082701</v>
      </c>
      <c r="N355" s="22">
        <v>448454.64</v>
      </c>
      <c r="O355" s="21">
        <v>3.2884755778198702</v>
      </c>
      <c r="P355" s="22">
        <v>758108.81</v>
      </c>
      <c r="Q355" s="21">
        <v>3.8566147701146001</v>
      </c>
      <c r="R355" s="23">
        <v>2751.31</v>
      </c>
      <c r="S355" s="24">
        <v>4.1858295139406296</v>
      </c>
    </row>
    <row r="356" spans="1:19" ht="13.5" thickBot="1" x14ac:dyDescent="0.25">
      <c r="A356" s="25" t="s">
        <v>21</v>
      </c>
      <c r="B356" s="26">
        <f t="shared" si="148"/>
        <v>39713783.050000004</v>
      </c>
      <c r="C356" s="27">
        <f t="shared" ref="C356:C367" si="149">(D356*E356+H356*I356+J356*K356+L356*M356+N356*O356+P356*Q356+R356*S356)/(D356+H356+J356+L356+N356+P356+R356)</f>
        <v>0.25642056263637669</v>
      </c>
      <c r="D356" s="28">
        <v>37301073.579999998</v>
      </c>
      <c r="E356" s="27">
        <v>5.8866529176182493E-2</v>
      </c>
      <c r="F356" s="28">
        <f t="shared" ref="F356:F367" si="150">H356+J356+L356+N356+P356+R356</f>
        <v>2412709.4700000002</v>
      </c>
      <c r="G356" s="27">
        <f t="shared" ref="G356:G367" si="151">(H356*I356+J356*K356+L356*M356+N356*O356+P356*Q356+R356*S356)/(H356+J356+L356+N356+P356+R356)</f>
        <v>3.3106538342969243</v>
      </c>
      <c r="H356" s="28">
        <v>269829.02</v>
      </c>
      <c r="I356" s="27">
        <v>1.7969494900881999</v>
      </c>
      <c r="J356" s="28">
        <v>338459.48</v>
      </c>
      <c r="K356" s="27">
        <v>3.4849270016014899</v>
      </c>
      <c r="L356" s="28">
        <v>549225.44999999995</v>
      </c>
      <c r="M356" s="27">
        <v>3.0881450145837199</v>
      </c>
      <c r="N356" s="28">
        <v>820819.34</v>
      </c>
      <c r="O356" s="27">
        <v>3.7852543436659301</v>
      </c>
      <c r="P356" s="28">
        <v>424628.03</v>
      </c>
      <c r="Q356" s="27">
        <v>3.4845439614525704</v>
      </c>
      <c r="R356" s="28">
        <v>9748.15</v>
      </c>
      <c r="S356" s="27">
        <v>4.1584620671614605</v>
      </c>
    </row>
    <row r="357" spans="1:19" x14ac:dyDescent="0.2">
      <c r="A357" s="32" t="s">
        <v>77</v>
      </c>
      <c r="B357" s="20">
        <f>D357+H357+J357+L357+N357+P357+R357</f>
        <v>26797404.890000001</v>
      </c>
      <c r="C357" s="21">
        <f t="shared" si="149"/>
        <v>0.309168394178784</v>
      </c>
      <c r="D357" s="22">
        <v>24678122.969999999</v>
      </c>
      <c r="E357" s="21">
        <v>9.0858829300987112E-2</v>
      </c>
      <c r="F357" s="22">
        <f t="shared" si="150"/>
        <v>2119281.92</v>
      </c>
      <c r="G357" s="21">
        <f t="shared" si="151"/>
        <v>2.8512890232178245</v>
      </c>
      <c r="H357" s="22">
        <v>215556.03</v>
      </c>
      <c r="I357" s="21">
        <v>2.1194108946986998</v>
      </c>
      <c r="J357" s="22">
        <v>319658.61</v>
      </c>
      <c r="K357" s="21">
        <v>4.6863025851235491</v>
      </c>
      <c r="L357" s="22">
        <v>318380</v>
      </c>
      <c r="M357" s="21">
        <v>3.1304118506187604</v>
      </c>
      <c r="N357" s="22">
        <v>962715.83</v>
      </c>
      <c r="O357" s="21">
        <v>2.3921340697181601</v>
      </c>
      <c r="P357" s="22">
        <v>299315.76</v>
      </c>
      <c r="Q357" s="21">
        <v>2.57237333209584</v>
      </c>
      <c r="R357" s="23">
        <v>3655.69</v>
      </c>
      <c r="S357" s="24">
        <v>4.9946156539531499</v>
      </c>
    </row>
    <row r="358" spans="1:19" x14ac:dyDescent="0.2">
      <c r="A358" s="19" t="s">
        <v>11</v>
      </c>
      <c r="B358" s="20">
        <f t="shared" ref="B358:B368" si="152">D358+H358+J358+L358+N358+P358+R358</f>
        <v>31950759.420000002</v>
      </c>
      <c r="C358" s="21">
        <f t="shared" si="149"/>
        <v>0.26089595530183474</v>
      </c>
      <c r="D358" s="22">
        <v>29917018.219999999</v>
      </c>
      <c r="E358" s="21">
        <v>8.1910844465835894E-2</v>
      </c>
      <c r="F358" s="22">
        <f t="shared" si="150"/>
        <v>2033741.2</v>
      </c>
      <c r="G358" s="21">
        <f t="shared" si="151"/>
        <v>2.8938272358351189</v>
      </c>
      <c r="H358" s="22">
        <v>332690.31</v>
      </c>
      <c r="I358" s="21">
        <v>1.1987166217735599</v>
      </c>
      <c r="J358" s="22">
        <v>209242.42</v>
      </c>
      <c r="K358" s="21">
        <v>4.9431034266378697</v>
      </c>
      <c r="L358" s="22">
        <v>322544.37</v>
      </c>
      <c r="M358" s="21">
        <v>3.2177024435428803</v>
      </c>
      <c r="N358" s="22">
        <v>453792.71</v>
      </c>
      <c r="O358" s="21">
        <v>2.9273971197113302</v>
      </c>
      <c r="P358" s="22">
        <v>705687.96</v>
      </c>
      <c r="Q358" s="21">
        <v>2.9009626703847999</v>
      </c>
      <c r="R358" s="23">
        <v>9783.43</v>
      </c>
      <c r="S358" s="24">
        <v>3.9586973893613999</v>
      </c>
    </row>
    <row r="359" spans="1:19" x14ac:dyDescent="0.2">
      <c r="A359" s="19" t="s">
        <v>12</v>
      </c>
      <c r="B359" s="20">
        <f t="shared" si="152"/>
        <v>30528968.089999996</v>
      </c>
      <c r="C359" s="21">
        <f t="shared" si="149"/>
        <v>0.27884192181682083</v>
      </c>
      <c r="D359" s="22">
        <v>28486757.239999998</v>
      </c>
      <c r="E359" s="21">
        <v>9.5197582510096884E-2</v>
      </c>
      <c r="F359" s="22">
        <f t="shared" si="150"/>
        <v>2042210.85</v>
      </c>
      <c r="G359" s="21">
        <f t="shared" si="151"/>
        <v>2.8404930423810044</v>
      </c>
      <c r="H359" s="22">
        <v>388295.2</v>
      </c>
      <c r="I359" s="21">
        <v>1.3165043175913602</v>
      </c>
      <c r="J359" s="22">
        <v>256757.86</v>
      </c>
      <c r="K359" s="21">
        <v>4.53176014358431</v>
      </c>
      <c r="L359" s="22">
        <v>298489.65000000002</v>
      </c>
      <c r="M359" s="21">
        <v>2.6445115631312501</v>
      </c>
      <c r="N359" s="22">
        <v>489838.55</v>
      </c>
      <c r="O359" s="21">
        <v>3.3296564992689901</v>
      </c>
      <c r="P359" s="22">
        <v>605063.81000000006</v>
      </c>
      <c r="Q359" s="21">
        <v>2.7866689822351098</v>
      </c>
      <c r="R359" s="23">
        <v>3765.78</v>
      </c>
      <c r="S359" s="24">
        <v>5.2213280117266496</v>
      </c>
    </row>
    <row r="360" spans="1:19" x14ac:dyDescent="0.2">
      <c r="A360" s="19" t="s">
        <v>13</v>
      </c>
      <c r="B360" s="20">
        <f t="shared" si="152"/>
        <v>37375953.880000003</v>
      </c>
      <c r="C360" s="21">
        <f t="shared" si="149"/>
        <v>0.20477334864744309</v>
      </c>
      <c r="D360" s="22">
        <v>35385378</v>
      </c>
      <c r="E360" s="21">
        <v>4.4282719418738396E-2</v>
      </c>
      <c r="F360" s="22">
        <f t="shared" si="150"/>
        <v>1990575.8800000001</v>
      </c>
      <c r="G360" s="21">
        <f t="shared" si="151"/>
        <v>3.057727429812922</v>
      </c>
      <c r="H360" s="22">
        <v>460880.8</v>
      </c>
      <c r="I360" s="21">
        <v>1.1214950258287999</v>
      </c>
      <c r="J360" s="22">
        <v>352681.59</v>
      </c>
      <c r="K360" s="21">
        <v>5.1900521555434693</v>
      </c>
      <c r="L360" s="22">
        <v>339972.91</v>
      </c>
      <c r="M360" s="21">
        <v>3.3170705239426299</v>
      </c>
      <c r="N360" s="22">
        <v>522364.88</v>
      </c>
      <c r="O360" s="21">
        <v>2.9045582317861802</v>
      </c>
      <c r="P360" s="22">
        <v>311752.36</v>
      </c>
      <c r="Q360" s="21">
        <v>3.44883289608457</v>
      </c>
      <c r="R360" s="23">
        <v>2923.34</v>
      </c>
      <c r="S360" s="24">
        <v>6.5650840476988597</v>
      </c>
    </row>
    <row r="361" spans="1:19" x14ac:dyDescent="0.2">
      <c r="A361" s="19" t="s">
        <v>14</v>
      </c>
      <c r="B361" s="20">
        <f t="shared" si="152"/>
        <v>28540727.890000001</v>
      </c>
      <c r="C361" s="21">
        <f t="shared" si="149"/>
        <v>0.26774383458445139</v>
      </c>
      <c r="D361" s="22">
        <v>26692945.640000001</v>
      </c>
      <c r="E361" s="21">
        <v>5.7963803892870001E-2</v>
      </c>
      <c r="F361" s="22">
        <f t="shared" si="150"/>
        <v>1847782.25</v>
      </c>
      <c r="G361" s="21">
        <f t="shared" si="151"/>
        <v>3.2982129039825971</v>
      </c>
      <c r="H361" s="22">
        <v>300692.23</v>
      </c>
      <c r="I361" s="21">
        <v>1.7245210266989599</v>
      </c>
      <c r="J361" s="22">
        <v>330115.74</v>
      </c>
      <c r="K361" s="21">
        <v>5.2660957338780596</v>
      </c>
      <c r="L361" s="22">
        <v>450692.67</v>
      </c>
      <c r="M361" s="21">
        <v>2.9821950161736601</v>
      </c>
      <c r="N361" s="22">
        <v>476423.77</v>
      </c>
      <c r="O361" s="21">
        <v>3.4980640523036901</v>
      </c>
      <c r="P361" s="22">
        <v>285701.15000000002</v>
      </c>
      <c r="Q361" s="21">
        <v>2.8286215256746399</v>
      </c>
      <c r="R361" s="23">
        <v>4156.6900000000005</v>
      </c>
      <c r="S361" s="24">
        <v>4.4875554347329194</v>
      </c>
    </row>
    <row r="362" spans="1:19" x14ac:dyDescent="0.2">
      <c r="A362" s="19" t="s">
        <v>15</v>
      </c>
      <c r="B362" s="20">
        <f t="shared" si="152"/>
        <v>33209368.790000003</v>
      </c>
      <c r="C362" s="21">
        <f t="shared" si="149"/>
        <v>0.2183213266457269</v>
      </c>
      <c r="D362" s="22">
        <v>31307100.370000001</v>
      </c>
      <c r="E362" s="21">
        <v>4.4285625628509795E-2</v>
      </c>
      <c r="F362" s="22">
        <f t="shared" si="150"/>
        <v>1902268.4200000002</v>
      </c>
      <c r="G362" s="21">
        <f t="shared" si="151"/>
        <v>3.0825612532641413</v>
      </c>
      <c r="H362" s="22">
        <v>348301.21</v>
      </c>
      <c r="I362" s="21">
        <v>1.1759166929107099</v>
      </c>
      <c r="J362" s="22">
        <v>430185.6</v>
      </c>
      <c r="K362" s="21">
        <v>4.3247767830908304</v>
      </c>
      <c r="L362" s="22">
        <v>335131.44</v>
      </c>
      <c r="M362" s="21">
        <v>2.3826853210191201</v>
      </c>
      <c r="N362" s="22">
        <v>527010.43000000005</v>
      </c>
      <c r="O362" s="21">
        <v>3.4407482497073199</v>
      </c>
      <c r="P362" s="22">
        <v>245016.84</v>
      </c>
      <c r="Q362" s="21">
        <v>3.7430845867573792</v>
      </c>
      <c r="R362" s="23">
        <v>16622.900000000001</v>
      </c>
      <c r="S362" s="24">
        <v>3.9034878330495899</v>
      </c>
    </row>
    <row r="363" spans="1:19" x14ac:dyDescent="0.2">
      <c r="A363" s="19" t="s">
        <v>16</v>
      </c>
      <c r="B363" s="20">
        <f t="shared" si="152"/>
        <v>42881091.380000003</v>
      </c>
      <c r="C363" s="21">
        <f t="shared" si="149"/>
        <v>0.1666158514480422</v>
      </c>
      <c r="D363" s="22">
        <v>41000311.100000001</v>
      </c>
      <c r="E363" s="21">
        <v>4.20106789214095E-2</v>
      </c>
      <c r="F363" s="22">
        <f t="shared" si="150"/>
        <v>1880780.2800000003</v>
      </c>
      <c r="G363" s="21">
        <f t="shared" si="151"/>
        <v>2.8829623022206508</v>
      </c>
      <c r="H363" s="22">
        <v>407226.53</v>
      </c>
      <c r="I363" s="21">
        <v>1.1434246170061699</v>
      </c>
      <c r="J363" s="22">
        <v>411727.66</v>
      </c>
      <c r="K363" s="21">
        <v>3.9512863036697596</v>
      </c>
      <c r="L363" s="22">
        <v>270578.53000000003</v>
      </c>
      <c r="M363" s="21">
        <v>2.7475365610124398</v>
      </c>
      <c r="N363" s="22">
        <v>524467.34</v>
      </c>
      <c r="O363" s="21">
        <v>3.3656853254198804</v>
      </c>
      <c r="P363" s="22">
        <v>261042.12</v>
      </c>
      <c r="Q363" s="21">
        <v>3.0397462156681803</v>
      </c>
      <c r="R363" s="23">
        <v>5738.1</v>
      </c>
      <c r="S363" s="24">
        <v>4.8123443300047093</v>
      </c>
    </row>
    <row r="364" spans="1:19" x14ac:dyDescent="0.2">
      <c r="A364" s="19" t="s">
        <v>17</v>
      </c>
      <c r="B364" s="20">
        <f t="shared" si="152"/>
        <v>21486284.811102159</v>
      </c>
      <c r="C364" s="21">
        <f t="shared" si="149"/>
        <v>0.29344204675227664</v>
      </c>
      <c r="D364" s="22">
        <v>20211183.007302981</v>
      </c>
      <c r="E364" s="21">
        <v>4.8129584929962319E-2</v>
      </c>
      <c r="F364" s="22">
        <f t="shared" si="150"/>
        <v>1275101.8037991752</v>
      </c>
      <c r="G364" s="21">
        <f t="shared" si="151"/>
        <v>4.1818022114781517</v>
      </c>
      <c r="H364" s="22">
        <v>187359.58375552596</v>
      </c>
      <c r="I364" s="21">
        <v>2.3552451928769615</v>
      </c>
      <c r="J364" s="22">
        <v>337492.39878180507</v>
      </c>
      <c r="K364" s="21">
        <v>7.0487177235875054</v>
      </c>
      <c r="L364" s="22">
        <v>174480.802907884</v>
      </c>
      <c r="M364" s="21">
        <v>3.2435165439319409</v>
      </c>
      <c r="N364" s="22">
        <v>417105.60292654706</v>
      </c>
      <c r="O364" s="21">
        <v>3.6933932887063077</v>
      </c>
      <c r="P364" s="22">
        <v>154858.887443813</v>
      </c>
      <c r="Q364" s="21">
        <v>2.5273678826852364</v>
      </c>
      <c r="R364" s="23">
        <v>3804.5279835999995</v>
      </c>
      <c r="S364" s="24">
        <v>3.7338001887709393</v>
      </c>
    </row>
    <row r="365" spans="1:19" x14ac:dyDescent="0.2">
      <c r="A365" s="19" t="s">
        <v>18</v>
      </c>
      <c r="B365" s="20">
        <f t="shared" si="152"/>
        <v>24373119.855895042</v>
      </c>
      <c r="C365" s="21">
        <f t="shared" si="149"/>
        <v>0.31154505033364327</v>
      </c>
      <c r="D365" s="22">
        <v>22756284.077196147</v>
      </c>
      <c r="E365" s="21">
        <v>5.2765542332689451E-2</v>
      </c>
      <c r="F365" s="22">
        <f t="shared" si="150"/>
        <v>1616835.778698897</v>
      </c>
      <c r="G365" s="21">
        <f t="shared" si="151"/>
        <v>3.9537578681163197</v>
      </c>
      <c r="H365" s="22">
        <v>173889.28704714193</v>
      </c>
      <c r="I365" s="21">
        <v>3.734283792748625</v>
      </c>
      <c r="J365" s="22">
        <v>383313.55475555197</v>
      </c>
      <c r="K365" s="21">
        <v>4.8624889866980343</v>
      </c>
      <c r="L365" s="22">
        <v>409802.52743838495</v>
      </c>
      <c r="M365" s="21">
        <v>3.3543306836096418</v>
      </c>
      <c r="N365" s="22">
        <v>480992.709462378</v>
      </c>
      <c r="O365" s="21">
        <v>4.2741781227387214</v>
      </c>
      <c r="P365" s="22">
        <v>167317.05568136799</v>
      </c>
      <c r="Q365" s="21">
        <v>2.6411180773323415</v>
      </c>
      <c r="R365" s="23">
        <v>1520.6443140719998</v>
      </c>
      <c r="S365" s="24">
        <v>4.604290575968637</v>
      </c>
    </row>
    <row r="366" spans="1:19" x14ac:dyDescent="0.2">
      <c r="A366" s="19" t="s">
        <v>19</v>
      </c>
      <c r="B366" s="20">
        <f t="shared" si="152"/>
        <v>28254302.792686425</v>
      </c>
      <c r="C366" s="21">
        <f t="shared" si="149"/>
        <v>0.29001064680143129</v>
      </c>
      <c r="D366" s="22">
        <v>26302533.45823228</v>
      </c>
      <c r="E366" s="21">
        <v>5.2644761413053666E-2</v>
      </c>
      <c r="F366" s="22">
        <f t="shared" si="150"/>
        <v>1951769.3344541467</v>
      </c>
      <c r="G366" s="21">
        <f t="shared" si="151"/>
        <v>3.4888128987165161</v>
      </c>
      <c r="H366" s="22">
        <v>178774.77379876791</v>
      </c>
      <c r="I366" s="21">
        <v>2.1441252138337412</v>
      </c>
      <c r="J366" s="22">
        <v>459542.91415231192</v>
      </c>
      <c r="K366" s="21">
        <v>3.738504919780413</v>
      </c>
      <c r="L366" s="22">
        <v>384193.30895831605</v>
      </c>
      <c r="M366" s="21">
        <v>3.5256639575596944</v>
      </c>
      <c r="N366" s="22">
        <v>632754.34724955482</v>
      </c>
      <c r="O366" s="21">
        <v>3.6900979944697174</v>
      </c>
      <c r="P366" s="22">
        <v>295271.64098719595</v>
      </c>
      <c r="Q366" s="21">
        <v>3.4313412082300885</v>
      </c>
      <c r="R366" s="23">
        <v>1232.3493080000001</v>
      </c>
      <c r="S366" s="24">
        <v>4.381293981604605</v>
      </c>
    </row>
    <row r="367" spans="1:19" x14ac:dyDescent="0.2">
      <c r="A367" s="19" t="s">
        <v>20</v>
      </c>
      <c r="B367" s="20">
        <f t="shared" si="152"/>
        <v>22596401.1305186</v>
      </c>
      <c r="C367" s="21">
        <f t="shared" si="149"/>
        <v>0.29809287376155452</v>
      </c>
      <c r="D367" s="22">
        <v>21002918.695754681</v>
      </c>
      <c r="E367" s="21">
        <v>6.5580053870127497E-2</v>
      </c>
      <c r="F367" s="22">
        <f t="shared" si="150"/>
        <v>1593482.4347639189</v>
      </c>
      <c r="G367" s="21">
        <f t="shared" si="151"/>
        <v>3.3627315201384738</v>
      </c>
      <c r="H367" s="22">
        <v>138998.55439084797</v>
      </c>
      <c r="I367" s="21">
        <v>2.146643793392351</v>
      </c>
      <c r="J367" s="22">
        <v>684950.34128208086</v>
      </c>
      <c r="K367" s="21">
        <v>3.9308422849900113</v>
      </c>
      <c r="L367" s="22">
        <v>264816.00936852308</v>
      </c>
      <c r="M367" s="21">
        <v>3.5401022702900105</v>
      </c>
      <c r="N367" s="22">
        <v>382412.36258444999</v>
      </c>
      <c r="O367" s="21">
        <v>3.0252970362248699</v>
      </c>
      <c r="P367" s="22">
        <v>120002.19685651701</v>
      </c>
      <c r="Q367" s="21">
        <v>2.221766996849956</v>
      </c>
      <c r="R367" s="23">
        <v>2302.9702815000001</v>
      </c>
      <c r="S367" s="24">
        <v>2.882276803546759</v>
      </c>
    </row>
    <row r="368" spans="1:19" ht="13.5" thickBot="1" x14ac:dyDescent="0.25">
      <c r="A368" s="25" t="s">
        <v>21</v>
      </c>
      <c r="B368" s="26">
        <f t="shared" si="152"/>
        <v>23801130.529695414</v>
      </c>
      <c r="C368" s="27">
        <f t="shared" ref="C368:C379" si="153">(D368*E368+H368*I368+J368*K368+L368*M368+N368*O368+P368*Q368+R368*S368)/(D368+H368+J368+L368+N368+P368+R368)</f>
        <v>0.29190511323887036</v>
      </c>
      <c r="D368" s="28">
        <v>22116241.180654626</v>
      </c>
      <c r="E368" s="27">
        <v>4.7348306614076449E-2</v>
      </c>
      <c r="F368" s="28">
        <f t="shared" ref="F368:F379" si="154">H368+J368+L368+N368+P368+R368</f>
        <v>1684889.3490407893</v>
      </c>
      <c r="G368" s="27">
        <f t="shared" ref="G368:G379" si="155">(H368*I368+J368*K368+L368*M368+N368*O368+P368*Q368+R368*S368)/(H368+J368+L368+N368+P368+R368)</f>
        <v>3.5020134332682114</v>
      </c>
      <c r="H368" s="28">
        <v>174714.54415637304</v>
      </c>
      <c r="I368" s="27">
        <v>1.9840180756389585</v>
      </c>
      <c r="J368" s="28">
        <v>620511.40443057125</v>
      </c>
      <c r="K368" s="27">
        <v>3.7507053641037418</v>
      </c>
      <c r="L368" s="28">
        <v>268702.88027820794</v>
      </c>
      <c r="M368" s="27">
        <v>3.5060256276247106</v>
      </c>
      <c r="N368" s="28">
        <v>496098.42102913704</v>
      </c>
      <c r="O368" s="27">
        <v>3.9477271221752228</v>
      </c>
      <c r="P368" s="28">
        <v>118142.59863634</v>
      </c>
      <c r="Q368" s="27">
        <v>2.5335037952388917</v>
      </c>
      <c r="R368" s="28">
        <v>6719.50051016</v>
      </c>
      <c r="S368" s="27">
        <v>3.9672247425181002</v>
      </c>
    </row>
    <row r="369" spans="1:19" x14ac:dyDescent="0.2">
      <c r="A369" s="32" t="s">
        <v>85</v>
      </c>
      <c r="B369" s="20">
        <f>D369+H369+J369+L369+N369+P369+R369</f>
        <v>16855832.115468092</v>
      </c>
      <c r="C369" s="21">
        <f t="shared" si="153"/>
        <v>0.25564923391319294</v>
      </c>
      <c r="D369" s="22">
        <v>15745906.268676525</v>
      </c>
      <c r="E369" s="21">
        <v>3.0944114308255295E-2</v>
      </c>
      <c r="F369" s="22">
        <f t="shared" si="154"/>
        <v>1109925.8467915661</v>
      </c>
      <c r="G369" s="21">
        <f t="shared" si="155"/>
        <v>3.443416922735683</v>
      </c>
      <c r="H369" s="22">
        <v>118126.58803967301</v>
      </c>
      <c r="I369" s="21">
        <v>2.7624834019841416</v>
      </c>
      <c r="J369" s="22">
        <v>411144.49947061302</v>
      </c>
      <c r="K369" s="21">
        <v>3.740466552155854</v>
      </c>
      <c r="L369" s="22">
        <v>198467.96792415602</v>
      </c>
      <c r="M369" s="21">
        <v>3.3872215651401367</v>
      </c>
      <c r="N369" s="22">
        <v>278985.51897380798</v>
      </c>
      <c r="O369" s="21">
        <v>3.5381598781004047</v>
      </c>
      <c r="P369" s="22">
        <v>99839.580169890003</v>
      </c>
      <c r="Q369" s="21">
        <v>2.8648314075151324</v>
      </c>
      <c r="R369" s="23">
        <v>3361.6922134259999</v>
      </c>
      <c r="S369" s="24">
        <v>3.6792603674114641</v>
      </c>
    </row>
    <row r="370" spans="1:19" x14ac:dyDescent="0.2">
      <c r="A370" s="19" t="s">
        <v>11</v>
      </c>
      <c r="B370" s="20">
        <f t="shared" ref="B370:B380" si="156">D370+H370+J370+L370+N370+P370+R370</f>
        <v>19925008.329645257</v>
      </c>
      <c r="C370" s="21">
        <f t="shared" si="153"/>
        <v>0.21854133318358507</v>
      </c>
      <c r="D370" s="22">
        <v>18845241.922825083</v>
      </c>
      <c r="E370" s="21">
        <v>3.0188047870107478E-2</v>
      </c>
      <c r="F370" s="22">
        <f t="shared" si="154"/>
        <v>1079766.4068201736</v>
      </c>
      <c r="G370" s="21">
        <f t="shared" si="155"/>
        <v>3.5058849718364717</v>
      </c>
      <c r="H370" s="22">
        <v>63303.32908999997</v>
      </c>
      <c r="I370" s="21">
        <v>2.2888947223612761</v>
      </c>
      <c r="J370" s="22">
        <v>469966.91345179785</v>
      </c>
      <c r="K370" s="21">
        <v>3.6217942650965202</v>
      </c>
      <c r="L370" s="22">
        <v>180387.45534352594</v>
      </c>
      <c r="M370" s="21">
        <v>3.9408820739372943</v>
      </c>
      <c r="N370" s="22">
        <v>281267.04905819998</v>
      </c>
      <c r="O370" s="21">
        <v>3.6250054130900873</v>
      </c>
      <c r="P370" s="22">
        <v>84129.068304650005</v>
      </c>
      <c r="Q370" s="21">
        <v>2.431992465061612</v>
      </c>
      <c r="R370" s="23">
        <v>712.59157200000004</v>
      </c>
      <c r="S370" s="24">
        <v>4.8234731044503567</v>
      </c>
    </row>
    <row r="371" spans="1:19" x14ac:dyDescent="0.2">
      <c r="A371" s="19" t="s">
        <v>12</v>
      </c>
      <c r="B371" s="20">
        <f t="shared" si="156"/>
        <v>21464458.517283048</v>
      </c>
      <c r="C371" s="21">
        <f t="shared" si="153"/>
        <v>0.25598843599903842</v>
      </c>
      <c r="D371" s="22">
        <v>20195881.891449332</v>
      </c>
      <c r="E371" s="21">
        <v>4.759411592181878E-2</v>
      </c>
      <c r="F371" s="22">
        <f t="shared" si="154"/>
        <v>1268576.625833719</v>
      </c>
      <c r="G371" s="21">
        <f t="shared" si="155"/>
        <v>3.573649339897861</v>
      </c>
      <c r="H371" s="22">
        <v>132117.06132419</v>
      </c>
      <c r="I371" s="21">
        <v>2.3421714122077795</v>
      </c>
      <c r="J371" s="22">
        <v>418928.31359513605</v>
      </c>
      <c r="K371" s="21">
        <v>4.0859201587252798</v>
      </c>
      <c r="L371" s="22">
        <v>241991.07813969598</v>
      </c>
      <c r="M371" s="21">
        <v>3.7813834625670211</v>
      </c>
      <c r="N371" s="22">
        <v>291670.12853678002</v>
      </c>
      <c r="O371" s="21">
        <v>3.6330726844011059</v>
      </c>
      <c r="P371" s="22">
        <v>180894.17652191699</v>
      </c>
      <c r="Q371" s="21">
        <v>2.912895951097918</v>
      </c>
      <c r="R371" s="23">
        <v>2975.8677160000002</v>
      </c>
      <c r="S371" s="24">
        <v>3.580073001512746</v>
      </c>
    </row>
    <row r="372" spans="1:19" x14ac:dyDescent="0.2">
      <c r="A372" s="19" t="s">
        <v>81</v>
      </c>
      <c r="B372" s="20">
        <f t="shared" si="156"/>
        <v>32995314.98316709</v>
      </c>
      <c r="C372" s="21">
        <f t="shared" si="153"/>
        <v>0.19651823346502886</v>
      </c>
      <c r="D372" s="22">
        <v>31291725.725801479</v>
      </c>
      <c r="E372" s="21">
        <v>2.6386223212329783E-2</v>
      </c>
      <c r="F372" s="22">
        <f t="shared" si="154"/>
        <v>1703589.2573656081</v>
      </c>
      <c r="G372" s="21">
        <f t="shared" si="155"/>
        <v>3.3215227960314726</v>
      </c>
      <c r="H372" s="22">
        <v>231117.50781058604</v>
      </c>
      <c r="I372" s="21">
        <v>2.0258841763015454</v>
      </c>
      <c r="J372" s="22">
        <v>529982.20181057614</v>
      </c>
      <c r="K372" s="21">
        <v>3.6796689329156589</v>
      </c>
      <c r="L372" s="22">
        <v>333862.56378652802</v>
      </c>
      <c r="M372" s="21">
        <v>3.8781538976544612</v>
      </c>
      <c r="N372" s="22">
        <v>477460.27601356292</v>
      </c>
      <c r="O372" s="21">
        <v>3.297584395016453</v>
      </c>
      <c r="P372" s="22">
        <v>122447.928018882</v>
      </c>
      <c r="Q372" s="21">
        <v>2.7885230568390433</v>
      </c>
      <c r="R372" s="23">
        <v>8718.7799254729998</v>
      </c>
      <c r="S372" s="24">
        <v>3.3776950135876205</v>
      </c>
    </row>
    <row r="373" spans="1:19" x14ac:dyDescent="0.2">
      <c r="A373" s="19" t="s">
        <v>82</v>
      </c>
      <c r="B373" s="20">
        <f t="shared" si="156"/>
        <v>23937774.243788399</v>
      </c>
      <c r="C373" s="21">
        <f t="shared" si="153"/>
        <v>0.17965214832686999</v>
      </c>
      <c r="D373" s="22">
        <v>22925787.108867589</v>
      </c>
      <c r="E373" s="21">
        <v>3.0758090282197982E-2</v>
      </c>
      <c r="F373" s="22">
        <f t="shared" si="154"/>
        <v>1011987.1349208101</v>
      </c>
      <c r="G373" s="21">
        <f t="shared" si="155"/>
        <v>3.55273206082461</v>
      </c>
      <c r="H373" s="22">
        <v>101337.55678299999</v>
      </c>
      <c r="I373" s="21">
        <v>2.0338579141181303</v>
      </c>
      <c r="J373" s="22">
        <v>437052.19652700005</v>
      </c>
      <c r="K373" s="21">
        <v>3.9130709906913759</v>
      </c>
      <c r="L373" s="22">
        <v>157663.28710930003</v>
      </c>
      <c r="M373" s="21">
        <v>4.4833131377225683</v>
      </c>
      <c r="N373" s="22">
        <v>260975.85783200999</v>
      </c>
      <c r="O373" s="21">
        <v>3.05013930024016</v>
      </c>
      <c r="P373" s="22">
        <v>46026.473159500005</v>
      </c>
      <c r="Q373" s="21">
        <v>3.0358965309871664</v>
      </c>
      <c r="R373" s="23">
        <v>8931.7635100000007</v>
      </c>
      <c r="S373" s="24">
        <v>4.0751704640128796</v>
      </c>
    </row>
    <row r="374" spans="1:19" x14ac:dyDescent="0.2">
      <c r="A374" s="19" t="s">
        <v>84</v>
      </c>
      <c r="B374" s="20">
        <f t="shared" si="156"/>
        <v>0</v>
      </c>
      <c r="C374" s="21" t="e">
        <f t="shared" si="153"/>
        <v>#DIV/0!</v>
      </c>
      <c r="D374" s="22"/>
      <c r="E374" s="21"/>
      <c r="F374" s="22">
        <f t="shared" si="154"/>
        <v>0</v>
      </c>
      <c r="G374" s="21" t="e">
        <f t="shared" si="155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idden="1" x14ac:dyDescent="0.2">
      <c r="A375" s="19" t="s">
        <v>16</v>
      </c>
      <c r="B375" s="20">
        <f t="shared" si="156"/>
        <v>0</v>
      </c>
      <c r="C375" s="21" t="e">
        <f t="shared" si="153"/>
        <v>#DIV/0!</v>
      </c>
      <c r="D375" s="22"/>
      <c r="E375" s="21"/>
      <c r="F375" s="22">
        <f t="shared" si="154"/>
        <v>0</v>
      </c>
      <c r="G375" s="21" t="e">
        <f t="shared" si="155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idden="1" x14ac:dyDescent="0.2">
      <c r="A376" s="19" t="s">
        <v>17</v>
      </c>
      <c r="B376" s="20">
        <f t="shared" si="156"/>
        <v>0</v>
      </c>
      <c r="C376" s="21" t="e">
        <f t="shared" si="153"/>
        <v>#DIV/0!</v>
      </c>
      <c r="D376" s="22"/>
      <c r="E376" s="21"/>
      <c r="F376" s="22">
        <f t="shared" si="154"/>
        <v>0</v>
      </c>
      <c r="G376" s="21" t="e">
        <f t="shared" si="155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idden="1" x14ac:dyDescent="0.2">
      <c r="A377" s="19" t="s">
        <v>18</v>
      </c>
      <c r="B377" s="20">
        <f t="shared" si="156"/>
        <v>0</v>
      </c>
      <c r="C377" s="21" t="e">
        <f t="shared" si="153"/>
        <v>#DIV/0!</v>
      </c>
      <c r="D377" s="22"/>
      <c r="E377" s="21"/>
      <c r="F377" s="22">
        <f t="shared" si="154"/>
        <v>0</v>
      </c>
      <c r="G377" s="21" t="e">
        <f t="shared" si="155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idden="1" x14ac:dyDescent="0.2">
      <c r="A378" s="19" t="s">
        <v>19</v>
      </c>
      <c r="B378" s="20">
        <f t="shared" si="156"/>
        <v>0</v>
      </c>
      <c r="C378" s="21" t="e">
        <f t="shared" si="153"/>
        <v>#DIV/0!</v>
      </c>
      <c r="D378" s="22"/>
      <c r="E378" s="21"/>
      <c r="F378" s="22">
        <f t="shared" si="154"/>
        <v>0</v>
      </c>
      <c r="G378" s="21" t="e">
        <f t="shared" si="155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idden="1" x14ac:dyDescent="0.2">
      <c r="A379" s="19" t="s">
        <v>20</v>
      </c>
      <c r="B379" s="20">
        <f t="shared" si="156"/>
        <v>0</v>
      </c>
      <c r="C379" s="21" t="e">
        <f t="shared" si="153"/>
        <v>#DIV/0!</v>
      </c>
      <c r="D379" s="22"/>
      <c r="E379" s="21"/>
      <c r="F379" s="22">
        <f t="shared" si="154"/>
        <v>0</v>
      </c>
      <c r="G379" s="21" t="e">
        <f t="shared" si="155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3.5" hidden="1" thickBot="1" x14ac:dyDescent="0.25">
      <c r="A380" s="25" t="s">
        <v>21</v>
      </c>
      <c r="B380" s="26">
        <f t="shared" si="156"/>
        <v>0</v>
      </c>
      <c r="C380" s="27" t="e">
        <f t="shared" ref="C380" si="157">(D380*E380+H380*I380+J380*K380+L380*M380+N380*O380+P380*Q380+R380*S380)/(D380+H380+J380+L380+N380+P380+R380)</f>
        <v>#DIV/0!</v>
      </c>
      <c r="D380" s="28"/>
      <c r="E380" s="27"/>
      <c r="F380" s="28">
        <f t="shared" ref="F380" si="158">H380+J380+L380+N380+P380+R380</f>
        <v>0</v>
      </c>
      <c r="G380" s="27" t="e">
        <f t="shared" ref="G380" si="159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x14ac:dyDescent="0.2">
      <c r="A381" s="41" t="s">
        <v>78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64" sqref="A364:A371"/>
    </sheetView>
  </sheetViews>
  <sheetFormatPr defaultRowHeight="12.75" x14ac:dyDescent="0.2"/>
  <cols>
    <col min="1" max="1" width="19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67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2"/>
      <c r="B8" s="52"/>
      <c r="C8" s="52"/>
      <c r="D8" s="18" t="s">
        <v>7</v>
      </c>
      <c r="E8" s="18" t="s">
        <v>8</v>
      </c>
      <c r="F8" s="18" t="s">
        <v>7</v>
      </c>
      <c r="G8" s="18" t="s">
        <v>8</v>
      </c>
      <c r="H8" s="18" t="s">
        <v>7</v>
      </c>
      <c r="I8" s="18" t="s">
        <v>8</v>
      </c>
      <c r="J8" s="18" t="s">
        <v>7</v>
      </c>
      <c r="K8" s="18" t="s">
        <v>8</v>
      </c>
      <c r="L8" s="18" t="s">
        <v>7</v>
      </c>
      <c r="M8" s="18" t="s">
        <v>8</v>
      </c>
      <c r="N8" s="18" t="s">
        <v>7</v>
      </c>
      <c r="O8" s="18" t="s">
        <v>8</v>
      </c>
      <c r="P8" s="18" t="s">
        <v>7</v>
      </c>
      <c r="Q8" s="18" t="s">
        <v>8</v>
      </c>
      <c r="R8" s="18" t="s">
        <v>7</v>
      </c>
      <c r="S8" s="18" t="s">
        <v>8</v>
      </c>
    </row>
    <row r="9" spans="1:19" ht="14.25" customHeight="1" x14ac:dyDescent="0.2">
      <c r="A9" s="19" t="s">
        <v>10</v>
      </c>
      <c r="B9" s="20">
        <f>D9+H9+J9+L9+N9+P9+R9</f>
        <v>1216</v>
      </c>
      <c r="C9" s="21">
        <f>(D9*E9+H9*I9+J9*K9+L9*M9+N9*O9+P9*Q9+R9*S9)/(D9+H9+J9+L9+N9+P9+R9)</f>
        <v>5</v>
      </c>
      <c r="D9" s="22"/>
      <c r="E9" s="21"/>
      <c r="F9" s="22">
        <f>H9+J9+L9+N9+P9+R9</f>
        <v>1216</v>
      </c>
      <c r="G9" s="21">
        <f>(H9*I9+J9*K9+L9*M9+N9*O9+P9*Q9+R9*S9)/(H9+J9+L9+N9+P9+R9)</f>
        <v>5</v>
      </c>
      <c r="H9" s="22">
        <v>1216</v>
      </c>
      <c r="I9" s="21">
        <v>5</v>
      </c>
      <c r="J9" s="22"/>
      <c r="K9" s="21"/>
      <c r="L9" s="22"/>
      <c r="M9" s="21"/>
      <c r="N9" s="22"/>
      <c r="O9" s="21"/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583</v>
      </c>
      <c r="C10" s="21">
        <f t="shared" ref="C10:C73" si="1">(D10*E10+H10*I10+J10*K10+L10*M10+N10*O10+P10*Q10+R10*S10)/(D10+H10+J10+L10+N10+P10+R10)</f>
        <v>22.401372212692966</v>
      </c>
      <c r="D10" s="22"/>
      <c r="E10" s="21"/>
      <c r="F10" s="22">
        <f t="shared" ref="F10:F73" si="2">H10+J10+L10+N10+P10+R10</f>
        <v>583</v>
      </c>
      <c r="G10" s="21">
        <f t="shared" ref="G10:G73" si="3">(H10*I10+J10*K10+L10*M10+N10*O10+P10*Q10+R10*S10)/(H10+J10+L10+N10+P10+R10)</f>
        <v>22.401372212692966</v>
      </c>
      <c r="H10" s="22"/>
      <c r="I10" s="21"/>
      <c r="J10" s="22"/>
      <c r="K10" s="21"/>
      <c r="L10" s="22">
        <v>53</v>
      </c>
      <c r="M10" s="21">
        <v>18</v>
      </c>
      <c r="N10" s="22">
        <v>530</v>
      </c>
      <c r="O10" s="21">
        <v>22.841509433962266</v>
      </c>
      <c r="P10" s="22"/>
      <c r="Q10" s="21"/>
      <c r="R10" s="23"/>
      <c r="S10" s="24"/>
    </row>
    <row r="11" spans="1:19" ht="14.25" customHeight="1" x14ac:dyDescent="0.2">
      <c r="A11" s="19" t="s">
        <v>12</v>
      </c>
      <c r="B11" s="20">
        <f t="shared" si="0"/>
        <v>4464</v>
      </c>
      <c r="C11" s="21">
        <f t="shared" si="1"/>
        <v>32.298387096774192</v>
      </c>
      <c r="D11" s="22"/>
      <c r="E11" s="21"/>
      <c r="F11" s="22">
        <f t="shared" si="2"/>
        <v>4464</v>
      </c>
      <c r="G11" s="21">
        <f t="shared" si="3"/>
        <v>32.298387096774192</v>
      </c>
      <c r="H11" s="22">
        <v>2340</v>
      </c>
      <c r="I11" s="21">
        <v>48</v>
      </c>
      <c r="J11" s="22">
        <v>2124</v>
      </c>
      <c r="K11" s="21">
        <v>15</v>
      </c>
      <c r="L11" s="22"/>
      <c r="M11" s="21"/>
      <c r="N11" s="22"/>
      <c r="O11" s="21"/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2712.4</v>
      </c>
      <c r="C12" s="21">
        <f t="shared" si="1"/>
        <v>18.222422946468072</v>
      </c>
      <c r="D12" s="22"/>
      <c r="E12" s="21"/>
      <c r="F12" s="22">
        <f>H12+J12+L12+N12+P12+R12</f>
        <v>2712.4</v>
      </c>
      <c r="G12" s="21">
        <f>(H12*I12+J12*K12+L12*M12+N12*O12+P12*Q12+R12*S12)/(H12+J12+L12+N12+P12+R12)</f>
        <v>18.222422946468072</v>
      </c>
      <c r="H12" s="22">
        <v>582.5</v>
      </c>
      <c r="I12" s="21">
        <v>30</v>
      </c>
      <c r="J12" s="22">
        <v>2124</v>
      </c>
      <c r="K12" s="21">
        <v>15</v>
      </c>
      <c r="L12" s="22">
        <v>5.9</v>
      </c>
      <c r="M12" s="21">
        <v>15.508474576271185</v>
      </c>
      <c r="N12" s="22"/>
      <c r="O12" s="21"/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 t="shared" si="0"/>
        <v>5534.1</v>
      </c>
      <c r="C13" s="21">
        <f t="shared" si="1"/>
        <v>15.968540503424224</v>
      </c>
      <c r="D13" s="22"/>
      <c r="E13" s="21"/>
      <c r="F13" s="22">
        <f>H13+J13+L13+N13+P13+R13</f>
        <v>5534.1</v>
      </c>
      <c r="G13" s="21">
        <f>(H13*I13+J13*K13+L13*M13+N13*O13+P13*Q13+R13*S13)/(H13+J13+L13+N13+P13+R13)</f>
        <v>15.968540503424224</v>
      </c>
      <c r="H13" s="22"/>
      <c r="I13" s="21"/>
      <c r="J13" s="22">
        <v>5027</v>
      </c>
      <c r="K13" s="21">
        <v>15.958225581857967</v>
      </c>
      <c r="L13" s="22">
        <v>507.1</v>
      </c>
      <c r="M13" s="21">
        <v>16.07079471504634</v>
      </c>
      <c r="N13" s="22"/>
      <c r="O13" s="21"/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 t="shared" si="0"/>
        <v>10529.9</v>
      </c>
      <c r="C14" s="21">
        <f t="shared" si="1"/>
        <v>12.939036458086022</v>
      </c>
      <c r="D14" s="22"/>
      <c r="E14" s="21"/>
      <c r="F14" s="22">
        <f>H14+J14+L14+N14+P14+R14</f>
        <v>10529.9</v>
      </c>
      <c r="G14" s="21">
        <f>(H14*I14+J14*K14+L14*M14+N14*O14+P14*Q14+R14*S14)/(H14+J14+L14+N14+P14+R14)</f>
        <v>12.939036458086022</v>
      </c>
      <c r="H14" s="22">
        <v>404.1</v>
      </c>
      <c r="I14" s="21">
        <v>2.8285077951002227</v>
      </c>
      <c r="J14" s="22">
        <v>7858.8</v>
      </c>
      <c r="K14" s="21">
        <v>14.306733852496565</v>
      </c>
      <c r="L14" s="22">
        <v>2267</v>
      </c>
      <c r="M14" s="21">
        <v>10</v>
      </c>
      <c r="N14" s="22"/>
      <c r="O14" s="21"/>
      <c r="P14" s="22"/>
      <c r="Q14" s="21"/>
      <c r="R14" s="23"/>
      <c r="S14" s="24"/>
    </row>
    <row r="15" spans="1:19" ht="14.25" customHeight="1" x14ac:dyDescent="0.2">
      <c r="A15" s="19" t="s">
        <v>16</v>
      </c>
      <c r="B15" s="20">
        <f t="shared" si="0"/>
        <v>2510.6999999999998</v>
      </c>
      <c r="C15" s="21">
        <f t="shared" si="1"/>
        <v>3.4341020432548692</v>
      </c>
      <c r="D15" s="22"/>
      <c r="E15" s="21"/>
      <c r="F15" s="22">
        <f>H15+J15+L15+N15+P15+R15</f>
        <v>2510.6999999999998</v>
      </c>
      <c r="G15" s="21">
        <f>(H15*I15+J15*K15+L15*M15+N15*O15+P15*Q15+R15*S15)/(H15+J15+L15+N15+P15+R15)</f>
        <v>3.4341020432548692</v>
      </c>
      <c r="H15" s="22">
        <v>2510.6999999999998</v>
      </c>
      <c r="I15" s="21">
        <v>3.4341020432548692</v>
      </c>
      <c r="J15" s="22"/>
      <c r="K15" s="21"/>
      <c r="L15" s="22"/>
      <c r="M15" s="21"/>
      <c r="N15" s="22"/>
      <c r="O15" s="21"/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 t="shared" si="0"/>
        <v>4014.2</v>
      </c>
      <c r="C16" s="21">
        <f t="shared" si="1"/>
        <v>8.0139006526829757</v>
      </c>
      <c r="D16" s="22"/>
      <c r="E16" s="21"/>
      <c r="F16" s="22">
        <f t="shared" si="2"/>
        <v>4014.2</v>
      </c>
      <c r="G16" s="21">
        <f t="shared" si="3"/>
        <v>8.0139006526829757</v>
      </c>
      <c r="H16" s="22">
        <v>3892.7</v>
      </c>
      <c r="I16" s="21">
        <v>7.8894854471189673</v>
      </c>
      <c r="J16" s="22"/>
      <c r="K16" s="21"/>
      <c r="L16" s="22">
        <v>121.5</v>
      </c>
      <c r="M16" s="21">
        <v>12</v>
      </c>
      <c r="N16" s="22"/>
      <c r="O16" s="21"/>
      <c r="P16" s="22"/>
      <c r="Q16" s="21"/>
      <c r="R16" s="23"/>
      <c r="S16" s="24"/>
    </row>
    <row r="17" spans="1:19" ht="14.25" customHeight="1" x14ac:dyDescent="0.2">
      <c r="A17" s="19" t="s">
        <v>18</v>
      </c>
      <c r="B17" s="20">
        <f t="shared" si="0"/>
        <v>1590</v>
      </c>
      <c r="C17" s="21">
        <f t="shared" si="1"/>
        <v>5.343396226415094</v>
      </c>
      <c r="D17" s="22"/>
      <c r="E17" s="21"/>
      <c r="F17" s="22">
        <f t="shared" si="2"/>
        <v>1590</v>
      </c>
      <c r="G17" s="21">
        <f t="shared" si="3"/>
        <v>5.343396226415094</v>
      </c>
      <c r="H17" s="22">
        <v>9</v>
      </c>
      <c r="I17" s="21">
        <v>16</v>
      </c>
      <c r="J17" s="22">
        <v>1117</v>
      </c>
      <c r="K17" s="21">
        <v>0</v>
      </c>
      <c r="L17" s="22">
        <v>464</v>
      </c>
      <c r="M17" s="21">
        <v>18</v>
      </c>
      <c r="N17" s="22"/>
      <c r="O17" s="21"/>
      <c r="P17" s="22"/>
      <c r="Q17" s="21"/>
      <c r="R17" s="23"/>
      <c r="S17" s="24"/>
    </row>
    <row r="18" spans="1:19" ht="14.25" customHeight="1" x14ac:dyDescent="0.2">
      <c r="A18" s="19" t="s">
        <v>19</v>
      </c>
      <c r="B18" s="20">
        <f t="shared" si="0"/>
        <v>909.2</v>
      </c>
      <c r="C18" s="21">
        <f t="shared" si="1"/>
        <v>12.81236251649802</v>
      </c>
      <c r="D18" s="22"/>
      <c r="E18" s="21"/>
      <c r="F18" s="22">
        <f t="shared" si="2"/>
        <v>909.2</v>
      </c>
      <c r="G18" s="21">
        <f t="shared" si="3"/>
        <v>12.81236251649802</v>
      </c>
      <c r="H18" s="22">
        <v>408.2</v>
      </c>
      <c r="I18" s="21">
        <v>9.9461048505634491</v>
      </c>
      <c r="J18" s="22">
        <v>385</v>
      </c>
      <c r="K18" s="21">
        <v>15</v>
      </c>
      <c r="L18" s="22">
        <v>108</v>
      </c>
      <c r="M18" s="21">
        <v>15.611111111111111</v>
      </c>
      <c r="N18" s="22"/>
      <c r="O18" s="21"/>
      <c r="P18" s="22">
        <v>8</v>
      </c>
      <c r="Q18" s="21">
        <v>16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9964.9</v>
      </c>
      <c r="C19" s="21">
        <f t="shared" si="1"/>
        <v>14.930455900209736</v>
      </c>
      <c r="D19" s="22"/>
      <c r="E19" s="21"/>
      <c r="F19" s="22">
        <f t="shared" si="2"/>
        <v>9964.9</v>
      </c>
      <c r="G19" s="21">
        <f t="shared" si="3"/>
        <v>14.930455900209736</v>
      </c>
      <c r="H19" s="22">
        <v>99</v>
      </c>
      <c r="I19" s="21">
        <v>8</v>
      </c>
      <c r="J19" s="22">
        <v>9810</v>
      </c>
      <c r="K19" s="21">
        <v>15</v>
      </c>
      <c r="L19" s="22">
        <v>55.9</v>
      </c>
      <c r="M19" s="21">
        <v>15</v>
      </c>
      <c r="N19" s="22"/>
      <c r="O19" s="21"/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44</v>
      </c>
      <c r="C20" s="27">
        <f t="shared" si="1"/>
        <v>15.886363636363637</v>
      </c>
      <c r="D20" s="28"/>
      <c r="E20" s="27"/>
      <c r="F20" s="28">
        <f t="shared" si="2"/>
        <v>44</v>
      </c>
      <c r="G20" s="27">
        <f t="shared" si="3"/>
        <v>15.886363636363637</v>
      </c>
      <c r="H20" s="28">
        <v>2</v>
      </c>
      <c r="I20" s="27">
        <v>0</v>
      </c>
      <c r="J20" s="28">
        <v>19</v>
      </c>
      <c r="K20" s="27">
        <v>15</v>
      </c>
      <c r="L20" s="28">
        <v>23</v>
      </c>
      <c r="M20" s="27">
        <v>18</v>
      </c>
      <c r="N20" s="28"/>
      <c r="O20" s="27"/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 t="shared" si="0"/>
        <v>3623.4</v>
      </c>
      <c r="C21" s="21">
        <f t="shared" si="1"/>
        <v>12.719158801126014</v>
      </c>
      <c r="D21" s="22"/>
      <c r="E21" s="21"/>
      <c r="F21" s="22">
        <f t="shared" si="2"/>
        <v>3623.4</v>
      </c>
      <c r="G21" s="21">
        <f t="shared" si="3"/>
        <v>12.719158801126014</v>
      </c>
      <c r="H21" s="22">
        <v>854</v>
      </c>
      <c r="I21" s="21">
        <v>6.837470725995316</v>
      </c>
      <c r="J21" s="22">
        <v>2607</v>
      </c>
      <c r="K21" s="21">
        <v>15</v>
      </c>
      <c r="L21" s="22">
        <v>162.4</v>
      </c>
      <c r="M21" s="21">
        <v>7.0344827586206904</v>
      </c>
      <c r="N21" s="22"/>
      <c r="O21" s="21"/>
      <c r="P21" s="22"/>
      <c r="Q21" s="21"/>
      <c r="R21" s="23"/>
      <c r="S21" s="24"/>
    </row>
    <row r="22" spans="1:19" ht="14.25" customHeight="1" x14ac:dyDescent="0.2">
      <c r="A22" s="19" t="s">
        <v>11</v>
      </c>
      <c r="B22" s="20">
        <f t="shared" si="0"/>
        <v>4430</v>
      </c>
      <c r="C22" s="21">
        <f t="shared" si="1"/>
        <v>7.6624379232505637</v>
      </c>
      <c r="D22" s="22"/>
      <c r="E22" s="21"/>
      <c r="F22" s="22">
        <f t="shared" si="2"/>
        <v>4430</v>
      </c>
      <c r="G22" s="21">
        <f t="shared" si="3"/>
        <v>7.6624379232505637</v>
      </c>
      <c r="H22" s="22">
        <v>998</v>
      </c>
      <c r="I22" s="21">
        <v>0.68196392785571147</v>
      </c>
      <c r="J22" s="22">
        <v>3408</v>
      </c>
      <c r="K22" s="21">
        <v>9.6338028169014081</v>
      </c>
      <c r="L22" s="22">
        <v>24</v>
      </c>
      <c r="M22" s="21">
        <v>18</v>
      </c>
      <c r="N22" s="22"/>
      <c r="O22" s="21"/>
      <c r="P22" s="22"/>
      <c r="Q22" s="21"/>
      <c r="R22" s="23"/>
      <c r="S22" s="24"/>
    </row>
    <row r="23" spans="1:19" ht="14.25" customHeight="1" x14ac:dyDescent="0.2">
      <c r="A23" s="19" t="s">
        <v>12</v>
      </c>
      <c r="B23" s="20">
        <f t="shared" si="0"/>
        <v>8017.8</v>
      </c>
      <c r="C23" s="21">
        <f t="shared" si="1"/>
        <v>15.941380428546484</v>
      </c>
      <c r="D23" s="22"/>
      <c r="E23" s="21"/>
      <c r="F23" s="22">
        <f t="shared" si="2"/>
        <v>8017.8</v>
      </c>
      <c r="G23" s="21">
        <f t="shared" si="3"/>
        <v>15.941380428546484</v>
      </c>
      <c r="H23" s="22">
        <v>1573</v>
      </c>
      <c r="I23" s="21">
        <v>5.7370629370629365</v>
      </c>
      <c r="J23" s="22">
        <v>6157.8</v>
      </c>
      <c r="K23" s="21">
        <v>18.589496248660236</v>
      </c>
      <c r="L23" s="22">
        <v>287</v>
      </c>
      <c r="M23" s="21">
        <v>15.05226480836237</v>
      </c>
      <c r="N23" s="22"/>
      <c r="O23" s="21"/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13745</v>
      </c>
      <c r="C24" s="21">
        <f t="shared" si="1"/>
        <v>5.1131320480174605</v>
      </c>
      <c r="D24" s="22"/>
      <c r="E24" s="21"/>
      <c r="F24" s="22">
        <f t="shared" si="2"/>
        <v>13745</v>
      </c>
      <c r="G24" s="21">
        <f t="shared" si="3"/>
        <v>5.1131320480174605</v>
      </c>
      <c r="H24" s="22">
        <v>11458</v>
      </c>
      <c r="I24" s="21">
        <v>1.4910106475824751</v>
      </c>
      <c r="J24" s="22">
        <v>1460</v>
      </c>
      <c r="K24" s="21">
        <v>24</v>
      </c>
      <c r="L24" s="22">
        <v>827</v>
      </c>
      <c r="M24" s="21">
        <v>21.954050785973397</v>
      </c>
      <c r="N24" s="22"/>
      <c r="O24" s="21"/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 t="shared" si="0"/>
        <v>4622</v>
      </c>
      <c r="C25" s="21">
        <f t="shared" si="1"/>
        <v>25.119645175248809</v>
      </c>
      <c r="D25" s="22"/>
      <c r="E25" s="21"/>
      <c r="F25" s="22">
        <f t="shared" si="2"/>
        <v>4622</v>
      </c>
      <c r="G25" s="21">
        <f t="shared" si="3"/>
        <v>25.119645175248809</v>
      </c>
      <c r="H25" s="22">
        <v>9</v>
      </c>
      <c r="I25" s="21">
        <v>0</v>
      </c>
      <c r="J25" s="22">
        <v>84</v>
      </c>
      <c r="K25" s="21">
        <v>12.75</v>
      </c>
      <c r="L25" s="22">
        <v>2852</v>
      </c>
      <c r="M25" s="21">
        <v>23.974754558204769</v>
      </c>
      <c r="N25" s="22">
        <v>1068</v>
      </c>
      <c r="O25" s="21">
        <v>30</v>
      </c>
      <c r="P25" s="22">
        <v>609</v>
      </c>
      <c r="Q25" s="21">
        <v>24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7952</v>
      </c>
      <c r="C26" s="21">
        <f t="shared" si="1"/>
        <v>11.421529175050301</v>
      </c>
      <c r="D26" s="22"/>
      <c r="E26" s="21"/>
      <c r="F26" s="22">
        <f t="shared" si="2"/>
        <v>7952</v>
      </c>
      <c r="G26" s="21">
        <f t="shared" si="3"/>
        <v>11.421529175050301</v>
      </c>
      <c r="H26" s="22">
        <v>1707</v>
      </c>
      <c r="I26" s="21">
        <v>7</v>
      </c>
      <c r="J26" s="22">
        <v>2652</v>
      </c>
      <c r="K26" s="21">
        <v>9.0791855203619907</v>
      </c>
      <c r="L26" s="22">
        <v>98</v>
      </c>
      <c r="M26" s="21">
        <v>22</v>
      </c>
      <c r="N26" s="22">
        <v>3471</v>
      </c>
      <c r="O26" s="21">
        <v>15</v>
      </c>
      <c r="P26" s="22">
        <v>24</v>
      </c>
      <c r="Q26" s="21">
        <v>24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230</v>
      </c>
      <c r="C27" s="21">
        <f t="shared" si="1"/>
        <v>0.97826086956521752</v>
      </c>
      <c r="D27" s="22"/>
      <c r="E27" s="21"/>
      <c r="F27" s="22">
        <f t="shared" si="2"/>
        <v>230</v>
      </c>
      <c r="G27" s="21">
        <f t="shared" si="3"/>
        <v>0.97826086956521752</v>
      </c>
      <c r="H27" s="22">
        <v>8</v>
      </c>
      <c r="I27" s="21">
        <v>0</v>
      </c>
      <c r="J27" s="22">
        <v>222</v>
      </c>
      <c r="K27" s="21">
        <v>1.0135135135135136</v>
      </c>
      <c r="L27" s="22"/>
      <c r="M27" s="21"/>
      <c r="N27" s="22"/>
      <c r="O27" s="21"/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 t="shared" si="0"/>
        <v>18295.900000000001</v>
      </c>
      <c r="C28" s="21">
        <f t="shared" si="1"/>
        <v>2.2599598817221342</v>
      </c>
      <c r="D28" s="22"/>
      <c r="E28" s="21"/>
      <c r="F28" s="22">
        <f t="shared" si="2"/>
        <v>18295.900000000001</v>
      </c>
      <c r="G28" s="21">
        <f t="shared" si="3"/>
        <v>2.2599598817221342</v>
      </c>
      <c r="H28" s="22">
        <v>17659.900000000001</v>
      </c>
      <c r="I28" s="21">
        <v>1.7513122950866085</v>
      </c>
      <c r="J28" s="22">
        <v>292</v>
      </c>
      <c r="K28" s="21">
        <v>12.123287671232877</v>
      </c>
      <c r="L28" s="22">
        <v>344</v>
      </c>
      <c r="M28" s="21">
        <v>20</v>
      </c>
      <c r="N28" s="22"/>
      <c r="O28" s="21"/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 t="shared" si="0"/>
        <v>13567</v>
      </c>
      <c r="C29" s="21">
        <f t="shared" si="1"/>
        <v>18.30393602122798</v>
      </c>
      <c r="D29" s="22"/>
      <c r="E29" s="21"/>
      <c r="F29" s="22">
        <f t="shared" si="2"/>
        <v>13567</v>
      </c>
      <c r="G29" s="21">
        <f t="shared" si="3"/>
        <v>18.30393602122798</v>
      </c>
      <c r="H29" s="22">
        <v>3166</v>
      </c>
      <c r="I29" s="21">
        <v>8</v>
      </c>
      <c r="J29" s="22">
        <v>6220</v>
      </c>
      <c r="K29" s="21">
        <v>23.723713826366559</v>
      </c>
      <c r="L29" s="22">
        <v>3602</v>
      </c>
      <c r="M29" s="21">
        <v>17.729039422543032</v>
      </c>
      <c r="N29" s="22"/>
      <c r="O29" s="21"/>
      <c r="P29" s="22">
        <v>579</v>
      </c>
      <c r="Q29" s="21">
        <v>20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375</v>
      </c>
      <c r="C30" s="21">
        <f t="shared" si="1"/>
        <v>14.373333333333333</v>
      </c>
      <c r="D30" s="22"/>
      <c r="E30" s="21"/>
      <c r="F30" s="22">
        <f t="shared" si="2"/>
        <v>375</v>
      </c>
      <c r="G30" s="21">
        <f t="shared" si="3"/>
        <v>14.373333333333333</v>
      </c>
      <c r="H30" s="22"/>
      <c r="I30" s="21"/>
      <c r="J30" s="22"/>
      <c r="K30" s="21"/>
      <c r="L30" s="22">
        <v>375</v>
      </c>
      <c r="M30" s="21">
        <v>14.373333333333333</v>
      </c>
      <c r="N30" s="22"/>
      <c r="O30" s="21"/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6845</v>
      </c>
      <c r="C31" s="21">
        <f t="shared" si="1"/>
        <v>12.848648648648648</v>
      </c>
      <c r="D31" s="22"/>
      <c r="E31" s="21"/>
      <c r="F31" s="22">
        <f t="shared" si="2"/>
        <v>6845</v>
      </c>
      <c r="G31" s="21">
        <f t="shared" si="3"/>
        <v>12.848648648648648</v>
      </c>
      <c r="H31" s="22">
        <v>4758</v>
      </c>
      <c r="I31" s="21">
        <v>7.8894493484657415</v>
      </c>
      <c r="J31" s="22">
        <v>2085</v>
      </c>
      <c r="K31" s="21">
        <v>24.160671462829736</v>
      </c>
      <c r="L31" s="22">
        <v>2</v>
      </c>
      <c r="M31" s="21">
        <v>18</v>
      </c>
      <c r="N31" s="22"/>
      <c r="O31" s="21"/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4624.2</v>
      </c>
      <c r="C32" s="27">
        <f t="shared" si="1"/>
        <v>9.2775398987933038</v>
      </c>
      <c r="D32" s="28"/>
      <c r="E32" s="27"/>
      <c r="F32" s="28">
        <f t="shared" si="2"/>
        <v>4624.2</v>
      </c>
      <c r="G32" s="27">
        <f t="shared" si="3"/>
        <v>9.2775398987933038</v>
      </c>
      <c r="H32" s="28">
        <v>3546.6</v>
      </c>
      <c r="I32" s="27">
        <v>7.8816895054418321</v>
      </c>
      <c r="J32" s="28">
        <v>347.6</v>
      </c>
      <c r="K32" s="27">
        <v>5</v>
      </c>
      <c r="L32" s="28">
        <v>730</v>
      </c>
      <c r="M32" s="27">
        <v>18.095890410958905</v>
      </c>
      <c r="N32" s="28"/>
      <c r="O32" s="27"/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602</v>
      </c>
      <c r="C33" s="21">
        <f t="shared" si="1"/>
        <v>12.395348837209303</v>
      </c>
      <c r="D33" s="22"/>
      <c r="E33" s="21"/>
      <c r="F33" s="22">
        <f t="shared" si="2"/>
        <v>602</v>
      </c>
      <c r="G33" s="21">
        <f t="shared" si="3"/>
        <v>12.395348837209303</v>
      </c>
      <c r="H33" s="22">
        <v>224</v>
      </c>
      <c r="I33" s="21">
        <v>8</v>
      </c>
      <c r="J33" s="22">
        <v>378</v>
      </c>
      <c r="K33" s="21">
        <v>15</v>
      </c>
      <c r="L33" s="22"/>
      <c r="M33" s="21"/>
      <c r="N33" s="22"/>
      <c r="O33" s="21"/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3022.2</v>
      </c>
      <c r="C34" s="21">
        <f t="shared" si="1"/>
        <v>13.787902852226857</v>
      </c>
      <c r="D34" s="22"/>
      <c r="E34" s="21"/>
      <c r="F34" s="22">
        <f t="shared" si="2"/>
        <v>3022.2</v>
      </c>
      <c r="G34" s="21">
        <f t="shared" si="3"/>
        <v>13.787902852226857</v>
      </c>
      <c r="H34" s="22">
        <v>8.8000000000000007</v>
      </c>
      <c r="I34" s="21">
        <v>0</v>
      </c>
      <c r="J34" s="22">
        <v>894.4</v>
      </c>
      <c r="K34" s="21">
        <v>11.051878354203936</v>
      </c>
      <c r="L34" s="22">
        <v>2119</v>
      </c>
      <c r="M34" s="21">
        <v>15</v>
      </c>
      <c r="N34" s="22"/>
      <c r="O34" s="21"/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 t="shared" si="0"/>
        <v>14071.7</v>
      </c>
      <c r="C35" s="21">
        <f t="shared" si="1"/>
        <v>13.45209889352388</v>
      </c>
      <c r="D35" s="22"/>
      <c r="E35" s="21"/>
      <c r="F35" s="22">
        <f t="shared" si="2"/>
        <v>14071.7</v>
      </c>
      <c r="G35" s="21">
        <f t="shared" si="3"/>
        <v>13.45209889352388</v>
      </c>
      <c r="H35" s="22">
        <v>8106.7</v>
      </c>
      <c r="I35" s="21">
        <v>9.4414373296162424</v>
      </c>
      <c r="J35" s="22"/>
      <c r="K35" s="21"/>
      <c r="L35" s="22">
        <v>4900</v>
      </c>
      <c r="M35" s="21">
        <v>19.098979591836734</v>
      </c>
      <c r="N35" s="22">
        <v>1065</v>
      </c>
      <c r="O35" s="21">
        <v>18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 t="shared" si="0"/>
        <v>4199.3</v>
      </c>
      <c r="C36" s="21">
        <f t="shared" si="1"/>
        <v>6.1662658062057956</v>
      </c>
      <c r="D36" s="22"/>
      <c r="E36" s="21"/>
      <c r="F36" s="22">
        <f t="shared" si="2"/>
        <v>4199.3</v>
      </c>
      <c r="G36" s="21">
        <f t="shared" si="3"/>
        <v>6.1662658062057956</v>
      </c>
      <c r="H36" s="22">
        <v>3276.4</v>
      </c>
      <c r="I36" s="21">
        <v>3.6852032718837751</v>
      </c>
      <c r="J36" s="22">
        <v>922.9</v>
      </c>
      <c r="K36" s="21">
        <v>14.974320078014953</v>
      </c>
      <c r="L36" s="22"/>
      <c r="M36" s="21"/>
      <c r="N36" s="22"/>
      <c r="O36" s="21"/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 t="shared" si="0"/>
        <v>41557</v>
      </c>
      <c r="C37" s="21">
        <f t="shared" si="1"/>
        <v>20.470799143345285</v>
      </c>
      <c r="D37" s="22"/>
      <c r="E37" s="21"/>
      <c r="F37" s="22">
        <f t="shared" si="2"/>
        <v>41557</v>
      </c>
      <c r="G37" s="21">
        <f t="shared" si="3"/>
        <v>20.470799143345285</v>
      </c>
      <c r="H37" s="22">
        <v>719</v>
      </c>
      <c r="I37" s="21">
        <v>8</v>
      </c>
      <c r="J37" s="22">
        <v>117</v>
      </c>
      <c r="K37" s="21">
        <v>10</v>
      </c>
      <c r="L37" s="22">
        <v>40212</v>
      </c>
      <c r="M37" s="21">
        <v>20.717547000895255</v>
      </c>
      <c r="N37" s="22">
        <v>509</v>
      </c>
      <c r="O37" s="21">
        <v>21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 t="shared" si="0"/>
        <v>1067.5999999999999</v>
      </c>
      <c r="C38" s="21">
        <f t="shared" si="1"/>
        <v>13.709535406519295</v>
      </c>
      <c r="D38" s="22"/>
      <c r="E38" s="21"/>
      <c r="F38" s="22">
        <f t="shared" si="2"/>
        <v>1067.5999999999999</v>
      </c>
      <c r="G38" s="21">
        <f t="shared" si="3"/>
        <v>13.709535406519295</v>
      </c>
      <c r="H38" s="22">
        <v>97</v>
      </c>
      <c r="I38" s="21">
        <v>0.5</v>
      </c>
      <c r="J38" s="22"/>
      <c r="K38" s="21"/>
      <c r="L38" s="22">
        <v>959</v>
      </c>
      <c r="M38" s="21">
        <v>14.993743482794578</v>
      </c>
      <c r="N38" s="22">
        <v>11.6</v>
      </c>
      <c r="O38" s="21">
        <v>18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 t="shared" si="0"/>
        <v>10495.699999999999</v>
      </c>
      <c r="C39" s="21">
        <f t="shared" si="1"/>
        <v>21.785397829587353</v>
      </c>
      <c r="D39" s="22"/>
      <c r="E39" s="21"/>
      <c r="F39" s="22">
        <f t="shared" si="2"/>
        <v>10495.699999999999</v>
      </c>
      <c r="G39" s="21">
        <f t="shared" si="3"/>
        <v>21.785397829587353</v>
      </c>
      <c r="H39" s="22">
        <v>97.4</v>
      </c>
      <c r="I39" s="21">
        <v>6.0000000000000009</v>
      </c>
      <c r="J39" s="22">
        <v>497</v>
      </c>
      <c r="K39" s="21">
        <v>21.899396378269618</v>
      </c>
      <c r="L39" s="22">
        <v>161</v>
      </c>
      <c r="M39" s="21">
        <v>18</v>
      </c>
      <c r="N39" s="22">
        <v>9740.2999999999993</v>
      </c>
      <c r="O39" s="21">
        <v>22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5689.0999999999995</v>
      </c>
      <c r="C40" s="21">
        <f t="shared" si="1"/>
        <v>11.356769963614632</v>
      </c>
      <c r="D40" s="22"/>
      <c r="E40" s="21"/>
      <c r="F40" s="22">
        <f t="shared" si="2"/>
        <v>5689.0999999999995</v>
      </c>
      <c r="G40" s="21">
        <f t="shared" si="3"/>
        <v>11.356769963614632</v>
      </c>
      <c r="H40" s="22">
        <v>2708.2</v>
      </c>
      <c r="I40" s="21">
        <v>10.637914481943726</v>
      </c>
      <c r="J40" s="22">
        <v>2976</v>
      </c>
      <c r="K40" s="21">
        <v>12</v>
      </c>
      <c r="L40" s="22">
        <v>4.9000000000000004</v>
      </c>
      <c r="M40" s="21">
        <v>18</v>
      </c>
      <c r="N40" s="22"/>
      <c r="O40" s="21"/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18473.8</v>
      </c>
      <c r="C41" s="21">
        <f t="shared" si="1"/>
        <v>18.720820838159987</v>
      </c>
      <c r="D41" s="22"/>
      <c r="E41" s="21"/>
      <c r="F41" s="22">
        <f t="shared" si="2"/>
        <v>18473.8</v>
      </c>
      <c r="G41" s="21">
        <f t="shared" si="3"/>
        <v>18.720820838159987</v>
      </c>
      <c r="H41" s="22"/>
      <c r="I41" s="21"/>
      <c r="J41" s="22">
        <v>8823</v>
      </c>
      <c r="K41" s="21">
        <v>17.369602176130567</v>
      </c>
      <c r="L41" s="22">
        <v>9650.7999999999993</v>
      </c>
      <c r="M41" s="21">
        <v>19.956138351224769</v>
      </c>
      <c r="N41" s="22"/>
      <c r="O41" s="21"/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 t="shared" si="0"/>
        <v>16564.8</v>
      </c>
      <c r="C42" s="21">
        <f t="shared" si="1"/>
        <v>22.469654447986091</v>
      </c>
      <c r="D42" s="22"/>
      <c r="E42" s="21"/>
      <c r="F42" s="22">
        <f t="shared" si="2"/>
        <v>16564.8</v>
      </c>
      <c r="G42" s="21">
        <f t="shared" si="3"/>
        <v>22.469654447986091</v>
      </c>
      <c r="H42" s="22">
        <v>5860.1</v>
      </c>
      <c r="I42" s="21">
        <v>11.621439907168819</v>
      </c>
      <c r="J42" s="22">
        <v>9787</v>
      </c>
      <c r="K42" s="21">
        <v>29.195872075201798</v>
      </c>
      <c r="L42" s="22">
        <v>917.7</v>
      </c>
      <c r="M42" s="21">
        <v>20.009297155933314</v>
      </c>
      <c r="N42" s="22"/>
      <c r="O42" s="21"/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 t="shared" si="0"/>
        <v>43719.399999999994</v>
      </c>
      <c r="C43" s="21">
        <f t="shared" si="1"/>
        <v>18.900350325027336</v>
      </c>
      <c r="D43" s="22"/>
      <c r="E43" s="21"/>
      <c r="F43" s="22">
        <f t="shared" si="2"/>
        <v>43719.399999999994</v>
      </c>
      <c r="G43" s="21">
        <f t="shared" si="3"/>
        <v>18.900350325027336</v>
      </c>
      <c r="H43" s="22"/>
      <c r="I43" s="21"/>
      <c r="J43" s="22">
        <v>33769.199999999997</v>
      </c>
      <c r="K43" s="21">
        <v>18.349353849069569</v>
      </c>
      <c r="L43" s="22">
        <v>9950.2000000000007</v>
      </c>
      <c r="M43" s="21">
        <v>20.770333862635926</v>
      </c>
      <c r="N43" s="22"/>
      <c r="O43" s="21"/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32876.200000000004</v>
      </c>
      <c r="C44" s="27">
        <f t="shared" si="1"/>
        <v>16.098847464122979</v>
      </c>
      <c r="D44" s="28"/>
      <c r="E44" s="27"/>
      <c r="F44" s="28">
        <f t="shared" si="2"/>
        <v>32876.200000000004</v>
      </c>
      <c r="G44" s="27">
        <f t="shared" si="3"/>
        <v>16.098847464122979</v>
      </c>
      <c r="H44" s="28">
        <v>11075.400000000001</v>
      </c>
      <c r="I44" s="27">
        <v>6.4394664752514572</v>
      </c>
      <c r="J44" s="28">
        <v>17328.800000000003</v>
      </c>
      <c r="K44" s="27">
        <v>20.979640829139925</v>
      </c>
      <c r="L44" s="28">
        <v>1449.7</v>
      </c>
      <c r="M44" s="27">
        <v>19.375043112368076</v>
      </c>
      <c r="N44" s="28">
        <v>3022.3</v>
      </c>
      <c r="O44" s="27">
        <v>21.939999999999998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 t="shared" si="0"/>
        <v>80255.5</v>
      </c>
      <c r="C45" s="21">
        <f t="shared" si="1"/>
        <v>21.477767716854295</v>
      </c>
      <c r="D45" s="22"/>
      <c r="E45" s="21"/>
      <c r="F45" s="22">
        <f t="shared" si="2"/>
        <v>80255.5</v>
      </c>
      <c r="G45" s="21">
        <f t="shared" si="3"/>
        <v>21.477767716854295</v>
      </c>
      <c r="H45" s="22">
        <v>7481.5</v>
      </c>
      <c r="I45" s="21">
        <v>11.536252222147965</v>
      </c>
      <c r="J45" s="22">
        <v>47873.4</v>
      </c>
      <c r="K45" s="21">
        <v>23.035969494541852</v>
      </c>
      <c r="L45" s="22">
        <v>24804.2</v>
      </c>
      <c r="M45" s="21">
        <v>21.467570895251612</v>
      </c>
      <c r="N45" s="22">
        <v>96.4</v>
      </c>
      <c r="O45" s="21">
        <v>21.83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 t="shared" si="0"/>
        <v>53510.600000000006</v>
      </c>
      <c r="C46" s="21">
        <f t="shared" si="1"/>
        <v>3.7731100006353882</v>
      </c>
      <c r="D46" s="22"/>
      <c r="E46" s="21"/>
      <c r="F46" s="22">
        <f t="shared" si="2"/>
        <v>53510.600000000006</v>
      </c>
      <c r="G46" s="21">
        <f t="shared" si="3"/>
        <v>3.7731100006353882</v>
      </c>
      <c r="H46" s="22">
        <v>50762.700000000004</v>
      </c>
      <c r="I46" s="21">
        <v>2.9732776231366738</v>
      </c>
      <c r="J46" s="22">
        <v>2351</v>
      </c>
      <c r="K46" s="21">
        <v>18.055669927690342</v>
      </c>
      <c r="L46" s="22">
        <v>360.3</v>
      </c>
      <c r="M46" s="21">
        <v>21.431923397169022</v>
      </c>
      <c r="N46" s="22">
        <v>36.6</v>
      </c>
      <c r="O46" s="21">
        <v>21.83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73374.400000000009</v>
      </c>
      <c r="C47" s="21">
        <f t="shared" si="1"/>
        <v>15.35261508100918</v>
      </c>
      <c r="D47" s="22"/>
      <c r="E47" s="21"/>
      <c r="F47" s="22">
        <f t="shared" si="2"/>
        <v>73374.400000000009</v>
      </c>
      <c r="G47" s="21">
        <f t="shared" si="3"/>
        <v>15.35261508100918</v>
      </c>
      <c r="H47" s="22">
        <v>29140.5</v>
      </c>
      <c r="I47" s="21">
        <v>9.6753796262933047</v>
      </c>
      <c r="J47" s="22">
        <v>42946.6</v>
      </c>
      <c r="K47" s="21">
        <v>19.14074734670498</v>
      </c>
      <c r="L47" s="22">
        <v>1287.3</v>
      </c>
      <c r="M47" s="21">
        <v>17.488930319272896</v>
      </c>
      <c r="N47" s="22"/>
      <c r="O47" s="21"/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67485.399999999994</v>
      </c>
      <c r="C48" s="21">
        <f t="shared" si="1"/>
        <v>11.762407868961287</v>
      </c>
      <c r="D48" s="22"/>
      <c r="E48" s="21"/>
      <c r="F48" s="22">
        <f t="shared" si="2"/>
        <v>67485.399999999994</v>
      </c>
      <c r="G48" s="21">
        <f t="shared" si="3"/>
        <v>11.762407868961287</v>
      </c>
      <c r="H48" s="22">
        <v>48677.5</v>
      </c>
      <c r="I48" s="21">
        <v>5.8230886960094503</v>
      </c>
      <c r="J48" s="22">
        <v>16515.099999999999</v>
      </c>
      <c r="K48" s="21">
        <v>28.782496018794923</v>
      </c>
      <c r="L48" s="22">
        <v>2292.8000000000002</v>
      </c>
      <c r="M48" s="21">
        <v>15.261514305652476</v>
      </c>
      <c r="N48" s="22"/>
      <c r="O48" s="21"/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46284.3</v>
      </c>
      <c r="C49" s="21">
        <f t="shared" si="1"/>
        <v>10.670653331691307</v>
      </c>
      <c r="D49" s="22"/>
      <c r="E49" s="21"/>
      <c r="F49" s="22">
        <f t="shared" si="2"/>
        <v>46284.3</v>
      </c>
      <c r="G49" s="21">
        <f t="shared" si="3"/>
        <v>10.670653331691307</v>
      </c>
      <c r="H49" s="22">
        <v>15174.7</v>
      </c>
      <c r="I49" s="21">
        <v>0.45444061497097138</v>
      </c>
      <c r="J49" s="22">
        <v>11111.6</v>
      </c>
      <c r="K49" s="21">
        <v>15.825040498218076</v>
      </c>
      <c r="L49" s="22">
        <v>19998</v>
      </c>
      <c r="M49" s="21">
        <v>15.558865886588659</v>
      </c>
      <c r="N49" s="22"/>
      <c r="O49" s="21"/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75644.399999999994</v>
      </c>
      <c r="C50" s="21">
        <f t="shared" si="1"/>
        <v>10.341690858807791</v>
      </c>
      <c r="D50" s="22"/>
      <c r="E50" s="21"/>
      <c r="F50" s="22">
        <f t="shared" si="2"/>
        <v>75644.399999999994</v>
      </c>
      <c r="G50" s="21">
        <f t="shared" si="3"/>
        <v>10.341690858807791</v>
      </c>
      <c r="H50" s="22">
        <v>15149.400000000001</v>
      </c>
      <c r="I50" s="21">
        <v>0.68385546622308468</v>
      </c>
      <c r="J50" s="22">
        <v>14952.5</v>
      </c>
      <c r="K50" s="21">
        <v>17.711205484032771</v>
      </c>
      <c r="L50" s="22">
        <v>45109.5</v>
      </c>
      <c r="M50" s="21">
        <v>11.054527316862302</v>
      </c>
      <c r="N50" s="22">
        <v>433</v>
      </c>
      <c r="O50" s="21">
        <v>19.491916859122401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20411.900000000001</v>
      </c>
      <c r="C51" s="21">
        <f t="shared" si="1"/>
        <v>11.399779540366158</v>
      </c>
      <c r="D51" s="22"/>
      <c r="E51" s="21"/>
      <c r="F51" s="22">
        <f t="shared" si="2"/>
        <v>20411.900000000001</v>
      </c>
      <c r="G51" s="21">
        <f t="shared" si="3"/>
        <v>11.399779540366158</v>
      </c>
      <c r="H51" s="22">
        <v>8455.5</v>
      </c>
      <c r="I51" s="21">
        <v>6.2722724853645548</v>
      </c>
      <c r="J51" s="22">
        <v>6392.7</v>
      </c>
      <c r="K51" s="21">
        <v>16.29769268071394</v>
      </c>
      <c r="L51" s="22">
        <v>5563.7</v>
      </c>
      <c r="M51" s="21">
        <v>13.564660208134875</v>
      </c>
      <c r="N51" s="22"/>
      <c r="O51" s="21"/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 t="shared" si="0"/>
        <v>191085.2</v>
      </c>
      <c r="C52" s="21">
        <f t="shared" si="1"/>
        <v>4.6202694923521026</v>
      </c>
      <c r="D52" s="22"/>
      <c r="E52" s="21"/>
      <c r="F52" s="22">
        <f t="shared" si="2"/>
        <v>191085.2</v>
      </c>
      <c r="G52" s="21">
        <f t="shared" si="3"/>
        <v>4.6202694923521026</v>
      </c>
      <c r="H52" s="22">
        <v>163604</v>
      </c>
      <c r="I52" s="21">
        <v>3.8107515708662376</v>
      </c>
      <c r="J52" s="22">
        <v>1137</v>
      </c>
      <c r="K52" s="21">
        <v>7.4339489885664021</v>
      </c>
      <c r="L52" s="22">
        <v>26344.2</v>
      </c>
      <c r="M52" s="21">
        <v>9.5261393399685712</v>
      </c>
      <c r="N52" s="22"/>
      <c r="O52" s="21"/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179010.19999999998</v>
      </c>
      <c r="C53" s="21">
        <f t="shared" si="1"/>
        <v>5.8038813710056756</v>
      </c>
      <c r="D53" s="22"/>
      <c r="E53" s="21"/>
      <c r="F53" s="22">
        <f t="shared" si="2"/>
        <v>179010.19999999998</v>
      </c>
      <c r="G53" s="21">
        <f t="shared" si="3"/>
        <v>5.8038813710056756</v>
      </c>
      <c r="H53" s="22">
        <v>142611.29999999999</v>
      </c>
      <c r="I53" s="21">
        <v>4.1314440019830139</v>
      </c>
      <c r="J53" s="22">
        <v>9002</v>
      </c>
      <c r="K53" s="21">
        <v>16.980670962008443</v>
      </c>
      <c r="L53" s="22">
        <v>27396.9</v>
      </c>
      <c r="M53" s="21">
        <v>10.837115330566595</v>
      </c>
      <c r="N53" s="22"/>
      <c r="O53" s="21"/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137739.79999999999</v>
      </c>
      <c r="C54" s="21">
        <f t="shared" si="1"/>
        <v>5.0633686124126802</v>
      </c>
      <c r="D54" s="22"/>
      <c r="E54" s="21"/>
      <c r="F54" s="22">
        <f t="shared" si="2"/>
        <v>137739.79999999999</v>
      </c>
      <c r="G54" s="21">
        <f t="shared" si="3"/>
        <v>5.0633686124126802</v>
      </c>
      <c r="H54" s="22">
        <v>113363.4</v>
      </c>
      <c r="I54" s="21">
        <v>3.6267084438187283</v>
      </c>
      <c r="J54" s="22">
        <v>4744.8</v>
      </c>
      <c r="K54" s="21">
        <v>15.587295565671894</v>
      </c>
      <c r="L54" s="22">
        <v>19631.599999999999</v>
      </c>
      <c r="M54" s="21">
        <v>10.815867275209357</v>
      </c>
      <c r="N54" s="22"/>
      <c r="O54" s="21"/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 t="shared" si="0"/>
        <v>95668.5</v>
      </c>
      <c r="C55" s="21">
        <f t="shared" si="1"/>
        <v>5.0638099269874619</v>
      </c>
      <c r="D55" s="22"/>
      <c r="E55" s="21"/>
      <c r="F55" s="22">
        <f t="shared" si="2"/>
        <v>95668.5</v>
      </c>
      <c r="G55" s="21">
        <f t="shared" si="3"/>
        <v>5.0638099269874619</v>
      </c>
      <c r="H55" s="22">
        <v>85678.2</v>
      </c>
      <c r="I55" s="21">
        <v>4.1026247050008058</v>
      </c>
      <c r="J55" s="22">
        <v>245</v>
      </c>
      <c r="K55" s="21">
        <v>0</v>
      </c>
      <c r="L55" s="22">
        <v>9745.2999999999993</v>
      </c>
      <c r="M55" s="21">
        <v>13.641611853919324</v>
      </c>
      <c r="N55" s="22"/>
      <c r="O55" s="21"/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43394.299999999996</v>
      </c>
      <c r="C56" s="27">
        <f t="shared" si="1"/>
        <v>6.6300127436091856</v>
      </c>
      <c r="D56" s="28"/>
      <c r="E56" s="27"/>
      <c r="F56" s="28">
        <f t="shared" si="2"/>
        <v>43394.299999999996</v>
      </c>
      <c r="G56" s="27">
        <f t="shared" si="3"/>
        <v>6.6300127436091856</v>
      </c>
      <c r="H56" s="28">
        <v>12123.4</v>
      </c>
      <c r="I56" s="27">
        <v>1.3621096392101226</v>
      </c>
      <c r="J56" s="28">
        <v>14615</v>
      </c>
      <c r="K56" s="27">
        <v>9.6822955867259672</v>
      </c>
      <c r="L56" s="28">
        <v>16596.8</v>
      </c>
      <c r="M56" s="27">
        <v>7.7711011761303395</v>
      </c>
      <c r="N56" s="28">
        <v>59.1</v>
      </c>
      <c r="O56" s="27">
        <v>12</v>
      </c>
      <c r="P56" s="28"/>
      <c r="Q56" s="27"/>
      <c r="R56" s="28"/>
      <c r="S56" s="27"/>
    </row>
    <row r="57" spans="1:19" ht="14.25" customHeight="1" x14ac:dyDescent="0.2">
      <c r="A57" s="19" t="s">
        <v>25</v>
      </c>
      <c r="B57" s="20">
        <f t="shared" si="0"/>
        <v>28670.199999999997</v>
      </c>
      <c r="C57" s="21">
        <f t="shared" si="1"/>
        <v>6.8002228795055508</v>
      </c>
      <c r="D57" s="22"/>
      <c r="E57" s="21"/>
      <c r="F57" s="22">
        <f t="shared" si="2"/>
        <v>28670.199999999997</v>
      </c>
      <c r="G57" s="21">
        <f t="shared" si="3"/>
        <v>6.8002228795055508</v>
      </c>
      <c r="H57" s="22">
        <v>11134.8</v>
      </c>
      <c r="I57" s="21">
        <v>0.92520745770018331</v>
      </c>
      <c r="J57" s="22">
        <v>17175.099999999999</v>
      </c>
      <c r="K57" s="21">
        <v>10.480224278170144</v>
      </c>
      <c r="L57" s="22">
        <v>360.29999999999995</v>
      </c>
      <c r="M57" s="21">
        <v>12.941576464057732</v>
      </c>
      <c r="N57" s="22"/>
      <c r="O57" s="21"/>
      <c r="P57" s="22"/>
      <c r="Q57" s="21"/>
      <c r="R57" s="23"/>
      <c r="S57" s="24"/>
    </row>
    <row r="58" spans="1:19" ht="14.25" customHeight="1" x14ac:dyDescent="0.2">
      <c r="A58" s="19" t="s">
        <v>11</v>
      </c>
      <c r="B58" s="20">
        <f t="shared" si="0"/>
        <v>58826.8</v>
      </c>
      <c r="C58" s="21">
        <f t="shared" si="1"/>
        <v>7.1147929175137863</v>
      </c>
      <c r="D58" s="22"/>
      <c r="E58" s="21"/>
      <c r="F58" s="22">
        <f t="shared" si="2"/>
        <v>58826.8</v>
      </c>
      <c r="G58" s="21">
        <f t="shared" si="3"/>
        <v>7.1147929175137863</v>
      </c>
      <c r="H58" s="22">
        <v>16048.5</v>
      </c>
      <c r="I58" s="21">
        <v>0.64985512664735023</v>
      </c>
      <c r="J58" s="22">
        <v>18955.900000000001</v>
      </c>
      <c r="K58" s="21">
        <v>8.9907680458326951</v>
      </c>
      <c r="L58" s="22">
        <v>23822.400000000001</v>
      </c>
      <c r="M58" s="21">
        <v>9.9772986768755452</v>
      </c>
      <c r="N58" s="22"/>
      <c r="O58" s="21"/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 t="shared" si="0"/>
        <v>36574.699999999997</v>
      </c>
      <c r="C59" s="21">
        <f t="shared" si="1"/>
        <v>7.714354458136361</v>
      </c>
      <c r="D59" s="22"/>
      <c r="E59" s="21"/>
      <c r="F59" s="22">
        <f t="shared" si="2"/>
        <v>36574.699999999997</v>
      </c>
      <c r="G59" s="21">
        <f t="shared" si="3"/>
        <v>7.714354458136361</v>
      </c>
      <c r="H59" s="22">
        <v>7832.4</v>
      </c>
      <c r="I59" s="21">
        <v>0.94990041366630917</v>
      </c>
      <c r="J59" s="22">
        <v>18399.599999999999</v>
      </c>
      <c r="K59" s="21">
        <v>8.887519293897693</v>
      </c>
      <c r="L59" s="22">
        <v>10342.700000000001</v>
      </c>
      <c r="M59" s="21">
        <v>10.749939570905081</v>
      </c>
      <c r="N59" s="22"/>
      <c r="O59" s="21"/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 t="shared" si="0"/>
        <v>53853.4</v>
      </c>
      <c r="C60" s="21">
        <f t="shared" si="1"/>
        <v>7.0871588423386447</v>
      </c>
      <c r="D60" s="22"/>
      <c r="E60" s="21"/>
      <c r="F60" s="22">
        <f t="shared" si="2"/>
        <v>53853.4</v>
      </c>
      <c r="G60" s="21">
        <f t="shared" si="3"/>
        <v>7.0871588423386447</v>
      </c>
      <c r="H60" s="22">
        <v>10275.799999999999</v>
      </c>
      <c r="I60" s="21">
        <v>0.7279238599427782</v>
      </c>
      <c r="J60" s="22">
        <v>12592</v>
      </c>
      <c r="K60" s="21">
        <v>9.9621982210927573</v>
      </c>
      <c r="L60" s="22">
        <v>30952</v>
      </c>
      <c r="M60" s="21">
        <v>8.0244895321788583</v>
      </c>
      <c r="N60" s="22">
        <v>33.6</v>
      </c>
      <c r="O60" s="21">
        <v>11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 t="shared" si="0"/>
        <v>57710.3</v>
      </c>
      <c r="C61" s="21">
        <f t="shared" si="1"/>
        <v>6.7088434820127425</v>
      </c>
      <c r="D61" s="22"/>
      <c r="E61" s="21"/>
      <c r="F61" s="22">
        <f t="shared" si="2"/>
        <v>57710.3</v>
      </c>
      <c r="G61" s="21">
        <f t="shared" si="3"/>
        <v>6.7088434820127425</v>
      </c>
      <c r="H61" s="22">
        <v>9845.4</v>
      </c>
      <c r="I61" s="21">
        <v>0</v>
      </c>
      <c r="J61" s="22">
        <v>5968.5</v>
      </c>
      <c r="K61" s="21">
        <v>10.635963810002513</v>
      </c>
      <c r="L61" s="22">
        <v>40996.400000000001</v>
      </c>
      <c r="M61" s="21">
        <v>7.6540530388034069</v>
      </c>
      <c r="N61" s="22">
        <v>900</v>
      </c>
      <c r="O61" s="21">
        <v>11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 t="shared" si="0"/>
        <v>18391.8</v>
      </c>
      <c r="C62" s="21">
        <f t="shared" si="1"/>
        <v>4.0020117661131591</v>
      </c>
      <c r="D62" s="22"/>
      <c r="E62" s="21"/>
      <c r="F62" s="22">
        <f t="shared" si="2"/>
        <v>18391.8</v>
      </c>
      <c r="G62" s="21">
        <f t="shared" si="3"/>
        <v>4.0020117661131591</v>
      </c>
      <c r="H62" s="22">
        <v>6789.3</v>
      </c>
      <c r="I62" s="21">
        <v>0</v>
      </c>
      <c r="J62" s="22">
        <v>5019</v>
      </c>
      <c r="K62" s="21">
        <v>8.4034668260609688</v>
      </c>
      <c r="L62" s="22">
        <v>6574.5</v>
      </c>
      <c r="M62" s="21">
        <v>4.7664765381397824</v>
      </c>
      <c r="N62" s="22">
        <v>9</v>
      </c>
      <c r="O62" s="21">
        <v>10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 t="shared" si="0"/>
        <v>54350.6</v>
      </c>
      <c r="C63" s="21">
        <f t="shared" si="1"/>
        <v>5.4802712021578417</v>
      </c>
      <c r="D63" s="22"/>
      <c r="E63" s="21"/>
      <c r="F63" s="22">
        <f t="shared" si="2"/>
        <v>54350.6</v>
      </c>
      <c r="G63" s="21">
        <f t="shared" si="3"/>
        <v>5.4802712021578417</v>
      </c>
      <c r="H63" s="22">
        <v>13012.7</v>
      </c>
      <c r="I63" s="21">
        <v>0</v>
      </c>
      <c r="J63" s="22">
        <v>6295.8</v>
      </c>
      <c r="K63" s="21">
        <v>6.383768226436672</v>
      </c>
      <c r="L63" s="22">
        <v>32688.6</v>
      </c>
      <c r="M63" s="21">
        <v>6.9464461616588054</v>
      </c>
      <c r="N63" s="22">
        <v>2353.5</v>
      </c>
      <c r="O63" s="21">
        <v>13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 t="shared" si="0"/>
        <v>52014.8</v>
      </c>
      <c r="C64" s="21">
        <f t="shared" si="1"/>
        <v>8.6321450817844152</v>
      </c>
      <c r="D64" s="22"/>
      <c r="E64" s="21"/>
      <c r="F64" s="22">
        <f t="shared" si="2"/>
        <v>52014.8</v>
      </c>
      <c r="G64" s="21">
        <f t="shared" si="3"/>
        <v>8.6321450817844152</v>
      </c>
      <c r="H64" s="22">
        <v>3040.8999999999996</v>
      </c>
      <c r="I64" s="21">
        <v>0</v>
      </c>
      <c r="J64" s="22">
        <v>18550.5</v>
      </c>
      <c r="K64" s="21">
        <v>11.229416996846446</v>
      </c>
      <c r="L64" s="22">
        <v>30423.399999999998</v>
      </c>
      <c r="M64" s="21">
        <v>7.9112788182780367</v>
      </c>
      <c r="N64" s="22"/>
      <c r="O64" s="21"/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 t="shared" si="0"/>
        <v>106649.29999999999</v>
      </c>
      <c r="C65" s="21">
        <f t="shared" si="1"/>
        <v>6.7529240229424845</v>
      </c>
      <c r="D65" s="22"/>
      <c r="E65" s="21"/>
      <c r="F65" s="22">
        <f t="shared" si="2"/>
        <v>106649.29999999999</v>
      </c>
      <c r="G65" s="21">
        <f t="shared" si="3"/>
        <v>6.7529240229424845</v>
      </c>
      <c r="H65" s="22">
        <v>8007.9</v>
      </c>
      <c r="I65" s="21">
        <v>0</v>
      </c>
      <c r="J65" s="22">
        <v>9847.2000000000007</v>
      </c>
      <c r="K65" s="21">
        <v>8.8807185799008845</v>
      </c>
      <c r="L65" s="22">
        <v>24885.3</v>
      </c>
      <c r="M65" s="21">
        <v>10.017472483755469</v>
      </c>
      <c r="N65" s="22"/>
      <c r="O65" s="21"/>
      <c r="P65" s="22">
        <v>63908.9</v>
      </c>
      <c r="Q65" s="21">
        <v>6.0000500712733276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50155.5</v>
      </c>
      <c r="C66" s="21">
        <f t="shared" si="1"/>
        <v>9.0389957233005358</v>
      </c>
      <c r="D66" s="22"/>
      <c r="E66" s="21"/>
      <c r="F66" s="22">
        <f t="shared" si="2"/>
        <v>50155.5</v>
      </c>
      <c r="G66" s="21">
        <f t="shared" si="3"/>
        <v>9.0389957233005358</v>
      </c>
      <c r="H66" s="22">
        <v>2174</v>
      </c>
      <c r="I66" s="21">
        <v>0</v>
      </c>
      <c r="J66" s="22">
        <v>5339.2</v>
      </c>
      <c r="K66" s="21">
        <v>7.4608087353910699</v>
      </c>
      <c r="L66" s="22">
        <v>1027.9000000000001</v>
      </c>
      <c r="M66" s="21">
        <v>8.715828387975483</v>
      </c>
      <c r="N66" s="22"/>
      <c r="O66" s="21"/>
      <c r="P66" s="22">
        <v>41614.400000000001</v>
      </c>
      <c r="Q66" s="21">
        <v>9.7216732669460573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61270.400000000001</v>
      </c>
      <c r="C67" s="21">
        <f t="shared" si="1"/>
        <v>10.502175601921971</v>
      </c>
      <c r="D67" s="22"/>
      <c r="E67" s="21"/>
      <c r="F67" s="22">
        <f t="shared" si="2"/>
        <v>61270.400000000001</v>
      </c>
      <c r="G67" s="21">
        <f t="shared" si="3"/>
        <v>10.502175601921971</v>
      </c>
      <c r="H67" s="22">
        <v>3179</v>
      </c>
      <c r="I67" s="21">
        <v>0.44070462409562755</v>
      </c>
      <c r="J67" s="22">
        <v>15621.3</v>
      </c>
      <c r="K67" s="21">
        <v>13.941547758509216</v>
      </c>
      <c r="L67" s="22">
        <v>634</v>
      </c>
      <c r="M67" s="21">
        <v>6.5425867507886437</v>
      </c>
      <c r="N67" s="22">
        <v>81.2</v>
      </c>
      <c r="O67" s="21">
        <v>10</v>
      </c>
      <c r="P67" s="22">
        <v>41754.9</v>
      </c>
      <c r="Q67" s="21">
        <v>10.042567459148508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39492.699999999997</v>
      </c>
      <c r="C68" s="27">
        <f t="shared" si="1"/>
        <v>6.662282649704883</v>
      </c>
      <c r="D68" s="28"/>
      <c r="E68" s="27"/>
      <c r="F68" s="28">
        <f t="shared" si="2"/>
        <v>39492.699999999997</v>
      </c>
      <c r="G68" s="27">
        <f t="shared" si="3"/>
        <v>6.662282649704883</v>
      </c>
      <c r="H68" s="28">
        <v>8942.9</v>
      </c>
      <c r="I68" s="27">
        <v>7.1170202059734544</v>
      </c>
      <c r="J68" s="28">
        <v>1318</v>
      </c>
      <c r="K68" s="27">
        <v>4.9468892261001516</v>
      </c>
      <c r="L68" s="28">
        <v>11096.3</v>
      </c>
      <c r="M68" s="27">
        <v>7.7833512071591429</v>
      </c>
      <c r="N68" s="28">
        <v>11660.5</v>
      </c>
      <c r="O68" s="27">
        <v>4.0347326443977529</v>
      </c>
      <c r="P68" s="28">
        <v>6475</v>
      </c>
      <c r="Q68" s="27">
        <v>9.1940277992277988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53754.200000000004</v>
      </c>
      <c r="C69" s="21">
        <f t="shared" si="1"/>
        <v>5.7501237856762817</v>
      </c>
      <c r="D69" s="22"/>
      <c r="E69" s="21"/>
      <c r="F69" s="22">
        <f t="shared" si="2"/>
        <v>53754.200000000004</v>
      </c>
      <c r="G69" s="21">
        <f t="shared" si="3"/>
        <v>5.7501237856762817</v>
      </c>
      <c r="H69" s="22">
        <v>5704.8</v>
      </c>
      <c r="I69" s="21">
        <v>8.5014724442574678</v>
      </c>
      <c r="J69" s="22">
        <v>2273.6</v>
      </c>
      <c r="K69" s="21">
        <v>7.8495777621393383</v>
      </c>
      <c r="L69" s="22">
        <v>14404.1</v>
      </c>
      <c r="M69" s="21">
        <v>4.7113071972563363</v>
      </c>
      <c r="N69" s="22">
        <v>24747.600000000002</v>
      </c>
      <c r="O69" s="21">
        <v>4.0619681908548699</v>
      </c>
      <c r="P69" s="22">
        <v>6624.1</v>
      </c>
      <c r="Q69" s="21">
        <v>11.225857097567971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59592.2</v>
      </c>
      <c r="C70" s="21">
        <f t="shared" si="1"/>
        <v>6.9453982232574054</v>
      </c>
      <c r="D70" s="22"/>
      <c r="E70" s="21"/>
      <c r="F70" s="22">
        <f t="shared" si="2"/>
        <v>59592.2</v>
      </c>
      <c r="G70" s="21">
        <f t="shared" si="3"/>
        <v>6.9453982232574054</v>
      </c>
      <c r="H70" s="22">
        <v>393</v>
      </c>
      <c r="I70" s="21">
        <v>5</v>
      </c>
      <c r="J70" s="22">
        <v>8836.7000000000007</v>
      </c>
      <c r="K70" s="21">
        <v>7.9713580861633861</v>
      </c>
      <c r="L70" s="22">
        <v>40273.5</v>
      </c>
      <c r="M70" s="21">
        <v>5.8296475349795767</v>
      </c>
      <c r="N70" s="22">
        <v>15</v>
      </c>
      <c r="O70" s="21">
        <v>2.5299999999999998</v>
      </c>
      <c r="P70" s="22">
        <v>10074</v>
      </c>
      <c r="Q70" s="21">
        <v>10.588425650188604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24962.400000000001</v>
      </c>
      <c r="C71" s="21">
        <f t="shared" si="1"/>
        <v>10.329250392590456</v>
      </c>
      <c r="D71" s="22"/>
      <c r="E71" s="21"/>
      <c r="F71" s="22">
        <f t="shared" si="2"/>
        <v>24962.400000000001</v>
      </c>
      <c r="G71" s="21">
        <f t="shared" si="3"/>
        <v>10.329250392590456</v>
      </c>
      <c r="H71" s="22">
        <v>396</v>
      </c>
      <c r="I71" s="21">
        <v>2</v>
      </c>
      <c r="J71" s="22">
        <v>6132</v>
      </c>
      <c r="K71" s="21">
        <v>10.225048923679061</v>
      </c>
      <c r="L71" s="22">
        <v>1988.6</v>
      </c>
      <c r="M71" s="21">
        <v>6.0319219551443233</v>
      </c>
      <c r="N71" s="22">
        <v>3498.8</v>
      </c>
      <c r="O71" s="21">
        <v>7.9733051331885214</v>
      </c>
      <c r="P71" s="22">
        <v>12947</v>
      </c>
      <c r="Q71" s="21">
        <v>11.930084189387504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18866.7</v>
      </c>
      <c r="C72" s="21">
        <f t="shared" si="1"/>
        <v>4.0134681740844975</v>
      </c>
      <c r="D72" s="22"/>
      <c r="E72" s="21"/>
      <c r="F72" s="22">
        <f t="shared" si="2"/>
        <v>18866.7</v>
      </c>
      <c r="G72" s="21">
        <f t="shared" si="3"/>
        <v>4.0134681740844975</v>
      </c>
      <c r="H72" s="22"/>
      <c r="I72" s="21"/>
      <c r="J72" s="22"/>
      <c r="K72" s="21"/>
      <c r="L72" s="22">
        <v>2578.1</v>
      </c>
      <c r="M72" s="21">
        <v>10.069043093751212</v>
      </c>
      <c r="N72" s="22">
        <v>1367.1000000000001</v>
      </c>
      <c r="O72" s="21">
        <v>8.7853119742520658</v>
      </c>
      <c r="P72" s="22">
        <v>14921.5</v>
      </c>
      <c r="Q72" s="21">
        <v>2.5300070368260563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25583.4</v>
      </c>
      <c r="C73" s="21">
        <f t="shared" si="1"/>
        <v>9.1428973474987707</v>
      </c>
      <c r="D73" s="22"/>
      <c r="E73" s="21"/>
      <c r="F73" s="22">
        <f t="shared" si="2"/>
        <v>25583.4</v>
      </c>
      <c r="G73" s="21">
        <f t="shared" si="3"/>
        <v>9.1428973474987707</v>
      </c>
      <c r="H73" s="22"/>
      <c r="I73" s="21"/>
      <c r="J73" s="22">
        <v>4910</v>
      </c>
      <c r="K73" s="21">
        <v>4</v>
      </c>
      <c r="L73" s="22">
        <v>3</v>
      </c>
      <c r="M73" s="21">
        <v>4</v>
      </c>
      <c r="N73" s="22">
        <v>41.2</v>
      </c>
      <c r="O73" s="21">
        <v>9.0339805825242703</v>
      </c>
      <c r="P73" s="22">
        <v>20629.2</v>
      </c>
      <c r="Q73" s="21">
        <v>10.367934772070658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27360.7</v>
      </c>
      <c r="C74" s="21">
        <f t="shared" ref="C74:C137" si="5">(D74*E74+H74*I74+J74*K74+L74*M74+N74*O74+P74*Q74+R74*S74)/(D74+H74+J74+L74+N74+P74+R74)</f>
        <v>5.3896080875123813</v>
      </c>
      <c r="D74" s="22"/>
      <c r="E74" s="21"/>
      <c r="F74" s="22">
        <f t="shared" ref="F74:F137" si="6">H74+J74+L74+N74+P74+R74</f>
        <v>27360.7</v>
      </c>
      <c r="G74" s="21">
        <f t="shared" ref="G74:G137" si="7">(H74*I74+J74*K74+L74*M74+N74*O74+P74*Q74+R74*S74)/(H74+J74+L74+N74+P74+R74)</f>
        <v>5.3896080875123813</v>
      </c>
      <c r="H74" s="22"/>
      <c r="I74" s="21"/>
      <c r="J74" s="22">
        <v>1951</v>
      </c>
      <c r="K74" s="21">
        <v>7.0512557662737061</v>
      </c>
      <c r="L74" s="22">
        <v>704.4</v>
      </c>
      <c r="M74" s="21">
        <v>1.7035775127768313E-2</v>
      </c>
      <c r="N74" s="22">
        <v>614</v>
      </c>
      <c r="O74" s="21">
        <v>14.88599348534202</v>
      </c>
      <c r="P74" s="22">
        <v>24091.3</v>
      </c>
      <c r="Q74" s="21">
        <v>5.1701008247790705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6721</v>
      </c>
      <c r="C75" s="21">
        <f t="shared" si="5"/>
        <v>10.875917274215146</v>
      </c>
      <c r="D75" s="22"/>
      <c r="E75" s="21"/>
      <c r="F75" s="22">
        <f t="shared" si="6"/>
        <v>6721</v>
      </c>
      <c r="G75" s="21">
        <f t="shared" si="7"/>
        <v>10.875917274215146</v>
      </c>
      <c r="H75" s="22">
        <v>95.4</v>
      </c>
      <c r="I75" s="21">
        <v>0</v>
      </c>
      <c r="J75" s="22">
        <v>96.4</v>
      </c>
      <c r="K75" s="21">
        <v>0</v>
      </c>
      <c r="L75" s="22">
        <v>1</v>
      </c>
      <c r="M75" s="21">
        <v>12</v>
      </c>
      <c r="N75" s="22">
        <v>7</v>
      </c>
      <c r="O75" s="21">
        <v>10</v>
      </c>
      <c r="P75" s="22">
        <v>6521.2</v>
      </c>
      <c r="Q75" s="21">
        <v>11.196565049377414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26650.6</v>
      </c>
      <c r="C76" s="21">
        <f t="shared" si="5"/>
        <v>11.158094977223778</v>
      </c>
      <c r="D76" s="22"/>
      <c r="E76" s="21"/>
      <c r="F76" s="22">
        <f t="shared" si="6"/>
        <v>26650.6</v>
      </c>
      <c r="G76" s="21">
        <f t="shared" si="7"/>
        <v>11.158094977223778</v>
      </c>
      <c r="H76" s="22"/>
      <c r="I76" s="21"/>
      <c r="J76" s="22">
        <v>12856.3</v>
      </c>
      <c r="K76" s="21">
        <v>7.2685318481989381</v>
      </c>
      <c r="L76" s="22">
        <v>292</v>
      </c>
      <c r="M76" s="21">
        <v>6.0205479452054798</v>
      </c>
      <c r="N76" s="22">
        <v>8</v>
      </c>
      <c r="O76" s="21">
        <v>8</v>
      </c>
      <c r="P76" s="22">
        <v>13494.3</v>
      </c>
      <c r="Q76" s="21">
        <v>14.976805021379398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3135.6000000000004</v>
      </c>
      <c r="C77" s="21">
        <f t="shared" si="5"/>
        <v>5.3507143768337793</v>
      </c>
      <c r="D77" s="22"/>
      <c r="E77" s="21"/>
      <c r="F77" s="22">
        <f t="shared" si="6"/>
        <v>3135.6000000000004</v>
      </c>
      <c r="G77" s="21">
        <f t="shared" si="7"/>
        <v>5.3507143768337793</v>
      </c>
      <c r="H77" s="22"/>
      <c r="I77" s="21"/>
      <c r="J77" s="22">
        <v>409.8</v>
      </c>
      <c r="K77" s="21">
        <v>7.861395802830649</v>
      </c>
      <c r="L77" s="22">
        <v>2715</v>
      </c>
      <c r="M77" s="21">
        <v>4.9525966850828738</v>
      </c>
      <c r="N77" s="22">
        <v>3</v>
      </c>
      <c r="O77" s="21">
        <v>8</v>
      </c>
      <c r="P77" s="22">
        <v>7.8</v>
      </c>
      <c r="Q77" s="21">
        <v>11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8109.2999999999993</v>
      </c>
      <c r="C78" s="21">
        <f t="shared" si="5"/>
        <v>11.029583317918933</v>
      </c>
      <c r="D78" s="22"/>
      <c r="E78" s="21"/>
      <c r="F78" s="22">
        <f t="shared" si="6"/>
        <v>8109.2999999999993</v>
      </c>
      <c r="G78" s="21">
        <f t="shared" si="7"/>
        <v>11.029583317918933</v>
      </c>
      <c r="H78" s="22"/>
      <c r="I78" s="21"/>
      <c r="J78" s="22">
        <v>282.89999999999998</v>
      </c>
      <c r="K78" s="21">
        <v>2.2757158006362674</v>
      </c>
      <c r="L78" s="22">
        <v>2404.2999999999997</v>
      </c>
      <c r="M78" s="21">
        <v>7.9845277211662449</v>
      </c>
      <c r="N78" s="22">
        <v>1</v>
      </c>
      <c r="O78" s="21">
        <v>8</v>
      </c>
      <c r="P78" s="22">
        <v>5421.0999999999995</v>
      </c>
      <c r="Q78" s="21">
        <v>12.837468410470201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24039.200000000004</v>
      </c>
      <c r="C79" s="21">
        <f t="shared" si="5"/>
        <v>6.5087345668741046</v>
      </c>
      <c r="D79" s="22"/>
      <c r="E79" s="21"/>
      <c r="F79" s="22">
        <f t="shared" si="6"/>
        <v>24039.200000000004</v>
      </c>
      <c r="G79" s="21">
        <f t="shared" si="7"/>
        <v>6.5087345668741046</v>
      </c>
      <c r="H79" s="22">
        <v>113</v>
      </c>
      <c r="I79" s="21">
        <v>0</v>
      </c>
      <c r="J79" s="22">
        <v>8433.4000000000015</v>
      </c>
      <c r="K79" s="21">
        <v>5.0158147366423975</v>
      </c>
      <c r="L79" s="22">
        <v>11164.300000000001</v>
      </c>
      <c r="M79" s="21">
        <v>9.8323137142498851</v>
      </c>
      <c r="N79" s="22"/>
      <c r="O79" s="21"/>
      <c r="P79" s="22">
        <v>4328.5</v>
      </c>
      <c r="Q79" s="21">
        <v>1.0150167494513112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53101.299999999996</v>
      </c>
      <c r="C80" s="27">
        <f t="shared" si="5"/>
        <v>7.9332954183795881</v>
      </c>
      <c r="D80" s="28"/>
      <c r="E80" s="27"/>
      <c r="F80" s="28">
        <f t="shared" si="6"/>
        <v>53101.299999999996</v>
      </c>
      <c r="G80" s="27">
        <f t="shared" si="7"/>
        <v>7.9332954183795881</v>
      </c>
      <c r="H80" s="28">
        <v>5444</v>
      </c>
      <c r="I80" s="27">
        <v>0</v>
      </c>
      <c r="J80" s="28">
        <v>4792.3999999999996</v>
      </c>
      <c r="K80" s="27">
        <v>2.1388031049161173E-2</v>
      </c>
      <c r="L80" s="28"/>
      <c r="M80" s="27"/>
      <c r="N80" s="28">
        <v>4817.7</v>
      </c>
      <c r="O80" s="27">
        <v>1.0857463104801046</v>
      </c>
      <c r="P80" s="28">
        <v>38047.199999999997</v>
      </c>
      <c r="Q80" s="27">
        <v>10.932079101747304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272817.89999999997</v>
      </c>
      <c r="C81" s="21">
        <f t="shared" si="5"/>
        <v>1.3075340730941776</v>
      </c>
      <c r="D81" s="22"/>
      <c r="E81" s="21"/>
      <c r="F81" s="22">
        <f t="shared" si="6"/>
        <v>272817.89999999997</v>
      </c>
      <c r="G81" s="21">
        <f t="shared" si="7"/>
        <v>1.3075340730941776</v>
      </c>
      <c r="H81" s="22">
        <v>50994.2</v>
      </c>
      <c r="I81" s="21">
        <v>1.8577493126669309</v>
      </c>
      <c r="J81" s="22">
        <v>7628.5999999999995</v>
      </c>
      <c r="K81" s="21">
        <v>3.7913326167317725</v>
      </c>
      <c r="L81" s="22">
        <v>504</v>
      </c>
      <c r="M81" s="21">
        <v>9</v>
      </c>
      <c r="N81" s="22">
        <v>5547.3</v>
      </c>
      <c r="O81" s="21">
        <v>1.0084365366935266</v>
      </c>
      <c r="P81" s="22">
        <v>208143.8</v>
      </c>
      <c r="Q81" s="21">
        <v>1.0710460748770803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2470.2000000000003</v>
      </c>
      <c r="C82" s="21">
        <f t="shared" si="5"/>
        <v>9.7513966480446914</v>
      </c>
      <c r="D82" s="22"/>
      <c r="E82" s="21"/>
      <c r="F82" s="22">
        <f t="shared" si="6"/>
        <v>2470.2000000000003</v>
      </c>
      <c r="G82" s="21">
        <f t="shared" si="7"/>
        <v>9.7513966480446914</v>
      </c>
      <c r="H82" s="22">
        <v>196.3</v>
      </c>
      <c r="I82" s="21">
        <v>0</v>
      </c>
      <c r="J82" s="22"/>
      <c r="K82" s="21"/>
      <c r="L82" s="22">
        <v>304</v>
      </c>
      <c r="M82" s="21">
        <v>8.5</v>
      </c>
      <c r="N82" s="22"/>
      <c r="O82" s="21"/>
      <c r="P82" s="22">
        <v>1969.9</v>
      </c>
      <c r="Q82" s="21">
        <v>10.916239403015382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62700.200000000004</v>
      </c>
      <c r="C83" s="21">
        <f t="shared" si="5"/>
        <v>5.1345605755643513</v>
      </c>
      <c r="D83" s="22"/>
      <c r="E83" s="21"/>
      <c r="F83" s="22">
        <f t="shared" si="6"/>
        <v>62700.200000000004</v>
      </c>
      <c r="G83" s="21">
        <f t="shared" si="7"/>
        <v>5.1345605755643513</v>
      </c>
      <c r="H83" s="22">
        <v>7193.5</v>
      </c>
      <c r="I83" s="21">
        <v>1.25</v>
      </c>
      <c r="J83" s="22">
        <v>29048.600000000002</v>
      </c>
      <c r="K83" s="21">
        <v>4.4143056808245493</v>
      </c>
      <c r="L83" s="22">
        <v>21625.599999999999</v>
      </c>
      <c r="M83" s="21">
        <v>6.9854339301568507</v>
      </c>
      <c r="N83" s="22"/>
      <c r="O83" s="21"/>
      <c r="P83" s="22">
        <v>4832.5</v>
      </c>
      <c r="Q83" s="21">
        <v>6.9637868598034141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37467.199999999997</v>
      </c>
      <c r="C84" s="21">
        <f t="shared" si="5"/>
        <v>4.6125037366016146</v>
      </c>
      <c r="D84" s="22"/>
      <c r="E84" s="21"/>
      <c r="F84" s="22">
        <f t="shared" si="6"/>
        <v>37467.199999999997</v>
      </c>
      <c r="G84" s="21">
        <f t="shared" si="7"/>
        <v>4.6125037366016146</v>
      </c>
      <c r="H84" s="22">
        <v>2446.7999999999997</v>
      </c>
      <c r="I84" s="21">
        <v>0</v>
      </c>
      <c r="J84" s="22">
        <v>20462.2</v>
      </c>
      <c r="K84" s="21">
        <v>1.4190556245174029</v>
      </c>
      <c r="L84" s="22">
        <v>1160.4000000000001</v>
      </c>
      <c r="M84" s="21">
        <v>9.5648052395725607</v>
      </c>
      <c r="N84" s="22"/>
      <c r="O84" s="21"/>
      <c r="P84" s="22">
        <v>13397.8</v>
      </c>
      <c r="Q84" s="21">
        <v>9.9032378450193317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37941.199999999997</v>
      </c>
      <c r="C85" s="21">
        <f t="shared" si="5"/>
        <v>4.7336233434893993</v>
      </c>
      <c r="D85" s="22"/>
      <c r="E85" s="21"/>
      <c r="F85" s="22">
        <f t="shared" si="6"/>
        <v>37941.199999999997</v>
      </c>
      <c r="G85" s="21">
        <f t="shared" si="7"/>
        <v>4.7336233434893993</v>
      </c>
      <c r="H85" s="22">
        <v>15321.3</v>
      </c>
      <c r="I85" s="21">
        <v>0.5</v>
      </c>
      <c r="J85" s="22">
        <v>3019.8</v>
      </c>
      <c r="K85" s="21">
        <v>5.2243194913570434</v>
      </c>
      <c r="L85" s="22">
        <v>312.8</v>
      </c>
      <c r="M85" s="21">
        <v>4.6611253196930944</v>
      </c>
      <c r="N85" s="22">
        <v>19152</v>
      </c>
      <c r="O85" s="21">
        <v>8</v>
      </c>
      <c r="P85" s="22">
        <v>135.30000000000001</v>
      </c>
      <c r="Q85" s="21">
        <v>11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9557</v>
      </c>
      <c r="C86" s="21">
        <f t="shared" si="5"/>
        <v>13.626629695511143</v>
      </c>
      <c r="D86" s="22"/>
      <c r="E86" s="21"/>
      <c r="F86" s="22">
        <f t="shared" si="6"/>
        <v>9557</v>
      </c>
      <c r="G86" s="21">
        <f t="shared" si="7"/>
        <v>13.626629695511143</v>
      </c>
      <c r="H86" s="22"/>
      <c r="I86" s="21"/>
      <c r="J86" s="22">
        <v>1693.3000000000002</v>
      </c>
      <c r="K86" s="21">
        <v>2.043996929073407</v>
      </c>
      <c r="L86" s="22">
        <v>286</v>
      </c>
      <c r="M86" s="21">
        <v>9</v>
      </c>
      <c r="N86" s="22">
        <v>230.7</v>
      </c>
      <c r="O86" s="21">
        <v>8</v>
      </c>
      <c r="P86" s="22">
        <v>7347</v>
      </c>
      <c r="Q86" s="21">
        <v>16.652919559003674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26839.100000000002</v>
      </c>
      <c r="C87" s="21">
        <f t="shared" si="5"/>
        <v>5.407523799233207</v>
      </c>
      <c r="D87" s="22"/>
      <c r="E87" s="21"/>
      <c r="F87" s="22">
        <f t="shared" si="6"/>
        <v>26839.100000000002</v>
      </c>
      <c r="G87" s="21">
        <f t="shared" si="7"/>
        <v>5.407523799233207</v>
      </c>
      <c r="H87" s="22">
        <v>1435</v>
      </c>
      <c r="I87" s="21">
        <v>2</v>
      </c>
      <c r="J87" s="22">
        <v>5349.7</v>
      </c>
      <c r="K87" s="21">
        <v>7.6498121389984481</v>
      </c>
      <c r="L87" s="22">
        <v>17519.8</v>
      </c>
      <c r="M87" s="21">
        <v>4.2461484720145206</v>
      </c>
      <c r="N87" s="22">
        <v>798.4</v>
      </c>
      <c r="O87" s="21">
        <v>9.4203406813627257</v>
      </c>
      <c r="P87" s="22">
        <v>1736.2</v>
      </c>
      <c r="Q87" s="21">
        <v>11.188803133279576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32073.4</v>
      </c>
      <c r="C88" s="21">
        <f t="shared" si="5"/>
        <v>8.4620682559379397</v>
      </c>
      <c r="D88" s="22"/>
      <c r="E88" s="21"/>
      <c r="F88" s="22">
        <f t="shared" si="6"/>
        <v>32073.4</v>
      </c>
      <c r="G88" s="21">
        <f t="shared" si="7"/>
        <v>8.4620682559379397</v>
      </c>
      <c r="H88" s="22"/>
      <c r="I88" s="21"/>
      <c r="J88" s="22">
        <v>19529.099999999999</v>
      </c>
      <c r="K88" s="21">
        <v>10.072686401319057</v>
      </c>
      <c r="L88" s="22">
        <v>5906.7</v>
      </c>
      <c r="M88" s="21">
        <v>4.2488699273706132</v>
      </c>
      <c r="N88" s="22">
        <v>1850.4</v>
      </c>
      <c r="O88" s="21">
        <v>1.0473411154345007</v>
      </c>
      <c r="P88" s="22">
        <v>4787.2</v>
      </c>
      <c r="Q88" s="21">
        <v>9.9561330213903751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92158.1</v>
      </c>
      <c r="C89" s="21">
        <f t="shared" si="5"/>
        <v>5.2179166671187875</v>
      </c>
      <c r="D89" s="22"/>
      <c r="E89" s="21"/>
      <c r="F89" s="22">
        <f t="shared" si="6"/>
        <v>92158.1</v>
      </c>
      <c r="G89" s="21">
        <f t="shared" si="7"/>
        <v>5.2179166671187875</v>
      </c>
      <c r="H89" s="22">
        <v>12926.1</v>
      </c>
      <c r="I89" s="21">
        <v>15</v>
      </c>
      <c r="J89" s="22">
        <v>91</v>
      </c>
      <c r="K89" s="21">
        <v>0</v>
      </c>
      <c r="L89" s="22">
        <v>11580.4</v>
      </c>
      <c r="M89" s="21">
        <v>3.213298849780664</v>
      </c>
      <c r="N89" s="22">
        <v>110.4</v>
      </c>
      <c r="O89" s="21">
        <v>0</v>
      </c>
      <c r="P89" s="22">
        <v>67450.200000000012</v>
      </c>
      <c r="Q89" s="21">
        <v>3.703035721169099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111739.2</v>
      </c>
      <c r="C90" s="21">
        <f t="shared" si="5"/>
        <v>3.2507926761602017</v>
      </c>
      <c r="D90" s="22"/>
      <c r="E90" s="21"/>
      <c r="F90" s="22">
        <f t="shared" si="6"/>
        <v>111739.2</v>
      </c>
      <c r="G90" s="21">
        <f t="shared" si="7"/>
        <v>3.2507926761602017</v>
      </c>
      <c r="H90" s="22"/>
      <c r="I90" s="21"/>
      <c r="J90" s="22">
        <v>2319</v>
      </c>
      <c r="K90" s="21">
        <v>7</v>
      </c>
      <c r="L90" s="22">
        <v>27306.3</v>
      </c>
      <c r="M90" s="21">
        <v>3.9532625438085716</v>
      </c>
      <c r="N90" s="22">
        <v>1130.4000000000001</v>
      </c>
      <c r="O90" s="21">
        <v>7.6689667374380743</v>
      </c>
      <c r="P90" s="22">
        <v>80983.5</v>
      </c>
      <c r="Q90" s="21">
        <v>2.8449005044237405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59650.299999999996</v>
      </c>
      <c r="C91" s="21">
        <f t="shared" si="5"/>
        <v>3.1196670427474804</v>
      </c>
      <c r="D91" s="22"/>
      <c r="E91" s="21"/>
      <c r="F91" s="22">
        <f t="shared" si="6"/>
        <v>59650.299999999996</v>
      </c>
      <c r="G91" s="21">
        <f t="shared" si="7"/>
        <v>3.1196670427474804</v>
      </c>
      <c r="H91" s="22"/>
      <c r="I91" s="21"/>
      <c r="J91" s="22">
        <v>56</v>
      </c>
      <c r="K91" s="21">
        <v>0</v>
      </c>
      <c r="L91" s="22">
        <v>24536.5</v>
      </c>
      <c r="M91" s="21">
        <v>5.8565443319136801</v>
      </c>
      <c r="N91" s="22">
        <v>692.5</v>
      </c>
      <c r="O91" s="21">
        <v>10.67</v>
      </c>
      <c r="P91" s="22">
        <v>34365.299999999996</v>
      </c>
      <c r="Q91" s="21">
        <v>1.0184983107960648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147597</v>
      </c>
      <c r="C92" s="27">
        <f t="shared" si="5"/>
        <v>1.7289454392704457</v>
      </c>
      <c r="D92" s="28"/>
      <c r="E92" s="27"/>
      <c r="F92" s="28">
        <f t="shared" si="6"/>
        <v>147597</v>
      </c>
      <c r="G92" s="27">
        <f t="shared" si="7"/>
        <v>1.7289454392704457</v>
      </c>
      <c r="H92" s="28">
        <v>4609.5</v>
      </c>
      <c r="I92" s="27">
        <v>8</v>
      </c>
      <c r="J92" s="28">
        <v>1368.6</v>
      </c>
      <c r="K92" s="27">
        <v>6.1749232792634814</v>
      </c>
      <c r="L92" s="28">
        <v>692.4</v>
      </c>
      <c r="M92" s="27">
        <v>5.991334488734835</v>
      </c>
      <c r="N92" s="28"/>
      <c r="O92" s="27"/>
      <c r="P92" s="28">
        <v>140926.5</v>
      </c>
      <c r="Q92" s="27">
        <v>1.4597095649150442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24050.799999999999</v>
      </c>
      <c r="C93" s="21">
        <f t="shared" si="5"/>
        <v>7.1739006602690978</v>
      </c>
      <c r="D93" s="22"/>
      <c r="E93" s="21"/>
      <c r="F93" s="22">
        <f t="shared" si="6"/>
        <v>24050.799999999999</v>
      </c>
      <c r="G93" s="21">
        <f t="shared" si="7"/>
        <v>7.1739006602690978</v>
      </c>
      <c r="H93" s="22">
        <v>21.5</v>
      </c>
      <c r="I93" s="21">
        <v>0</v>
      </c>
      <c r="J93" s="22">
        <v>11679.699999999999</v>
      </c>
      <c r="K93" s="21">
        <v>6.0129498189165833</v>
      </c>
      <c r="L93" s="22">
        <v>10839.6</v>
      </c>
      <c r="M93" s="21">
        <v>8.8985386914646298</v>
      </c>
      <c r="N93" s="22">
        <v>962</v>
      </c>
      <c r="O93" s="21">
        <v>6</v>
      </c>
      <c r="P93" s="22">
        <v>548</v>
      </c>
      <c r="Q93" s="21">
        <v>0.145985401459854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13126.1</v>
      </c>
      <c r="C94" s="21">
        <f t="shared" si="5"/>
        <v>2.0254680369645208</v>
      </c>
      <c r="D94" s="22"/>
      <c r="E94" s="21"/>
      <c r="F94" s="22">
        <f t="shared" si="6"/>
        <v>13126.1</v>
      </c>
      <c r="G94" s="21">
        <f t="shared" si="7"/>
        <v>2.0254680369645208</v>
      </c>
      <c r="H94" s="22"/>
      <c r="I94" s="21"/>
      <c r="J94" s="22"/>
      <c r="K94" s="21"/>
      <c r="L94" s="22">
        <v>12137</v>
      </c>
      <c r="M94" s="21">
        <v>2</v>
      </c>
      <c r="N94" s="22"/>
      <c r="O94" s="21"/>
      <c r="P94" s="22">
        <v>989.1</v>
      </c>
      <c r="Q94" s="21">
        <v>2.337979981801638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154137.1</v>
      </c>
      <c r="C95" s="21">
        <f t="shared" si="5"/>
        <v>2.2466273856196857</v>
      </c>
      <c r="D95" s="22"/>
      <c r="E95" s="21"/>
      <c r="F95" s="22">
        <f t="shared" si="6"/>
        <v>154137.1</v>
      </c>
      <c r="G95" s="21">
        <f t="shared" si="7"/>
        <v>2.2466273856196857</v>
      </c>
      <c r="H95" s="22"/>
      <c r="I95" s="21"/>
      <c r="J95" s="22">
        <v>18332.400000000001</v>
      </c>
      <c r="K95" s="21">
        <v>1.1466801946280902</v>
      </c>
      <c r="L95" s="22"/>
      <c r="M95" s="21"/>
      <c r="N95" s="22"/>
      <c r="O95" s="21"/>
      <c r="P95" s="22">
        <v>135804.70000000001</v>
      </c>
      <c r="Q95" s="21">
        <v>2.3951102575978593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50401</v>
      </c>
      <c r="C96" s="21">
        <f t="shared" si="5"/>
        <v>4.3351964445149891</v>
      </c>
      <c r="D96" s="22"/>
      <c r="E96" s="21"/>
      <c r="F96" s="22">
        <f t="shared" si="6"/>
        <v>50401</v>
      </c>
      <c r="G96" s="21">
        <f t="shared" si="7"/>
        <v>4.3351964445149891</v>
      </c>
      <c r="H96" s="22">
        <v>91.4</v>
      </c>
      <c r="I96" s="21">
        <v>0</v>
      </c>
      <c r="J96" s="22">
        <v>17798.5</v>
      </c>
      <c r="K96" s="21">
        <v>1.1155013062898558</v>
      </c>
      <c r="L96" s="22">
        <v>8254.7999999999993</v>
      </c>
      <c r="M96" s="21">
        <v>8.5859725250763184</v>
      </c>
      <c r="N96" s="22">
        <v>15180</v>
      </c>
      <c r="O96" s="21">
        <v>5.5014492753623188</v>
      </c>
      <c r="P96" s="22">
        <v>9076.2999999999993</v>
      </c>
      <c r="Q96" s="21">
        <v>4.8760508136575478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255122.30000000002</v>
      </c>
      <c r="C97" s="21">
        <f t="shared" si="5"/>
        <v>1.8884357423870826</v>
      </c>
      <c r="D97" s="22"/>
      <c r="E97" s="21"/>
      <c r="F97" s="22">
        <f t="shared" si="6"/>
        <v>255122.30000000002</v>
      </c>
      <c r="G97" s="21">
        <f t="shared" si="7"/>
        <v>1.8884357423870826</v>
      </c>
      <c r="H97" s="22">
        <v>8456.6</v>
      </c>
      <c r="I97" s="21">
        <v>0</v>
      </c>
      <c r="J97" s="22">
        <v>10545.7</v>
      </c>
      <c r="K97" s="21">
        <v>1.3072342281688272</v>
      </c>
      <c r="L97" s="22"/>
      <c r="M97" s="21"/>
      <c r="N97" s="22">
        <v>294.3</v>
      </c>
      <c r="O97" s="21">
        <v>0</v>
      </c>
      <c r="P97" s="22">
        <v>235825.7</v>
      </c>
      <c r="Q97" s="21">
        <v>1.9845011379166901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55706.5</v>
      </c>
      <c r="C98" s="21">
        <f t="shared" si="5"/>
        <v>3.7239146239666825</v>
      </c>
      <c r="D98" s="22"/>
      <c r="E98" s="21"/>
      <c r="F98" s="22">
        <f t="shared" si="6"/>
        <v>55706.5</v>
      </c>
      <c r="G98" s="21">
        <f t="shared" si="7"/>
        <v>3.7239146239666825</v>
      </c>
      <c r="H98" s="22">
        <v>411.8</v>
      </c>
      <c r="I98" s="21">
        <v>0</v>
      </c>
      <c r="J98" s="22">
        <v>3274.9</v>
      </c>
      <c r="K98" s="21">
        <v>2.0609789611896545</v>
      </c>
      <c r="L98" s="22"/>
      <c r="M98" s="21"/>
      <c r="N98" s="22">
        <v>2347.1</v>
      </c>
      <c r="O98" s="21">
        <v>5.4908184568190537</v>
      </c>
      <c r="P98" s="22">
        <v>49672.7</v>
      </c>
      <c r="Q98" s="21">
        <v>3.7809350005133608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8742.7000000000007</v>
      </c>
      <c r="C99" s="21">
        <f t="shared" si="5"/>
        <v>5.7056515721687795</v>
      </c>
      <c r="D99" s="22"/>
      <c r="E99" s="21"/>
      <c r="F99" s="22">
        <f t="shared" si="6"/>
        <v>8742.7000000000007</v>
      </c>
      <c r="G99" s="21">
        <f t="shared" si="7"/>
        <v>5.7056515721687795</v>
      </c>
      <c r="H99" s="22"/>
      <c r="I99" s="21"/>
      <c r="J99" s="22">
        <v>1067.8</v>
      </c>
      <c r="K99" s="21">
        <v>0.86729724667540731</v>
      </c>
      <c r="L99" s="22">
        <v>3944</v>
      </c>
      <c r="M99" s="21">
        <v>4.3592038539553757</v>
      </c>
      <c r="N99" s="22">
        <v>307</v>
      </c>
      <c r="O99" s="21">
        <v>9</v>
      </c>
      <c r="P99" s="22">
        <v>3423.9</v>
      </c>
      <c r="Q99" s="21">
        <v>8.4701656006308585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19867.8</v>
      </c>
      <c r="C100" s="21">
        <f t="shared" si="5"/>
        <v>3.0923953331521359</v>
      </c>
      <c r="D100" s="22"/>
      <c r="E100" s="21"/>
      <c r="F100" s="22">
        <f t="shared" si="6"/>
        <v>19867.8</v>
      </c>
      <c r="G100" s="21">
        <f t="shared" si="7"/>
        <v>3.0923953331521359</v>
      </c>
      <c r="H100" s="22"/>
      <c r="I100" s="21"/>
      <c r="J100" s="22"/>
      <c r="K100" s="21"/>
      <c r="L100" s="22">
        <v>14060.8</v>
      </c>
      <c r="M100" s="21">
        <v>2.0246210741920803</v>
      </c>
      <c r="N100" s="22">
        <v>298</v>
      </c>
      <c r="O100" s="21">
        <v>9</v>
      </c>
      <c r="P100" s="22">
        <v>5509</v>
      </c>
      <c r="Q100" s="21">
        <v>5.4981484842984205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85447.6</v>
      </c>
      <c r="C101" s="21">
        <f t="shared" si="5"/>
        <v>2.6181736643276112</v>
      </c>
      <c r="D101" s="22"/>
      <c r="E101" s="21"/>
      <c r="F101" s="22">
        <f t="shared" si="6"/>
        <v>85447.6</v>
      </c>
      <c r="G101" s="21">
        <f t="shared" si="7"/>
        <v>2.6181736643276112</v>
      </c>
      <c r="H101" s="22">
        <v>8503.2000000000007</v>
      </c>
      <c r="I101" s="21">
        <v>3.5</v>
      </c>
      <c r="J101" s="22">
        <v>13605.1</v>
      </c>
      <c r="K101" s="21">
        <v>3</v>
      </c>
      <c r="L101" s="22">
        <v>12452.9</v>
      </c>
      <c r="M101" s="21">
        <v>2.0344302130427452</v>
      </c>
      <c r="N101" s="22">
        <v>298</v>
      </c>
      <c r="O101" s="21">
        <v>9</v>
      </c>
      <c r="P101" s="22">
        <v>50588.4</v>
      </c>
      <c r="Q101" s="21">
        <v>2.4733654355543959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70910.3</v>
      </c>
      <c r="C102" s="21">
        <f t="shared" si="5"/>
        <v>4.7189209466043716</v>
      </c>
      <c r="D102" s="22"/>
      <c r="E102" s="21"/>
      <c r="F102" s="22">
        <f t="shared" si="6"/>
        <v>70910.3</v>
      </c>
      <c r="G102" s="21">
        <f t="shared" si="7"/>
        <v>4.7189209466043716</v>
      </c>
      <c r="H102" s="22">
        <v>12688.9</v>
      </c>
      <c r="I102" s="21">
        <v>1</v>
      </c>
      <c r="J102" s="22">
        <v>23176</v>
      </c>
      <c r="K102" s="21">
        <v>6.5534000690369352</v>
      </c>
      <c r="L102" s="22">
        <v>26082.699999999997</v>
      </c>
      <c r="M102" s="21">
        <v>3.4285675946125216</v>
      </c>
      <c r="N102" s="22">
        <v>41</v>
      </c>
      <c r="O102" s="21">
        <v>8</v>
      </c>
      <c r="P102" s="22">
        <v>8921.7000000000007</v>
      </c>
      <c r="Q102" s="21">
        <v>9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46034.6</v>
      </c>
      <c r="C103" s="21">
        <f t="shared" si="5"/>
        <v>3.7694690515394944</v>
      </c>
      <c r="D103" s="22"/>
      <c r="E103" s="21"/>
      <c r="F103" s="22">
        <f t="shared" si="6"/>
        <v>46034.6</v>
      </c>
      <c r="G103" s="21">
        <f t="shared" si="7"/>
        <v>3.7694690515394944</v>
      </c>
      <c r="H103" s="22"/>
      <c r="I103" s="21"/>
      <c r="J103" s="22">
        <v>15532</v>
      </c>
      <c r="K103" s="21">
        <v>6.848055627092454</v>
      </c>
      <c r="L103" s="22">
        <v>23</v>
      </c>
      <c r="M103" s="21">
        <v>0</v>
      </c>
      <c r="N103" s="22">
        <v>1536.8</v>
      </c>
      <c r="O103" s="21">
        <v>6</v>
      </c>
      <c r="P103" s="22">
        <v>28942.799999999999</v>
      </c>
      <c r="Q103" s="21">
        <v>2.0019210304462596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241505.5</v>
      </c>
      <c r="C104" s="27">
        <f t="shared" si="5"/>
        <v>6.7894305512710895</v>
      </c>
      <c r="D104" s="28"/>
      <c r="E104" s="27"/>
      <c r="F104" s="28">
        <f t="shared" si="6"/>
        <v>241505.5</v>
      </c>
      <c r="G104" s="27">
        <f t="shared" si="7"/>
        <v>6.7894305512710895</v>
      </c>
      <c r="H104" s="28">
        <v>5503.2</v>
      </c>
      <c r="I104" s="27">
        <v>1</v>
      </c>
      <c r="J104" s="28">
        <v>4321</v>
      </c>
      <c r="K104" s="27">
        <v>1.6467947234436473</v>
      </c>
      <c r="L104" s="28">
        <v>7070</v>
      </c>
      <c r="M104" s="27">
        <v>6</v>
      </c>
      <c r="N104" s="28">
        <v>178</v>
      </c>
      <c r="O104" s="27">
        <v>8</v>
      </c>
      <c r="P104" s="28">
        <v>224433.3</v>
      </c>
      <c r="Q104" s="27">
        <v>7.0543088748416576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40623.200000000004</v>
      </c>
      <c r="C105" s="21">
        <f t="shared" si="5"/>
        <v>5.2909815081037443</v>
      </c>
      <c r="D105" s="22"/>
      <c r="E105" s="21"/>
      <c r="F105" s="22">
        <f t="shared" si="6"/>
        <v>40623.200000000004</v>
      </c>
      <c r="G105" s="21">
        <f t="shared" si="7"/>
        <v>5.2909815081037443</v>
      </c>
      <c r="H105" s="22">
        <v>1635.7</v>
      </c>
      <c r="I105" s="21">
        <v>3.4236106865562148E-3</v>
      </c>
      <c r="J105" s="22">
        <v>20504</v>
      </c>
      <c r="K105" s="21">
        <v>4.4889826375341402</v>
      </c>
      <c r="L105" s="22">
        <v>8537.7000000000007</v>
      </c>
      <c r="M105" s="21">
        <v>3.0049896342106188</v>
      </c>
      <c r="N105" s="22">
        <v>7780</v>
      </c>
      <c r="O105" s="21">
        <v>11.907969151670951</v>
      </c>
      <c r="P105" s="22">
        <v>2165.8000000000002</v>
      </c>
      <c r="Q105" s="21">
        <v>2.1189398836457656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69801.3</v>
      </c>
      <c r="C106" s="21">
        <f t="shared" si="5"/>
        <v>1.2348186065302509</v>
      </c>
      <c r="D106" s="22"/>
      <c r="E106" s="21"/>
      <c r="F106" s="22">
        <f t="shared" si="6"/>
        <v>69801.3</v>
      </c>
      <c r="G106" s="21">
        <f t="shared" si="7"/>
        <v>1.2348186065302509</v>
      </c>
      <c r="H106" s="22">
        <v>2.8</v>
      </c>
      <c r="I106" s="21">
        <v>1</v>
      </c>
      <c r="J106" s="22">
        <v>6643.1</v>
      </c>
      <c r="K106" s="21">
        <v>2.9959958453131819</v>
      </c>
      <c r="L106" s="22">
        <v>20254.5</v>
      </c>
      <c r="M106" s="21">
        <v>3.2269542077069291</v>
      </c>
      <c r="N106" s="22"/>
      <c r="O106" s="21"/>
      <c r="P106" s="22">
        <v>42900.9</v>
      </c>
      <c r="Q106" s="21">
        <v>2.1586959714131871E-2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147420.80000000002</v>
      </c>
      <c r="C107" s="21">
        <f t="shared" si="5"/>
        <v>1.9188948913586141</v>
      </c>
      <c r="D107" s="22"/>
      <c r="E107" s="21"/>
      <c r="F107" s="22">
        <f t="shared" si="6"/>
        <v>147420.80000000002</v>
      </c>
      <c r="G107" s="21">
        <f t="shared" si="7"/>
        <v>1.9188948913586141</v>
      </c>
      <c r="H107" s="22">
        <v>2622.3</v>
      </c>
      <c r="I107" s="21">
        <v>1</v>
      </c>
      <c r="J107" s="22">
        <v>1974.7</v>
      </c>
      <c r="K107" s="21">
        <v>5.9653111865093438</v>
      </c>
      <c r="L107" s="22">
        <v>31866.9</v>
      </c>
      <c r="M107" s="21">
        <v>3</v>
      </c>
      <c r="N107" s="22">
        <v>406.3</v>
      </c>
      <c r="O107" s="21">
        <v>10</v>
      </c>
      <c r="P107" s="22">
        <v>110550.6</v>
      </c>
      <c r="Q107" s="21">
        <v>1.5270773745235213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14065.5</v>
      </c>
      <c r="C108" s="21">
        <f t="shared" si="5"/>
        <v>5.2323102626995137</v>
      </c>
      <c r="D108" s="22"/>
      <c r="E108" s="21"/>
      <c r="F108" s="22">
        <f t="shared" si="6"/>
        <v>14065.5</v>
      </c>
      <c r="G108" s="21">
        <f t="shared" si="7"/>
        <v>5.2323102626995137</v>
      </c>
      <c r="H108" s="22">
        <v>14.8</v>
      </c>
      <c r="I108" s="21">
        <v>0.95</v>
      </c>
      <c r="J108" s="22">
        <v>8659.1</v>
      </c>
      <c r="K108" s="21">
        <v>3</v>
      </c>
      <c r="L108" s="22">
        <v>306.89999999999998</v>
      </c>
      <c r="M108" s="21">
        <v>6</v>
      </c>
      <c r="N108" s="22">
        <v>4329</v>
      </c>
      <c r="O108" s="21">
        <v>9</v>
      </c>
      <c r="P108" s="22">
        <v>755.7</v>
      </c>
      <c r="Q108" s="21">
        <v>9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160173.70000000001</v>
      </c>
      <c r="C109" s="21">
        <f t="shared" si="5"/>
        <v>6.3754142534011518</v>
      </c>
      <c r="D109" s="22"/>
      <c r="E109" s="21"/>
      <c r="F109" s="22">
        <f t="shared" si="6"/>
        <v>160173.70000000001</v>
      </c>
      <c r="G109" s="21">
        <f t="shared" si="7"/>
        <v>6.3754142534011518</v>
      </c>
      <c r="H109" s="22">
        <v>4428.5</v>
      </c>
      <c r="I109" s="21">
        <v>0.51</v>
      </c>
      <c r="J109" s="22">
        <v>13180.9</v>
      </c>
      <c r="K109" s="21">
        <v>3</v>
      </c>
      <c r="L109" s="22">
        <v>28539.7</v>
      </c>
      <c r="M109" s="21">
        <v>5.55</v>
      </c>
      <c r="N109" s="22"/>
      <c r="O109" s="21"/>
      <c r="P109" s="22">
        <v>114024.6</v>
      </c>
      <c r="Q109" s="21">
        <v>7.2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215102.7</v>
      </c>
      <c r="C110" s="21">
        <f t="shared" si="5"/>
        <v>5.7884382669301679</v>
      </c>
      <c r="D110" s="22"/>
      <c r="E110" s="21"/>
      <c r="F110" s="22">
        <f t="shared" si="6"/>
        <v>215102.7</v>
      </c>
      <c r="G110" s="21">
        <f t="shared" si="7"/>
        <v>5.7884382669301679</v>
      </c>
      <c r="H110" s="22">
        <v>1491.8</v>
      </c>
      <c r="I110" s="21">
        <v>0.57970237297224825</v>
      </c>
      <c r="J110" s="22">
        <v>10322.200000000001</v>
      </c>
      <c r="K110" s="21">
        <v>3</v>
      </c>
      <c r="L110" s="22"/>
      <c r="M110" s="21"/>
      <c r="N110" s="22"/>
      <c r="O110" s="21"/>
      <c r="P110" s="22">
        <v>203288.7</v>
      </c>
      <c r="Q110" s="21">
        <v>5.9682476202563155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104320</v>
      </c>
      <c r="C111" s="21">
        <f t="shared" si="5"/>
        <v>7.5133258243865031</v>
      </c>
      <c r="D111" s="22"/>
      <c r="E111" s="21"/>
      <c r="F111" s="22">
        <f t="shared" si="6"/>
        <v>104320</v>
      </c>
      <c r="G111" s="21">
        <f t="shared" si="7"/>
        <v>7.5133258243865031</v>
      </c>
      <c r="H111" s="22">
        <v>528.79999999999995</v>
      </c>
      <c r="I111" s="21">
        <v>1</v>
      </c>
      <c r="J111" s="22">
        <v>19679.8</v>
      </c>
      <c r="K111" s="21">
        <v>3</v>
      </c>
      <c r="L111" s="22">
        <v>16655.3</v>
      </c>
      <c r="M111" s="21">
        <v>3.4592772270688612</v>
      </c>
      <c r="N111" s="22">
        <v>16232.9</v>
      </c>
      <c r="O111" s="21">
        <v>6.5</v>
      </c>
      <c r="P111" s="22">
        <v>51223.199999999997</v>
      </c>
      <c r="Q111" s="21">
        <v>10.953880273001298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116042.1</v>
      </c>
      <c r="C112" s="21">
        <f t="shared" si="5"/>
        <v>4.4460277261442176</v>
      </c>
      <c r="D112" s="22"/>
      <c r="E112" s="21"/>
      <c r="F112" s="22">
        <f t="shared" si="6"/>
        <v>116042.1</v>
      </c>
      <c r="G112" s="21">
        <f t="shared" si="7"/>
        <v>4.4460277261442176</v>
      </c>
      <c r="H112" s="22">
        <v>11</v>
      </c>
      <c r="I112" s="21">
        <v>0.92</v>
      </c>
      <c r="J112" s="22">
        <v>4220.3</v>
      </c>
      <c r="K112" s="21">
        <v>3</v>
      </c>
      <c r="L112" s="22">
        <v>14438.8</v>
      </c>
      <c r="M112" s="21">
        <v>3.0645187965758924</v>
      </c>
      <c r="N112" s="22">
        <v>2194.5</v>
      </c>
      <c r="O112" s="21">
        <v>1.2307587149692414</v>
      </c>
      <c r="P112" s="22">
        <v>95177.5</v>
      </c>
      <c r="Q112" s="21">
        <v>4.7942686033989128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293507.90000000002</v>
      </c>
      <c r="C113" s="21">
        <f t="shared" si="5"/>
        <v>4.6762874116846591</v>
      </c>
      <c r="D113" s="22"/>
      <c r="E113" s="21"/>
      <c r="F113" s="22">
        <f t="shared" si="6"/>
        <v>293507.90000000002</v>
      </c>
      <c r="G113" s="21">
        <f t="shared" si="7"/>
        <v>4.6762874116846591</v>
      </c>
      <c r="H113" s="22">
        <v>98262.399999999994</v>
      </c>
      <c r="I113" s="21">
        <v>2.6346580177158301</v>
      </c>
      <c r="J113" s="22">
        <v>28264.7</v>
      </c>
      <c r="K113" s="21">
        <v>3.1517131970266803</v>
      </c>
      <c r="L113" s="22"/>
      <c r="M113" s="21"/>
      <c r="N113" s="22"/>
      <c r="O113" s="21"/>
      <c r="P113" s="22">
        <v>103857.8</v>
      </c>
      <c r="Q113" s="21">
        <v>9.8650005103131395</v>
      </c>
      <c r="R113" s="23">
        <v>63123</v>
      </c>
      <c r="S113" s="24">
        <v>0</v>
      </c>
    </row>
    <row r="114" spans="1:19" ht="14.25" customHeight="1" x14ac:dyDescent="0.2">
      <c r="A114" s="19" t="s">
        <v>19</v>
      </c>
      <c r="B114" s="20">
        <f t="shared" si="4"/>
        <v>292016.90000000002</v>
      </c>
      <c r="C114" s="21">
        <f t="shared" si="5"/>
        <v>4.793683129298338</v>
      </c>
      <c r="D114" s="22"/>
      <c r="E114" s="21"/>
      <c r="F114" s="22">
        <f t="shared" si="6"/>
        <v>292016.90000000002</v>
      </c>
      <c r="G114" s="21">
        <f t="shared" si="7"/>
        <v>4.793683129298338</v>
      </c>
      <c r="H114" s="22">
        <v>65995.8</v>
      </c>
      <c r="I114" s="21">
        <v>3.07</v>
      </c>
      <c r="J114" s="22">
        <v>66632.800000000003</v>
      </c>
      <c r="K114" s="21">
        <v>3.4794965842648065</v>
      </c>
      <c r="L114" s="22">
        <v>23588.400000000001</v>
      </c>
      <c r="M114" s="21">
        <v>4.4442149955062655</v>
      </c>
      <c r="N114" s="22">
        <v>607.29999999999995</v>
      </c>
      <c r="O114" s="21">
        <v>9.1694384982710364</v>
      </c>
      <c r="P114" s="22">
        <v>135192.6</v>
      </c>
      <c r="Q114" s="21">
        <v>6.3241646362300896</v>
      </c>
      <c r="R114" s="22"/>
      <c r="S114" s="21"/>
    </row>
    <row r="115" spans="1:19" ht="14.25" customHeight="1" x14ac:dyDescent="0.2">
      <c r="A115" s="19" t="s">
        <v>20</v>
      </c>
      <c r="B115" s="20">
        <f t="shared" si="4"/>
        <v>199654.19999999998</v>
      </c>
      <c r="C115" s="21">
        <f t="shared" si="5"/>
        <v>3.5422520838529818</v>
      </c>
      <c r="D115" s="22"/>
      <c r="E115" s="21"/>
      <c r="F115" s="22">
        <f t="shared" si="6"/>
        <v>199654.19999999998</v>
      </c>
      <c r="G115" s="21">
        <f t="shared" si="7"/>
        <v>3.5422520838529818</v>
      </c>
      <c r="H115" s="22">
        <v>88271.2</v>
      </c>
      <c r="I115" s="21">
        <v>2.5726075548989931</v>
      </c>
      <c r="J115" s="22">
        <v>43899.1</v>
      </c>
      <c r="K115" s="21">
        <v>3.5438769815326512</v>
      </c>
      <c r="L115" s="22"/>
      <c r="M115" s="21"/>
      <c r="N115" s="22">
        <v>6194.9</v>
      </c>
      <c r="O115" s="21">
        <v>5</v>
      </c>
      <c r="P115" s="22">
        <v>61289</v>
      </c>
      <c r="Q115" s="21">
        <v>4.7902697058199672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507087.69999999995</v>
      </c>
      <c r="C116" s="27">
        <f t="shared" si="5"/>
        <v>3.9195203413531825</v>
      </c>
      <c r="D116" s="28"/>
      <c r="E116" s="27"/>
      <c r="F116" s="28">
        <f t="shared" si="6"/>
        <v>507087.69999999995</v>
      </c>
      <c r="G116" s="27">
        <f t="shared" si="7"/>
        <v>3.9195203413531825</v>
      </c>
      <c r="H116" s="28">
        <v>140730.9</v>
      </c>
      <c r="I116" s="27">
        <v>2.6668105938354687</v>
      </c>
      <c r="J116" s="28">
        <v>82960.7</v>
      </c>
      <c r="K116" s="27">
        <v>3.1556584021108791</v>
      </c>
      <c r="L116" s="28">
        <v>9157.4</v>
      </c>
      <c r="M116" s="27">
        <v>8</v>
      </c>
      <c r="N116" s="28">
        <v>8325</v>
      </c>
      <c r="O116" s="27">
        <v>6.5</v>
      </c>
      <c r="P116" s="28">
        <v>204452.7</v>
      </c>
      <c r="Q116" s="27">
        <v>5.9821688341606638</v>
      </c>
      <c r="R116" s="28">
        <v>61461</v>
      </c>
      <c r="S116" s="27">
        <v>0</v>
      </c>
    </row>
    <row r="117" spans="1:19" ht="14.25" customHeight="1" x14ac:dyDescent="0.2">
      <c r="A117" s="19" t="s">
        <v>30</v>
      </c>
      <c r="B117" s="20">
        <f t="shared" si="4"/>
        <v>753840.1</v>
      </c>
      <c r="C117" s="21">
        <f t="shared" si="5"/>
        <v>3.8440637265117625</v>
      </c>
      <c r="D117" s="22"/>
      <c r="E117" s="21"/>
      <c r="F117" s="22">
        <f t="shared" si="6"/>
        <v>753840.1</v>
      </c>
      <c r="G117" s="21">
        <f t="shared" si="7"/>
        <v>3.8440637265117625</v>
      </c>
      <c r="H117" s="22">
        <v>114396.8</v>
      </c>
      <c r="I117" s="21">
        <v>3.88</v>
      </c>
      <c r="J117" s="22">
        <v>18267.599999999999</v>
      </c>
      <c r="K117" s="21">
        <v>3.2283989139241065</v>
      </c>
      <c r="L117" s="22">
        <v>81712</v>
      </c>
      <c r="M117" s="21">
        <v>10</v>
      </c>
      <c r="N117" s="22">
        <v>608.70000000000005</v>
      </c>
      <c r="O117" s="21">
        <v>4.3226548381797265</v>
      </c>
      <c r="P117" s="22">
        <v>538855</v>
      </c>
      <c r="Q117" s="21">
        <v>2.923278989709662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151101.9</v>
      </c>
      <c r="C118" s="21">
        <f t="shared" si="5"/>
        <v>7.4238215667705045</v>
      </c>
      <c r="D118" s="22"/>
      <c r="E118" s="21"/>
      <c r="F118" s="22">
        <f t="shared" si="6"/>
        <v>151101.9</v>
      </c>
      <c r="G118" s="21">
        <f t="shared" si="7"/>
        <v>7.4238215667705045</v>
      </c>
      <c r="H118" s="22">
        <v>0</v>
      </c>
      <c r="I118" s="21">
        <v>0</v>
      </c>
      <c r="J118" s="22">
        <v>29373.3</v>
      </c>
      <c r="K118" s="21">
        <v>1.9511971756663364</v>
      </c>
      <c r="L118" s="22">
        <v>36914.699999999997</v>
      </c>
      <c r="M118" s="21">
        <v>5.2658546324364019</v>
      </c>
      <c r="N118" s="22">
        <v>10067</v>
      </c>
      <c r="O118" s="21">
        <v>5.4898182179398036</v>
      </c>
      <c r="P118" s="22">
        <v>74746.899999999994</v>
      </c>
      <c r="Q118" s="21">
        <v>10.900612600656348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687994.9</v>
      </c>
      <c r="C119" s="21">
        <f t="shared" si="5"/>
        <v>2.0928881885606998</v>
      </c>
      <c r="D119" s="22"/>
      <c r="E119" s="21"/>
      <c r="F119" s="22">
        <f t="shared" si="6"/>
        <v>687994.9</v>
      </c>
      <c r="G119" s="21">
        <f t="shared" si="7"/>
        <v>2.0928881885606998</v>
      </c>
      <c r="H119" s="22">
        <v>37739.9</v>
      </c>
      <c r="I119" s="21">
        <v>1.6805131969083118</v>
      </c>
      <c r="J119" s="22">
        <v>17517.599999999999</v>
      </c>
      <c r="K119" s="21">
        <v>2.8522971183267112</v>
      </c>
      <c r="L119" s="22">
        <v>412.9</v>
      </c>
      <c r="M119" s="21">
        <v>5</v>
      </c>
      <c r="N119" s="22">
        <v>2536.5</v>
      </c>
      <c r="O119" s="21">
        <v>6.0465207963729553</v>
      </c>
      <c r="P119" s="22">
        <v>569177</v>
      </c>
      <c r="Q119" s="21">
        <v>2.2999999999999998</v>
      </c>
      <c r="R119" s="22">
        <v>60611</v>
      </c>
      <c r="S119" s="21">
        <v>0</v>
      </c>
    </row>
    <row r="120" spans="1:19" ht="14.25" customHeight="1" x14ac:dyDescent="0.2">
      <c r="A120" s="19" t="s">
        <v>13</v>
      </c>
      <c r="B120" s="20">
        <f t="shared" si="4"/>
        <v>282168.40000000002</v>
      </c>
      <c r="C120" s="21">
        <f t="shared" si="5"/>
        <v>6.1562244744627677</v>
      </c>
      <c r="D120" s="22"/>
      <c r="E120" s="21"/>
      <c r="F120" s="22">
        <f t="shared" si="6"/>
        <v>282168.40000000002</v>
      </c>
      <c r="G120" s="21">
        <f t="shared" si="7"/>
        <v>6.1562244744627677</v>
      </c>
      <c r="H120" s="22">
        <v>12385.4</v>
      </c>
      <c r="I120" s="21">
        <v>2</v>
      </c>
      <c r="J120" s="22">
        <v>72965.600000000006</v>
      </c>
      <c r="K120" s="21">
        <v>3.4749923251504824</v>
      </c>
      <c r="L120" s="22">
        <v>2789.4</v>
      </c>
      <c r="M120" s="21">
        <v>4.9751595325159537</v>
      </c>
      <c r="N120" s="22">
        <v>13967</v>
      </c>
      <c r="O120" s="21">
        <v>9.81721199971361</v>
      </c>
      <c r="P120" s="22">
        <v>180061</v>
      </c>
      <c r="Q120" s="21">
        <v>7.2629364493143997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94215.700000000012</v>
      </c>
      <c r="C121" s="21">
        <f t="shared" si="5"/>
        <v>4.1088496927794411</v>
      </c>
      <c r="D121" s="22"/>
      <c r="E121" s="21"/>
      <c r="F121" s="22">
        <f t="shared" si="6"/>
        <v>94215.700000000012</v>
      </c>
      <c r="G121" s="21">
        <f t="shared" si="7"/>
        <v>4.1088496927794411</v>
      </c>
      <c r="H121" s="22">
        <v>2569.3000000000002</v>
      </c>
      <c r="I121" s="21">
        <v>0.5</v>
      </c>
      <c r="J121" s="22">
        <v>80587.5</v>
      </c>
      <c r="K121" s="21">
        <v>3.9491732588800992</v>
      </c>
      <c r="L121" s="22">
        <v>4095.8</v>
      </c>
      <c r="M121" s="21">
        <v>6</v>
      </c>
      <c r="N121" s="22">
        <v>6963.1</v>
      </c>
      <c r="O121" s="21">
        <v>6.1760853642774043</v>
      </c>
      <c r="P121" s="22"/>
      <c r="Q121" s="21"/>
      <c r="R121" s="23"/>
      <c r="S121" s="24"/>
    </row>
    <row r="122" spans="1:19" ht="14.25" customHeight="1" x14ac:dyDescent="0.2">
      <c r="A122" s="19" t="s">
        <v>15</v>
      </c>
      <c r="B122" s="20">
        <f t="shared" si="4"/>
        <v>107218.09999999999</v>
      </c>
      <c r="C122" s="21">
        <f t="shared" si="5"/>
        <v>2.1759833460954821</v>
      </c>
      <c r="D122" s="22"/>
      <c r="E122" s="21"/>
      <c r="F122" s="22">
        <f t="shared" si="6"/>
        <v>107218.09999999999</v>
      </c>
      <c r="G122" s="21">
        <f t="shared" si="7"/>
        <v>2.1759833460954821</v>
      </c>
      <c r="H122" s="22">
        <v>14059.4</v>
      </c>
      <c r="I122" s="21">
        <v>1</v>
      </c>
      <c r="J122" s="22">
        <v>9560.4</v>
      </c>
      <c r="K122" s="21">
        <v>4</v>
      </c>
      <c r="L122" s="22">
        <v>16384.599999999999</v>
      </c>
      <c r="M122" s="21">
        <v>8</v>
      </c>
      <c r="N122" s="22">
        <v>2458</v>
      </c>
      <c r="O122" s="21">
        <v>0</v>
      </c>
      <c r="P122" s="22">
        <v>4992.7</v>
      </c>
      <c r="Q122" s="21">
        <v>10</v>
      </c>
      <c r="R122" s="23">
        <v>59763</v>
      </c>
      <c r="S122" s="24">
        <v>0</v>
      </c>
    </row>
    <row r="123" spans="1:19" ht="14.25" customHeight="1" x14ac:dyDescent="0.2">
      <c r="A123" s="19" t="s">
        <v>16</v>
      </c>
      <c r="B123" s="20">
        <f t="shared" si="4"/>
        <v>102513.8</v>
      </c>
      <c r="C123" s="21">
        <f t="shared" si="5"/>
        <v>3.7072017621042241</v>
      </c>
      <c r="D123" s="22"/>
      <c r="E123" s="21"/>
      <c r="F123" s="22">
        <f t="shared" si="6"/>
        <v>102513.8</v>
      </c>
      <c r="G123" s="21">
        <f t="shared" si="7"/>
        <v>3.7072017621042241</v>
      </c>
      <c r="H123" s="22">
        <v>14186.4</v>
      </c>
      <c r="I123" s="21">
        <v>0.5</v>
      </c>
      <c r="J123" s="22">
        <v>10842.8</v>
      </c>
      <c r="K123" s="21">
        <v>4.0747039510089644</v>
      </c>
      <c r="L123" s="22">
        <v>21301</v>
      </c>
      <c r="M123" s="21">
        <v>3.7498474250035208</v>
      </c>
      <c r="N123" s="22">
        <v>28080.9</v>
      </c>
      <c r="O123" s="21">
        <v>6.4374895391529474</v>
      </c>
      <c r="P123" s="22">
        <v>27038</v>
      </c>
      <c r="Q123" s="21">
        <v>2.48</v>
      </c>
      <c r="R123" s="23">
        <v>1064.7</v>
      </c>
      <c r="S123" s="24">
        <v>1</v>
      </c>
    </row>
    <row r="124" spans="1:19" ht="14.25" customHeight="1" x14ac:dyDescent="0.2">
      <c r="A124" s="19" t="s">
        <v>17</v>
      </c>
      <c r="B124" s="20">
        <f t="shared" si="4"/>
        <v>71897.7</v>
      </c>
      <c r="C124" s="21">
        <f t="shared" si="5"/>
        <v>2.4058446654065428</v>
      </c>
      <c r="D124" s="22"/>
      <c r="E124" s="21"/>
      <c r="F124" s="22">
        <f t="shared" si="6"/>
        <v>71897.7</v>
      </c>
      <c r="G124" s="21">
        <f t="shared" si="7"/>
        <v>2.4058446654065428</v>
      </c>
      <c r="H124" s="22"/>
      <c r="I124" s="21"/>
      <c r="J124" s="22">
        <v>7308.7</v>
      </c>
      <c r="K124" s="21">
        <v>3.7414585357177064</v>
      </c>
      <c r="L124" s="22">
        <v>12487</v>
      </c>
      <c r="M124" s="21">
        <v>3.0613838391927604</v>
      </c>
      <c r="N124" s="22">
        <v>492</v>
      </c>
      <c r="O124" s="21">
        <v>8.5</v>
      </c>
      <c r="P124" s="22">
        <v>51610</v>
      </c>
      <c r="Q124" s="21">
        <v>2</v>
      </c>
      <c r="R124" s="23"/>
      <c r="S124" s="24"/>
    </row>
    <row r="125" spans="1:19" ht="14.25" customHeight="1" x14ac:dyDescent="0.2">
      <c r="A125" s="19" t="s">
        <v>18</v>
      </c>
      <c r="B125" s="20">
        <f t="shared" si="4"/>
        <v>348839.9</v>
      </c>
      <c r="C125" s="21">
        <f t="shared" si="5"/>
        <v>4.0679643584349154</v>
      </c>
      <c r="D125" s="22"/>
      <c r="E125" s="21"/>
      <c r="F125" s="22">
        <f t="shared" si="6"/>
        <v>348839.9</v>
      </c>
      <c r="G125" s="21">
        <f t="shared" si="7"/>
        <v>4.0679643584349154</v>
      </c>
      <c r="H125" s="22">
        <v>11632.2</v>
      </c>
      <c r="I125" s="21">
        <v>0.5</v>
      </c>
      <c r="J125" s="22">
        <v>37209.4</v>
      </c>
      <c r="K125" s="21">
        <v>3.8917843340661236</v>
      </c>
      <c r="L125" s="22">
        <v>80.599999999999994</v>
      </c>
      <c r="M125" s="21">
        <v>6</v>
      </c>
      <c r="N125" s="22">
        <v>16420.8</v>
      </c>
      <c r="O125" s="21">
        <v>9.8962535321056215</v>
      </c>
      <c r="P125" s="22">
        <v>224263.9</v>
      </c>
      <c r="Q125" s="21">
        <v>4.9292517431472476</v>
      </c>
      <c r="R125" s="23">
        <v>59233</v>
      </c>
      <c r="S125" s="24">
        <v>0</v>
      </c>
    </row>
    <row r="126" spans="1:19" ht="14.25" customHeight="1" x14ac:dyDescent="0.2">
      <c r="A126" s="19" t="s">
        <v>19</v>
      </c>
      <c r="B126" s="20">
        <f t="shared" si="4"/>
        <v>122985.4</v>
      </c>
      <c r="C126" s="21">
        <f t="shared" si="5"/>
        <v>4.5172288743216669</v>
      </c>
      <c r="D126" s="22"/>
      <c r="E126" s="21"/>
      <c r="F126" s="22">
        <f t="shared" si="6"/>
        <v>122985.4</v>
      </c>
      <c r="G126" s="21">
        <f t="shared" si="7"/>
        <v>4.5172288743216669</v>
      </c>
      <c r="H126" s="22">
        <v>441.5</v>
      </c>
      <c r="I126" s="21">
        <v>8</v>
      </c>
      <c r="J126" s="22">
        <v>20347.5</v>
      </c>
      <c r="K126" s="21">
        <v>3.7380808453126924</v>
      </c>
      <c r="L126" s="22">
        <v>7497.7</v>
      </c>
      <c r="M126" s="21">
        <v>5.6000640196326863</v>
      </c>
      <c r="N126" s="22">
        <v>4085.2</v>
      </c>
      <c r="O126" s="21">
        <v>6</v>
      </c>
      <c r="P126" s="22">
        <v>90613.5</v>
      </c>
      <c r="Q126" s="21">
        <v>4.5187725890733716</v>
      </c>
      <c r="R126" s="22"/>
      <c r="S126" s="21"/>
    </row>
    <row r="127" spans="1:19" ht="14.25" customHeight="1" x14ac:dyDescent="0.2">
      <c r="A127" s="19" t="s">
        <v>20</v>
      </c>
      <c r="B127" s="20">
        <f t="shared" si="4"/>
        <v>282979.59999999998</v>
      </c>
      <c r="C127" s="21">
        <f t="shared" si="5"/>
        <v>6.1948739061048927</v>
      </c>
      <c r="D127" s="22"/>
      <c r="E127" s="21"/>
      <c r="F127" s="22">
        <f t="shared" si="6"/>
        <v>282979.59999999998</v>
      </c>
      <c r="G127" s="21">
        <f t="shared" si="7"/>
        <v>6.1948739061048927</v>
      </c>
      <c r="H127" s="22">
        <v>22901.5</v>
      </c>
      <c r="I127" s="21">
        <v>3.6890325961181585</v>
      </c>
      <c r="J127" s="22">
        <v>65320.2</v>
      </c>
      <c r="K127" s="21">
        <v>3.3664710150918093</v>
      </c>
      <c r="L127" s="22">
        <v>5601.7</v>
      </c>
      <c r="M127" s="21">
        <v>6.7941160719067426</v>
      </c>
      <c r="N127" s="22"/>
      <c r="O127" s="21"/>
      <c r="P127" s="22">
        <v>189156.2</v>
      </c>
      <c r="Q127" s="21">
        <v>7.4572305850931651</v>
      </c>
      <c r="R127" s="23"/>
      <c r="S127" s="24"/>
    </row>
    <row r="128" spans="1:19" ht="14.25" customHeight="1" thickBot="1" x14ac:dyDescent="0.25">
      <c r="A128" s="25" t="s">
        <v>21</v>
      </c>
      <c r="B128" s="26">
        <f t="shared" si="4"/>
        <v>130113.5</v>
      </c>
      <c r="C128" s="27">
        <f t="shared" si="5"/>
        <v>4.8390267881503455</v>
      </c>
      <c r="D128" s="28"/>
      <c r="E128" s="27"/>
      <c r="F128" s="28">
        <f t="shared" si="6"/>
        <v>130113.5</v>
      </c>
      <c r="G128" s="27">
        <f t="shared" si="7"/>
        <v>4.8390267881503455</v>
      </c>
      <c r="H128" s="28">
        <v>44830.6</v>
      </c>
      <c r="I128" s="27">
        <v>2.5480201469531973</v>
      </c>
      <c r="J128" s="28">
        <v>4956</v>
      </c>
      <c r="K128" s="27">
        <v>4</v>
      </c>
      <c r="L128" s="28">
        <v>24368.5</v>
      </c>
      <c r="M128" s="27">
        <v>7.8812893694728841</v>
      </c>
      <c r="N128" s="28">
        <v>6403.6</v>
      </c>
      <c r="O128" s="27">
        <v>1.1756574426884878</v>
      </c>
      <c r="P128" s="28">
        <v>49224.4</v>
      </c>
      <c r="Q128" s="27">
        <v>6.0062773746353431</v>
      </c>
      <c r="R128" s="28">
        <v>330.4</v>
      </c>
      <c r="S128" s="27">
        <v>1</v>
      </c>
    </row>
    <row r="129" spans="1:19" ht="14.25" customHeight="1" x14ac:dyDescent="0.2">
      <c r="A129" s="19" t="s">
        <v>31</v>
      </c>
      <c r="B129" s="20">
        <f t="shared" si="4"/>
        <v>142305.9</v>
      </c>
      <c r="C129" s="21">
        <f t="shared" si="5"/>
        <v>3.0314603962309365</v>
      </c>
      <c r="D129" s="22"/>
      <c r="E129" s="21"/>
      <c r="F129" s="22">
        <f t="shared" si="6"/>
        <v>142305.9</v>
      </c>
      <c r="G129" s="21">
        <f t="shared" si="7"/>
        <v>3.0314603962309365</v>
      </c>
      <c r="H129" s="22">
        <v>677.4</v>
      </c>
      <c r="I129" s="21">
        <v>2.1610274579273696</v>
      </c>
      <c r="J129" s="22">
        <v>27335.1</v>
      </c>
      <c r="K129" s="21">
        <v>3.2112521995529555</v>
      </c>
      <c r="L129" s="22">
        <v>12114.4</v>
      </c>
      <c r="M129" s="21">
        <v>3.7409958396618901</v>
      </c>
      <c r="N129" s="22">
        <v>186</v>
      </c>
      <c r="O129" s="21">
        <v>8</v>
      </c>
      <c r="P129" s="22">
        <v>42435</v>
      </c>
      <c r="Q129" s="21">
        <v>6.9598915989159895</v>
      </c>
      <c r="R129" s="23">
        <v>59558</v>
      </c>
      <c r="S129" s="24">
        <v>0</v>
      </c>
    </row>
    <row r="130" spans="1:19" ht="14.25" customHeight="1" x14ac:dyDescent="0.2">
      <c r="A130" s="19" t="s">
        <v>11</v>
      </c>
      <c r="B130" s="20">
        <f t="shared" si="4"/>
        <v>68256.3</v>
      </c>
      <c r="C130" s="21">
        <f t="shared" si="5"/>
        <v>4.4316224289919024</v>
      </c>
      <c r="D130" s="22"/>
      <c r="E130" s="21"/>
      <c r="F130" s="22">
        <f t="shared" si="6"/>
        <v>68256.3</v>
      </c>
      <c r="G130" s="21">
        <f t="shared" si="7"/>
        <v>4.4316224289919024</v>
      </c>
      <c r="H130" s="22">
        <v>19006.900000000001</v>
      </c>
      <c r="I130" s="21">
        <v>2.6671682389027143</v>
      </c>
      <c r="J130" s="22">
        <v>2487.9</v>
      </c>
      <c r="K130" s="21">
        <v>4</v>
      </c>
      <c r="L130" s="22">
        <v>21280.9</v>
      </c>
      <c r="M130" s="21">
        <v>3.5</v>
      </c>
      <c r="N130" s="22">
        <v>186.6</v>
      </c>
      <c r="O130" s="21">
        <v>8</v>
      </c>
      <c r="P130" s="22">
        <v>25294</v>
      </c>
      <c r="Q130" s="21">
        <v>6.5574444532300147</v>
      </c>
      <c r="R130" s="23"/>
      <c r="S130" s="24"/>
    </row>
    <row r="131" spans="1:19" ht="14.25" customHeight="1" x14ac:dyDescent="0.2">
      <c r="A131" s="19" t="s">
        <v>12</v>
      </c>
      <c r="B131" s="20">
        <f t="shared" si="4"/>
        <v>202414.6</v>
      </c>
      <c r="C131" s="21">
        <f t="shared" si="5"/>
        <v>3.5459178142288157</v>
      </c>
      <c r="D131" s="22"/>
      <c r="E131" s="21"/>
      <c r="F131" s="22">
        <f t="shared" si="6"/>
        <v>202414.6</v>
      </c>
      <c r="G131" s="21">
        <f t="shared" si="7"/>
        <v>3.5459178142288157</v>
      </c>
      <c r="H131" s="22">
        <v>16574.599999999999</v>
      </c>
      <c r="I131" s="21">
        <v>2.1</v>
      </c>
      <c r="J131" s="22">
        <v>49578.5</v>
      </c>
      <c r="K131" s="21">
        <v>2.6467871355527093</v>
      </c>
      <c r="L131" s="22">
        <v>43855.9</v>
      </c>
      <c r="M131" s="21">
        <v>5.6510161688621139</v>
      </c>
      <c r="N131" s="22">
        <v>20045.2</v>
      </c>
      <c r="O131" s="21">
        <v>8.3456613054496849</v>
      </c>
      <c r="P131" s="22">
        <v>13090.4</v>
      </c>
      <c r="Q131" s="21">
        <v>10.434691835238038</v>
      </c>
      <c r="R131" s="22">
        <v>59270</v>
      </c>
      <c r="S131" s="21">
        <v>0</v>
      </c>
    </row>
    <row r="132" spans="1:19" ht="14.25" customHeight="1" x14ac:dyDescent="0.2">
      <c r="A132" s="19" t="s">
        <v>13</v>
      </c>
      <c r="B132" s="20">
        <f t="shared" si="4"/>
        <v>62796.299999999996</v>
      </c>
      <c r="C132" s="21">
        <f t="shared" si="5"/>
        <v>4.2577460773962805</v>
      </c>
      <c r="D132" s="22"/>
      <c r="E132" s="21"/>
      <c r="F132" s="22">
        <f t="shared" si="6"/>
        <v>62796.299999999996</v>
      </c>
      <c r="G132" s="21">
        <f t="shared" si="7"/>
        <v>4.2577460773962805</v>
      </c>
      <c r="H132" s="22">
        <v>32740.2</v>
      </c>
      <c r="I132" s="21">
        <v>1.2357438256333193</v>
      </c>
      <c r="J132" s="22">
        <v>8481.2000000000007</v>
      </c>
      <c r="K132" s="21">
        <v>2.545960477290949</v>
      </c>
      <c r="L132" s="22">
        <v>940.7</v>
      </c>
      <c r="M132" s="21">
        <v>6.2608695652173916</v>
      </c>
      <c r="N132" s="22">
        <v>1820.1</v>
      </c>
      <c r="O132" s="21">
        <v>9.7977034228888531</v>
      </c>
      <c r="P132" s="22">
        <v>18814.099999999999</v>
      </c>
      <c r="Q132" s="21">
        <v>9.6521757617956752</v>
      </c>
      <c r="R132" s="23"/>
      <c r="S132" s="24"/>
    </row>
    <row r="133" spans="1:19" ht="14.25" customHeight="1" x14ac:dyDescent="0.2">
      <c r="A133" s="19" t="s">
        <v>14</v>
      </c>
      <c r="B133" s="20">
        <f t="shared" si="4"/>
        <v>555333.70000000007</v>
      </c>
      <c r="C133" s="21">
        <f t="shared" si="5"/>
        <v>3.6336720317891742</v>
      </c>
      <c r="D133" s="22"/>
      <c r="E133" s="21"/>
      <c r="F133" s="22">
        <f t="shared" si="6"/>
        <v>555333.70000000007</v>
      </c>
      <c r="G133" s="21">
        <f t="shared" si="7"/>
        <v>3.6336720317891742</v>
      </c>
      <c r="H133" s="22">
        <v>101348.3</v>
      </c>
      <c r="I133" s="21">
        <v>1.5</v>
      </c>
      <c r="J133" s="22">
        <v>122656.8</v>
      </c>
      <c r="K133" s="21">
        <v>3.6727950916704168</v>
      </c>
      <c r="L133" s="22">
        <v>236343.8</v>
      </c>
      <c r="M133" s="21">
        <v>2.4032377367208277</v>
      </c>
      <c r="N133" s="22">
        <v>78404</v>
      </c>
      <c r="O133" s="21">
        <v>9.006344089587266</v>
      </c>
      <c r="P133" s="22">
        <v>16215.9</v>
      </c>
      <c r="Q133" s="21">
        <v>8.7000166503246827</v>
      </c>
      <c r="R133" s="23">
        <v>364.9</v>
      </c>
      <c r="S133" s="24">
        <v>0.5</v>
      </c>
    </row>
    <row r="134" spans="1:19" ht="14.25" customHeight="1" x14ac:dyDescent="0.2">
      <c r="A134" s="19" t="s">
        <v>15</v>
      </c>
      <c r="B134" s="20">
        <f t="shared" si="4"/>
        <v>184752.59999999998</v>
      </c>
      <c r="C134" s="21">
        <f t="shared" si="5"/>
        <v>2.0121620264072066</v>
      </c>
      <c r="D134" s="22"/>
      <c r="E134" s="21"/>
      <c r="F134" s="22">
        <f t="shared" si="6"/>
        <v>184752.59999999998</v>
      </c>
      <c r="G134" s="21">
        <f t="shared" si="7"/>
        <v>2.0121620264072066</v>
      </c>
      <c r="H134" s="22">
        <v>62175.3</v>
      </c>
      <c r="I134" s="21">
        <v>1.72</v>
      </c>
      <c r="J134" s="22">
        <v>32980.199999999997</v>
      </c>
      <c r="K134" s="21">
        <v>2.9448032455837141</v>
      </c>
      <c r="L134" s="22">
        <v>19791.400000000001</v>
      </c>
      <c r="M134" s="21">
        <v>4.2582333740917777</v>
      </c>
      <c r="N134" s="22">
        <v>482.6</v>
      </c>
      <c r="O134" s="21">
        <v>1.1690841276419393</v>
      </c>
      <c r="P134" s="22">
        <v>257.7</v>
      </c>
      <c r="Q134" s="21">
        <v>11.80966239813737</v>
      </c>
      <c r="R134" s="23">
        <v>69065.399999999994</v>
      </c>
      <c r="S134" s="24">
        <v>1.1555207093566389</v>
      </c>
    </row>
    <row r="135" spans="1:19" ht="14.25" customHeight="1" x14ac:dyDescent="0.2">
      <c r="A135" s="19" t="s">
        <v>16</v>
      </c>
      <c r="B135" s="20">
        <f t="shared" si="4"/>
        <v>302749.09999999998</v>
      </c>
      <c r="C135" s="21">
        <f t="shared" si="5"/>
        <v>3.8010369708778664</v>
      </c>
      <c r="D135" s="22"/>
      <c r="E135" s="21"/>
      <c r="F135" s="22">
        <f t="shared" si="6"/>
        <v>302749.09999999998</v>
      </c>
      <c r="G135" s="21">
        <f t="shared" si="7"/>
        <v>3.8010369708778664</v>
      </c>
      <c r="H135" s="22">
        <v>83194.600000000006</v>
      </c>
      <c r="I135" s="21">
        <v>1.6352468068841002</v>
      </c>
      <c r="J135" s="22">
        <v>37675.5</v>
      </c>
      <c r="K135" s="21">
        <v>3.9340937213839235</v>
      </c>
      <c r="L135" s="22">
        <v>126049.4</v>
      </c>
      <c r="M135" s="21">
        <v>3.4499569216513528</v>
      </c>
      <c r="N135" s="22"/>
      <c r="O135" s="21"/>
      <c r="P135" s="22">
        <v>50692.6</v>
      </c>
      <c r="Q135" s="21">
        <v>7.9834887143291136</v>
      </c>
      <c r="R135" s="23">
        <v>5137</v>
      </c>
      <c r="S135" s="24">
        <v>5.242178314191162</v>
      </c>
    </row>
    <row r="136" spans="1:19" ht="14.25" customHeight="1" x14ac:dyDescent="0.2">
      <c r="A136" s="19" t="s">
        <v>17</v>
      </c>
      <c r="B136" s="20">
        <f t="shared" si="4"/>
        <v>122489.20000000001</v>
      </c>
      <c r="C136" s="21">
        <f t="shared" si="5"/>
        <v>3.3633133696685094</v>
      </c>
      <c r="D136" s="22"/>
      <c r="E136" s="21"/>
      <c r="F136" s="22">
        <f t="shared" si="6"/>
        <v>122489.20000000001</v>
      </c>
      <c r="G136" s="21">
        <f t="shared" si="7"/>
        <v>3.3633133696685094</v>
      </c>
      <c r="H136" s="22">
        <v>91827.1</v>
      </c>
      <c r="I136" s="21">
        <v>2.3777761031329532</v>
      </c>
      <c r="J136" s="22">
        <v>2520.9</v>
      </c>
      <c r="K136" s="21">
        <v>1.5</v>
      </c>
      <c r="L136" s="22">
        <v>14014.3</v>
      </c>
      <c r="M136" s="21">
        <v>3.7048750205147605</v>
      </c>
      <c r="N136" s="22">
        <v>2108.1</v>
      </c>
      <c r="O136" s="21">
        <v>7.5218443147858274</v>
      </c>
      <c r="P136" s="22">
        <v>11053</v>
      </c>
      <c r="Q136" s="21">
        <v>11</v>
      </c>
      <c r="R136" s="23">
        <v>965.8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253599.69999999998</v>
      </c>
      <c r="C137" s="21">
        <f t="shared" si="5"/>
        <v>5.7447932627680558</v>
      </c>
      <c r="D137" s="22"/>
      <c r="E137" s="21"/>
      <c r="F137" s="22">
        <f t="shared" si="6"/>
        <v>253599.69999999998</v>
      </c>
      <c r="G137" s="21">
        <f t="shared" si="7"/>
        <v>5.7447932627680558</v>
      </c>
      <c r="H137" s="22">
        <v>70604.7</v>
      </c>
      <c r="I137" s="21">
        <v>1.4308657638939051</v>
      </c>
      <c r="J137" s="22">
        <v>73454.600000000006</v>
      </c>
      <c r="K137" s="21">
        <v>3.9947295880720879</v>
      </c>
      <c r="L137" s="22">
        <v>14903.1</v>
      </c>
      <c r="M137" s="21">
        <v>5</v>
      </c>
      <c r="N137" s="22">
        <v>6749.9</v>
      </c>
      <c r="O137" s="21">
        <v>7.7213508348271827</v>
      </c>
      <c r="P137" s="22">
        <v>79665</v>
      </c>
      <c r="Q137" s="21">
        <v>11.11409853762631</v>
      </c>
      <c r="R137" s="23">
        <v>8222.4</v>
      </c>
      <c r="S137" s="24">
        <v>6.1274360284101963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155580.4</v>
      </c>
      <c r="C138" s="21">
        <f t="shared" ref="C138:C201" si="9">(D138*E138+H138*I138+J138*K138+L138*M138+N138*O138+P138*Q138+R138*S138)/(D138+H138+J138+L138+N138+P138+R138)</f>
        <v>3.1214475859427027</v>
      </c>
      <c r="D138" s="22"/>
      <c r="E138" s="21"/>
      <c r="F138" s="22">
        <f t="shared" ref="F138:F201" si="10">H138+J138+L138+N138+P138+R138</f>
        <v>155580.4</v>
      </c>
      <c r="G138" s="21">
        <f t="shared" ref="G138:G201" si="11">(H138*I138+J138*K138+L138*M138+N138*O138+P138*Q138+R138*S138)/(H138+J138+L138+N138+P138+R138)</f>
        <v>3.1214475859427027</v>
      </c>
      <c r="H138" s="22">
        <v>43370</v>
      </c>
      <c r="I138" s="21">
        <v>2.195670832372608</v>
      </c>
      <c r="J138" s="22">
        <v>73668.7</v>
      </c>
      <c r="K138" s="21">
        <v>3.1435000889115732</v>
      </c>
      <c r="L138" s="22">
        <v>21112.3</v>
      </c>
      <c r="M138" s="21">
        <v>5.0217103299972052</v>
      </c>
      <c r="N138" s="22">
        <v>16622.599999999999</v>
      </c>
      <c r="O138" s="21">
        <v>3.1528762046851879</v>
      </c>
      <c r="P138" s="22">
        <v>0</v>
      </c>
      <c r="Q138" s="21">
        <v>0</v>
      </c>
      <c r="R138" s="22">
        <v>806.8</v>
      </c>
      <c r="S138" s="21">
        <v>0.5</v>
      </c>
    </row>
    <row r="139" spans="1:19" ht="14.25" customHeight="1" x14ac:dyDescent="0.2">
      <c r="A139" s="19" t="s">
        <v>20</v>
      </c>
      <c r="B139" s="20">
        <f t="shared" si="8"/>
        <v>275361.8</v>
      </c>
      <c r="C139" s="21">
        <f t="shared" si="9"/>
        <v>3.7041943581135799</v>
      </c>
      <c r="D139" s="22"/>
      <c r="E139" s="21"/>
      <c r="F139" s="22">
        <f t="shared" si="10"/>
        <v>275361.8</v>
      </c>
      <c r="G139" s="21">
        <f t="shared" si="11"/>
        <v>3.7041943581135799</v>
      </c>
      <c r="H139" s="22">
        <v>56668.4</v>
      </c>
      <c r="I139" s="21">
        <v>0.35931559740525587</v>
      </c>
      <c r="J139" s="22">
        <v>112043.4</v>
      </c>
      <c r="K139" s="21">
        <v>3.4373987758315079</v>
      </c>
      <c r="L139" s="22">
        <v>83020.899999999994</v>
      </c>
      <c r="M139" s="21">
        <v>4.9299308969187274</v>
      </c>
      <c r="N139" s="22">
        <v>18119.7</v>
      </c>
      <c r="O139" s="21">
        <v>9.1434736778202748</v>
      </c>
      <c r="P139" s="22">
        <v>1474</v>
      </c>
      <c r="Q139" s="21">
        <v>10.42</v>
      </c>
      <c r="R139" s="23">
        <v>4035.4</v>
      </c>
      <c r="S139" s="24">
        <v>5.9896317589334389</v>
      </c>
    </row>
    <row r="140" spans="1:19" ht="14.25" customHeight="1" thickBot="1" x14ac:dyDescent="0.25">
      <c r="A140" s="25" t="s">
        <v>21</v>
      </c>
      <c r="B140" s="26">
        <f t="shared" si="8"/>
        <v>89401.5</v>
      </c>
      <c r="C140" s="27">
        <f t="shared" si="9"/>
        <v>3.6438240297981581</v>
      </c>
      <c r="D140" s="28"/>
      <c r="E140" s="27"/>
      <c r="F140" s="28">
        <f t="shared" si="10"/>
        <v>89401.5</v>
      </c>
      <c r="G140" s="27">
        <f t="shared" si="11"/>
        <v>3.6438240297981581</v>
      </c>
      <c r="H140" s="28">
        <v>52230.3</v>
      </c>
      <c r="I140" s="27">
        <v>1.7146609535078299</v>
      </c>
      <c r="J140" s="28">
        <v>7624.8</v>
      </c>
      <c r="K140" s="27">
        <v>4.5</v>
      </c>
      <c r="L140" s="28">
        <v>8039.4</v>
      </c>
      <c r="M140" s="27">
        <v>4.7040846331815809</v>
      </c>
      <c r="N140" s="28">
        <v>16864.099999999999</v>
      </c>
      <c r="O140" s="27">
        <v>8.3745767636577124</v>
      </c>
      <c r="P140" s="28">
        <v>190</v>
      </c>
      <c r="Q140" s="27">
        <v>0</v>
      </c>
      <c r="R140" s="28">
        <v>4452.8999999999996</v>
      </c>
      <c r="S140" s="27">
        <v>5.1307597296144083</v>
      </c>
    </row>
    <row r="141" spans="1:19" ht="14.25" customHeight="1" x14ac:dyDescent="0.2">
      <c r="A141" s="19" t="s">
        <v>32</v>
      </c>
      <c r="B141" s="20">
        <f t="shared" si="8"/>
        <v>109817.7</v>
      </c>
      <c r="C141" s="21">
        <f t="shared" si="9"/>
        <v>2.2284830951658985</v>
      </c>
      <c r="D141" s="22"/>
      <c r="E141" s="21"/>
      <c r="F141" s="22">
        <f t="shared" si="10"/>
        <v>109817.7</v>
      </c>
      <c r="G141" s="21">
        <f t="shared" si="11"/>
        <v>2.2284830951658985</v>
      </c>
      <c r="H141" s="22">
        <v>24249.1</v>
      </c>
      <c r="I141" s="21">
        <v>1.9345004969256592</v>
      </c>
      <c r="J141" s="22">
        <v>42924.3</v>
      </c>
      <c r="K141" s="21">
        <v>4.3737170320774021</v>
      </c>
      <c r="L141" s="22">
        <v>41127.1</v>
      </c>
      <c r="M141" s="21">
        <v>0.19248865103544868</v>
      </c>
      <c r="N141" s="22">
        <v>147.69999999999999</v>
      </c>
      <c r="O141" s="21">
        <v>10</v>
      </c>
      <c r="P141" s="22"/>
      <c r="Q141" s="21"/>
      <c r="R141" s="23">
        <v>1369.5</v>
      </c>
      <c r="S141" s="24">
        <v>0.5</v>
      </c>
    </row>
    <row r="142" spans="1:19" ht="14.25" customHeight="1" x14ac:dyDescent="0.2">
      <c r="A142" s="19" t="s">
        <v>11</v>
      </c>
      <c r="B142" s="20">
        <f t="shared" si="8"/>
        <v>130014.89999999998</v>
      </c>
      <c r="C142" s="21">
        <f t="shared" si="9"/>
        <v>7.0550892243888983</v>
      </c>
      <c r="D142" s="22"/>
      <c r="E142" s="21"/>
      <c r="F142" s="22">
        <f t="shared" si="10"/>
        <v>130014.89999999998</v>
      </c>
      <c r="G142" s="21">
        <f t="shared" si="11"/>
        <v>7.0550892243888983</v>
      </c>
      <c r="H142" s="22">
        <v>110193.7</v>
      </c>
      <c r="I142" s="21">
        <v>6.9331070651044486</v>
      </c>
      <c r="J142" s="22">
        <v>2776.9</v>
      </c>
      <c r="K142" s="21">
        <v>3.2437430227952029</v>
      </c>
      <c r="L142" s="22">
        <v>4798.8999999999996</v>
      </c>
      <c r="M142" s="21">
        <v>5.8000166704869871</v>
      </c>
      <c r="N142" s="22">
        <v>2166.5</v>
      </c>
      <c r="O142" s="21">
        <v>10.900969305331177</v>
      </c>
      <c r="P142" s="22">
        <v>8837.7000000000007</v>
      </c>
      <c r="Q142" s="21">
        <v>10.43294069724023</v>
      </c>
      <c r="R142" s="23">
        <v>1241.2</v>
      </c>
      <c r="S142" s="24">
        <v>0.5</v>
      </c>
    </row>
    <row r="143" spans="1:19" ht="14.25" customHeight="1" x14ac:dyDescent="0.2">
      <c r="A143" s="19" t="s">
        <v>12</v>
      </c>
      <c r="B143" s="20">
        <f t="shared" si="8"/>
        <v>299241.7</v>
      </c>
      <c r="C143" s="21">
        <f t="shared" si="9"/>
        <v>2.0876472430145929</v>
      </c>
      <c r="D143" s="22"/>
      <c r="E143" s="21"/>
      <c r="F143" s="22">
        <f t="shared" si="10"/>
        <v>299241.7</v>
      </c>
      <c r="G143" s="21">
        <f t="shared" si="11"/>
        <v>2.0876472430145929</v>
      </c>
      <c r="H143" s="22">
        <v>179100.6</v>
      </c>
      <c r="I143" s="21">
        <v>1.5317221717850191</v>
      </c>
      <c r="J143" s="22">
        <v>20671.8</v>
      </c>
      <c r="K143" s="21">
        <v>3.055931268684875</v>
      </c>
      <c r="L143" s="22">
        <v>13547.6</v>
      </c>
      <c r="M143" s="21">
        <v>8.8905045912191092</v>
      </c>
      <c r="N143" s="22">
        <v>17</v>
      </c>
      <c r="O143" s="21">
        <v>11.5</v>
      </c>
      <c r="P143" s="22">
        <v>85027.5</v>
      </c>
      <c r="Q143" s="21">
        <v>1.9538155302696185</v>
      </c>
      <c r="R143" s="22">
        <v>877.2</v>
      </c>
      <c r="S143" s="21">
        <v>0.5</v>
      </c>
    </row>
    <row r="144" spans="1:19" ht="14.25" customHeight="1" x14ac:dyDescent="0.2">
      <c r="A144" s="19" t="s">
        <v>13</v>
      </c>
      <c r="B144" s="20">
        <f t="shared" si="8"/>
        <v>1344806.8</v>
      </c>
      <c r="C144" s="21">
        <f t="shared" si="9"/>
        <v>2.9740330477210555</v>
      </c>
      <c r="D144" s="22"/>
      <c r="E144" s="21"/>
      <c r="F144" s="22">
        <f t="shared" si="10"/>
        <v>1344806.8</v>
      </c>
      <c r="G144" s="21">
        <f t="shared" si="11"/>
        <v>2.9740330477210555</v>
      </c>
      <c r="H144" s="22">
        <v>537681.6</v>
      </c>
      <c r="I144" s="21">
        <v>2.0590283282894561</v>
      </c>
      <c r="J144" s="22">
        <v>668272.9</v>
      </c>
      <c r="K144" s="21">
        <v>3.2161346360147172</v>
      </c>
      <c r="L144" s="22">
        <v>30889.7</v>
      </c>
      <c r="M144" s="21">
        <v>7.9753574816200876</v>
      </c>
      <c r="N144" s="22">
        <v>1864</v>
      </c>
      <c r="O144" s="21">
        <v>7.8002950643776821</v>
      </c>
      <c r="P144" s="22">
        <v>101372</v>
      </c>
      <c r="Q144" s="21">
        <v>4.6574941798524243</v>
      </c>
      <c r="R144" s="23">
        <v>4726.6000000000004</v>
      </c>
      <c r="S144" s="24">
        <v>2.138312952227817</v>
      </c>
    </row>
    <row r="145" spans="1:19" ht="14.25" customHeight="1" x14ac:dyDescent="0.2">
      <c r="A145" s="19" t="s">
        <v>14</v>
      </c>
      <c r="B145" s="20">
        <f t="shared" si="8"/>
        <v>465356.59999999992</v>
      </c>
      <c r="C145" s="21">
        <f t="shared" si="9"/>
        <v>4.8496109843504973</v>
      </c>
      <c r="D145" s="22"/>
      <c r="E145" s="21"/>
      <c r="F145" s="22">
        <f t="shared" si="10"/>
        <v>465356.59999999992</v>
      </c>
      <c r="G145" s="21">
        <f t="shared" si="11"/>
        <v>4.8496109843504973</v>
      </c>
      <c r="H145" s="22">
        <v>125465.9</v>
      </c>
      <c r="I145" s="21">
        <v>2.1108695749203572</v>
      </c>
      <c r="J145" s="22">
        <v>196160.4</v>
      </c>
      <c r="K145" s="21">
        <v>5.7304012226728736</v>
      </c>
      <c r="L145" s="22">
        <v>84928.4</v>
      </c>
      <c r="M145" s="21">
        <v>8.157848493554571</v>
      </c>
      <c r="N145" s="22">
        <v>4616.6000000000004</v>
      </c>
      <c r="O145" s="21">
        <v>6.9260494736386082</v>
      </c>
      <c r="P145" s="22">
        <v>48658.7</v>
      </c>
      <c r="Q145" s="21">
        <v>2.2983063665901473</v>
      </c>
      <c r="R145" s="23">
        <v>5526.6</v>
      </c>
      <c r="S145" s="24">
        <v>5.6523200521116053</v>
      </c>
    </row>
    <row r="146" spans="1:19" ht="14.25" customHeight="1" x14ac:dyDescent="0.2">
      <c r="A146" s="19" t="s">
        <v>15</v>
      </c>
      <c r="B146" s="20">
        <f t="shared" si="8"/>
        <v>459605.8</v>
      </c>
      <c r="C146" s="21">
        <f t="shared" si="9"/>
        <v>2.7565603393168665</v>
      </c>
      <c r="D146" s="22"/>
      <c r="E146" s="21"/>
      <c r="F146" s="22">
        <f t="shared" si="10"/>
        <v>459605.8</v>
      </c>
      <c r="G146" s="21">
        <f t="shared" si="11"/>
        <v>2.7565603393168665</v>
      </c>
      <c r="H146" s="22">
        <v>123943.5</v>
      </c>
      <c r="I146" s="21">
        <v>1.8683843848205026</v>
      </c>
      <c r="J146" s="22">
        <v>7590</v>
      </c>
      <c r="K146" s="21">
        <v>6.5</v>
      </c>
      <c r="L146" s="22">
        <v>869.7</v>
      </c>
      <c r="M146" s="21">
        <v>6.3681154421064736</v>
      </c>
      <c r="N146" s="22">
        <v>114565.8</v>
      </c>
      <c r="O146" s="21">
        <v>5.346598199462667</v>
      </c>
      <c r="P146" s="22">
        <v>208594.5</v>
      </c>
      <c r="Q146" s="21">
        <v>1.6608463789793115</v>
      </c>
      <c r="R146" s="23">
        <v>4042.3</v>
      </c>
      <c r="S146" s="24">
        <v>5.319483957153107</v>
      </c>
    </row>
    <row r="147" spans="1:19" ht="14.25" customHeight="1" x14ac:dyDescent="0.2">
      <c r="A147" s="19" t="s">
        <v>16</v>
      </c>
      <c r="B147" s="20">
        <f t="shared" si="8"/>
        <v>579055.19999999995</v>
      </c>
      <c r="C147" s="21">
        <f t="shared" si="9"/>
        <v>7.4123866653818151</v>
      </c>
      <c r="D147" s="22"/>
      <c r="E147" s="21"/>
      <c r="F147" s="22">
        <f t="shared" si="10"/>
        <v>579055.19999999995</v>
      </c>
      <c r="G147" s="21">
        <f t="shared" si="11"/>
        <v>7.4123866653818151</v>
      </c>
      <c r="H147" s="22">
        <v>112862.9</v>
      </c>
      <c r="I147" s="21">
        <v>2.0638743378027677</v>
      </c>
      <c r="J147" s="22">
        <v>70891.399999999994</v>
      </c>
      <c r="K147" s="21">
        <v>8.4737443469870826</v>
      </c>
      <c r="L147" s="22">
        <v>51600.6</v>
      </c>
      <c r="M147" s="21">
        <v>2.1766316670736385</v>
      </c>
      <c r="N147" s="22">
        <v>75617</v>
      </c>
      <c r="O147" s="21">
        <v>6.5011240858537098</v>
      </c>
      <c r="P147" s="22">
        <v>265088.8</v>
      </c>
      <c r="Q147" s="21">
        <v>10.762892849490436</v>
      </c>
      <c r="R147" s="23">
        <v>2994.5</v>
      </c>
      <c r="S147" s="24">
        <v>0.5</v>
      </c>
    </row>
    <row r="148" spans="1:19" ht="14.25" customHeight="1" x14ac:dyDescent="0.2">
      <c r="A148" s="19" t="s">
        <v>17</v>
      </c>
      <c r="B148" s="20">
        <f t="shared" si="8"/>
        <v>705410.29999999993</v>
      </c>
      <c r="C148" s="21">
        <f t="shared" si="9"/>
        <v>7.2670780140295665</v>
      </c>
      <c r="D148" s="22"/>
      <c r="E148" s="21"/>
      <c r="F148" s="22">
        <f t="shared" si="10"/>
        <v>705410.29999999993</v>
      </c>
      <c r="G148" s="21">
        <f t="shared" si="11"/>
        <v>7.2670780140295665</v>
      </c>
      <c r="H148" s="22">
        <v>109373.9</v>
      </c>
      <c r="I148" s="21">
        <v>2.6785575169213129</v>
      </c>
      <c r="J148" s="22">
        <v>150595.9</v>
      </c>
      <c r="K148" s="21">
        <v>5.9329940257337688</v>
      </c>
      <c r="L148" s="22">
        <v>71491.899999999994</v>
      </c>
      <c r="M148" s="21">
        <v>3.0612548414575644</v>
      </c>
      <c r="N148" s="22">
        <v>151.19999999999999</v>
      </c>
      <c r="O148" s="21">
        <v>0.5</v>
      </c>
      <c r="P148" s="22">
        <v>370965.3</v>
      </c>
      <c r="Q148" s="21">
        <v>10.026480239526446</v>
      </c>
      <c r="R148" s="23">
        <v>2832.1</v>
      </c>
      <c r="S148" s="24">
        <v>0.5</v>
      </c>
    </row>
    <row r="149" spans="1:19" ht="14.25" customHeight="1" x14ac:dyDescent="0.2">
      <c r="A149" s="19" t="s">
        <v>18</v>
      </c>
      <c r="B149" s="20">
        <f t="shared" si="8"/>
        <v>352225.2</v>
      </c>
      <c r="C149" s="21">
        <f t="shared" si="9"/>
        <v>7.0715647205253909</v>
      </c>
      <c r="D149" s="22"/>
      <c r="E149" s="21"/>
      <c r="F149" s="22">
        <f t="shared" si="10"/>
        <v>352225.2</v>
      </c>
      <c r="G149" s="21">
        <f t="shared" si="11"/>
        <v>7.0715647205253909</v>
      </c>
      <c r="H149" s="22">
        <v>96305.8</v>
      </c>
      <c r="I149" s="21">
        <v>3.1764112961005466</v>
      </c>
      <c r="J149" s="22">
        <v>12709</v>
      </c>
      <c r="K149" s="21">
        <v>4.6182075694389795</v>
      </c>
      <c r="L149" s="22">
        <v>26916</v>
      </c>
      <c r="M149" s="21">
        <v>6.2723303982761189</v>
      </c>
      <c r="N149" s="22">
        <v>191195.2</v>
      </c>
      <c r="O149" s="21">
        <v>9.4599095688594677</v>
      </c>
      <c r="P149" s="22">
        <v>18899.7</v>
      </c>
      <c r="Q149" s="21">
        <v>4.4519569093689322</v>
      </c>
      <c r="R149" s="23">
        <v>6199.5</v>
      </c>
      <c r="S149" s="24">
        <v>10.408528107105411</v>
      </c>
    </row>
    <row r="150" spans="1:19" ht="14.25" customHeight="1" x14ac:dyDescent="0.2">
      <c r="A150" s="19" t="s">
        <v>19</v>
      </c>
      <c r="B150" s="20">
        <f t="shared" si="8"/>
        <v>223071.5</v>
      </c>
      <c r="C150" s="21">
        <f t="shared" si="9"/>
        <v>4.7658013372394041</v>
      </c>
      <c r="D150" s="22"/>
      <c r="E150" s="21"/>
      <c r="F150" s="22">
        <f t="shared" si="10"/>
        <v>223071.5</v>
      </c>
      <c r="G150" s="21">
        <f t="shared" si="11"/>
        <v>4.7658013372394041</v>
      </c>
      <c r="H150" s="22">
        <v>49159.3</v>
      </c>
      <c r="I150" s="21">
        <v>1.6290801537043857</v>
      </c>
      <c r="J150" s="22">
        <v>151395.9</v>
      </c>
      <c r="K150" s="21">
        <v>5.7217403047242357</v>
      </c>
      <c r="L150" s="22">
        <v>3944</v>
      </c>
      <c r="M150" s="21">
        <v>1.2987677484787019</v>
      </c>
      <c r="N150" s="22">
        <v>9424.1</v>
      </c>
      <c r="O150" s="21">
        <v>6.8190278116743244</v>
      </c>
      <c r="P150" s="22">
        <v>8290.7999999999993</v>
      </c>
      <c r="Q150" s="21">
        <v>5.6133364693395098</v>
      </c>
      <c r="R150" s="22">
        <v>857.4</v>
      </c>
      <c r="S150" s="21">
        <v>1</v>
      </c>
    </row>
    <row r="151" spans="1:19" ht="14.25" customHeight="1" x14ac:dyDescent="0.2">
      <c r="A151" s="19" t="s">
        <v>20</v>
      </c>
      <c r="B151" s="20">
        <f t="shared" si="8"/>
        <v>312730.69999999995</v>
      </c>
      <c r="C151" s="21">
        <f t="shared" si="9"/>
        <v>6.3831366380083576</v>
      </c>
      <c r="D151" s="22"/>
      <c r="E151" s="21"/>
      <c r="F151" s="22">
        <f t="shared" si="10"/>
        <v>312730.69999999995</v>
      </c>
      <c r="G151" s="21">
        <f t="shared" si="11"/>
        <v>6.3831366380083576</v>
      </c>
      <c r="H151" s="22">
        <v>85598.8</v>
      </c>
      <c r="I151" s="21">
        <v>2.345025350822675</v>
      </c>
      <c r="J151" s="22">
        <v>107587</v>
      </c>
      <c r="K151" s="21">
        <v>3.9634582245066778</v>
      </c>
      <c r="L151" s="22">
        <v>457.9</v>
      </c>
      <c r="M151" s="21">
        <v>4.6042804105699935E-2</v>
      </c>
      <c r="N151" s="22">
        <v>10406.1</v>
      </c>
      <c r="O151" s="21">
        <v>11</v>
      </c>
      <c r="P151" s="22">
        <v>103963.9</v>
      </c>
      <c r="Q151" s="21">
        <v>11.780128102158539</v>
      </c>
      <c r="R151" s="23">
        <v>4717</v>
      </c>
      <c r="S151" s="24">
        <v>6.33</v>
      </c>
    </row>
    <row r="152" spans="1:19" ht="14.25" customHeight="1" thickBot="1" x14ac:dyDescent="0.25">
      <c r="A152" s="25" t="s">
        <v>21</v>
      </c>
      <c r="B152" s="26">
        <f t="shared" si="8"/>
        <v>273360.7</v>
      </c>
      <c r="C152" s="27">
        <f t="shared" si="9"/>
        <v>4.0242316689999686</v>
      </c>
      <c r="D152" s="28"/>
      <c r="E152" s="27"/>
      <c r="F152" s="28">
        <f t="shared" si="10"/>
        <v>273360.7</v>
      </c>
      <c r="G152" s="27">
        <f t="shared" si="11"/>
        <v>4.0242316689999686</v>
      </c>
      <c r="H152" s="28">
        <v>89803.3</v>
      </c>
      <c r="I152" s="27">
        <v>1.7258939036761458</v>
      </c>
      <c r="J152" s="28">
        <v>32489</v>
      </c>
      <c r="K152" s="27">
        <v>3.722810797500693</v>
      </c>
      <c r="L152" s="28">
        <v>8612.7000000000007</v>
      </c>
      <c r="M152" s="27">
        <v>4.3726784864212149</v>
      </c>
      <c r="N152" s="28">
        <v>103037.8</v>
      </c>
      <c r="O152" s="27">
        <v>4.2825176779783733</v>
      </c>
      <c r="P152" s="28">
        <v>33737.9</v>
      </c>
      <c r="Q152" s="27">
        <v>9.1662270028662132</v>
      </c>
      <c r="R152" s="28">
        <v>5680</v>
      </c>
      <c r="S152" s="27">
        <v>6.33</v>
      </c>
    </row>
    <row r="153" spans="1:19" ht="14.25" customHeight="1" x14ac:dyDescent="0.2">
      <c r="A153" s="19" t="s">
        <v>33</v>
      </c>
      <c r="B153" s="20">
        <f t="shared" si="8"/>
        <v>289491.40000000002</v>
      </c>
      <c r="C153" s="21">
        <f t="shared" si="9"/>
        <v>2.2156820444406984</v>
      </c>
      <c r="D153" s="22"/>
      <c r="E153" s="21"/>
      <c r="F153" s="22">
        <f t="shared" si="10"/>
        <v>289491.40000000002</v>
      </c>
      <c r="G153" s="21">
        <f t="shared" si="11"/>
        <v>2.2156820444406984</v>
      </c>
      <c r="H153" s="22">
        <v>54263</v>
      </c>
      <c r="I153" s="21">
        <v>2.0227617345152313</v>
      </c>
      <c r="J153" s="22">
        <v>52467.5</v>
      </c>
      <c r="K153" s="21">
        <v>3.6957667127269263</v>
      </c>
      <c r="L153" s="22">
        <v>44014.8</v>
      </c>
      <c r="M153" s="21">
        <v>0.64660834537473766</v>
      </c>
      <c r="N153" s="22">
        <v>134125.6</v>
      </c>
      <c r="O153" s="21">
        <v>1.8883122983233627</v>
      </c>
      <c r="P153" s="22">
        <v>4512.6000000000004</v>
      </c>
      <c r="Q153" s="21">
        <v>12.402346762398617</v>
      </c>
      <c r="R153" s="23">
        <v>107.9</v>
      </c>
      <c r="S153" s="24">
        <v>0.5</v>
      </c>
    </row>
    <row r="154" spans="1:19" ht="14.25" customHeight="1" x14ac:dyDescent="0.2">
      <c r="A154" s="19" t="s">
        <v>11</v>
      </c>
      <c r="B154" s="20">
        <f t="shared" si="8"/>
        <v>108935.7</v>
      </c>
      <c r="C154" s="21">
        <f t="shared" si="9"/>
        <v>2.0103558337624858</v>
      </c>
      <c r="D154" s="22"/>
      <c r="E154" s="21"/>
      <c r="F154" s="22">
        <f t="shared" si="10"/>
        <v>108935.7</v>
      </c>
      <c r="G154" s="21">
        <f t="shared" si="11"/>
        <v>2.0103558337624858</v>
      </c>
      <c r="H154" s="22">
        <v>58117.599999999999</v>
      </c>
      <c r="I154" s="21">
        <v>0.80928410670777862</v>
      </c>
      <c r="J154" s="22">
        <v>35750.400000000001</v>
      </c>
      <c r="K154" s="21">
        <v>2.5614482635159326</v>
      </c>
      <c r="L154" s="22">
        <v>11565.9</v>
      </c>
      <c r="M154" s="21">
        <v>3.6859708280375933</v>
      </c>
      <c r="N154" s="22">
        <v>3501.8</v>
      </c>
      <c r="O154" s="21">
        <v>10.783454223542178</v>
      </c>
      <c r="P154" s="22"/>
      <c r="Q154" s="21"/>
      <c r="R154" s="23"/>
      <c r="S154" s="24"/>
    </row>
    <row r="155" spans="1:19" ht="14.25" customHeight="1" x14ac:dyDescent="0.2">
      <c r="A155" s="19" t="s">
        <v>12</v>
      </c>
      <c r="B155" s="20">
        <f t="shared" si="8"/>
        <v>344813.39999999997</v>
      </c>
      <c r="C155" s="21">
        <f t="shared" si="9"/>
        <v>2.6362635790836433</v>
      </c>
      <c r="D155" s="22"/>
      <c r="E155" s="21"/>
      <c r="F155" s="22">
        <f t="shared" si="10"/>
        <v>344813.39999999997</v>
      </c>
      <c r="G155" s="21">
        <f t="shared" si="11"/>
        <v>2.6362635790836433</v>
      </c>
      <c r="H155" s="22">
        <v>147610.79999999999</v>
      </c>
      <c r="I155" s="21">
        <v>2.433389020315587</v>
      </c>
      <c r="J155" s="22">
        <v>40450.199999999997</v>
      </c>
      <c r="K155" s="21">
        <v>3.3798250688500917</v>
      </c>
      <c r="L155" s="22">
        <v>13474.8</v>
      </c>
      <c r="M155" s="21">
        <v>4.4601196307180819</v>
      </c>
      <c r="N155" s="22">
        <v>118229.9</v>
      </c>
      <c r="O155" s="21">
        <v>2.0717351532903265</v>
      </c>
      <c r="P155" s="22">
        <v>10133.799999999999</v>
      </c>
      <c r="Q155" s="21">
        <v>9.9284274408415403</v>
      </c>
      <c r="R155" s="22">
        <v>14913.9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380027.19999999995</v>
      </c>
      <c r="C156" s="21">
        <f t="shared" si="9"/>
        <v>3.5099257500515755</v>
      </c>
      <c r="D156" s="22"/>
      <c r="E156" s="21"/>
      <c r="F156" s="22">
        <f t="shared" si="10"/>
        <v>380027.19999999995</v>
      </c>
      <c r="G156" s="21">
        <f t="shared" si="11"/>
        <v>3.5099257500515755</v>
      </c>
      <c r="H156" s="22">
        <v>186881.4</v>
      </c>
      <c r="I156" s="21">
        <v>2.5424968991028534</v>
      </c>
      <c r="J156" s="22">
        <v>86042.6</v>
      </c>
      <c r="K156" s="21">
        <v>3.9305576539992981</v>
      </c>
      <c r="L156" s="22">
        <v>218.7</v>
      </c>
      <c r="M156" s="21">
        <v>8</v>
      </c>
      <c r="N156" s="22">
        <v>24304.6</v>
      </c>
      <c r="O156" s="21">
        <v>1.4591713091348963</v>
      </c>
      <c r="P156" s="22">
        <v>78944.3</v>
      </c>
      <c r="Q156" s="21">
        <v>6.0010984960282112</v>
      </c>
      <c r="R156" s="23">
        <v>3635.6</v>
      </c>
      <c r="S156" s="24">
        <v>2.6294916932555834</v>
      </c>
    </row>
    <row r="157" spans="1:19" ht="14.25" customHeight="1" x14ac:dyDescent="0.2">
      <c r="A157" s="19" t="s">
        <v>14</v>
      </c>
      <c r="B157" s="20">
        <f t="shared" si="8"/>
        <v>544311.9</v>
      </c>
      <c r="C157" s="21">
        <f t="shared" si="9"/>
        <v>1.8935018359877858</v>
      </c>
      <c r="D157" s="22"/>
      <c r="E157" s="21"/>
      <c r="F157" s="22">
        <f t="shared" si="10"/>
        <v>544311.9</v>
      </c>
      <c r="G157" s="21">
        <f t="shared" si="11"/>
        <v>1.8935018359877858</v>
      </c>
      <c r="H157" s="22">
        <v>164495.1</v>
      </c>
      <c r="I157" s="21">
        <v>2.6365916127592857</v>
      </c>
      <c r="J157" s="22">
        <v>118994</v>
      </c>
      <c r="K157" s="21">
        <v>1.1545596836815302</v>
      </c>
      <c r="L157" s="22">
        <v>228783.4</v>
      </c>
      <c r="M157" s="21">
        <v>1.109364980151532</v>
      </c>
      <c r="N157" s="22">
        <v>29354</v>
      </c>
      <c r="O157" s="21">
        <v>7</v>
      </c>
      <c r="P157" s="22">
        <v>2181.9</v>
      </c>
      <c r="Q157" s="21">
        <v>1.3503826939823089E-2</v>
      </c>
      <c r="R157" s="23">
        <v>503.5</v>
      </c>
      <c r="S157" s="24">
        <v>0.5</v>
      </c>
    </row>
    <row r="158" spans="1:19" ht="14.25" customHeight="1" x14ac:dyDescent="0.2">
      <c r="A158" s="19" t="s">
        <v>15</v>
      </c>
      <c r="B158" s="20">
        <f t="shared" si="8"/>
        <v>367280.6</v>
      </c>
      <c r="C158" s="21">
        <f t="shared" si="9"/>
        <v>2.8360988900584463</v>
      </c>
      <c r="D158" s="22"/>
      <c r="E158" s="21"/>
      <c r="F158" s="22">
        <f t="shared" si="10"/>
        <v>367280.6</v>
      </c>
      <c r="G158" s="21">
        <f t="shared" si="11"/>
        <v>2.8360988900584463</v>
      </c>
      <c r="H158" s="22">
        <v>179137.5</v>
      </c>
      <c r="I158" s="21">
        <v>3.300884694717745</v>
      </c>
      <c r="J158" s="22">
        <v>20120</v>
      </c>
      <c r="K158" s="21">
        <v>1.9321520874751488</v>
      </c>
      <c r="L158" s="22">
        <v>119282</v>
      </c>
      <c r="M158" s="21">
        <v>0.48192937744169279</v>
      </c>
      <c r="N158" s="22">
        <v>39531.599999999999</v>
      </c>
      <c r="O158" s="21">
        <v>8.0377723137945338</v>
      </c>
      <c r="P158" s="22">
        <v>8616</v>
      </c>
      <c r="Q158" s="21">
        <v>4.17</v>
      </c>
      <c r="R158" s="23">
        <v>593.5</v>
      </c>
      <c r="S158" s="24">
        <v>0.5</v>
      </c>
    </row>
    <row r="159" spans="1:19" ht="14.25" customHeight="1" x14ac:dyDescent="0.2">
      <c r="A159" s="19" t="s">
        <v>16</v>
      </c>
      <c r="B159" s="20">
        <f t="shared" si="8"/>
        <v>453795</v>
      </c>
      <c r="C159" s="21">
        <f t="shared" si="9"/>
        <v>2.122115076190791</v>
      </c>
      <c r="D159" s="22"/>
      <c r="E159" s="21"/>
      <c r="F159" s="22">
        <f t="shared" si="10"/>
        <v>453795</v>
      </c>
      <c r="G159" s="21">
        <f t="shared" si="11"/>
        <v>2.122115076190791</v>
      </c>
      <c r="H159" s="22">
        <v>201433.4</v>
      </c>
      <c r="I159" s="21">
        <v>3.5336317859898108</v>
      </c>
      <c r="J159" s="22">
        <v>14566.8</v>
      </c>
      <c r="K159" s="21">
        <v>1.3880879808880469</v>
      </c>
      <c r="L159" s="22">
        <v>91483</v>
      </c>
      <c r="M159" s="21">
        <v>1.7086112173846508</v>
      </c>
      <c r="N159" s="22">
        <v>2736.7</v>
      </c>
      <c r="O159" s="21">
        <v>6.7234260240435564E-2</v>
      </c>
      <c r="P159" s="22">
        <v>141425.60000000001</v>
      </c>
      <c r="Q159" s="21">
        <v>0.49807446459481164</v>
      </c>
      <c r="R159" s="23">
        <v>2149.5</v>
      </c>
      <c r="S159" s="24">
        <v>1.888990928122819</v>
      </c>
    </row>
    <row r="160" spans="1:19" ht="14.25" customHeight="1" x14ac:dyDescent="0.2">
      <c r="A160" s="19" t="s">
        <v>17</v>
      </c>
      <c r="B160" s="20">
        <f t="shared" si="8"/>
        <v>398748.5</v>
      </c>
      <c r="C160" s="21">
        <f t="shared" si="9"/>
        <v>7.076426707561283</v>
      </c>
      <c r="D160" s="22"/>
      <c r="E160" s="21"/>
      <c r="F160" s="22">
        <f t="shared" si="10"/>
        <v>398748.5</v>
      </c>
      <c r="G160" s="21">
        <f t="shared" si="11"/>
        <v>7.076426707561283</v>
      </c>
      <c r="H160" s="22">
        <v>144846.70000000001</v>
      </c>
      <c r="I160" s="21">
        <v>1.7530881476761295</v>
      </c>
      <c r="J160" s="22">
        <v>173039.5</v>
      </c>
      <c r="K160" s="21">
        <v>14</v>
      </c>
      <c r="L160" s="22">
        <v>9879</v>
      </c>
      <c r="M160" s="21">
        <v>5.0074076323514527</v>
      </c>
      <c r="N160" s="22">
        <v>24225.5</v>
      </c>
      <c r="O160" s="21">
        <v>0</v>
      </c>
      <c r="P160" s="22">
        <v>44990</v>
      </c>
      <c r="Q160" s="21">
        <v>2</v>
      </c>
      <c r="R160" s="23">
        <v>1767.8</v>
      </c>
      <c r="S160" s="24">
        <v>3.2720454802579479</v>
      </c>
    </row>
    <row r="161" spans="1:19" ht="14.25" customHeight="1" x14ac:dyDescent="0.2">
      <c r="A161" s="19" t="s">
        <v>18</v>
      </c>
      <c r="B161" s="20">
        <f t="shared" si="8"/>
        <v>485864.9</v>
      </c>
      <c r="C161" s="21">
        <f t="shared" si="9"/>
        <v>1.6200581787241679</v>
      </c>
      <c r="D161" s="22"/>
      <c r="E161" s="21"/>
      <c r="F161" s="22">
        <f t="shared" si="10"/>
        <v>485864.9</v>
      </c>
      <c r="G161" s="21">
        <f t="shared" si="11"/>
        <v>1.6200581787241679</v>
      </c>
      <c r="H161" s="22">
        <v>193660.3</v>
      </c>
      <c r="I161" s="21">
        <v>1.8213040876214692</v>
      </c>
      <c r="J161" s="22">
        <v>73436.7</v>
      </c>
      <c r="K161" s="21">
        <v>3.4232125354216625</v>
      </c>
      <c r="L161" s="22">
        <v>13338.3</v>
      </c>
      <c r="M161" s="21">
        <v>4.5507148587151294</v>
      </c>
      <c r="N161" s="22">
        <v>37344.199999999997</v>
      </c>
      <c r="O161" s="21">
        <v>2.3569925182491524E-2</v>
      </c>
      <c r="P161" s="22">
        <v>165537.9</v>
      </c>
      <c r="Q161" s="21">
        <v>0.70213145750912631</v>
      </c>
      <c r="R161" s="23">
        <v>2547.5</v>
      </c>
      <c r="S161" s="24">
        <v>2.0480117762512267</v>
      </c>
    </row>
    <row r="162" spans="1:19" ht="14.25" customHeight="1" x14ac:dyDescent="0.2">
      <c r="A162" s="19" t="s">
        <v>19</v>
      </c>
      <c r="B162" s="20">
        <f t="shared" si="8"/>
        <v>207467.99999999997</v>
      </c>
      <c r="C162" s="21">
        <f t="shared" si="9"/>
        <v>5.5087574421115564</v>
      </c>
      <c r="D162" s="22"/>
      <c r="E162" s="21"/>
      <c r="F162" s="22">
        <f t="shared" si="10"/>
        <v>207467.99999999997</v>
      </c>
      <c r="G162" s="21">
        <f t="shared" si="11"/>
        <v>5.5087574421115564</v>
      </c>
      <c r="H162" s="22">
        <v>82972.2</v>
      </c>
      <c r="I162" s="21">
        <v>1.7578508223236218</v>
      </c>
      <c r="J162" s="22">
        <v>16131.9</v>
      </c>
      <c r="K162" s="21">
        <v>3.9159109590314842</v>
      </c>
      <c r="L162" s="22">
        <v>38633.1</v>
      </c>
      <c r="M162" s="21">
        <v>8.7928713978427826</v>
      </c>
      <c r="N162" s="22">
        <v>64272.7</v>
      </c>
      <c r="O162" s="21">
        <v>8.8063050097475291</v>
      </c>
      <c r="P162" s="22">
        <v>4060.2</v>
      </c>
      <c r="Q162" s="21">
        <v>6.7649931037879911</v>
      </c>
      <c r="R162" s="22">
        <v>1397.9</v>
      </c>
      <c r="S162" s="21">
        <v>0.5</v>
      </c>
    </row>
    <row r="163" spans="1:19" ht="14.25" customHeight="1" x14ac:dyDescent="0.2">
      <c r="A163" s="19" t="s">
        <v>20</v>
      </c>
      <c r="B163" s="20">
        <f t="shared" si="8"/>
        <v>371929.9</v>
      </c>
      <c r="C163" s="21">
        <f t="shared" si="9"/>
        <v>4.3734069511485902</v>
      </c>
      <c r="D163" s="22"/>
      <c r="E163" s="21"/>
      <c r="F163" s="22">
        <f t="shared" si="10"/>
        <v>371929.9</v>
      </c>
      <c r="G163" s="21">
        <f t="shared" si="11"/>
        <v>4.3734069511485902</v>
      </c>
      <c r="H163" s="22">
        <v>301707.40000000002</v>
      </c>
      <c r="I163" s="21">
        <v>4.0051436888853242</v>
      </c>
      <c r="J163" s="22">
        <v>49844.4</v>
      </c>
      <c r="K163" s="21">
        <v>4.3853635513718698</v>
      </c>
      <c r="L163" s="22"/>
      <c r="M163" s="21"/>
      <c r="N163" s="22">
        <v>5085.3</v>
      </c>
      <c r="O163" s="21">
        <v>10.503478260869567</v>
      </c>
      <c r="P163" s="22">
        <v>14280.7</v>
      </c>
      <c r="Q163" s="21">
        <v>10.203569712969252</v>
      </c>
      <c r="R163" s="23">
        <v>1012.1</v>
      </c>
      <c r="S163" s="24">
        <v>0.5</v>
      </c>
    </row>
    <row r="164" spans="1:19" ht="14.25" customHeight="1" thickBot="1" x14ac:dyDescent="0.25">
      <c r="A164" s="25" t="s">
        <v>21</v>
      </c>
      <c r="B164" s="26">
        <f t="shared" si="8"/>
        <v>326858.8</v>
      </c>
      <c r="C164" s="27">
        <f t="shared" si="9"/>
        <v>7.5718449312057672</v>
      </c>
      <c r="D164" s="28"/>
      <c r="E164" s="27"/>
      <c r="F164" s="28">
        <f t="shared" si="10"/>
        <v>326858.8</v>
      </c>
      <c r="G164" s="27">
        <f t="shared" si="11"/>
        <v>7.5718449312057672</v>
      </c>
      <c r="H164" s="28">
        <v>125407.9</v>
      </c>
      <c r="I164" s="27">
        <v>2.0013659825258214</v>
      </c>
      <c r="J164" s="28">
        <v>27979</v>
      </c>
      <c r="K164" s="27">
        <v>2.1881404267486331</v>
      </c>
      <c r="L164" s="28">
        <v>12613.8</v>
      </c>
      <c r="M164" s="27">
        <v>7</v>
      </c>
      <c r="N164" s="28">
        <v>40430.6</v>
      </c>
      <c r="O164" s="27">
        <v>13.912408027583067</v>
      </c>
      <c r="P164" s="28">
        <v>117765.7</v>
      </c>
      <c r="Q164" s="27">
        <v>12.807735597037167</v>
      </c>
      <c r="R164" s="28">
        <v>2661.8</v>
      </c>
      <c r="S164" s="27">
        <v>1.3597978811330678</v>
      </c>
    </row>
    <row r="165" spans="1:19" ht="14.25" customHeight="1" x14ac:dyDescent="0.2">
      <c r="A165" s="19" t="s">
        <v>34</v>
      </c>
      <c r="B165" s="20">
        <f t="shared" si="8"/>
        <v>509758.60000000003</v>
      </c>
      <c r="C165" s="21">
        <f t="shared" si="9"/>
        <v>4.0878140986733715</v>
      </c>
      <c r="D165" s="22"/>
      <c r="E165" s="21"/>
      <c r="F165" s="22">
        <f t="shared" si="10"/>
        <v>509758.60000000003</v>
      </c>
      <c r="G165" s="21">
        <f t="shared" si="11"/>
        <v>4.0878140986733715</v>
      </c>
      <c r="H165" s="22">
        <v>223338</v>
      </c>
      <c r="I165" s="21">
        <v>1.8564346058440571</v>
      </c>
      <c r="J165" s="22">
        <v>106091.9</v>
      </c>
      <c r="K165" s="21">
        <v>4.9550401114505442</v>
      </c>
      <c r="L165" s="22">
        <v>51024.4</v>
      </c>
      <c r="M165" s="21">
        <v>6.1427774946888158</v>
      </c>
      <c r="N165" s="22">
        <v>100844.2</v>
      </c>
      <c r="O165" s="21">
        <v>7.2000115028925809</v>
      </c>
      <c r="P165" s="22">
        <v>7655.8</v>
      </c>
      <c r="Q165" s="21">
        <v>12.188581728885291</v>
      </c>
      <c r="R165" s="23">
        <v>20804.3</v>
      </c>
      <c r="S165" s="24">
        <v>0.5129756829117057</v>
      </c>
    </row>
    <row r="166" spans="1:19" ht="14.25" customHeight="1" x14ac:dyDescent="0.2">
      <c r="A166" s="19" t="s">
        <v>11</v>
      </c>
      <c r="B166" s="20">
        <f t="shared" si="8"/>
        <v>186685</v>
      </c>
      <c r="C166" s="21">
        <f t="shared" si="9"/>
        <v>3.4557561989447474</v>
      </c>
      <c r="D166" s="22"/>
      <c r="E166" s="21"/>
      <c r="F166" s="22">
        <f t="shared" si="10"/>
        <v>186685</v>
      </c>
      <c r="G166" s="21">
        <f t="shared" si="11"/>
        <v>3.4557561989447474</v>
      </c>
      <c r="H166" s="22">
        <v>91736.3</v>
      </c>
      <c r="I166" s="21">
        <v>2.1980709926168815</v>
      </c>
      <c r="J166" s="22">
        <v>21974.1</v>
      </c>
      <c r="K166" s="21">
        <v>2.4755665078433249</v>
      </c>
      <c r="L166" s="22">
        <v>59926.8</v>
      </c>
      <c r="M166" s="21">
        <v>5.7894983546593508</v>
      </c>
      <c r="N166" s="22">
        <v>1065.3</v>
      </c>
      <c r="O166" s="21">
        <v>11.912972871491599</v>
      </c>
      <c r="P166" s="22">
        <v>11539.9</v>
      </c>
      <c r="Q166" s="21">
        <v>2.5336701357897384</v>
      </c>
      <c r="R166" s="23">
        <v>442.6</v>
      </c>
      <c r="S166" s="24">
        <v>0.5</v>
      </c>
    </row>
    <row r="167" spans="1:19" ht="14.25" customHeight="1" x14ac:dyDescent="0.2">
      <c r="A167" s="19" t="s">
        <v>12</v>
      </c>
      <c r="B167" s="20">
        <f t="shared" si="8"/>
        <v>232983.60000000003</v>
      </c>
      <c r="C167" s="21">
        <f t="shared" si="9"/>
        <v>10.372713032161919</v>
      </c>
      <c r="D167" s="22"/>
      <c r="E167" s="21"/>
      <c r="F167" s="22">
        <f t="shared" si="10"/>
        <v>232983.60000000003</v>
      </c>
      <c r="G167" s="21">
        <f t="shared" si="11"/>
        <v>10.372713032161919</v>
      </c>
      <c r="H167" s="22">
        <v>3411.4</v>
      </c>
      <c r="I167" s="21">
        <v>0.9997361786949639</v>
      </c>
      <c r="J167" s="22">
        <v>27209</v>
      </c>
      <c r="K167" s="21">
        <v>4.8484508802234556</v>
      </c>
      <c r="L167" s="22">
        <v>51225.4</v>
      </c>
      <c r="M167" s="21">
        <v>6.9887905414110971</v>
      </c>
      <c r="N167" s="22">
        <v>59576.9</v>
      </c>
      <c r="O167" s="21">
        <v>10.160796617480935</v>
      </c>
      <c r="P167" s="22">
        <v>90872.2</v>
      </c>
      <c r="Q167" s="21">
        <v>14.499960593008643</v>
      </c>
      <c r="R167" s="22">
        <v>688.7</v>
      </c>
      <c r="S167" s="21">
        <v>0.5</v>
      </c>
    </row>
    <row r="168" spans="1:19" ht="14.25" customHeight="1" x14ac:dyDescent="0.2">
      <c r="A168" s="19" t="s">
        <v>13</v>
      </c>
      <c r="B168" s="20">
        <f t="shared" si="8"/>
        <v>382548.8</v>
      </c>
      <c r="C168" s="21">
        <f t="shared" si="9"/>
        <v>5.4748874156708887</v>
      </c>
      <c r="D168" s="22"/>
      <c r="E168" s="21"/>
      <c r="F168" s="22">
        <f t="shared" si="10"/>
        <v>382548.8</v>
      </c>
      <c r="G168" s="21">
        <f t="shared" si="11"/>
        <v>5.4748874156708887</v>
      </c>
      <c r="H168" s="22">
        <v>56430.2</v>
      </c>
      <c r="I168" s="21">
        <v>0.70688089001988297</v>
      </c>
      <c r="J168" s="22">
        <v>262204.59999999998</v>
      </c>
      <c r="K168" s="21">
        <v>4.9875852673827987</v>
      </c>
      <c r="L168" s="22">
        <v>20001.3</v>
      </c>
      <c r="M168" s="21">
        <v>8.0330678505897115</v>
      </c>
      <c r="N168" s="22">
        <v>14346.9</v>
      </c>
      <c r="O168" s="21">
        <v>12.542899720497111</v>
      </c>
      <c r="P168" s="22">
        <v>28958.6</v>
      </c>
      <c r="Q168" s="21">
        <v>13.995006526558605</v>
      </c>
      <c r="R168" s="23">
        <v>607.20000000000005</v>
      </c>
      <c r="S168" s="24">
        <v>1.4081966403162052</v>
      </c>
    </row>
    <row r="169" spans="1:19" ht="14.25" customHeight="1" x14ac:dyDescent="0.2">
      <c r="A169" s="19" t="s">
        <v>14</v>
      </c>
      <c r="B169" s="20">
        <f t="shared" si="8"/>
        <v>221978.5</v>
      </c>
      <c r="C169" s="21">
        <f t="shared" si="9"/>
        <v>9.9772365251589683</v>
      </c>
      <c r="D169" s="22"/>
      <c r="E169" s="21"/>
      <c r="F169" s="22">
        <f t="shared" si="10"/>
        <v>221978.5</v>
      </c>
      <c r="G169" s="21">
        <f t="shared" si="11"/>
        <v>9.9772365251589683</v>
      </c>
      <c r="H169" s="22">
        <v>42699.8</v>
      </c>
      <c r="I169" s="21">
        <v>1.4788394793418238</v>
      </c>
      <c r="J169" s="22">
        <v>5896.8</v>
      </c>
      <c r="K169" s="21">
        <v>3</v>
      </c>
      <c r="L169" s="22">
        <v>774</v>
      </c>
      <c r="M169" s="21">
        <v>8.2160206718346256</v>
      </c>
      <c r="N169" s="22">
        <v>85655.9</v>
      </c>
      <c r="O169" s="21">
        <v>13.901895631240818</v>
      </c>
      <c r="P169" s="22">
        <v>86870.7</v>
      </c>
      <c r="Q169" s="21">
        <v>10.78287864607975</v>
      </c>
      <c r="R169" s="23">
        <v>81.3</v>
      </c>
      <c r="S169" s="24">
        <v>0.5</v>
      </c>
    </row>
    <row r="170" spans="1:19" ht="14.25" customHeight="1" x14ac:dyDescent="0.2">
      <c r="A170" s="19" t="s">
        <v>15</v>
      </c>
      <c r="B170" s="20">
        <f t="shared" si="8"/>
        <v>246586.39999999997</v>
      </c>
      <c r="C170" s="21">
        <f t="shared" si="9"/>
        <v>5.4042205652866508</v>
      </c>
      <c r="D170" s="22"/>
      <c r="E170" s="21"/>
      <c r="F170" s="22">
        <f t="shared" si="10"/>
        <v>246586.39999999997</v>
      </c>
      <c r="G170" s="21">
        <f t="shared" si="11"/>
        <v>5.4042205652866508</v>
      </c>
      <c r="H170" s="22">
        <v>865.6</v>
      </c>
      <c r="I170" s="21">
        <v>1</v>
      </c>
      <c r="J170" s="22">
        <v>49273</v>
      </c>
      <c r="K170" s="21">
        <v>1.6713145333143915</v>
      </c>
      <c r="L170" s="22">
        <v>25591.8</v>
      </c>
      <c r="M170" s="21">
        <v>5.0575886025992709</v>
      </c>
      <c r="N170" s="22">
        <v>136858.4</v>
      </c>
      <c r="O170" s="21">
        <v>5.6817887173896517</v>
      </c>
      <c r="P170" s="22">
        <v>33712.800000000003</v>
      </c>
      <c r="Q170" s="21">
        <v>10.15090126005553</v>
      </c>
      <c r="R170" s="23">
        <v>284.8</v>
      </c>
      <c r="S170" s="24">
        <v>0.5</v>
      </c>
    </row>
    <row r="171" spans="1:19" ht="14.25" customHeight="1" x14ac:dyDescent="0.2">
      <c r="A171" s="19" t="s">
        <v>16</v>
      </c>
      <c r="B171" s="20">
        <f t="shared" si="8"/>
        <v>199165</v>
      </c>
      <c r="C171" s="21">
        <f t="shared" si="9"/>
        <v>4.2538930083096931</v>
      </c>
      <c r="D171" s="22"/>
      <c r="E171" s="21"/>
      <c r="F171" s="22">
        <f t="shared" si="10"/>
        <v>199165</v>
      </c>
      <c r="G171" s="21">
        <f t="shared" si="11"/>
        <v>4.2538930083096931</v>
      </c>
      <c r="H171" s="22">
        <v>19061.7</v>
      </c>
      <c r="I171" s="21">
        <v>1.7990210736712886</v>
      </c>
      <c r="J171" s="22">
        <v>54702.1</v>
      </c>
      <c r="K171" s="21">
        <v>3.3975884838059232</v>
      </c>
      <c r="L171" s="22">
        <v>18235.400000000001</v>
      </c>
      <c r="M171" s="21">
        <v>3.8084511444772255</v>
      </c>
      <c r="N171" s="22">
        <v>100886.2</v>
      </c>
      <c r="O171" s="21">
        <v>5.1630437661444288</v>
      </c>
      <c r="P171" s="22">
        <v>5907.3</v>
      </c>
      <c r="Q171" s="21">
        <v>5.5525158701945054</v>
      </c>
      <c r="R171" s="23">
        <v>372.3</v>
      </c>
      <c r="S171" s="24">
        <v>10.61</v>
      </c>
    </row>
    <row r="172" spans="1:19" ht="14.25" customHeight="1" x14ac:dyDescent="0.2">
      <c r="A172" s="19" t="s">
        <v>17</v>
      </c>
      <c r="B172" s="20">
        <f t="shared" si="8"/>
        <v>286481.50000000006</v>
      </c>
      <c r="C172" s="21">
        <f t="shared" si="9"/>
        <v>7.7176579639522958</v>
      </c>
      <c r="D172" s="22"/>
      <c r="E172" s="21"/>
      <c r="F172" s="22">
        <f t="shared" si="10"/>
        <v>286481.50000000006</v>
      </c>
      <c r="G172" s="21">
        <f t="shared" si="11"/>
        <v>7.7176579639522958</v>
      </c>
      <c r="H172" s="22">
        <v>3728.3</v>
      </c>
      <c r="I172" s="21">
        <v>1</v>
      </c>
      <c r="J172" s="22">
        <v>97704.1</v>
      </c>
      <c r="K172" s="21">
        <v>5.7832428833590406</v>
      </c>
      <c r="L172" s="22">
        <v>102222.2</v>
      </c>
      <c r="M172" s="21">
        <v>7.9981575822081696</v>
      </c>
      <c r="N172" s="22">
        <v>60638.1</v>
      </c>
      <c r="O172" s="21">
        <v>9.6052246854700272</v>
      </c>
      <c r="P172" s="22">
        <v>2.9</v>
      </c>
      <c r="Q172" s="21">
        <v>15</v>
      </c>
      <c r="R172" s="23">
        <v>22185.9</v>
      </c>
      <c r="S172" s="24">
        <v>10.913059645991373</v>
      </c>
    </row>
    <row r="173" spans="1:19" ht="14.25" customHeight="1" x14ac:dyDescent="0.2">
      <c r="A173" s="19" t="s">
        <v>18</v>
      </c>
      <c r="B173" s="20">
        <f t="shared" si="8"/>
        <v>1728833.3000000003</v>
      </c>
      <c r="C173" s="21">
        <f t="shared" si="9"/>
        <v>3.594845614669731</v>
      </c>
      <c r="D173" s="22"/>
      <c r="E173" s="21"/>
      <c r="F173" s="22">
        <f t="shared" si="10"/>
        <v>1728833.3000000003</v>
      </c>
      <c r="G173" s="21">
        <f t="shared" si="11"/>
        <v>3.594845614669731</v>
      </c>
      <c r="H173" s="22">
        <v>30245.1</v>
      </c>
      <c r="I173" s="21">
        <v>2.0995365199652176</v>
      </c>
      <c r="J173" s="22">
        <v>663483.30000000005</v>
      </c>
      <c r="K173" s="21">
        <v>3.3945467806047258</v>
      </c>
      <c r="L173" s="22">
        <v>961765.1</v>
      </c>
      <c r="M173" s="21">
        <v>3.2364108346206364</v>
      </c>
      <c r="N173" s="22">
        <v>46115.1</v>
      </c>
      <c r="O173" s="21">
        <v>9.9706956072956583</v>
      </c>
      <c r="P173" s="22">
        <v>1047.0999999999999</v>
      </c>
      <c r="Q173" s="21">
        <v>12</v>
      </c>
      <c r="R173" s="23">
        <v>26177.599999999999</v>
      </c>
      <c r="S173" s="24">
        <v>12</v>
      </c>
    </row>
    <row r="174" spans="1:19" ht="14.25" customHeight="1" x14ac:dyDescent="0.2">
      <c r="A174" s="19" t="s">
        <v>19</v>
      </c>
      <c r="B174" s="20">
        <f t="shared" si="8"/>
        <v>173193.3</v>
      </c>
      <c r="C174" s="21">
        <f t="shared" si="9"/>
        <v>6.8625882005828176</v>
      </c>
      <c r="D174" s="22"/>
      <c r="E174" s="21"/>
      <c r="F174" s="22">
        <f t="shared" si="10"/>
        <v>173193.3</v>
      </c>
      <c r="G174" s="21">
        <f t="shared" si="11"/>
        <v>6.8625882005828176</v>
      </c>
      <c r="H174" s="22">
        <v>5596.1</v>
      </c>
      <c r="I174" s="21">
        <v>1</v>
      </c>
      <c r="J174" s="22">
        <v>67958.600000000006</v>
      </c>
      <c r="K174" s="21">
        <v>2.2431108645557734</v>
      </c>
      <c r="L174" s="22">
        <v>9196.4</v>
      </c>
      <c r="M174" s="21">
        <v>5.8719803401330966</v>
      </c>
      <c r="N174" s="22">
        <v>42071.199999999997</v>
      </c>
      <c r="O174" s="21">
        <v>7.8191939616649853</v>
      </c>
      <c r="P174" s="22">
        <v>48371</v>
      </c>
      <c r="Q174" s="21">
        <v>13.387268611358046</v>
      </c>
      <c r="R174" s="22"/>
      <c r="S174" s="21"/>
    </row>
    <row r="175" spans="1:19" ht="14.25" customHeight="1" x14ac:dyDescent="0.2">
      <c r="A175" s="19" t="s">
        <v>20</v>
      </c>
      <c r="B175" s="20">
        <f t="shared" si="8"/>
        <v>216991.69999999998</v>
      </c>
      <c r="C175" s="21">
        <f t="shared" si="9"/>
        <v>8.6523385871441185</v>
      </c>
      <c r="D175" s="22"/>
      <c r="E175" s="21"/>
      <c r="F175" s="22">
        <f t="shared" si="10"/>
        <v>216991.69999999998</v>
      </c>
      <c r="G175" s="21">
        <f t="shared" si="11"/>
        <v>8.6523385871441185</v>
      </c>
      <c r="H175" s="22">
        <v>4392.2</v>
      </c>
      <c r="I175" s="21">
        <v>1</v>
      </c>
      <c r="J175" s="22">
        <v>21829.200000000001</v>
      </c>
      <c r="K175" s="21">
        <v>4.195169772598172</v>
      </c>
      <c r="L175" s="22">
        <v>110182.5</v>
      </c>
      <c r="M175" s="21">
        <v>7.5784085494520452</v>
      </c>
      <c r="N175" s="22">
        <v>4481.3</v>
      </c>
      <c r="O175" s="21">
        <v>10.900586883270478</v>
      </c>
      <c r="P175" s="22">
        <v>76106.5</v>
      </c>
      <c r="Q175" s="21">
        <v>11.794780458962114</v>
      </c>
      <c r="R175" s="23"/>
      <c r="S175" s="24"/>
    </row>
    <row r="176" spans="1:19" ht="14.25" customHeight="1" thickBot="1" x14ac:dyDescent="0.25">
      <c r="A176" s="25" t="s">
        <v>21</v>
      </c>
      <c r="B176" s="26">
        <f t="shared" si="8"/>
        <v>607489</v>
      </c>
      <c r="C176" s="27">
        <f t="shared" si="9"/>
        <v>4.6400051260187425</v>
      </c>
      <c r="D176" s="28"/>
      <c r="E176" s="27"/>
      <c r="F176" s="28">
        <f t="shared" si="10"/>
        <v>607489</v>
      </c>
      <c r="G176" s="27">
        <f t="shared" si="11"/>
        <v>4.6400051260187425</v>
      </c>
      <c r="H176" s="28">
        <v>4541.5</v>
      </c>
      <c r="I176" s="27">
        <v>1</v>
      </c>
      <c r="J176" s="28">
        <v>441269.7</v>
      </c>
      <c r="K176" s="27">
        <v>2.8991287799728829</v>
      </c>
      <c r="L176" s="28">
        <v>24620.400000000001</v>
      </c>
      <c r="M176" s="27">
        <v>6.4797688096050425</v>
      </c>
      <c r="N176" s="28">
        <v>101083.2</v>
      </c>
      <c r="O176" s="27">
        <v>10.087803166104754</v>
      </c>
      <c r="P176" s="28">
        <v>35974.199999999997</v>
      </c>
      <c r="Q176" s="27">
        <v>9.8868345091760208</v>
      </c>
      <c r="R176" s="28"/>
      <c r="S176" s="27"/>
    </row>
    <row r="177" spans="1:19" ht="14.25" customHeight="1" x14ac:dyDescent="0.2">
      <c r="A177" s="19" t="s">
        <v>35</v>
      </c>
      <c r="B177" s="20">
        <f t="shared" si="8"/>
        <v>686194.1</v>
      </c>
      <c r="C177" s="21">
        <f t="shared" si="9"/>
        <v>3.1756350324201268</v>
      </c>
      <c r="D177" s="22">
        <v>418234.4</v>
      </c>
      <c r="E177" s="21">
        <v>0.17133640130988698</v>
      </c>
      <c r="F177" s="22">
        <f t="shared" si="10"/>
        <v>267959.7</v>
      </c>
      <c r="G177" s="21">
        <f t="shared" si="11"/>
        <v>7.864776852638661</v>
      </c>
      <c r="H177" s="22"/>
      <c r="I177" s="21"/>
      <c r="J177" s="22">
        <v>27587.599999999999</v>
      </c>
      <c r="K177" s="21">
        <v>2.8874326146529601</v>
      </c>
      <c r="L177" s="22">
        <v>7535.2</v>
      </c>
      <c r="M177" s="21">
        <v>6.95639797218388</v>
      </c>
      <c r="N177" s="22">
        <v>159838.80000000002</v>
      </c>
      <c r="O177" s="21">
        <v>6.64072177719052</v>
      </c>
      <c r="P177" s="22">
        <v>72998.100000000006</v>
      </c>
      <c r="Q177" s="21">
        <v>12.5198198309271</v>
      </c>
      <c r="R177" s="23"/>
      <c r="S177" s="24"/>
    </row>
    <row r="178" spans="1:19" ht="14.25" customHeight="1" x14ac:dyDescent="0.2">
      <c r="A178" s="19" t="s">
        <v>11</v>
      </c>
      <c r="B178" s="20">
        <f t="shared" si="8"/>
        <v>910885.6</v>
      </c>
      <c r="C178" s="21">
        <f t="shared" si="9"/>
        <v>1.4250052037270116</v>
      </c>
      <c r="D178" s="22">
        <v>684870.5</v>
      </c>
      <c r="E178" s="21">
        <v>0.21055933055957302</v>
      </c>
      <c r="F178" s="22">
        <f t="shared" si="10"/>
        <v>226015.09999999998</v>
      </c>
      <c r="G178" s="21">
        <f t="shared" si="11"/>
        <v>5.1050166382688644</v>
      </c>
      <c r="H178" s="22"/>
      <c r="I178" s="21"/>
      <c r="J178" s="22">
        <v>8930.7000000000007</v>
      </c>
      <c r="K178" s="21">
        <v>3.0001679599583495</v>
      </c>
      <c r="L178" s="22">
        <v>119317.1</v>
      </c>
      <c r="M178" s="21">
        <v>2.81954815361755</v>
      </c>
      <c r="N178" s="22">
        <v>95464</v>
      </c>
      <c r="O178" s="21">
        <v>8.2709518771474109</v>
      </c>
      <c r="P178" s="22">
        <v>2303.3000000000002</v>
      </c>
      <c r="Q178" s="21">
        <v>0.44231624191377605</v>
      </c>
      <c r="R178" s="23"/>
      <c r="S178" s="24"/>
    </row>
    <row r="179" spans="1:19" ht="14.25" customHeight="1" x14ac:dyDescent="0.2">
      <c r="A179" s="19" t="s">
        <v>12</v>
      </c>
      <c r="B179" s="20">
        <f t="shared" si="8"/>
        <v>2226174.6</v>
      </c>
      <c r="C179" s="21">
        <f t="shared" si="9"/>
        <v>0.99556815804115362</v>
      </c>
      <c r="D179" s="22">
        <v>1793938.8</v>
      </c>
      <c r="E179" s="21">
        <v>0.13782646096957202</v>
      </c>
      <c r="F179" s="22">
        <f t="shared" si="10"/>
        <v>432235.8</v>
      </c>
      <c r="G179" s="21">
        <f t="shared" si="11"/>
        <v>4.5555141661102612</v>
      </c>
      <c r="H179" s="22">
        <v>9044.1</v>
      </c>
      <c r="I179" s="21">
        <v>1</v>
      </c>
      <c r="J179" s="22">
        <v>32525.1</v>
      </c>
      <c r="K179" s="21">
        <v>2.9447042437993995</v>
      </c>
      <c r="L179" s="22">
        <v>12119.3</v>
      </c>
      <c r="M179" s="21">
        <v>5.130766628435639</v>
      </c>
      <c r="N179" s="22">
        <v>333214.5</v>
      </c>
      <c r="O179" s="21">
        <v>4.1818510659049997</v>
      </c>
      <c r="P179" s="22">
        <v>45332.800000000003</v>
      </c>
      <c r="Q179" s="21">
        <v>9.0133567306674198</v>
      </c>
      <c r="R179" s="22"/>
      <c r="S179" s="21"/>
    </row>
    <row r="180" spans="1:19" ht="14.25" customHeight="1" x14ac:dyDescent="0.2">
      <c r="A180" s="19" t="s">
        <v>13</v>
      </c>
      <c r="B180" s="20">
        <f t="shared" si="8"/>
        <v>1619762.7000000002</v>
      </c>
      <c r="C180" s="21">
        <f t="shared" si="9"/>
        <v>2.481390357982685</v>
      </c>
      <c r="D180" s="22">
        <v>861359.3</v>
      </c>
      <c r="E180" s="21">
        <v>4.6593898736566698E-2</v>
      </c>
      <c r="F180" s="22">
        <f t="shared" si="10"/>
        <v>758403.4</v>
      </c>
      <c r="G180" s="21">
        <f t="shared" si="11"/>
        <v>5.2467189071146052</v>
      </c>
      <c r="H180" s="22">
        <v>9174.2000000000007</v>
      </c>
      <c r="I180" s="21">
        <v>0.993045715157725</v>
      </c>
      <c r="J180" s="22">
        <v>29608.7</v>
      </c>
      <c r="K180" s="21">
        <v>2</v>
      </c>
      <c r="L180" s="22">
        <v>18139.5</v>
      </c>
      <c r="M180" s="21">
        <v>5</v>
      </c>
      <c r="N180" s="22">
        <v>625190.40000000002</v>
      </c>
      <c r="O180" s="21">
        <v>5.0681814132142797</v>
      </c>
      <c r="P180" s="22">
        <v>76290.600000000006</v>
      </c>
      <c r="Q180" s="21">
        <v>8.5400533355354415</v>
      </c>
      <c r="R180" s="23"/>
      <c r="S180" s="24"/>
    </row>
    <row r="181" spans="1:19" ht="14.25" customHeight="1" x14ac:dyDescent="0.2">
      <c r="A181" s="19" t="s">
        <v>14</v>
      </c>
      <c r="B181" s="20">
        <f t="shared" si="8"/>
        <v>1253161.0999999996</v>
      </c>
      <c r="C181" s="21">
        <f t="shared" si="9"/>
        <v>0.75053213030631061</v>
      </c>
      <c r="D181" s="22">
        <v>1074271.7</v>
      </c>
      <c r="E181" s="21">
        <v>0.22191305979669798</v>
      </c>
      <c r="F181" s="22">
        <f t="shared" si="10"/>
        <v>178889.4</v>
      </c>
      <c r="G181" s="21">
        <f t="shared" si="11"/>
        <v>3.9250103695355838</v>
      </c>
      <c r="H181" s="22">
        <v>29171.9</v>
      </c>
      <c r="I181" s="21">
        <v>3.30708661417323</v>
      </c>
      <c r="J181" s="22">
        <v>13781.9</v>
      </c>
      <c r="K181" s="21">
        <v>2</v>
      </c>
      <c r="L181" s="22">
        <v>29860.799999999999</v>
      </c>
      <c r="M181" s="21">
        <v>6</v>
      </c>
      <c r="N181" s="22">
        <v>85034.4</v>
      </c>
      <c r="O181" s="21">
        <v>1.6888106460444197</v>
      </c>
      <c r="P181" s="22">
        <v>21040.400000000001</v>
      </c>
      <c r="Q181" s="21">
        <v>12.135375278036499</v>
      </c>
      <c r="R181" s="23"/>
      <c r="S181" s="24"/>
    </row>
    <row r="182" spans="1:19" ht="14.25" customHeight="1" x14ac:dyDescent="0.2">
      <c r="A182" s="19" t="s">
        <v>15</v>
      </c>
      <c r="B182" s="20">
        <f t="shared" si="8"/>
        <v>1386121.1</v>
      </c>
      <c r="C182" s="21">
        <f t="shared" si="9"/>
        <v>0.81625645046453732</v>
      </c>
      <c r="D182" s="22">
        <v>1256702.7</v>
      </c>
      <c r="E182" s="21">
        <v>0.14616074669052603</v>
      </c>
      <c r="F182" s="22">
        <f t="shared" si="10"/>
        <v>129418.4</v>
      </c>
      <c r="G182" s="21">
        <f t="shared" si="11"/>
        <v>7.3231448078480339</v>
      </c>
      <c r="H182" s="22"/>
      <c r="I182" s="21"/>
      <c r="J182" s="22">
        <v>26606.1</v>
      </c>
      <c r="K182" s="21">
        <v>2.87</v>
      </c>
      <c r="L182" s="22">
        <v>14568.3</v>
      </c>
      <c r="M182" s="21">
        <v>5.8297811000597202</v>
      </c>
      <c r="N182" s="22">
        <v>72768.800000000003</v>
      </c>
      <c r="O182" s="21">
        <v>8.4662413699277703</v>
      </c>
      <c r="P182" s="22">
        <v>15475.2</v>
      </c>
      <c r="Q182" s="21">
        <v>11.01</v>
      </c>
      <c r="R182" s="23"/>
      <c r="S182" s="24"/>
    </row>
    <row r="183" spans="1:19" ht="14.25" customHeight="1" x14ac:dyDescent="0.2">
      <c r="A183" s="19" t="s">
        <v>16</v>
      </c>
      <c r="B183" s="20">
        <f t="shared" si="8"/>
        <v>1362817.3</v>
      </c>
      <c r="C183" s="21">
        <f t="shared" si="9"/>
        <v>0.50530900877175511</v>
      </c>
      <c r="D183" s="22">
        <v>1206504</v>
      </c>
      <c r="E183" s="21">
        <v>0.17677593111999601</v>
      </c>
      <c r="F183" s="22">
        <f t="shared" si="10"/>
        <v>156313.29999999999</v>
      </c>
      <c r="G183" s="21">
        <f t="shared" si="11"/>
        <v>3.0410911355591619</v>
      </c>
      <c r="H183" s="22">
        <v>146.80000000000001</v>
      </c>
      <c r="I183" s="21">
        <v>12</v>
      </c>
      <c r="J183" s="22">
        <v>95750.399999999994</v>
      </c>
      <c r="K183" s="21">
        <v>0.73170764821870204</v>
      </c>
      <c r="L183" s="22">
        <v>31576.7</v>
      </c>
      <c r="M183" s="21">
        <v>4.2610025746832294</v>
      </c>
      <c r="N183" s="22">
        <v>11202.1</v>
      </c>
      <c r="O183" s="21">
        <v>8.3613064514689182</v>
      </c>
      <c r="P183" s="22">
        <v>17637.3</v>
      </c>
      <c r="Q183" s="21">
        <v>9.9407222193873199</v>
      </c>
      <c r="R183" s="23"/>
      <c r="S183" s="24"/>
    </row>
    <row r="184" spans="1:19" ht="14.25" customHeight="1" x14ac:dyDescent="0.2">
      <c r="A184" s="19" t="s">
        <v>17</v>
      </c>
      <c r="B184" s="20">
        <f t="shared" si="8"/>
        <v>1408908.2</v>
      </c>
      <c r="C184" s="21">
        <f t="shared" si="9"/>
        <v>0.90342829717365503</v>
      </c>
      <c r="D184" s="22">
        <v>1317208.7</v>
      </c>
      <c r="E184" s="21">
        <v>0.52019806656302803</v>
      </c>
      <c r="F184" s="22">
        <f t="shared" si="10"/>
        <v>91699.5</v>
      </c>
      <c r="G184" s="21">
        <f t="shared" si="11"/>
        <v>6.4083023026297825</v>
      </c>
      <c r="H184" s="22"/>
      <c r="I184" s="21"/>
      <c r="J184" s="22"/>
      <c r="K184" s="21"/>
      <c r="L184" s="22">
        <v>23356.799999999999</v>
      </c>
      <c r="M184" s="21">
        <v>4</v>
      </c>
      <c r="N184" s="22">
        <v>15112.5</v>
      </c>
      <c r="O184" s="21">
        <v>6</v>
      </c>
      <c r="P184" s="22">
        <v>53230.2</v>
      </c>
      <c r="Q184" s="21">
        <v>7.5809581215174795</v>
      </c>
      <c r="R184" s="23"/>
      <c r="S184" s="24"/>
    </row>
    <row r="185" spans="1:19" ht="14.25" customHeight="1" x14ac:dyDescent="0.2">
      <c r="A185" s="19" t="s">
        <v>18</v>
      </c>
      <c r="B185" s="20">
        <f t="shared" si="8"/>
        <v>2303666.1</v>
      </c>
      <c r="C185" s="21">
        <f t="shared" si="9"/>
        <v>0.64827984489592461</v>
      </c>
      <c r="D185" s="22">
        <v>2175301.6</v>
      </c>
      <c r="E185" s="21">
        <v>0.507314312645198</v>
      </c>
      <c r="F185" s="22">
        <f t="shared" si="10"/>
        <v>128364.49999999999</v>
      </c>
      <c r="G185" s="21">
        <f t="shared" si="11"/>
        <v>3.0371221482575019</v>
      </c>
      <c r="H185" s="22">
        <v>19671.100000000002</v>
      </c>
      <c r="I185" s="21">
        <v>0.61996055126556204</v>
      </c>
      <c r="J185" s="22">
        <v>13991.3</v>
      </c>
      <c r="K185" s="21">
        <v>2.3333321421168902</v>
      </c>
      <c r="L185" s="22">
        <v>83947.9</v>
      </c>
      <c r="M185" s="21">
        <v>3</v>
      </c>
      <c r="N185" s="22">
        <v>9547.2000000000007</v>
      </c>
      <c r="O185" s="21">
        <v>8.3647666331489905</v>
      </c>
      <c r="P185" s="22">
        <v>1207</v>
      </c>
      <c r="Q185" s="21">
        <v>11.03</v>
      </c>
      <c r="R185" s="23"/>
      <c r="S185" s="24"/>
    </row>
    <row r="186" spans="1:19" ht="14.25" customHeight="1" x14ac:dyDescent="0.2">
      <c r="A186" s="19" t="s">
        <v>19</v>
      </c>
      <c r="B186" s="20">
        <f t="shared" si="8"/>
        <v>1712540.2999999998</v>
      </c>
      <c r="C186" s="21">
        <f t="shared" si="9"/>
        <v>0.63746349910714495</v>
      </c>
      <c r="D186" s="22">
        <v>1598211.8</v>
      </c>
      <c r="E186" s="21">
        <v>0.50065082237535707</v>
      </c>
      <c r="F186" s="22">
        <f t="shared" si="10"/>
        <v>114328.5</v>
      </c>
      <c r="G186" s="21">
        <f t="shared" si="11"/>
        <v>2.5499842996278259</v>
      </c>
      <c r="H186" s="22">
        <v>3878.4</v>
      </c>
      <c r="I186" s="21">
        <v>0.5</v>
      </c>
      <c r="J186" s="22">
        <v>20799.7</v>
      </c>
      <c r="K186" s="21">
        <v>5.5954917619004103</v>
      </c>
      <c r="L186" s="22">
        <v>308.90000000000003</v>
      </c>
      <c r="M186" s="21">
        <v>3.7</v>
      </c>
      <c r="N186" s="22">
        <v>3812</v>
      </c>
      <c r="O186" s="21">
        <v>11.773871983210899</v>
      </c>
      <c r="P186" s="22">
        <v>85529.5</v>
      </c>
      <c r="Q186" s="21">
        <v>1.4870565126652202</v>
      </c>
      <c r="R186" s="22"/>
      <c r="S186" s="21"/>
    </row>
    <row r="187" spans="1:19" ht="14.25" customHeight="1" x14ac:dyDescent="0.2">
      <c r="A187" s="19" t="s">
        <v>20</v>
      </c>
      <c r="B187" s="20">
        <f t="shared" si="8"/>
        <v>1819018.5000000002</v>
      </c>
      <c r="C187" s="21">
        <f t="shared" si="9"/>
        <v>0.69685695994845576</v>
      </c>
      <c r="D187" s="22">
        <v>1753153.8</v>
      </c>
      <c r="E187" s="21">
        <v>0.56023302233951189</v>
      </c>
      <c r="F187" s="22">
        <f t="shared" si="10"/>
        <v>65864.7</v>
      </c>
      <c r="G187" s="21">
        <f t="shared" si="11"/>
        <v>4.3334449257341197</v>
      </c>
      <c r="H187" s="22">
        <v>3727.8</v>
      </c>
      <c r="I187" s="21">
        <v>0.5</v>
      </c>
      <c r="J187" s="22">
        <v>15463.8</v>
      </c>
      <c r="K187" s="21">
        <v>6.2424242424242422</v>
      </c>
      <c r="L187" s="22">
        <v>41002.5</v>
      </c>
      <c r="M187" s="21">
        <v>3.5114285714285725</v>
      </c>
      <c r="N187" s="22">
        <v>5154.6000000000004</v>
      </c>
      <c r="O187" s="21">
        <v>7</v>
      </c>
      <c r="P187" s="22">
        <v>516</v>
      </c>
      <c r="Q187" s="21">
        <v>13.5</v>
      </c>
      <c r="R187" s="23"/>
      <c r="S187" s="24"/>
    </row>
    <row r="188" spans="1:19" ht="14.25" customHeight="1" thickBot="1" x14ac:dyDescent="0.25">
      <c r="A188" s="25" t="s">
        <v>21</v>
      </c>
      <c r="B188" s="26">
        <f t="shared" si="8"/>
        <v>2160572.1999999997</v>
      </c>
      <c r="C188" s="27">
        <f t="shared" si="9"/>
        <v>0.77343695850571426</v>
      </c>
      <c r="D188" s="28">
        <v>2037249.5</v>
      </c>
      <c r="E188" s="27">
        <v>0.58676814057384696</v>
      </c>
      <c r="F188" s="28">
        <f t="shared" si="10"/>
        <v>123322.7</v>
      </c>
      <c r="G188" s="27">
        <f t="shared" si="11"/>
        <v>3.8571430077349937</v>
      </c>
      <c r="H188" s="28">
        <v>10772.6</v>
      </c>
      <c r="I188" s="27">
        <v>6.5116731336910298</v>
      </c>
      <c r="J188" s="28">
        <v>14129.7</v>
      </c>
      <c r="K188" s="27">
        <v>2.3333333333333299</v>
      </c>
      <c r="L188" s="28">
        <v>23573.200000000001</v>
      </c>
      <c r="M188" s="27">
        <v>3.1967997556547298</v>
      </c>
      <c r="N188" s="28">
        <v>63404.9</v>
      </c>
      <c r="O188" s="27">
        <v>4.3447350283653199</v>
      </c>
      <c r="P188" s="28">
        <v>11442.3</v>
      </c>
      <c r="Q188" s="27">
        <v>1.8982241332599199</v>
      </c>
      <c r="R188" s="28"/>
      <c r="S188" s="27"/>
    </row>
    <row r="189" spans="1:19" ht="14.25" customHeight="1" x14ac:dyDescent="0.2">
      <c r="A189" s="19" t="s">
        <v>37</v>
      </c>
      <c r="B189" s="20">
        <f t="shared" si="8"/>
        <v>1474558.9000000001</v>
      </c>
      <c r="C189" s="21">
        <f t="shared" si="9"/>
        <v>0.77228471714490277</v>
      </c>
      <c r="D189" s="22">
        <v>1404068.7</v>
      </c>
      <c r="E189" s="21">
        <v>0.59492578888767988</v>
      </c>
      <c r="F189" s="22">
        <f t="shared" si="10"/>
        <v>70490.2</v>
      </c>
      <c r="G189" s="21">
        <f t="shared" si="11"/>
        <v>4.3050328130718887</v>
      </c>
      <c r="H189" s="22">
        <v>3887</v>
      </c>
      <c r="I189" s="21">
        <v>0.5</v>
      </c>
      <c r="J189" s="22">
        <v>16645.3</v>
      </c>
      <c r="K189" s="21">
        <v>2</v>
      </c>
      <c r="L189" s="22">
        <v>45326.6</v>
      </c>
      <c r="M189" s="21">
        <v>5.2456763578119698</v>
      </c>
      <c r="N189" s="22">
        <v>4494.2</v>
      </c>
      <c r="O189" s="21">
        <v>6.3657603132926894</v>
      </c>
      <c r="P189" s="22">
        <v>137.1</v>
      </c>
      <c r="Q189" s="21">
        <v>13.5</v>
      </c>
      <c r="R189" s="23"/>
      <c r="S189" s="24"/>
    </row>
    <row r="190" spans="1:19" ht="14.25" customHeight="1" x14ac:dyDescent="0.2">
      <c r="A190" s="19" t="s">
        <v>11</v>
      </c>
      <c r="B190" s="20">
        <f t="shared" si="8"/>
        <v>1745288.4</v>
      </c>
      <c r="C190" s="21">
        <f t="shared" si="9"/>
        <v>1.8197636975069571</v>
      </c>
      <c r="D190" s="22">
        <v>1521195.7</v>
      </c>
      <c r="E190" s="21">
        <v>0.96912237787682398</v>
      </c>
      <c r="F190" s="22">
        <f t="shared" si="10"/>
        <v>224092.7</v>
      </c>
      <c r="G190" s="21">
        <f t="shared" si="11"/>
        <v>7.5941236729264325</v>
      </c>
      <c r="H190" s="22"/>
      <c r="I190" s="21"/>
      <c r="J190" s="22">
        <v>23219.200000000001</v>
      </c>
      <c r="K190" s="21">
        <v>2</v>
      </c>
      <c r="L190" s="22"/>
      <c r="M190" s="21"/>
      <c r="N190" s="22">
        <v>19444.100000000002</v>
      </c>
      <c r="O190" s="21">
        <v>10.698684948133399</v>
      </c>
      <c r="P190" s="22">
        <v>181429.4</v>
      </c>
      <c r="Q190" s="21">
        <v>7.9773343129614087</v>
      </c>
      <c r="R190" s="23"/>
      <c r="S190" s="24"/>
    </row>
    <row r="191" spans="1:19" ht="14.25" customHeight="1" x14ac:dyDescent="0.2">
      <c r="A191" s="19" t="s">
        <v>12</v>
      </c>
      <c r="B191" s="20">
        <f t="shared" si="8"/>
        <v>1641778.0999999999</v>
      </c>
      <c r="C191" s="21">
        <f t="shared" si="9"/>
        <v>1.2929391895287186</v>
      </c>
      <c r="D191" s="22">
        <v>1470313.5</v>
      </c>
      <c r="E191" s="21">
        <v>0.95861174912697189</v>
      </c>
      <c r="F191" s="22">
        <f t="shared" si="10"/>
        <v>171464.6</v>
      </c>
      <c r="G191" s="21">
        <f t="shared" si="11"/>
        <v>4.1598058724658005</v>
      </c>
      <c r="H191" s="22"/>
      <c r="I191" s="21"/>
      <c r="J191" s="22">
        <v>5669.4</v>
      </c>
      <c r="K191" s="21">
        <v>1</v>
      </c>
      <c r="L191" s="22">
        <v>836.2</v>
      </c>
      <c r="M191" s="21">
        <v>7</v>
      </c>
      <c r="N191" s="22">
        <v>140666</v>
      </c>
      <c r="O191" s="21">
        <v>2.4137414158360899</v>
      </c>
      <c r="P191" s="22">
        <v>24293</v>
      </c>
      <c r="Q191" s="21">
        <v>14.909862923475899</v>
      </c>
      <c r="R191" s="22"/>
      <c r="S191" s="21"/>
    </row>
    <row r="192" spans="1:19" ht="14.25" customHeight="1" x14ac:dyDescent="0.2">
      <c r="A192" s="19" t="s">
        <v>13</v>
      </c>
      <c r="B192" s="20">
        <f t="shared" si="8"/>
        <v>2017634.5</v>
      </c>
      <c r="C192" s="21">
        <f t="shared" si="9"/>
        <v>0.89798005337438491</v>
      </c>
      <c r="D192" s="22">
        <v>1963455.3</v>
      </c>
      <c r="E192" s="21">
        <v>0.70826635880124211</v>
      </c>
      <c r="F192" s="22">
        <f t="shared" si="10"/>
        <v>54179.200000000004</v>
      </c>
      <c r="G192" s="21">
        <f t="shared" si="11"/>
        <v>7.7732081684484093</v>
      </c>
      <c r="H192" s="22"/>
      <c r="I192" s="21"/>
      <c r="J192" s="22">
        <v>3112.9</v>
      </c>
      <c r="K192" s="21">
        <v>1.75492306209644</v>
      </c>
      <c r="L192" s="22"/>
      <c r="M192" s="21"/>
      <c r="N192" s="22">
        <v>2338.8000000000002</v>
      </c>
      <c r="O192" s="21">
        <v>9.7999828972122511</v>
      </c>
      <c r="P192" s="22">
        <v>48257.599999999999</v>
      </c>
      <c r="Q192" s="21">
        <v>8.0317753058585595</v>
      </c>
      <c r="R192" s="23">
        <v>469.9</v>
      </c>
      <c r="S192" s="24">
        <v>11</v>
      </c>
    </row>
    <row r="193" spans="1:19" ht="14.25" customHeight="1" x14ac:dyDescent="0.2">
      <c r="A193" s="19" t="s">
        <v>14</v>
      </c>
      <c r="B193" s="20">
        <f t="shared" si="8"/>
        <v>3747175.3000000003</v>
      </c>
      <c r="C193" s="21">
        <f t="shared" si="9"/>
        <v>0.84203890647976909</v>
      </c>
      <c r="D193" s="22">
        <v>3297990</v>
      </c>
      <c r="E193" s="21">
        <v>0.564335834250559</v>
      </c>
      <c r="F193" s="22">
        <f t="shared" si="10"/>
        <v>449185.3</v>
      </c>
      <c r="G193" s="21">
        <f t="shared" si="11"/>
        <v>2.8809790836877349</v>
      </c>
      <c r="H193" s="22">
        <v>181600</v>
      </c>
      <c r="I193" s="21">
        <v>1</v>
      </c>
      <c r="J193" s="22">
        <v>103929.7</v>
      </c>
      <c r="K193" s="21">
        <v>0.189498766954971</v>
      </c>
      <c r="L193" s="22">
        <v>39103</v>
      </c>
      <c r="M193" s="21">
        <v>4.6555200368258198</v>
      </c>
      <c r="N193" s="22">
        <v>78343</v>
      </c>
      <c r="O193" s="21">
        <v>6.9065175446434299</v>
      </c>
      <c r="P193" s="22">
        <v>46209.599999999999</v>
      </c>
      <c r="Q193" s="21">
        <v>8</v>
      </c>
      <c r="R193" s="23"/>
      <c r="S193" s="24"/>
    </row>
    <row r="194" spans="1:19" ht="14.25" customHeight="1" x14ac:dyDescent="0.2">
      <c r="A194" s="19" t="s">
        <v>15</v>
      </c>
      <c r="B194" s="20">
        <f t="shared" si="8"/>
        <v>2316649.5000000005</v>
      </c>
      <c r="C194" s="21">
        <f t="shared" si="9"/>
        <v>0.74024530599039684</v>
      </c>
      <c r="D194" s="22">
        <v>2085690.2</v>
      </c>
      <c r="E194" s="21">
        <v>0.58618456662451601</v>
      </c>
      <c r="F194" s="22">
        <f t="shared" si="10"/>
        <v>230959.30000000002</v>
      </c>
      <c r="G194" s="21">
        <f t="shared" si="11"/>
        <v>2.1314989783914315</v>
      </c>
      <c r="H194" s="22">
        <v>180826.8</v>
      </c>
      <c r="I194" s="21">
        <v>0.75</v>
      </c>
      <c r="J194" s="22">
        <v>4882.1000000000004</v>
      </c>
      <c r="K194" s="21">
        <v>1.8883062616496997</v>
      </c>
      <c r="L194" s="22">
        <v>12731.2</v>
      </c>
      <c r="M194" s="21">
        <v>3.40868512002011</v>
      </c>
      <c r="N194" s="22">
        <v>24523.200000000001</v>
      </c>
      <c r="O194" s="21">
        <v>11.499566940692901</v>
      </c>
      <c r="P194" s="22">
        <v>7956.4</v>
      </c>
      <c r="Q194" s="21">
        <v>2.7272635865466799</v>
      </c>
      <c r="R194" s="23">
        <v>39.6</v>
      </c>
      <c r="S194" s="24">
        <v>8.8000000000000007</v>
      </c>
    </row>
    <row r="195" spans="1:19" ht="14.25" customHeight="1" x14ac:dyDescent="0.2">
      <c r="A195" s="19" t="s">
        <v>16</v>
      </c>
      <c r="B195" s="20">
        <f t="shared" si="8"/>
        <v>2438027.7000000002</v>
      </c>
      <c r="C195" s="21">
        <f t="shared" si="9"/>
        <v>0.7527777756585784</v>
      </c>
      <c r="D195" s="22">
        <v>2200441.4</v>
      </c>
      <c r="E195" s="21">
        <v>0.58100212348304303</v>
      </c>
      <c r="F195" s="22">
        <f t="shared" si="10"/>
        <v>237586.30000000002</v>
      </c>
      <c r="G195" s="21">
        <f t="shared" si="11"/>
        <v>2.343703921480321</v>
      </c>
      <c r="H195" s="22">
        <v>133813.1</v>
      </c>
      <c r="I195" s="21">
        <v>1.00154132891324</v>
      </c>
      <c r="J195" s="22">
        <v>47220.1</v>
      </c>
      <c r="K195" s="21">
        <v>2.5</v>
      </c>
      <c r="L195" s="22">
        <v>3082.5</v>
      </c>
      <c r="M195" s="21">
        <v>4.8128791565287896</v>
      </c>
      <c r="N195" s="22">
        <v>1106.5</v>
      </c>
      <c r="O195" s="21">
        <v>11.612679620424801</v>
      </c>
      <c r="P195" s="22">
        <v>52364.1</v>
      </c>
      <c r="Q195" s="21">
        <v>5.2913582588070787</v>
      </c>
      <c r="R195" s="23"/>
      <c r="S195" s="24"/>
    </row>
    <row r="196" spans="1:19" ht="14.25" customHeight="1" x14ac:dyDescent="0.2">
      <c r="A196" s="19" t="s">
        <v>17</v>
      </c>
      <c r="B196" s="20">
        <f t="shared" si="8"/>
        <v>1844597.6</v>
      </c>
      <c r="C196" s="21">
        <f t="shared" si="9"/>
        <v>0.87404916443564673</v>
      </c>
      <c r="D196" s="22">
        <v>1716735.6</v>
      </c>
      <c r="E196" s="21">
        <v>0.5072445652085269</v>
      </c>
      <c r="F196" s="22">
        <f t="shared" si="10"/>
        <v>127862</v>
      </c>
      <c r="G196" s="21">
        <f t="shared" si="11"/>
        <v>5.7989409519638357</v>
      </c>
      <c r="H196" s="22"/>
      <c r="I196" s="21"/>
      <c r="J196" s="22">
        <v>10729.3</v>
      </c>
      <c r="K196" s="21">
        <v>3</v>
      </c>
      <c r="L196" s="22">
        <v>30045.8</v>
      </c>
      <c r="M196" s="21">
        <v>3.7299264456263397</v>
      </c>
      <c r="N196" s="22">
        <v>61132.4</v>
      </c>
      <c r="O196" s="21">
        <v>6.4111856233355802</v>
      </c>
      <c r="P196" s="22">
        <v>25954.5</v>
      </c>
      <c r="Q196" s="21">
        <v>7.9090909090909101</v>
      </c>
      <c r="R196" s="23"/>
      <c r="S196" s="24"/>
    </row>
    <row r="197" spans="1:19" ht="14.25" customHeight="1" x14ac:dyDescent="0.2">
      <c r="A197" s="19" t="s">
        <v>18</v>
      </c>
      <c r="B197" s="20">
        <f t="shared" si="8"/>
        <v>2306994.2000000002</v>
      </c>
      <c r="C197" s="21">
        <f t="shared" si="9"/>
        <v>0.52251335915799035</v>
      </c>
      <c r="D197" s="22">
        <v>2209511.2000000002</v>
      </c>
      <c r="E197" s="21">
        <v>0.44676353439620509</v>
      </c>
      <c r="F197" s="22">
        <f t="shared" si="10"/>
        <v>97483</v>
      </c>
      <c r="G197" s="21">
        <f t="shared" si="11"/>
        <v>2.2394289876183571</v>
      </c>
      <c r="H197" s="22">
        <v>23850.400000000001</v>
      </c>
      <c r="I197" s="21">
        <v>1</v>
      </c>
      <c r="J197" s="22">
        <v>1350</v>
      </c>
      <c r="K197" s="21">
        <v>1.5</v>
      </c>
      <c r="L197" s="22">
        <v>19370.3</v>
      </c>
      <c r="M197" s="21">
        <v>3.2874757231431597</v>
      </c>
      <c r="N197" s="22">
        <v>5365.2</v>
      </c>
      <c r="O197" s="21">
        <v>11.2459861701335</v>
      </c>
      <c r="P197" s="22">
        <v>47547.1</v>
      </c>
      <c r="Q197" s="21">
        <v>1.4388785015279602</v>
      </c>
      <c r="R197" s="23"/>
      <c r="S197" s="24"/>
    </row>
    <row r="198" spans="1:19" ht="14.25" customHeight="1" x14ac:dyDescent="0.2">
      <c r="A198" s="19" t="s">
        <v>19</v>
      </c>
      <c r="B198" s="20">
        <f t="shared" si="8"/>
        <v>1978883.6999999997</v>
      </c>
      <c r="C198" s="21">
        <f t="shared" si="9"/>
        <v>0.68474672008264026</v>
      </c>
      <c r="D198" s="22">
        <v>1896323.9</v>
      </c>
      <c r="E198" s="21">
        <v>0.33890653384688102</v>
      </c>
      <c r="F198" s="22">
        <f t="shared" si="10"/>
        <v>82559.8</v>
      </c>
      <c r="G198" s="21">
        <f t="shared" si="11"/>
        <v>8.6283828570321095</v>
      </c>
      <c r="H198" s="22">
        <v>236.9</v>
      </c>
      <c r="I198" s="21">
        <v>0</v>
      </c>
      <c r="J198" s="22">
        <v>20198.5</v>
      </c>
      <c r="K198" s="21">
        <v>2.7391378072629196</v>
      </c>
      <c r="L198" s="22">
        <v>1998.4</v>
      </c>
      <c r="M198" s="21">
        <v>10.8121497197758</v>
      </c>
      <c r="N198" s="22">
        <v>3992.7</v>
      </c>
      <c r="O198" s="21">
        <v>6.714370726576</v>
      </c>
      <c r="P198" s="22">
        <v>56133.3</v>
      </c>
      <c r="Q198" s="21">
        <v>10.842327459814399</v>
      </c>
      <c r="R198" s="22"/>
      <c r="S198" s="21"/>
    </row>
    <row r="199" spans="1:19" ht="14.25" customHeight="1" x14ac:dyDescent="0.2">
      <c r="A199" s="19" t="s">
        <v>20</v>
      </c>
      <c r="B199" s="20">
        <f t="shared" si="8"/>
        <v>2717988.3000000003</v>
      </c>
      <c r="C199" s="21">
        <f t="shared" si="9"/>
        <v>0.68181505159532829</v>
      </c>
      <c r="D199" s="22">
        <v>2575235.1</v>
      </c>
      <c r="E199" s="21">
        <v>0.58953819245473893</v>
      </c>
      <c r="F199" s="22">
        <f t="shared" si="10"/>
        <v>142753.20000000001</v>
      </c>
      <c r="G199" s="21">
        <f t="shared" si="11"/>
        <v>2.3464684994802192</v>
      </c>
      <c r="H199" s="22">
        <v>215.4</v>
      </c>
      <c r="I199" s="21">
        <v>0</v>
      </c>
      <c r="J199" s="22">
        <v>1436.9</v>
      </c>
      <c r="K199" s="21">
        <v>13.0001391885309</v>
      </c>
      <c r="L199" s="22">
        <v>5001.2</v>
      </c>
      <c r="M199" s="21">
        <v>9.6597058705910595</v>
      </c>
      <c r="N199" s="22">
        <v>35543</v>
      </c>
      <c r="O199" s="21">
        <v>3.02272469965957</v>
      </c>
      <c r="P199" s="22">
        <v>100556.7</v>
      </c>
      <c r="Q199" s="21">
        <v>1.5965038828839802</v>
      </c>
      <c r="R199" s="23"/>
      <c r="S199" s="24"/>
    </row>
    <row r="200" spans="1:19" ht="14.25" customHeight="1" thickBot="1" x14ac:dyDescent="0.25">
      <c r="A200" s="25" t="s">
        <v>21</v>
      </c>
      <c r="B200" s="26">
        <f t="shared" si="8"/>
        <v>3211022.7</v>
      </c>
      <c r="C200" s="27">
        <f t="shared" si="9"/>
        <v>1.1325631659346411</v>
      </c>
      <c r="D200" s="28">
        <v>2930868.9000000004</v>
      </c>
      <c r="E200" s="27">
        <v>0.9992649698524555</v>
      </c>
      <c r="F200" s="28">
        <f t="shared" si="10"/>
        <v>280153.80000000005</v>
      </c>
      <c r="G200" s="27">
        <f t="shared" si="11"/>
        <v>2.5270812389480346</v>
      </c>
      <c r="H200" s="28">
        <v>4110.2999999999993</v>
      </c>
      <c r="I200" s="27">
        <v>3.0725981071941226</v>
      </c>
      <c r="J200" s="28">
        <v>16467.3</v>
      </c>
      <c r="K200" s="27">
        <v>2.1766257977932022</v>
      </c>
      <c r="L200" s="28">
        <v>13931.6</v>
      </c>
      <c r="M200" s="27">
        <v>6.3856918085503453</v>
      </c>
      <c r="N200" s="28">
        <v>238259.20000000004</v>
      </c>
      <c r="O200" s="27">
        <v>2.1254204328731059</v>
      </c>
      <c r="P200" s="28">
        <v>7385.4</v>
      </c>
      <c r="Q200" s="27">
        <v>8.6840368835811201</v>
      </c>
      <c r="R200" s="28"/>
      <c r="S200" s="27"/>
    </row>
    <row r="201" spans="1:19" ht="14.25" customHeight="1" x14ac:dyDescent="0.2">
      <c r="A201" s="19" t="s">
        <v>38</v>
      </c>
      <c r="B201" s="20">
        <f t="shared" si="8"/>
        <v>2167299.8999999994</v>
      </c>
      <c r="C201" s="21">
        <f t="shared" si="9"/>
        <v>0.6157288342974595</v>
      </c>
      <c r="D201" s="22">
        <v>2102244.4</v>
      </c>
      <c r="E201" s="21">
        <v>0.43550511443864476</v>
      </c>
      <c r="F201" s="22">
        <f t="shared" si="10"/>
        <v>65055.5</v>
      </c>
      <c r="G201" s="21">
        <f t="shared" si="11"/>
        <v>6.4395916256119774</v>
      </c>
      <c r="H201" s="22">
        <v>1403.3</v>
      </c>
      <c r="I201" s="21">
        <v>1</v>
      </c>
      <c r="J201" s="22">
        <v>18495.8</v>
      </c>
      <c r="K201" s="21">
        <v>9.4067355832134876</v>
      </c>
      <c r="L201" s="22">
        <v>3072.1</v>
      </c>
      <c r="M201" s="21">
        <v>2.7283291559519545</v>
      </c>
      <c r="N201" s="22">
        <v>13509.8</v>
      </c>
      <c r="O201" s="21">
        <v>6.1200239825904168</v>
      </c>
      <c r="P201" s="22">
        <v>28574.5</v>
      </c>
      <c r="Q201" s="21">
        <v>5.3362422089625365</v>
      </c>
      <c r="R201" s="23"/>
      <c r="S201" s="24"/>
    </row>
    <row r="202" spans="1:19" ht="14.25" customHeight="1" x14ac:dyDescent="0.2">
      <c r="A202" s="19" t="s">
        <v>11</v>
      </c>
      <c r="B202" s="20">
        <f t="shared" ref="B202:B257" si="12">D202+H202+J202+L202+N202+P202+R202</f>
        <v>1839128.2</v>
      </c>
      <c r="C202" s="21">
        <f t="shared" ref="C202:C257" si="13">(D202*E202+H202*I202+J202*K202+L202*M202+N202*O202+P202*Q202+R202*S202)/(D202+H202+J202+L202+N202+P202+R202)</f>
        <v>0.76978885158739874</v>
      </c>
      <c r="D202" s="22">
        <v>1676651.2000000002</v>
      </c>
      <c r="E202" s="21">
        <v>0.34676179816052399</v>
      </c>
      <c r="F202" s="22">
        <f t="shared" ref="F202:F257" si="14">H202+J202+L202+N202+P202+R202</f>
        <v>162477</v>
      </c>
      <c r="G202" s="21">
        <f t="shared" ref="G202:G257" si="15">(H202*I202+J202*K202+L202*M202+N202*O202+P202*Q202+R202*S202)/(H202+J202+L202+N202+P202+R202)</f>
        <v>5.1351378964407228</v>
      </c>
      <c r="H202" s="22">
        <v>29607.200000000001</v>
      </c>
      <c r="I202" s="21">
        <v>1</v>
      </c>
      <c r="J202" s="22">
        <v>44562.9</v>
      </c>
      <c r="K202" s="21">
        <v>4.1157703829867396</v>
      </c>
      <c r="L202" s="22">
        <v>464.9</v>
      </c>
      <c r="M202" s="21">
        <v>4.5</v>
      </c>
      <c r="N202" s="22">
        <v>1407.7</v>
      </c>
      <c r="O202" s="21">
        <v>8.9538253889322998</v>
      </c>
      <c r="P202" s="22">
        <v>86434.3</v>
      </c>
      <c r="Q202" s="21">
        <v>7.0183663892690697</v>
      </c>
      <c r="R202" s="23"/>
      <c r="S202" s="24"/>
    </row>
    <row r="203" spans="1:19" ht="14.25" customHeight="1" x14ac:dyDescent="0.2">
      <c r="A203" s="19" t="s">
        <v>12</v>
      </c>
      <c r="B203" s="20">
        <f t="shared" si="12"/>
        <v>2041810.4000000001</v>
      </c>
      <c r="C203" s="21">
        <f t="shared" si="13"/>
        <v>0.56783819202801578</v>
      </c>
      <c r="D203" s="22">
        <v>1932845.7000000002</v>
      </c>
      <c r="E203" s="21">
        <v>0.33625879913745821</v>
      </c>
      <c r="F203" s="22">
        <f t="shared" si="14"/>
        <v>108964.70000000001</v>
      </c>
      <c r="G203" s="21">
        <f t="shared" si="15"/>
        <v>4.6756569054014738</v>
      </c>
      <c r="H203" s="22">
        <v>1404.8</v>
      </c>
      <c r="I203" s="21">
        <v>1</v>
      </c>
      <c r="J203" s="22">
        <v>738.3</v>
      </c>
      <c r="K203" s="21">
        <v>6.2199647839631584</v>
      </c>
      <c r="L203" s="22">
        <v>52312.700000000004</v>
      </c>
      <c r="M203" s="21">
        <v>3.7881126762717274</v>
      </c>
      <c r="N203" s="22">
        <v>27396.999999999996</v>
      </c>
      <c r="O203" s="21">
        <v>10.043955542577656</v>
      </c>
      <c r="P203" s="22">
        <v>27111.9</v>
      </c>
      <c r="Q203" s="21">
        <v>1.1118328114222906</v>
      </c>
      <c r="R203" s="22"/>
      <c r="S203" s="21"/>
    </row>
    <row r="204" spans="1:19" ht="14.25" customHeight="1" x14ac:dyDescent="0.2">
      <c r="A204" s="19" t="s">
        <v>13</v>
      </c>
      <c r="B204" s="20">
        <f t="shared" si="12"/>
        <v>2158501.8000000003</v>
      </c>
      <c r="C204" s="21">
        <f t="shared" si="13"/>
        <v>0.30779112021125021</v>
      </c>
      <c r="D204" s="22">
        <v>2101313.9000000004</v>
      </c>
      <c r="E204" s="21">
        <v>0.16826365875179333</v>
      </c>
      <c r="F204" s="22">
        <f t="shared" si="14"/>
        <v>57187.899999999994</v>
      </c>
      <c r="G204" s="21">
        <f t="shared" si="15"/>
        <v>5.4345923176056479</v>
      </c>
      <c r="H204" s="22">
        <v>120.4</v>
      </c>
      <c r="I204" s="21">
        <v>13.5</v>
      </c>
      <c r="J204" s="22">
        <v>892.6</v>
      </c>
      <c r="K204" s="21">
        <v>2.95</v>
      </c>
      <c r="L204" s="22">
        <v>21082.3</v>
      </c>
      <c r="M204" s="21">
        <v>4.1111121651812184</v>
      </c>
      <c r="N204" s="22">
        <v>13028.400000000001</v>
      </c>
      <c r="O204" s="21">
        <v>6.7195204322863891</v>
      </c>
      <c r="P204" s="22">
        <v>22064.199999999997</v>
      </c>
      <c r="Q204" s="21">
        <v>5.9969566990872094</v>
      </c>
      <c r="R204" s="23"/>
      <c r="S204" s="24"/>
    </row>
    <row r="205" spans="1:19" ht="14.25" customHeight="1" x14ac:dyDescent="0.2">
      <c r="A205" s="19" t="s">
        <v>14</v>
      </c>
      <c r="B205" s="20">
        <f t="shared" si="12"/>
        <v>3097674.4000000004</v>
      </c>
      <c r="C205" s="21">
        <f t="shared" si="13"/>
        <v>0.33188282732362057</v>
      </c>
      <c r="D205" s="22">
        <v>3045439.9000000004</v>
      </c>
      <c r="E205" s="21">
        <v>0.24053741201722612</v>
      </c>
      <c r="F205" s="22">
        <f t="shared" si="14"/>
        <v>52234.5</v>
      </c>
      <c r="G205" s="21">
        <f t="shared" si="15"/>
        <v>5.6576152925748309</v>
      </c>
      <c r="H205" s="22">
        <v>9586.4</v>
      </c>
      <c r="I205" s="21">
        <v>0.99878995243261282</v>
      </c>
      <c r="J205" s="22"/>
      <c r="K205" s="21"/>
      <c r="L205" s="22">
        <v>14082.9</v>
      </c>
      <c r="M205" s="21">
        <v>2.9995100440960316</v>
      </c>
      <c r="N205" s="22">
        <v>12679</v>
      </c>
      <c r="O205" s="21">
        <v>6.1850106475274078</v>
      </c>
      <c r="P205" s="22">
        <v>15886.2</v>
      </c>
      <c r="Q205" s="21">
        <v>10.404398534577179</v>
      </c>
      <c r="R205" s="23"/>
      <c r="S205" s="24"/>
    </row>
    <row r="206" spans="1:19" ht="14.25" customHeight="1" x14ac:dyDescent="0.2">
      <c r="A206" s="19" t="s">
        <v>15</v>
      </c>
      <c r="B206" s="20">
        <f t="shared" si="12"/>
        <v>2263543.5</v>
      </c>
      <c r="C206" s="21">
        <f t="shared" si="13"/>
        <v>0.64535422049542979</v>
      </c>
      <c r="D206" s="22">
        <v>2176778.6</v>
      </c>
      <c r="E206" s="21">
        <v>0.27897096149328199</v>
      </c>
      <c r="F206" s="22">
        <f t="shared" si="14"/>
        <v>86764.900000000009</v>
      </c>
      <c r="G206" s="21">
        <f t="shared" si="15"/>
        <v>9.8372652074744114</v>
      </c>
      <c r="H206" s="22">
        <v>4382.9000000000005</v>
      </c>
      <c r="I206" s="21">
        <v>4</v>
      </c>
      <c r="J206" s="22"/>
      <c r="K206" s="21"/>
      <c r="L206" s="22">
        <v>6142.6</v>
      </c>
      <c r="M206" s="21">
        <v>5.0002604760199301</v>
      </c>
      <c r="N206" s="22">
        <v>72421.8</v>
      </c>
      <c r="O206" s="21">
        <v>10.5980468864347</v>
      </c>
      <c r="P206" s="22">
        <v>3817.6</v>
      </c>
      <c r="Q206" s="21">
        <v>9.8893283738474391</v>
      </c>
      <c r="R206" s="23"/>
      <c r="S206" s="24"/>
    </row>
    <row r="207" spans="1:19" ht="14.25" customHeight="1" x14ac:dyDescent="0.2">
      <c r="A207" s="19" t="s">
        <v>16</v>
      </c>
      <c r="B207" s="20">
        <f t="shared" si="12"/>
        <v>4046541.6999999993</v>
      </c>
      <c r="C207" s="21">
        <f t="shared" si="13"/>
        <v>0.33711637989545501</v>
      </c>
      <c r="D207" s="22">
        <v>3889791.5999999996</v>
      </c>
      <c r="E207" s="21">
        <v>0.23743290771670134</v>
      </c>
      <c r="F207" s="22">
        <f t="shared" si="14"/>
        <v>156750.09999999998</v>
      </c>
      <c r="G207" s="21">
        <f t="shared" si="15"/>
        <v>2.8107858240600807</v>
      </c>
      <c r="H207" s="22">
        <v>124001.1</v>
      </c>
      <c r="I207" s="21">
        <v>2.0266162961457597</v>
      </c>
      <c r="J207" s="22">
        <v>7072.2999999999993</v>
      </c>
      <c r="K207" s="21">
        <v>1.3333286201094412</v>
      </c>
      <c r="L207" s="22">
        <v>943.8</v>
      </c>
      <c r="M207" s="21">
        <v>3.0033905488450943</v>
      </c>
      <c r="N207" s="22">
        <v>20024.5</v>
      </c>
      <c r="O207" s="21">
        <v>6.5169771529875904</v>
      </c>
      <c r="P207" s="22">
        <v>4708.3999999999996</v>
      </c>
      <c r="Q207" s="21">
        <v>9.8812335400560709</v>
      </c>
      <c r="R207" s="23"/>
      <c r="S207" s="24"/>
    </row>
    <row r="208" spans="1:19" ht="14.25" customHeight="1" x14ac:dyDescent="0.2">
      <c r="A208" s="19" t="s">
        <v>17</v>
      </c>
      <c r="B208" s="20">
        <f t="shared" si="12"/>
        <v>3384775.4</v>
      </c>
      <c r="C208" s="21">
        <f t="shared" si="13"/>
        <v>0.75182669638877675</v>
      </c>
      <c r="D208" s="22">
        <v>2993433.4</v>
      </c>
      <c r="E208" s="21">
        <v>0.27281423531921595</v>
      </c>
      <c r="F208" s="22">
        <f t="shared" si="14"/>
        <v>391342</v>
      </c>
      <c r="G208" s="21">
        <f t="shared" si="15"/>
        <v>4.4158645455892795</v>
      </c>
      <c r="H208" s="22">
        <v>51707.3</v>
      </c>
      <c r="I208" s="21">
        <v>2.3352292616322998</v>
      </c>
      <c r="J208" s="22">
        <v>40504.1</v>
      </c>
      <c r="K208" s="21">
        <v>1.5681819865149498</v>
      </c>
      <c r="L208" s="22">
        <v>214028.2</v>
      </c>
      <c r="M208" s="21">
        <v>3.6064642322834102</v>
      </c>
      <c r="N208" s="22">
        <v>70782</v>
      </c>
      <c r="O208" s="21">
        <v>9.1965281851318093</v>
      </c>
      <c r="P208" s="22">
        <v>14320.4</v>
      </c>
      <c r="Q208" s="21">
        <v>8.4504173766095896</v>
      </c>
      <c r="R208" s="23"/>
      <c r="S208" s="24"/>
    </row>
    <row r="209" spans="1:19" ht="14.25" customHeight="1" x14ac:dyDescent="0.2">
      <c r="A209" s="19" t="s">
        <v>18</v>
      </c>
      <c r="B209" s="20">
        <f t="shared" si="12"/>
        <v>2669427.1</v>
      </c>
      <c r="C209" s="21">
        <f t="shared" si="13"/>
        <v>0.2916965097117652</v>
      </c>
      <c r="D209" s="22">
        <v>2617054.2000000002</v>
      </c>
      <c r="E209" s="21">
        <v>0.23627894599966598</v>
      </c>
      <c r="F209" s="22">
        <f t="shared" si="14"/>
        <v>52372.900000000009</v>
      </c>
      <c r="G209" s="21">
        <f t="shared" si="15"/>
        <v>3.0608914152166489</v>
      </c>
      <c r="H209" s="22">
        <v>14145</v>
      </c>
      <c r="I209" s="21">
        <v>2.5000706963591401</v>
      </c>
      <c r="J209" s="22"/>
      <c r="K209" s="21"/>
      <c r="L209" s="22">
        <v>18809.8</v>
      </c>
      <c r="M209" s="21">
        <v>3.1048389669215002</v>
      </c>
      <c r="N209" s="22">
        <v>5060.9000000000005</v>
      </c>
      <c r="O209" s="21">
        <v>4.9445157975854102</v>
      </c>
      <c r="P209" s="22">
        <v>14357.2</v>
      </c>
      <c r="Q209" s="21">
        <v>2.8918702811133103</v>
      </c>
      <c r="R209" s="23"/>
      <c r="S209" s="24"/>
    </row>
    <row r="210" spans="1:19" ht="14.25" customHeight="1" x14ac:dyDescent="0.2">
      <c r="A210" s="19" t="s">
        <v>19</v>
      </c>
      <c r="B210" s="20">
        <f t="shared" si="12"/>
        <v>3051038.9</v>
      </c>
      <c r="C210" s="21">
        <f t="shared" si="13"/>
        <v>0.39711414364464509</v>
      </c>
      <c r="D210" s="22">
        <v>2799582.3</v>
      </c>
      <c r="E210" s="21">
        <v>0.26941545601284878</v>
      </c>
      <c r="F210" s="22">
        <f t="shared" si="14"/>
        <v>251456.6</v>
      </c>
      <c r="G210" s="21">
        <f t="shared" si="15"/>
        <v>1.8188425278954699</v>
      </c>
      <c r="H210" s="22">
        <v>47139</v>
      </c>
      <c r="I210" s="21">
        <v>2.5006491440208745</v>
      </c>
      <c r="J210" s="22">
        <v>1.6</v>
      </c>
      <c r="K210" s="21">
        <v>7</v>
      </c>
      <c r="L210" s="22">
        <v>41064.400000000001</v>
      </c>
      <c r="M210" s="21">
        <v>0</v>
      </c>
      <c r="N210" s="22">
        <v>136492.6</v>
      </c>
      <c r="O210" s="21">
        <v>1.2783855681553433</v>
      </c>
      <c r="P210" s="22">
        <v>26759</v>
      </c>
      <c r="Q210" s="21">
        <v>6.1654205314099935</v>
      </c>
      <c r="R210" s="22"/>
      <c r="S210" s="21"/>
    </row>
    <row r="211" spans="1:19" ht="14.25" customHeight="1" x14ac:dyDescent="0.2">
      <c r="A211" s="19" t="s">
        <v>20</v>
      </c>
      <c r="B211" s="20">
        <f t="shared" si="12"/>
        <v>2641016.6</v>
      </c>
      <c r="C211" s="21">
        <f t="shared" si="13"/>
        <v>0.57374159215811049</v>
      </c>
      <c r="D211" s="22">
        <v>2455343.5</v>
      </c>
      <c r="E211" s="21">
        <v>0.306269212026749</v>
      </c>
      <c r="F211" s="22">
        <f t="shared" si="14"/>
        <v>185673.09999999998</v>
      </c>
      <c r="G211" s="21">
        <f t="shared" si="15"/>
        <v>4.110799841226326</v>
      </c>
      <c r="H211" s="22">
        <v>61435.1</v>
      </c>
      <c r="I211" s="21">
        <v>1.5</v>
      </c>
      <c r="J211" s="22">
        <v>1371.4</v>
      </c>
      <c r="K211" s="21">
        <v>6.000656263672159</v>
      </c>
      <c r="L211" s="22">
        <v>14886.2</v>
      </c>
      <c r="M211" s="21">
        <v>2.8571361395117596</v>
      </c>
      <c r="N211" s="22">
        <v>47747.1</v>
      </c>
      <c r="O211" s="21">
        <v>11</v>
      </c>
      <c r="P211" s="22">
        <v>60233.3</v>
      </c>
      <c r="Q211" s="21">
        <v>1.5794087323789299</v>
      </c>
      <c r="R211" s="23"/>
      <c r="S211" s="24"/>
    </row>
    <row r="212" spans="1:19" ht="14.25" customHeight="1" thickBot="1" x14ac:dyDescent="0.25">
      <c r="A212" s="25" t="s">
        <v>21</v>
      </c>
      <c r="B212" s="26">
        <f t="shared" si="12"/>
        <v>2779289.1999999997</v>
      </c>
      <c r="C212" s="27">
        <f t="shared" si="13"/>
        <v>0.73783870278774843</v>
      </c>
      <c r="D212" s="28">
        <v>2537136.2999999998</v>
      </c>
      <c r="E212" s="27">
        <v>0.24482627598682799</v>
      </c>
      <c r="F212" s="28">
        <f t="shared" si="14"/>
        <v>242152.9</v>
      </c>
      <c r="G212" s="27">
        <f t="shared" si="15"/>
        <v>5.9033342404736819</v>
      </c>
      <c r="H212" s="28">
        <v>85759.4</v>
      </c>
      <c r="I212" s="27">
        <v>2.49241599171636</v>
      </c>
      <c r="J212" s="28">
        <v>20529.5</v>
      </c>
      <c r="K212" s="27">
        <v>1.6926812635475799</v>
      </c>
      <c r="L212" s="28">
        <v>18012.5</v>
      </c>
      <c r="M212" s="27">
        <v>4.08841954198473</v>
      </c>
      <c r="N212" s="28">
        <v>114214.6</v>
      </c>
      <c r="O212" s="27">
        <v>9.4359289355301286</v>
      </c>
      <c r="P212" s="28">
        <v>3636.9</v>
      </c>
      <c r="Q212" s="27">
        <v>8.1519975803569</v>
      </c>
      <c r="R212" s="28"/>
      <c r="S212" s="27"/>
    </row>
    <row r="213" spans="1:19" ht="14.25" customHeight="1" x14ac:dyDescent="0.2">
      <c r="A213" s="19" t="s">
        <v>39</v>
      </c>
      <c r="B213" s="20">
        <f t="shared" si="12"/>
        <v>1792884.5999999999</v>
      </c>
      <c r="C213" s="21">
        <f t="shared" si="13"/>
        <v>0.70810543690318939</v>
      </c>
      <c r="D213" s="22">
        <v>1659826.4</v>
      </c>
      <c r="E213" s="21">
        <v>0.28690070419412506</v>
      </c>
      <c r="F213" s="22">
        <f t="shared" si="14"/>
        <v>133058.20000000001</v>
      </c>
      <c r="G213" s="21">
        <f t="shared" si="15"/>
        <v>5.9623981836519677</v>
      </c>
      <c r="H213" s="22">
        <v>62100.5</v>
      </c>
      <c r="I213" s="21">
        <v>2.5</v>
      </c>
      <c r="J213" s="22">
        <v>8652.2000000000007</v>
      </c>
      <c r="K213" s="21">
        <v>2</v>
      </c>
      <c r="L213" s="22">
        <v>4492</v>
      </c>
      <c r="M213" s="21">
        <v>5.8954585930543191</v>
      </c>
      <c r="N213" s="22">
        <v>10.7</v>
      </c>
      <c r="O213" s="21">
        <v>4</v>
      </c>
      <c r="P213" s="22">
        <v>57802.8</v>
      </c>
      <c r="Q213" s="21">
        <v>10.280905423266699</v>
      </c>
      <c r="R213" s="23"/>
      <c r="S213" s="24"/>
    </row>
    <row r="214" spans="1:19" ht="14.25" customHeight="1" x14ac:dyDescent="0.2">
      <c r="A214" s="19" t="s">
        <v>11</v>
      </c>
      <c r="B214" s="20">
        <f t="shared" si="12"/>
        <v>1724186.7000000002</v>
      </c>
      <c r="C214" s="21">
        <f t="shared" si="13"/>
        <v>0.54419502365956107</v>
      </c>
      <c r="D214" s="22">
        <v>1572334</v>
      </c>
      <c r="E214" s="21">
        <v>0.35810120623226394</v>
      </c>
      <c r="F214" s="22">
        <f t="shared" si="14"/>
        <v>151852.70000000001</v>
      </c>
      <c r="G214" s="21">
        <f t="shared" si="15"/>
        <v>2.471073085957642</v>
      </c>
      <c r="H214" s="22">
        <v>70952</v>
      </c>
      <c r="I214" s="21">
        <v>2.3073183278836402</v>
      </c>
      <c r="J214" s="22">
        <v>35675.700000000004</v>
      </c>
      <c r="K214" s="21">
        <v>2.4666663863638303</v>
      </c>
      <c r="L214" s="22">
        <v>3386.6</v>
      </c>
      <c r="M214" s="21">
        <v>5.4584621744522499</v>
      </c>
      <c r="N214" s="22">
        <v>13206.3</v>
      </c>
      <c r="O214" s="21">
        <v>7.8267714651340601</v>
      </c>
      <c r="P214" s="22">
        <v>28632.1</v>
      </c>
      <c r="Q214" s="21">
        <v>5.8741761868671902E-2</v>
      </c>
      <c r="R214" s="23"/>
      <c r="S214" s="24"/>
    </row>
    <row r="215" spans="1:19" ht="14.25" customHeight="1" x14ac:dyDescent="0.2">
      <c r="A215" s="19" t="s">
        <v>12</v>
      </c>
      <c r="B215" s="20">
        <f t="shared" si="12"/>
        <v>2241562.4000000004</v>
      </c>
      <c r="C215" s="21">
        <f t="shared" si="13"/>
        <v>0.63897175871615253</v>
      </c>
      <c r="D215" s="22">
        <v>2043957.6</v>
      </c>
      <c r="E215" s="21">
        <v>0.15531600019491598</v>
      </c>
      <c r="F215" s="22">
        <f t="shared" si="14"/>
        <v>197604.8</v>
      </c>
      <c r="G215" s="21">
        <f t="shared" si="15"/>
        <v>5.6417442794911867</v>
      </c>
      <c r="H215" s="22">
        <v>71941.5</v>
      </c>
      <c r="I215" s="21">
        <v>1</v>
      </c>
      <c r="J215" s="22"/>
      <c r="K215" s="21"/>
      <c r="L215" s="22">
        <v>26892.699999999997</v>
      </c>
      <c r="M215" s="21">
        <v>4.1338169837911405</v>
      </c>
      <c r="N215" s="22">
        <v>6087.7000000000007</v>
      </c>
      <c r="O215" s="21">
        <v>5.7867092662253388</v>
      </c>
      <c r="P215" s="22">
        <v>92682.900000000009</v>
      </c>
      <c r="Q215" s="21">
        <v>9.6727335894755111</v>
      </c>
      <c r="R215" s="22"/>
      <c r="S215" s="21"/>
    </row>
    <row r="216" spans="1:19" ht="14.25" customHeight="1" x14ac:dyDescent="0.2">
      <c r="A216" s="19" t="s">
        <v>13</v>
      </c>
      <c r="B216" s="20">
        <f t="shared" si="12"/>
        <v>3199995.1</v>
      </c>
      <c r="C216" s="21">
        <f t="shared" si="13"/>
        <v>0.38585162083529401</v>
      </c>
      <c r="D216" s="22">
        <v>3038576.6</v>
      </c>
      <c r="E216" s="21">
        <v>0.21177766721431301</v>
      </c>
      <c r="F216" s="22">
        <f t="shared" si="14"/>
        <v>161418.5</v>
      </c>
      <c r="G216" s="21">
        <f t="shared" si="15"/>
        <v>3.6626572047194093</v>
      </c>
      <c r="H216" s="22">
        <v>19268.7</v>
      </c>
      <c r="I216" s="21">
        <v>0.88</v>
      </c>
      <c r="J216" s="22">
        <v>72528.7</v>
      </c>
      <c r="K216" s="21">
        <v>2.4653661240309002</v>
      </c>
      <c r="L216" s="22">
        <v>29759</v>
      </c>
      <c r="M216" s="21">
        <v>3.6075439362881796</v>
      </c>
      <c r="N216" s="22">
        <v>34759.800000000003</v>
      </c>
      <c r="O216" s="21">
        <v>7.0467199466049895</v>
      </c>
      <c r="P216" s="22">
        <v>5102.3</v>
      </c>
      <c r="Q216" s="21">
        <v>8.4579307371185486</v>
      </c>
      <c r="R216" s="23"/>
      <c r="S216" s="24"/>
    </row>
    <row r="217" spans="1:19" ht="14.25" customHeight="1" x14ac:dyDescent="0.2">
      <c r="A217" s="19" t="s">
        <v>14</v>
      </c>
      <c r="B217" s="20">
        <f t="shared" si="12"/>
        <v>2476386.7000000007</v>
      </c>
      <c r="C217" s="21">
        <f t="shared" si="13"/>
        <v>0.53225545469130409</v>
      </c>
      <c r="D217" s="22">
        <v>2296743.7000000002</v>
      </c>
      <c r="E217" s="21">
        <v>0.25768655335813001</v>
      </c>
      <c r="F217" s="22">
        <f t="shared" si="14"/>
        <v>179643.00000000003</v>
      </c>
      <c r="G217" s="21">
        <f t="shared" si="15"/>
        <v>4.042631001486277</v>
      </c>
      <c r="H217" s="22">
        <v>125247.2</v>
      </c>
      <c r="I217" s="21">
        <v>1.7922632202556199</v>
      </c>
      <c r="J217" s="22">
        <v>24115</v>
      </c>
      <c r="K217" s="21">
        <v>10</v>
      </c>
      <c r="L217" s="22">
        <v>37.700000000000003</v>
      </c>
      <c r="M217" s="21">
        <v>5</v>
      </c>
      <c r="N217" s="22">
        <v>8301.9</v>
      </c>
      <c r="O217" s="21">
        <v>10.302171791999401</v>
      </c>
      <c r="P217" s="22">
        <v>21941.200000000001</v>
      </c>
      <c r="Q217" s="21">
        <v>7.9707723825497192</v>
      </c>
      <c r="R217" s="23"/>
      <c r="S217" s="24"/>
    </row>
    <row r="218" spans="1:19" ht="14.25" customHeight="1" x14ac:dyDescent="0.2">
      <c r="A218" s="19" t="s">
        <v>15</v>
      </c>
      <c r="B218" s="20">
        <f t="shared" si="12"/>
        <v>3387152.3999999994</v>
      </c>
      <c r="C218" s="21">
        <f t="shared" si="13"/>
        <v>1.0118697180557921</v>
      </c>
      <c r="D218" s="22">
        <v>2747547.5</v>
      </c>
      <c r="E218" s="21">
        <v>0.27212973351689101</v>
      </c>
      <c r="F218" s="22">
        <f t="shared" si="14"/>
        <v>639604.90000000014</v>
      </c>
      <c r="G218" s="21">
        <f t="shared" si="15"/>
        <v>4.1895669889333211</v>
      </c>
      <c r="H218" s="22">
        <v>164176.80000000002</v>
      </c>
      <c r="I218" s="21">
        <v>1.4337121931965999</v>
      </c>
      <c r="J218" s="22">
        <v>57711.9</v>
      </c>
      <c r="K218" s="21">
        <v>4.7606628788863299</v>
      </c>
      <c r="L218" s="22">
        <v>355020.4</v>
      </c>
      <c r="M218" s="21">
        <v>4.6349707509765601</v>
      </c>
      <c r="N218" s="22">
        <v>3640.5</v>
      </c>
      <c r="O218" s="21">
        <v>8.4468726823238605</v>
      </c>
      <c r="P218" s="22">
        <v>59055.3</v>
      </c>
      <c r="Q218" s="21">
        <v>8.3528215926428313</v>
      </c>
      <c r="R218" s="23"/>
      <c r="S218" s="24"/>
    </row>
    <row r="219" spans="1:19" ht="14.25" customHeight="1" x14ac:dyDescent="0.2">
      <c r="A219" s="19" t="s">
        <v>16</v>
      </c>
      <c r="B219" s="20">
        <f t="shared" si="12"/>
        <v>3309501</v>
      </c>
      <c r="C219" s="21">
        <f t="shared" si="13"/>
        <v>1.0535572090777423</v>
      </c>
      <c r="D219" s="22">
        <v>2465705.1</v>
      </c>
      <c r="E219" s="21">
        <v>0.25119178039579804</v>
      </c>
      <c r="F219" s="22">
        <f t="shared" si="14"/>
        <v>843795.89999999991</v>
      </c>
      <c r="G219" s="21">
        <f t="shared" si="15"/>
        <v>3.398195917993911</v>
      </c>
      <c r="H219" s="22">
        <v>107063.4</v>
      </c>
      <c r="I219" s="21">
        <v>0.72715325685528398</v>
      </c>
      <c r="J219" s="22">
        <v>69335.8</v>
      </c>
      <c r="K219" s="21">
        <v>2.4859019438731496</v>
      </c>
      <c r="L219" s="22">
        <v>553894.69999999995</v>
      </c>
      <c r="M219" s="21">
        <v>3.0133875048813392</v>
      </c>
      <c r="N219" s="22">
        <v>64811.5</v>
      </c>
      <c r="O219" s="21">
        <v>8.1859402266573102</v>
      </c>
      <c r="P219" s="22">
        <v>48690.5</v>
      </c>
      <c r="Q219" s="21">
        <v>8.5751399143570097</v>
      </c>
      <c r="R219" s="23"/>
      <c r="S219" s="24"/>
    </row>
    <row r="220" spans="1:19" ht="14.25" customHeight="1" x14ac:dyDescent="0.2">
      <c r="A220" s="19" t="s">
        <v>17</v>
      </c>
      <c r="B220" s="20">
        <f t="shared" si="12"/>
        <v>2196048.9000000004</v>
      </c>
      <c r="C220" s="21">
        <f t="shared" si="13"/>
        <v>0.73639646730999453</v>
      </c>
      <c r="D220" s="22">
        <v>1982826</v>
      </c>
      <c r="E220" s="21">
        <v>0.23779900505641902</v>
      </c>
      <c r="F220" s="22">
        <f t="shared" si="14"/>
        <v>213222.90000000002</v>
      </c>
      <c r="G220" s="21">
        <f t="shared" si="15"/>
        <v>5.3730091936654096</v>
      </c>
      <c r="H220" s="22">
        <v>68070.600000000006</v>
      </c>
      <c r="I220" s="21">
        <v>2.4824549805643001</v>
      </c>
      <c r="J220" s="22">
        <v>9255</v>
      </c>
      <c r="K220" s="21">
        <v>2</v>
      </c>
      <c r="L220" s="22">
        <v>32002.9</v>
      </c>
      <c r="M220" s="21">
        <v>2.4435304300547802</v>
      </c>
      <c r="N220" s="22">
        <v>55941.7</v>
      </c>
      <c r="O220" s="21">
        <v>8.4919092912800309</v>
      </c>
      <c r="P220" s="22">
        <v>45030.1</v>
      </c>
      <c r="Q220" s="21">
        <v>8.5375404451689008</v>
      </c>
      <c r="R220" s="23">
        <v>2922.6</v>
      </c>
      <c r="S220" s="24">
        <v>7</v>
      </c>
    </row>
    <row r="221" spans="1:19" ht="14.25" customHeight="1" x14ac:dyDescent="0.2">
      <c r="A221" s="19" t="s">
        <v>18</v>
      </c>
      <c r="B221" s="20">
        <f t="shared" si="12"/>
        <v>3205198</v>
      </c>
      <c r="C221" s="21">
        <f t="shared" si="13"/>
        <v>0.52721457457542342</v>
      </c>
      <c r="D221" s="22">
        <v>2867256.3</v>
      </c>
      <c r="E221" s="21">
        <v>0.43651116225640502</v>
      </c>
      <c r="F221" s="22">
        <f t="shared" si="14"/>
        <v>337941.7</v>
      </c>
      <c r="G221" s="21">
        <f t="shared" si="15"/>
        <v>1.2967849780006397</v>
      </c>
      <c r="H221" s="22">
        <v>101158.2</v>
      </c>
      <c r="I221" s="21">
        <v>1.2015758485224097</v>
      </c>
      <c r="J221" s="22">
        <v>4862</v>
      </c>
      <c r="K221" s="21">
        <v>2</v>
      </c>
      <c r="L221" s="22">
        <v>13224.5</v>
      </c>
      <c r="M221" s="21">
        <v>2.48528110703618</v>
      </c>
      <c r="N221" s="22">
        <v>172858.7</v>
      </c>
      <c r="O221" s="21">
        <v>1.5183680080898398</v>
      </c>
      <c r="P221" s="22">
        <v>45838.3</v>
      </c>
      <c r="Q221" s="21">
        <v>0.25382158587905701</v>
      </c>
      <c r="R221" s="23"/>
      <c r="S221" s="24"/>
    </row>
    <row r="222" spans="1:19" ht="14.25" customHeight="1" x14ac:dyDescent="0.2">
      <c r="A222" s="19" t="s">
        <v>19</v>
      </c>
      <c r="B222" s="20">
        <f t="shared" si="12"/>
        <v>3715150.5</v>
      </c>
      <c r="C222" s="21">
        <f t="shared" si="13"/>
        <v>0.56162076341187261</v>
      </c>
      <c r="D222" s="22">
        <v>3316444.2</v>
      </c>
      <c r="E222" s="21">
        <v>0.28128323220393703</v>
      </c>
      <c r="F222" s="22">
        <f t="shared" si="14"/>
        <v>398706.3</v>
      </c>
      <c r="G222" s="21">
        <f t="shared" si="15"/>
        <v>2.893472001821892</v>
      </c>
      <c r="H222" s="22">
        <v>2910.2</v>
      </c>
      <c r="I222" s="21">
        <v>1</v>
      </c>
      <c r="J222" s="22">
        <v>46029</v>
      </c>
      <c r="K222" s="21">
        <v>2.06617562840818</v>
      </c>
      <c r="L222" s="22">
        <v>98945.5</v>
      </c>
      <c r="M222" s="21">
        <v>3</v>
      </c>
      <c r="N222" s="22">
        <v>171542.8</v>
      </c>
      <c r="O222" s="21">
        <v>0.82063689061855105</v>
      </c>
      <c r="P222" s="22">
        <v>79278.8</v>
      </c>
      <c r="Q222" s="21">
        <v>7.7955325761742094</v>
      </c>
      <c r="R222" s="22"/>
      <c r="S222" s="21"/>
    </row>
    <row r="223" spans="1:19" ht="14.25" customHeight="1" x14ac:dyDescent="0.2">
      <c r="A223" s="19" t="s">
        <v>20</v>
      </c>
      <c r="B223" s="20">
        <f t="shared" si="12"/>
        <v>3067886.7</v>
      </c>
      <c r="C223" s="21">
        <f t="shared" si="13"/>
        <v>0.7173583115047899</v>
      </c>
      <c r="D223" s="22">
        <v>2670218.2999999998</v>
      </c>
      <c r="E223" s="21">
        <v>0.264499418643038</v>
      </c>
      <c r="F223" s="22">
        <f t="shared" si="14"/>
        <v>397668.4</v>
      </c>
      <c r="G223" s="21">
        <f t="shared" si="15"/>
        <v>3.7581634220873488</v>
      </c>
      <c r="H223" s="22">
        <v>13359.7</v>
      </c>
      <c r="I223" s="21">
        <v>1</v>
      </c>
      <c r="J223" s="22">
        <v>44503.7</v>
      </c>
      <c r="K223" s="21">
        <v>2</v>
      </c>
      <c r="L223" s="22">
        <v>28516.400000000001</v>
      </c>
      <c r="M223" s="21">
        <v>3.7603323701449001</v>
      </c>
      <c r="N223" s="22">
        <v>172916.4</v>
      </c>
      <c r="O223" s="21">
        <v>0.75020367067553995</v>
      </c>
      <c r="P223" s="22">
        <v>138372.20000000001</v>
      </c>
      <c r="Q223" s="21">
        <v>8.34836820546324</v>
      </c>
      <c r="R223" s="23"/>
      <c r="S223" s="24"/>
    </row>
    <row r="224" spans="1:19" ht="14.25" customHeight="1" thickBot="1" x14ac:dyDescent="0.25">
      <c r="A224" s="25" t="s">
        <v>21</v>
      </c>
      <c r="B224" s="26">
        <f t="shared" si="12"/>
        <v>3387166.7</v>
      </c>
      <c r="C224" s="27">
        <f t="shared" si="13"/>
        <v>1.3757683015719293</v>
      </c>
      <c r="D224" s="28">
        <v>2770907.5</v>
      </c>
      <c r="E224" s="27">
        <v>0.344856027131905</v>
      </c>
      <c r="F224" s="28">
        <f t="shared" si="14"/>
        <v>616259.20000000007</v>
      </c>
      <c r="G224" s="27">
        <f t="shared" si="15"/>
        <v>6.0110947244276378</v>
      </c>
      <c r="H224" s="28"/>
      <c r="I224" s="27"/>
      <c r="J224" s="28">
        <v>36882.700000000004</v>
      </c>
      <c r="K224" s="27">
        <v>1.6676165248205799</v>
      </c>
      <c r="L224" s="28">
        <v>34.700000000000003</v>
      </c>
      <c r="M224" s="27">
        <v>9</v>
      </c>
      <c r="N224" s="28">
        <v>504851.4</v>
      </c>
      <c r="O224" s="27">
        <v>5.761077913223569</v>
      </c>
      <c r="P224" s="28">
        <v>74490.400000000009</v>
      </c>
      <c r="Q224" s="27">
        <v>9.8547688829701503</v>
      </c>
      <c r="R224" s="28"/>
      <c r="S224" s="27"/>
    </row>
    <row r="225" spans="1:19" ht="14.25" customHeight="1" x14ac:dyDescent="0.2">
      <c r="A225" s="19" t="s">
        <v>40</v>
      </c>
      <c r="B225" s="20">
        <f t="shared" si="12"/>
        <v>2014207.8</v>
      </c>
      <c r="C225" s="21">
        <f t="shared" si="13"/>
        <v>0.46646611337717997</v>
      </c>
      <c r="D225" s="22">
        <v>1952324.9</v>
      </c>
      <c r="E225" s="21">
        <v>0.42307360521806603</v>
      </c>
      <c r="F225" s="22">
        <f t="shared" si="14"/>
        <v>61882.9</v>
      </c>
      <c r="G225" s="21">
        <f t="shared" si="15"/>
        <v>1.8354432322984213</v>
      </c>
      <c r="H225" s="22">
        <v>50415.8</v>
      </c>
      <c r="I225" s="21">
        <v>1</v>
      </c>
      <c r="J225" s="22">
        <v>1008.3</v>
      </c>
      <c r="K225" s="21">
        <v>2</v>
      </c>
      <c r="L225" s="22">
        <v>37</v>
      </c>
      <c r="M225" s="21">
        <v>9</v>
      </c>
      <c r="N225" s="22">
        <v>8370.7000000000007</v>
      </c>
      <c r="O225" s="21">
        <v>5.1636362550324293</v>
      </c>
      <c r="P225" s="22">
        <v>2051.1</v>
      </c>
      <c r="Q225" s="21">
        <v>8.5777875286431691</v>
      </c>
      <c r="R225" s="23"/>
      <c r="S225" s="24"/>
    </row>
    <row r="226" spans="1:19" ht="14.25" customHeight="1" x14ac:dyDescent="0.2">
      <c r="A226" s="19" t="s">
        <v>11</v>
      </c>
      <c r="B226" s="20">
        <f t="shared" si="12"/>
        <v>2029890.9</v>
      </c>
      <c r="C226" s="21">
        <f t="shared" si="13"/>
        <v>0.95494793784237386</v>
      </c>
      <c r="D226" s="22">
        <v>1599320.3</v>
      </c>
      <c r="E226" s="21">
        <v>0.29090345192267003</v>
      </c>
      <c r="F226" s="22">
        <f t="shared" si="14"/>
        <v>430570.60000000003</v>
      </c>
      <c r="G226" s="21">
        <f t="shared" si="15"/>
        <v>3.4214884457972747</v>
      </c>
      <c r="H226" s="22"/>
      <c r="I226" s="21"/>
      <c r="J226" s="22">
        <v>279084.79999999999</v>
      </c>
      <c r="K226" s="21">
        <v>2.0967608769807597</v>
      </c>
      <c r="L226" s="22">
        <v>13121</v>
      </c>
      <c r="M226" s="21">
        <v>3.0174681807788999</v>
      </c>
      <c r="N226" s="22">
        <v>75935.900000000009</v>
      </c>
      <c r="O226" s="21">
        <v>4.6896835752259491</v>
      </c>
      <c r="P226" s="22">
        <v>62428.9</v>
      </c>
      <c r="Q226" s="21">
        <v>7.8859422479012098</v>
      </c>
      <c r="R226" s="23"/>
      <c r="S226" s="24"/>
    </row>
    <row r="227" spans="1:19" ht="14.25" customHeight="1" x14ac:dyDescent="0.2">
      <c r="A227" s="19" t="s">
        <v>12</v>
      </c>
      <c r="B227" s="20">
        <f t="shared" si="12"/>
        <v>3006139.3</v>
      </c>
      <c r="C227" s="21">
        <f t="shared" si="13"/>
        <v>1.3694126160421112</v>
      </c>
      <c r="D227" s="22">
        <v>2125100.1</v>
      </c>
      <c r="E227" s="21">
        <v>0.34884737053092196</v>
      </c>
      <c r="F227" s="22">
        <f t="shared" si="14"/>
        <v>881039.2</v>
      </c>
      <c r="G227" s="21">
        <f t="shared" si="15"/>
        <v>3.8310548509078837</v>
      </c>
      <c r="H227" s="22"/>
      <c r="I227" s="21"/>
      <c r="J227" s="22">
        <v>21686.6</v>
      </c>
      <c r="K227" s="21">
        <v>2.70474417382162</v>
      </c>
      <c r="L227" s="22">
        <v>388574.5</v>
      </c>
      <c r="M227" s="21">
        <v>2.9004421931959001</v>
      </c>
      <c r="N227" s="22">
        <v>385711.3</v>
      </c>
      <c r="O227" s="21">
        <v>4.5390374510676796</v>
      </c>
      <c r="P227" s="22">
        <v>85066.8</v>
      </c>
      <c r="Q227" s="21">
        <v>5.1589678346899097</v>
      </c>
      <c r="R227" s="22"/>
      <c r="S227" s="21"/>
    </row>
    <row r="228" spans="1:19" ht="14.25" customHeight="1" x14ac:dyDescent="0.2">
      <c r="A228" s="19" t="s">
        <v>13</v>
      </c>
      <c r="B228" s="20">
        <f t="shared" si="12"/>
        <v>3002091.8</v>
      </c>
      <c r="C228" s="21">
        <f t="shared" si="13"/>
        <v>0.90913978579868882</v>
      </c>
      <c r="D228" s="22">
        <v>2528735.6999999997</v>
      </c>
      <c r="E228" s="21">
        <v>7.4136605102700148E-2</v>
      </c>
      <c r="F228" s="22">
        <f t="shared" si="14"/>
        <v>473356.1</v>
      </c>
      <c r="G228" s="21">
        <f t="shared" si="15"/>
        <v>5.3698456954500005</v>
      </c>
      <c r="H228" s="22">
        <v>28510.899999999998</v>
      </c>
      <c r="I228" s="21">
        <v>1.4731664030248079</v>
      </c>
      <c r="J228" s="22">
        <v>67444.2</v>
      </c>
      <c r="K228" s="21">
        <v>1.6860925920983569</v>
      </c>
      <c r="L228" s="22">
        <v>55040.7</v>
      </c>
      <c r="M228" s="21">
        <v>5.9411780736800219</v>
      </c>
      <c r="N228" s="22">
        <v>221304.8</v>
      </c>
      <c r="O228" s="21">
        <v>8.3660709121537362</v>
      </c>
      <c r="P228" s="22">
        <v>101055.5</v>
      </c>
      <c r="Q228" s="21">
        <v>2.0550341149170506</v>
      </c>
      <c r="R228" s="23"/>
      <c r="S228" s="24"/>
    </row>
    <row r="229" spans="1:19" ht="14.25" customHeight="1" x14ac:dyDescent="0.2">
      <c r="A229" s="19" t="s">
        <v>14</v>
      </c>
      <c r="B229" s="20">
        <f t="shared" si="12"/>
        <v>2796592.0999999996</v>
      </c>
      <c r="C229" s="21">
        <f t="shared" si="13"/>
        <v>0.91167196996658917</v>
      </c>
      <c r="D229" s="22">
        <v>2365412.1999999997</v>
      </c>
      <c r="E229" s="21">
        <v>0.32138989094585713</v>
      </c>
      <c r="F229" s="22">
        <f t="shared" si="14"/>
        <v>431179.89999999997</v>
      </c>
      <c r="G229" s="21">
        <f t="shared" si="15"/>
        <v>4.1499036944903978</v>
      </c>
      <c r="H229" s="22">
        <v>238.5</v>
      </c>
      <c r="I229" s="21">
        <v>9</v>
      </c>
      <c r="J229" s="22">
        <v>520.79999999999995</v>
      </c>
      <c r="K229" s="21">
        <v>2.5</v>
      </c>
      <c r="L229" s="22">
        <v>301255.09999999998</v>
      </c>
      <c r="M229" s="21">
        <v>2.7029251753746246</v>
      </c>
      <c r="N229" s="22">
        <v>42368.700000000004</v>
      </c>
      <c r="O229" s="21">
        <v>3.8620620882868724</v>
      </c>
      <c r="P229" s="22">
        <v>86796.799999999988</v>
      </c>
      <c r="Q229" s="21">
        <v>9.3091682642678091</v>
      </c>
      <c r="R229" s="23"/>
      <c r="S229" s="24"/>
    </row>
    <row r="230" spans="1:19" ht="14.25" customHeight="1" x14ac:dyDescent="0.2">
      <c r="A230" s="19" t="s">
        <v>15</v>
      </c>
      <c r="B230" s="20">
        <f t="shared" si="12"/>
        <v>2481630.5999999996</v>
      </c>
      <c r="C230" s="21">
        <f t="shared" si="13"/>
        <v>1.1010686513939667</v>
      </c>
      <c r="D230" s="22">
        <v>2007287.6999999997</v>
      </c>
      <c r="E230" s="21">
        <v>0.39478470624813777</v>
      </c>
      <c r="F230" s="22">
        <f t="shared" si="14"/>
        <v>474342.89999999997</v>
      </c>
      <c r="G230" s="21">
        <f t="shared" si="15"/>
        <v>4.0898665775328356</v>
      </c>
      <c r="H230" s="22"/>
      <c r="I230" s="21"/>
      <c r="J230" s="22">
        <v>23245.9</v>
      </c>
      <c r="K230" s="21">
        <v>2</v>
      </c>
      <c r="L230" s="22">
        <v>365973.6</v>
      </c>
      <c r="M230" s="21">
        <v>3.5377990680202069</v>
      </c>
      <c r="N230" s="22">
        <v>73466.8</v>
      </c>
      <c r="O230" s="21">
        <v>6.8590834635508822</v>
      </c>
      <c r="P230" s="22">
        <v>11656.599999999999</v>
      </c>
      <c r="Q230" s="21">
        <v>8.1371411046102633</v>
      </c>
      <c r="R230" s="23"/>
      <c r="S230" s="24"/>
    </row>
    <row r="231" spans="1:19" ht="14.25" customHeight="1" x14ac:dyDescent="0.2">
      <c r="A231" s="19" t="s">
        <v>16</v>
      </c>
      <c r="B231" s="20">
        <f t="shared" si="12"/>
        <v>3549959.9000000004</v>
      </c>
      <c r="C231" s="21">
        <f t="shared" si="13"/>
        <v>0.99475100493388635</v>
      </c>
      <c r="D231" s="22">
        <v>2860273.9</v>
      </c>
      <c r="E231" s="21">
        <v>0.28812971512972901</v>
      </c>
      <c r="F231" s="22">
        <f t="shared" si="14"/>
        <v>689686</v>
      </c>
      <c r="G231" s="21">
        <f t="shared" si="15"/>
        <v>3.9252591382165218</v>
      </c>
      <c r="H231" s="22">
        <v>20752.7</v>
      </c>
      <c r="I231" s="21">
        <v>0.99749430194625299</v>
      </c>
      <c r="J231" s="22">
        <v>87980.2</v>
      </c>
      <c r="K231" s="21">
        <v>2.27430201340756</v>
      </c>
      <c r="L231" s="22">
        <v>481291.7</v>
      </c>
      <c r="M231" s="21">
        <v>3.5688173097520699</v>
      </c>
      <c r="N231" s="22">
        <v>48112.1</v>
      </c>
      <c r="O231" s="21">
        <v>9.0022479999833696</v>
      </c>
      <c r="P231" s="22">
        <v>51549.3</v>
      </c>
      <c r="Q231" s="21">
        <v>6.5111033903467179</v>
      </c>
      <c r="R231" s="23"/>
      <c r="S231" s="24"/>
    </row>
    <row r="232" spans="1:19" ht="14.25" customHeight="1" x14ac:dyDescent="0.2">
      <c r="A232" s="19" t="s">
        <v>17</v>
      </c>
      <c r="B232" s="20">
        <f t="shared" si="12"/>
        <v>3001705.8000000003</v>
      </c>
      <c r="C232" s="21">
        <f t="shared" si="13"/>
        <v>0.46354108787077009</v>
      </c>
      <c r="D232" s="22">
        <v>2892275.1</v>
      </c>
      <c r="E232" s="21">
        <v>0.216876766667182</v>
      </c>
      <c r="F232" s="22">
        <f t="shared" si="14"/>
        <v>109430.7</v>
      </c>
      <c r="G232" s="21">
        <f t="shared" si="15"/>
        <v>6.9829280083194201</v>
      </c>
      <c r="H232" s="22">
        <v>9108.5</v>
      </c>
      <c r="I232" s="21">
        <v>0.93023000494043995</v>
      </c>
      <c r="J232" s="22">
        <v>3708.8</v>
      </c>
      <c r="K232" s="21">
        <v>2.0040983606557403</v>
      </c>
      <c r="L232" s="22">
        <v>13239</v>
      </c>
      <c r="M232" s="21">
        <v>3</v>
      </c>
      <c r="N232" s="22">
        <v>24766.7</v>
      </c>
      <c r="O232" s="21">
        <v>8.6822273455890393</v>
      </c>
      <c r="P232" s="22">
        <v>58607.7</v>
      </c>
      <c r="Q232" s="21">
        <v>8.4202891428941911</v>
      </c>
      <c r="R232" s="23"/>
      <c r="S232" s="24"/>
    </row>
    <row r="233" spans="1:19" ht="14.25" customHeight="1" x14ac:dyDescent="0.2">
      <c r="A233" s="19" t="s">
        <v>18</v>
      </c>
      <c r="B233" s="20">
        <f t="shared" si="12"/>
        <v>4122428.9</v>
      </c>
      <c r="C233" s="21">
        <f t="shared" si="13"/>
        <v>1.0123878670169417</v>
      </c>
      <c r="D233" s="22">
        <v>2862843.5</v>
      </c>
      <c r="E233" s="21">
        <v>0.33532850887587801</v>
      </c>
      <c r="F233" s="22">
        <f t="shared" si="14"/>
        <v>1259585.3999999999</v>
      </c>
      <c r="G233" s="21">
        <f t="shared" si="15"/>
        <v>2.551239446725881</v>
      </c>
      <c r="H233" s="22">
        <v>9813.6</v>
      </c>
      <c r="I233" s="21">
        <v>1.05555555555556</v>
      </c>
      <c r="J233" s="22">
        <v>134635.79999999999</v>
      </c>
      <c r="K233" s="21">
        <v>2.3832687814088098</v>
      </c>
      <c r="L233" s="22">
        <v>935642.5</v>
      </c>
      <c r="M233" s="21">
        <v>1.7189419142460898</v>
      </c>
      <c r="N233" s="22">
        <v>126135.4</v>
      </c>
      <c r="O233" s="21">
        <v>7.2902242352265896</v>
      </c>
      <c r="P233" s="22">
        <v>53358.1</v>
      </c>
      <c r="Q233" s="21">
        <v>6.6419418982310097</v>
      </c>
      <c r="R233" s="23"/>
      <c r="S233" s="24"/>
    </row>
    <row r="234" spans="1:19" ht="14.25" customHeight="1" x14ac:dyDescent="0.2">
      <c r="A234" s="19" t="s">
        <v>19</v>
      </c>
      <c r="B234" s="20">
        <f t="shared" si="12"/>
        <v>4801324.5</v>
      </c>
      <c r="C234" s="21">
        <f t="shared" si="13"/>
        <v>0.41992347757373993</v>
      </c>
      <c r="D234" s="22">
        <v>4459702.8</v>
      </c>
      <c r="E234" s="21">
        <v>0.23560780552461902</v>
      </c>
      <c r="F234" s="22">
        <f t="shared" si="14"/>
        <v>341621.69999999995</v>
      </c>
      <c r="G234" s="21">
        <f t="shared" si="15"/>
        <v>2.8260736686223376</v>
      </c>
      <c r="H234" s="22">
        <v>25749.4</v>
      </c>
      <c r="I234" s="21">
        <v>1</v>
      </c>
      <c r="J234" s="22">
        <v>31399.4</v>
      </c>
      <c r="K234" s="21">
        <v>3</v>
      </c>
      <c r="L234" s="22">
        <v>12674</v>
      </c>
      <c r="M234" s="21">
        <v>3.75792567460944</v>
      </c>
      <c r="N234" s="22">
        <v>217652.8</v>
      </c>
      <c r="O234" s="21">
        <v>1.71500159887674</v>
      </c>
      <c r="P234" s="22">
        <v>54146.1</v>
      </c>
      <c r="Q234" s="21">
        <v>7.8417031143517297</v>
      </c>
      <c r="R234" s="22"/>
      <c r="S234" s="21"/>
    </row>
    <row r="235" spans="1:19" ht="14.25" customHeight="1" x14ac:dyDescent="0.2">
      <c r="A235" s="19" t="s">
        <v>20</v>
      </c>
      <c r="B235" s="20">
        <f t="shared" si="12"/>
        <v>6211791.5</v>
      </c>
      <c r="C235" s="21">
        <f t="shared" si="13"/>
        <v>0.80285557314665146</v>
      </c>
      <c r="D235" s="22">
        <v>5031646.9000000004</v>
      </c>
      <c r="E235" s="21">
        <v>0.20609882442267596</v>
      </c>
      <c r="F235" s="22">
        <f t="shared" si="14"/>
        <v>1180144.6000000001</v>
      </c>
      <c r="G235" s="21">
        <f t="shared" si="15"/>
        <v>3.3471787389443599</v>
      </c>
      <c r="H235" s="22">
        <v>34557.800000000003</v>
      </c>
      <c r="I235" s="21">
        <v>6.8333400853063599</v>
      </c>
      <c r="J235" s="22">
        <v>749304</v>
      </c>
      <c r="K235" s="21">
        <v>3.5713675143866799</v>
      </c>
      <c r="L235" s="22">
        <v>128968.1</v>
      </c>
      <c r="M235" s="21">
        <v>0.30037195244405401</v>
      </c>
      <c r="N235" s="22">
        <v>155275.70000000001</v>
      </c>
      <c r="O235" s="21">
        <v>0.58447136287261892</v>
      </c>
      <c r="P235" s="22">
        <v>112039</v>
      </c>
      <c r="Q235" s="21">
        <v>8.1085796017458183</v>
      </c>
      <c r="R235" s="23"/>
      <c r="S235" s="24"/>
    </row>
    <row r="236" spans="1:19" ht="14.25" customHeight="1" thickBot="1" x14ac:dyDescent="0.25">
      <c r="A236" s="25" t="s">
        <v>21</v>
      </c>
      <c r="B236" s="26">
        <f t="shared" si="12"/>
        <v>5340762.8999999994</v>
      </c>
      <c r="C236" s="27">
        <f t="shared" si="13"/>
        <v>1.02998866023429</v>
      </c>
      <c r="D236" s="28">
        <v>4106293.6</v>
      </c>
      <c r="E236" s="27">
        <v>0.23679927928193004</v>
      </c>
      <c r="F236" s="28">
        <f t="shared" si="14"/>
        <v>1234469.3</v>
      </c>
      <c r="G236" s="27">
        <f t="shared" si="15"/>
        <v>3.6684248518776434</v>
      </c>
      <c r="H236" s="28">
        <v>122778.4</v>
      </c>
      <c r="I236" s="27">
        <v>0</v>
      </c>
      <c r="J236" s="28">
        <v>176656.8</v>
      </c>
      <c r="K236" s="27">
        <v>3.3311892947228801</v>
      </c>
      <c r="L236" s="28">
        <v>683674.7</v>
      </c>
      <c r="M236" s="27">
        <v>3.4403538451839699</v>
      </c>
      <c r="N236" s="28">
        <v>111195.6</v>
      </c>
      <c r="O236" s="27">
        <v>3.9336812787556301</v>
      </c>
      <c r="P236" s="28">
        <v>140163.80000000002</v>
      </c>
      <c r="Q236" s="27">
        <v>8.2088933447866008</v>
      </c>
      <c r="R236" s="28"/>
      <c r="S236" s="27"/>
    </row>
    <row r="237" spans="1:19" ht="14.25" customHeight="1" x14ac:dyDescent="0.2">
      <c r="A237" s="19" t="s">
        <v>41</v>
      </c>
      <c r="B237" s="20">
        <f t="shared" si="12"/>
        <v>3851450.0000000005</v>
      </c>
      <c r="C237" s="21">
        <f t="shared" si="13"/>
        <v>0.88159616144568942</v>
      </c>
      <c r="D237" s="22">
        <v>3236343.5</v>
      </c>
      <c r="E237" s="21">
        <v>7.7298533978238104E-2</v>
      </c>
      <c r="F237" s="22">
        <f t="shared" si="14"/>
        <v>615106.5</v>
      </c>
      <c r="G237" s="21">
        <f t="shared" si="15"/>
        <v>5.1133566756325948</v>
      </c>
      <c r="H237" s="22">
        <v>1975.6</v>
      </c>
      <c r="I237" s="21">
        <v>3.5</v>
      </c>
      <c r="J237" s="22">
        <v>320715.90000000002</v>
      </c>
      <c r="K237" s="21">
        <v>2.9324451952647208</v>
      </c>
      <c r="L237" s="22">
        <v>25189.200000000001</v>
      </c>
      <c r="M237" s="21">
        <v>4.8884081272926503</v>
      </c>
      <c r="N237" s="22">
        <v>228827.7</v>
      </c>
      <c r="O237" s="21">
        <v>7.5588676545715394</v>
      </c>
      <c r="P237" s="22">
        <v>38398.1</v>
      </c>
      <c r="Q237" s="21">
        <v>8.986099260119639</v>
      </c>
      <c r="R237" s="23"/>
      <c r="S237" s="24"/>
    </row>
    <row r="238" spans="1:19" ht="14.25" customHeight="1" x14ac:dyDescent="0.2">
      <c r="A238" s="19" t="s">
        <v>11</v>
      </c>
      <c r="B238" s="20">
        <f t="shared" si="12"/>
        <v>6174298.6000000006</v>
      </c>
      <c r="C238" s="21">
        <f t="shared" si="13"/>
        <v>0.90286887647448699</v>
      </c>
      <c r="D238" s="22">
        <v>4755949.4000000004</v>
      </c>
      <c r="E238" s="21">
        <v>0.16094530379150002</v>
      </c>
      <c r="F238" s="22">
        <f t="shared" si="14"/>
        <v>1418349.2</v>
      </c>
      <c r="G238" s="21">
        <f t="shared" si="15"/>
        <v>3.3906560662212075</v>
      </c>
      <c r="H238" s="22">
        <v>5516.2</v>
      </c>
      <c r="I238" s="21">
        <v>1</v>
      </c>
      <c r="J238" s="22">
        <v>511170.3</v>
      </c>
      <c r="K238" s="21">
        <v>4.4033811882263096</v>
      </c>
      <c r="L238" s="22">
        <v>218855</v>
      </c>
      <c r="M238" s="21">
        <v>0.62813721413721402</v>
      </c>
      <c r="N238" s="22">
        <v>658455.30000000005</v>
      </c>
      <c r="O238" s="21">
        <v>3.3845550548381897</v>
      </c>
      <c r="P238" s="22">
        <v>24352.400000000001</v>
      </c>
      <c r="Q238" s="21">
        <v>7.6662362641875097</v>
      </c>
      <c r="R238" s="23"/>
      <c r="S238" s="24"/>
    </row>
    <row r="239" spans="1:19" ht="14.25" customHeight="1" x14ac:dyDescent="0.2">
      <c r="A239" s="19" t="s">
        <v>12</v>
      </c>
      <c r="B239" s="20">
        <f t="shared" si="12"/>
        <v>6165146.6000000006</v>
      </c>
      <c r="C239" s="21">
        <f t="shared" si="13"/>
        <v>0.94255611618383961</v>
      </c>
      <c r="D239" s="22">
        <v>5117759.7</v>
      </c>
      <c r="E239" s="21">
        <v>0.17222392563683703</v>
      </c>
      <c r="F239" s="22">
        <f t="shared" si="14"/>
        <v>1047386.9000000001</v>
      </c>
      <c r="G239" s="21">
        <f t="shared" si="15"/>
        <v>4.7065663786705771</v>
      </c>
      <c r="H239" s="22">
        <v>7664.8</v>
      </c>
      <c r="I239" s="21">
        <v>1</v>
      </c>
      <c r="J239" s="22">
        <v>64193</v>
      </c>
      <c r="K239" s="21">
        <v>2.1243780474506604</v>
      </c>
      <c r="L239" s="22">
        <v>609826.9</v>
      </c>
      <c r="M239" s="21">
        <v>4.9886775312797802</v>
      </c>
      <c r="N239" s="22">
        <v>198013</v>
      </c>
      <c r="O239" s="21">
        <v>2.4199074505209301</v>
      </c>
      <c r="P239" s="22">
        <v>167689.20000000001</v>
      </c>
      <c r="Q239" s="21">
        <v>7.5386970717255499</v>
      </c>
      <c r="R239" s="22"/>
      <c r="S239" s="21"/>
    </row>
    <row r="240" spans="1:19" ht="14.25" customHeight="1" x14ac:dyDescent="0.2">
      <c r="A240" s="19" t="s">
        <v>13</v>
      </c>
      <c r="B240" s="20">
        <f t="shared" si="12"/>
        <v>3807048.1999999997</v>
      </c>
      <c r="C240" s="21">
        <f t="shared" si="13"/>
        <v>1.116950736268588</v>
      </c>
      <c r="D240" s="22">
        <v>3221400.4</v>
      </c>
      <c r="E240" s="21">
        <v>0.170119101618042</v>
      </c>
      <c r="F240" s="22">
        <f t="shared" si="14"/>
        <v>585647.79999999993</v>
      </c>
      <c r="G240" s="21">
        <f t="shared" si="15"/>
        <v>6.3250703716465777</v>
      </c>
      <c r="H240" s="22">
        <v>3769.8</v>
      </c>
      <c r="I240" s="21">
        <v>1</v>
      </c>
      <c r="J240" s="22">
        <v>171250</v>
      </c>
      <c r="K240" s="21">
        <v>3.3559471532846699</v>
      </c>
      <c r="L240" s="22">
        <v>30616.799999999999</v>
      </c>
      <c r="M240" s="21">
        <v>4.96201431893601</v>
      </c>
      <c r="N240" s="22">
        <v>213961.2</v>
      </c>
      <c r="O240" s="21">
        <v>7.3108724759442394</v>
      </c>
      <c r="P240" s="22">
        <v>57923.1</v>
      </c>
      <c r="Q240" s="21">
        <v>7.5355367720304995</v>
      </c>
      <c r="R240" s="23">
        <v>108126.9</v>
      </c>
      <c r="S240" s="24">
        <v>9</v>
      </c>
    </row>
    <row r="241" spans="1:19" ht="14.25" customHeight="1" x14ac:dyDescent="0.2">
      <c r="A241" s="19" t="s">
        <v>14</v>
      </c>
      <c r="B241" s="20">
        <f t="shared" si="12"/>
        <v>4992422.5999999996</v>
      </c>
      <c r="C241" s="21">
        <f t="shared" si="13"/>
        <v>1.8389437901350743</v>
      </c>
      <c r="D241" s="22">
        <v>3476366.2</v>
      </c>
      <c r="E241" s="21">
        <v>0.298472872334336</v>
      </c>
      <c r="F241" s="22">
        <f t="shared" si="14"/>
        <v>1516056.4000000001</v>
      </c>
      <c r="G241" s="21">
        <f t="shared" si="15"/>
        <v>5.3712932665301896</v>
      </c>
      <c r="H241" s="22"/>
      <c r="I241" s="21"/>
      <c r="J241" s="22">
        <v>22654.2</v>
      </c>
      <c r="K241" s="21">
        <v>2.03174466544835</v>
      </c>
      <c r="L241" s="22">
        <v>1256835</v>
      </c>
      <c r="M241" s="21">
        <v>5.3485990881858001</v>
      </c>
      <c r="N241" s="22">
        <v>226192.6</v>
      </c>
      <c r="O241" s="21">
        <v>5.6407196433481896</v>
      </c>
      <c r="P241" s="22">
        <v>10374.6</v>
      </c>
      <c r="Q241" s="21">
        <v>9.53872014342722</v>
      </c>
      <c r="R241" s="23"/>
      <c r="S241" s="24"/>
    </row>
    <row r="242" spans="1:19" ht="14.25" customHeight="1" x14ac:dyDescent="0.2">
      <c r="A242" s="19" t="s">
        <v>15</v>
      </c>
      <c r="B242" s="20">
        <f t="shared" si="12"/>
        <v>4132409.4</v>
      </c>
      <c r="C242" s="21">
        <f t="shared" si="13"/>
        <v>0.85915694945423327</v>
      </c>
      <c r="D242" s="22">
        <v>3662182.8</v>
      </c>
      <c r="E242" s="21">
        <v>0.19634749581588301</v>
      </c>
      <c r="F242" s="22">
        <f t="shared" si="14"/>
        <v>470226.60000000003</v>
      </c>
      <c r="G242" s="21">
        <f t="shared" si="15"/>
        <v>6.02119878373533</v>
      </c>
      <c r="H242" s="22">
        <v>18630.2</v>
      </c>
      <c r="I242" s="21">
        <v>1.4617854880785002</v>
      </c>
      <c r="J242" s="22">
        <v>52767</v>
      </c>
      <c r="K242" s="21">
        <v>3.0011765497375302</v>
      </c>
      <c r="L242" s="22">
        <v>155197</v>
      </c>
      <c r="M242" s="21">
        <v>4.67</v>
      </c>
      <c r="N242" s="22">
        <v>165553.1</v>
      </c>
      <c r="O242" s="21">
        <v>7.2712434862288884</v>
      </c>
      <c r="P242" s="22">
        <v>78079.3</v>
      </c>
      <c r="Q242" s="21">
        <v>9.1853346917812999</v>
      </c>
      <c r="R242" s="23"/>
      <c r="S242" s="24"/>
    </row>
    <row r="243" spans="1:19" ht="14.25" customHeight="1" x14ac:dyDescent="0.2">
      <c r="A243" s="19" t="s">
        <v>16</v>
      </c>
      <c r="B243" s="20">
        <f t="shared" si="12"/>
        <v>5317217.8</v>
      </c>
      <c r="C243" s="21">
        <f t="shared" si="13"/>
        <v>1.3940445179808134</v>
      </c>
      <c r="D243" s="22">
        <v>4378604</v>
      </c>
      <c r="E243" s="21">
        <v>0.23213894565482501</v>
      </c>
      <c r="F243" s="22">
        <f t="shared" si="14"/>
        <v>938613.79999999993</v>
      </c>
      <c r="G243" s="21">
        <f t="shared" si="15"/>
        <v>6.8142976472325483</v>
      </c>
      <c r="H243" s="22">
        <v>27459.599999999999</v>
      </c>
      <c r="I243" s="21">
        <v>4.3066666666666693</v>
      </c>
      <c r="J243" s="22">
        <v>22584.400000000001</v>
      </c>
      <c r="K243" s="21">
        <v>2.0012951417792797</v>
      </c>
      <c r="L243" s="22">
        <v>2036.7</v>
      </c>
      <c r="M243" s="21">
        <v>4.67</v>
      </c>
      <c r="N243" s="22">
        <v>679400.1</v>
      </c>
      <c r="O243" s="21">
        <v>6.220323738545229</v>
      </c>
      <c r="P243" s="22">
        <v>207133</v>
      </c>
      <c r="Q243" s="21">
        <v>9.6408416621204704</v>
      </c>
      <c r="R243" s="23"/>
      <c r="S243" s="24"/>
    </row>
    <row r="244" spans="1:19" ht="14.25" customHeight="1" x14ac:dyDescent="0.2">
      <c r="A244" s="19" t="s">
        <v>17</v>
      </c>
      <c r="B244" s="20">
        <f t="shared" si="12"/>
        <v>5556556.3999999994</v>
      </c>
      <c r="C244" s="21">
        <f t="shared" si="13"/>
        <v>0.84121504354747567</v>
      </c>
      <c r="D244" s="22">
        <v>4575654.8</v>
      </c>
      <c r="E244" s="21">
        <v>0.10862022108835701</v>
      </c>
      <c r="F244" s="22">
        <f t="shared" si="14"/>
        <v>980901.6</v>
      </c>
      <c r="G244" s="21">
        <f t="shared" si="15"/>
        <v>4.2585823063190054</v>
      </c>
      <c r="H244" s="22">
        <v>7512.2</v>
      </c>
      <c r="I244" s="21">
        <v>1</v>
      </c>
      <c r="J244" s="22">
        <v>223679.8</v>
      </c>
      <c r="K244" s="21">
        <v>0.87472360043240405</v>
      </c>
      <c r="L244" s="22">
        <v>503323</v>
      </c>
      <c r="M244" s="21">
        <v>3.9990827957395201</v>
      </c>
      <c r="N244" s="22">
        <v>130213.6</v>
      </c>
      <c r="O244" s="21">
        <v>7.6349920668808799</v>
      </c>
      <c r="P244" s="22">
        <v>116173</v>
      </c>
      <c r="Q244" s="21">
        <v>8.3243941793704206</v>
      </c>
      <c r="R244" s="23"/>
      <c r="S244" s="24"/>
    </row>
    <row r="245" spans="1:19" ht="14.25" customHeight="1" x14ac:dyDescent="0.2">
      <c r="A245" s="19" t="s">
        <v>18</v>
      </c>
      <c r="B245" s="20">
        <f t="shared" si="12"/>
        <v>7538897.9000000004</v>
      </c>
      <c r="C245" s="21">
        <f t="shared" si="13"/>
        <v>1.2134859891125465</v>
      </c>
      <c r="D245" s="22">
        <v>5735786.2999999998</v>
      </c>
      <c r="E245" s="21">
        <v>0.19395392868803399</v>
      </c>
      <c r="F245" s="22">
        <f t="shared" si="14"/>
        <v>1803111.5999999999</v>
      </c>
      <c r="G245" s="21">
        <f t="shared" si="15"/>
        <v>4.4566674009528846</v>
      </c>
      <c r="H245" s="22">
        <v>47131.5</v>
      </c>
      <c r="I245" s="21">
        <v>1</v>
      </c>
      <c r="J245" s="22">
        <v>185469.9</v>
      </c>
      <c r="K245" s="21">
        <v>0.43985654815147901</v>
      </c>
      <c r="L245" s="22">
        <v>400280.8</v>
      </c>
      <c r="M245" s="21">
        <v>3.0257953916350702</v>
      </c>
      <c r="N245" s="22">
        <v>80109.7</v>
      </c>
      <c r="O245" s="21">
        <v>1.9329325162870399</v>
      </c>
      <c r="P245" s="22">
        <v>1090119.7</v>
      </c>
      <c r="Q245" s="21">
        <v>6.0003893095409593</v>
      </c>
      <c r="R245" s="23"/>
      <c r="S245" s="24"/>
    </row>
    <row r="246" spans="1:19" ht="14.25" customHeight="1" x14ac:dyDescent="0.2">
      <c r="A246" s="19" t="s">
        <v>19</v>
      </c>
      <c r="B246" s="20">
        <f t="shared" si="12"/>
        <v>7676860.5999999996</v>
      </c>
      <c r="C246" s="21">
        <f t="shared" si="13"/>
        <v>0.67566366764559926</v>
      </c>
      <c r="D246" s="22">
        <v>6519867.7000000002</v>
      </c>
      <c r="E246" s="21">
        <v>0.11323892814573501</v>
      </c>
      <c r="F246" s="22">
        <f t="shared" si="14"/>
        <v>1156992.8999999999</v>
      </c>
      <c r="G246" s="21">
        <f t="shared" si="15"/>
        <v>3.8450304742578778</v>
      </c>
      <c r="H246" s="22">
        <v>96767.3</v>
      </c>
      <c r="I246" s="21">
        <v>2</v>
      </c>
      <c r="J246" s="22">
        <v>152638.70000000001</v>
      </c>
      <c r="K246" s="21">
        <v>2</v>
      </c>
      <c r="L246" s="22">
        <v>664693.1</v>
      </c>
      <c r="M246" s="21">
        <v>3.57977736793115</v>
      </c>
      <c r="N246" s="22">
        <v>111683.1</v>
      </c>
      <c r="O246" s="21">
        <v>4.6093360051789398</v>
      </c>
      <c r="P246" s="22">
        <v>131210.70000000001</v>
      </c>
      <c r="Q246" s="21">
        <v>8.0452486649335793</v>
      </c>
      <c r="R246" s="22"/>
      <c r="S246" s="21"/>
    </row>
    <row r="247" spans="1:19" ht="14.25" customHeight="1" x14ac:dyDescent="0.2">
      <c r="A247" s="19" t="s">
        <v>20</v>
      </c>
      <c r="B247" s="20">
        <f t="shared" si="12"/>
        <v>10688435.300000001</v>
      </c>
      <c r="C247" s="21">
        <f t="shared" si="13"/>
        <v>0.76124842838315276</v>
      </c>
      <c r="D247" s="22">
        <v>8546065.5999999996</v>
      </c>
      <c r="E247" s="21">
        <v>0.126843781774856</v>
      </c>
      <c r="F247" s="22">
        <f t="shared" si="14"/>
        <v>2142369.7000000002</v>
      </c>
      <c r="G247" s="21">
        <f t="shared" si="15"/>
        <v>3.2919338310283268</v>
      </c>
      <c r="H247" s="22">
        <v>15180</v>
      </c>
      <c r="I247" s="21">
        <v>1</v>
      </c>
      <c r="J247" s="22">
        <v>341550</v>
      </c>
      <c r="K247" s="21">
        <v>0.33333333333333298</v>
      </c>
      <c r="L247" s="22">
        <v>1670699.2000000002</v>
      </c>
      <c r="M247" s="21">
        <v>3.78045442171757</v>
      </c>
      <c r="N247" s="22">
        <v>34018.400000000001</v>
      </c>
      <c r="O247" s="21">
        <v>3.8366825012346299</v>
      </c>
      <c r="P247" s="22">
        <v>80922.100000000006</v>
      </c>
      <c r="Q247" s="21">
        <v>5.8944258243421794</v>
      </c>
      <c r="R247" s="23"/>
      <c r="S247" s="24"/>
    </row>
    <row r="248" spans="1:19" ht="14.25" customHeight="1" thickBot="1" x14ac:dyDescent="0.25">
      <c r="A248" s="25" t="s">
        <v>21</v>
      </c>
      <c r="B248" s="26">
        <f t="shared" si="12"/>
        <v>7477330.2000000011</v>
      </c>
      <c r="C248" s="27">
        <f t="shared" si="13"/>
        <v>0.40956748987760294</v>
      </c>
      <c r="D248" s="28">
        <v>7017146</v>
      </c>
      <c r="E248" s="27">
        <v>0.14485744004756301</v>
      </c>
      <c r="F248" s="28">
        <f t="shared" si="14"/>
        <v>460184.19999999995</v>
      </c>
      <c r="G248" s="27">
        <f t="shared" si="15"/>
        <v>4.4460143459944934</v>
      </c>
      <c r="H248" s="28"/>
      <c r="I248" s="27"/>
      <c r="J248" s="28">
        <v>2884.2</v>
      </c>
      <c r="K248" s="27">
        <v>1.7368421052631602</v>
      </c>
      <c r="L248" s="28">
        <v>119451.2</v>
      </c>
      <c r="M248" s="27">
        <v>2.4621171658384298</v>
      </c>
      <c r="N248" s="28">
        <v>85287.9</v>
      </c>
      <c r="O248" s="27">
        <v>4.1880899517985597</v>
      </c>
      <c r="P248" s="28">
        <v>252560.9</v>
      </c>
      <c r="Q248" s="27">
        <v>5.5023557011398001</v>
      </c>
      <c r="R248" s="28"/>
      <c r="S248" s="27"/>
    </row>
    <row r="249" spans="1:19" ht="14.25" customHeight="1" x14ac:dyDescent="0.2">
      <c r="A249" s="19" t="s">
        <v>42</v>
      </c>
      <c r="B249" s="20">
        <f t="shared" si="12"/>
        <v>3978141.6999999997</v>
      </c>
      <c r="C249" s="21">
        <f t="shared" si="13"/>
        <v>0.39396099716608896</v>
      </c>
      <c r="D249" s="22">
        <v>3673424.3</v>
      </c>
      <c r="E249" s="21">
        <v>0.17330792089549796</v>
      </c>
      <c r="F249" s="22">
        <f t="shared" si="14"/>
        <v>304717.40000000002</v>
      </c>
      <c r="G249" s="21">
        <f t="shared" si="15"/>
        <v>3.0539744136698457</v>
      </c>
      <c r="H249" s="22"/>
      <c r="I249" s="21"/>
      <c r="J249" s="22">
        <v>47810.7</v>
      </c>
      <c r="K249" s="21">
        <v>1.4761904761904763</v>
      </c>
      <c r="L249" s="22">
        <v>46169.4</v>
      </c>
      <c r="M249" s="21">
        <v>1.5327791350981388</v>
      </c>
      <c r="N249" s="22">
        <v>203426.3</v>
      </c>
      <c r="O249" s="21">
        <v>3.6983541459486804</v>
      </c>
      <c r="P249" s="22">
        <v>6324.4</v>
      </c>
      <c r="Q249" s="21">
        <v>4.9003620896843962</v>
      </c>
      <c r="R249" s="23">
        <v>986.6</v>
      </c>
      <c r="S249" s="24">
        <v>6</v>
      </c>
    </row>
    <row r="250" spans="1:19" ht="14.25" customHeight="1" x14ac:dyDescent="0.2">
      <c r="A250" s="19" t="s">
        <v>11</v>
      </c>
      <c r="B250" s="20">
        <f t="shared" si="12"/>
        <v>4602593.8999999994</v>
      </c>
      <c r="C250" s="21">
        <f t="shared" si="13"/>
        <v>0.32815803019249651</v>
      </c>
      <c r="D250" s="22">
        <v>4444782.5</v>
      </c>
      <c r="E250" s="21">
        <v>0.11998242523678043</v>
      </c>
      <c r="F250" s="22">
        <f t="shared" si="14"/>
        <v>157811.40000000002</v>
      </c>
      <c r="G250" s="21">
        <f t="shared" si="15"/>
        <v>6.1914561558924124</v>
      </c>
      <c r="H250" s="22">
        <v>9244.5</v>
      </c>
      <c r="I250" s="21">
        <v>2.4096381632321924</v>
      </c>
      <c r="J250" s="22">
        <v>3415.6</v>
      </c>
      <c r="K250" s="21">
        <v>2.5</v>
      </c>
      <c r="L250" s="22">
        <v>301.7</v>
      </c>
      <c r="M250" s="21">
        <v>3</v>
      </c>
      <c r="N250" s="22">
        <v>69430</v>
      </c>
      <c r="O250" s="21">
        <v>4.7666021892553649</v>
      </c>
      <c r="P250" s="22">
        <v>75419.600000000006</v>
      </c>
      <c r="Q250" s="21">
        <v>8.146651188815639</v>
      </c>
      <c r="R250" s="23"/>
      <c r="S250" s="24"/>
    </row>
    <row r="251" spans="1:19" ht="14.25" customHeight="1" x14ac:dyDescent="0.2">
      <c r="A251" s="19" t="s">
        <v>12</v>
      </c>
      <c r="B251" s="20">
        <f t="shared" si="12"/>
        <v>6596865.3999999994</v>
      </c>
      <c r="C251" s="21">
        <f t="shared" si="13"/>
        <v>0.12875163225249375</v>
      </c>
      <c r="D251" s="22">
        <v>6391047.5999999996</v>
      </c>
      <c r="E251" s="21">
        <v>8.3267740331021786E-2</v>
      </c>
      <c r="F251" s="22">
        <f t="shared" si="14"/>
        <v>205817.80000000002</v>
      </c>
      <c r="G251" s="21">
        <f t="shared" si="15"/>
        <v>1.5411159579006286</v>
      </c>
      <c r="H251" s="22"/>
      <c r="I251" s="21"/>
      <c r="J251" s="22">
        <v>4481.1000000000004</v>
      </c>
      <c r="K251" s="21">
        <v>2.1562451183861109</v>
      </c>
      <c r="L251" s="22">
        <v>63056.4</v>
      </c>
      <c r="M251" s="21">
        <v>0</v>
      </c>
      <c r="N251" s="22">
        <v>110075.2</v>
      </c>
      <c r="O251" s="21">
        <v>2.0072096621218951</v>
      </c>
      <c r="P251" s="22">
        <v>28205.1</v>
      </c>
      <c r="Q251" s="21">
        <v>3.0697547961184326</v>
      </c>
      <c r="R251" s="22"/>
      <c r="S251" s="21"/>
    </row>
    <row r="252" spans="1:19" ht="14.25" customHeight="1" x14ac:dyDescent="0.2">
      <c r="A252" s="19" t="s">
        <v>13</v>
      </c>
      <c r="B252" s="20">
        <f t="shared" si="12"/>
        <v>6801248.8000000007</v>
      </c>
      <c r="C252" s="21">
        <f t="shared" si="13"/>
        <v>0.38388875157750441</v>
      </c>
      <c r="D252" s="22">
        <v>6232663</v>
      </c>
      <c r="E252" s="21">
        <v>9.0294057451846821E-2</v>
      </c>
      <c r="F252" s="22">
        <f t="shared" si="14"/>
        <v>568585.80000000005</v>
      </c>
      <c r="G252" s="21">
        <f t="shared" si="15"/>
        <v>3.602183663397855</v>
      </c>
      <c r="H252" s="22"/>
      <c r="I252" s="21"/>
      <c r="J252" s="22">
        <v>359835.4</v>
      </c>
      <c r="K252" s="21">
        <v>3.9075542595308854</v>
      </c>
      <c r="L252" s="22"/>
      <c r="M252" s="21"/>
      <c r="N252" s="22">
        <v>205924</v>
      </c>
      <c r="O252" s="21">
        <v>3.0582225966861563</v>
      </c>
      <c r="P252" s="22">
        <v>2826.4</v>
      </c>
      <c r="Q252" s="21">
        <v>4.3563189923577701</v>
      </c>
      <c r="R252" s="23"/>
      <c r="S252" s="24"/>
    </row>
    <row r="253" spans="1:19" ht="14.25" customHeight="1" x14ac:dyDescent="0.2">
      <c r="A253" s="19" t="s">
        <v>14</v>
      </c>
      <c r="B253" s="20">
        <f t="shared" si="12"/>
        <v>5925671.3000000007</v>
      </c>
      <c r="C253" s="21">
        <f t="shared" si="13"/>
        <v>0.7942302545536063</v>
      </c>
      <c r="D253" s="22">
        <v>4663680.4000000004</v>
      </c>
      <c r="E253" s="21">
        <v>8.1056912905095299E-2</v>
      </c>
      <c r="F253" s="22">
        <f t="shared" si="14"/>
        <v>1261990.8999999999</v>
      </c>
      <c r="G253" s="21">
        <f t="shared" si="15"/>
        <v>3.4297583992087421</v>
      </c>
      <c r="H253" s="22">
        <v>69.2</v>
      </c>
      <c r="I253" s="21">
        <v>9</v>
      </c>
      <c r="J253" s="22">
        <v>273194.40000000002</v>
      </c>
      <c r="K253" s="21">
        <v>3.43</v>
      </c>
      <c r="L253" s="22">
        <v>350139.2</v>
      </c>
      <c r="M253" s="21">
        <v>4.12</v>
      </c>
      <c r="N253" s="22">
        <v>631775.1</v>
      </c>
      <c r="O253" s="21">
        <v>3.036230888175238</v>
      </c>
      <c r="P253" s="22">
        <v>6813</v>
      </c>
      <c r="Q253" s="21">
        <v>4.3821693820637018</v>
      </c>
      <c r="R253" s="23"/>
      <c r="S253" s="24"/>
    </row>
    <row r="254" spans="1:19" ht="14.25" customHeight="1" x14ac:dyDescent="0.2">
      <c r="A254" s="19" t="s">
        <v>15</v>
      </c>
      <c r="B254" s="20">
        <f t="shared" si="12"/>
        <v>7460894.9000000004</v>
      </c>
      <c r="C254" s="21">
        <f t="shared" si="13"/>
        <v>0.11350076208686441</v>
      </c>
      <c r="D254" s="22">
        <v>7024388</v>
      </c>
      <c r="E254" s="21">
        <v>5.7142478462180624E-2</v>
      </c>
      <c r="F254" s="22">
        <f t="shared" si="14"/>
        <v>436506.9</v>
      </c>
      <c r="G254" s="21">
        <f t="shared" si="15"/>
        <v>1.0204336220114736</v>
      </c>
      <c r="H254" s="22">
        <v>32865.699999999997</v>
      </c>
      <c r="I254" s="21">
        <v>0.01</v>
      </c>
      <c r="J254" s="22">
        <v>1653.4</v>
      </c>
      <c r="K254" s="21">
        <v>0</v>
      </c>
      <c r="L254" s="22">
        <v>107842.6</v>
      </c>
      <c r="M254" s="21">
        <v>0.83854803203928685</v>
      </c>
      <c r="N254" s="22">
        <v>284092.40000000002</v>
      </c>
      <c r="O254" s="21">
        <v>1.1165401115974944</v>
      </c>
      <c r="P254" s="22">
        <v>10052.799999999999</v>
      </c>
      <c r="Q254" s="21">
        <v>3.7269119051408564</v>
      </c>
      <c r="R254" s="23"/>
      <c r="S254" s="24"/>
    </row>
    <row r="255" spans="1:19" ht="14.25" customHeight="1" x14ac:dyDescent="0.2">
      <c r="A255" s="19" t="s">
        <v>16</v>
      </c>
      <c r="B255" s="20">
        <f t="shared" si="12"/>
        <v>6510402.2999999989</v>
      </c>
      <c r="C255" s="21">
        <f t="shared" si="13"/>
        <v>0.25854899765564415</v>
      </c>
      <c r="D255" s="22">
        <v>6255282.5</v>
      </c>
      <c r="E255" s="21">
        <v>0.12123384643299483</v>
      </c>
      <c r="F255" s="22">
        <f t="shared" si="14"/>
        <v>255119.8</v>
      </c>
      <c r="G255" s="21">
        <f t="shared" si="15"/>
        <v>3.6253792571176366</v>
      </c>
      <c r="H255" s="22">
        <v>5.1000000000000005</v>
      </c>
      <c r="I255" s="21">
        <v>2</v>
      </c>
      <c r="J255" s="22">
        <v>14273.7</v>
      </c>
      <c r="K255" s="21">
        <v>1.9047619047619049</v>
      </c>
      <c r="L255" s="22">
        <v>69989.100000000006</v>
      </c>
      <c r="M255" s="21">
        <v>1.03</v>
      </c>
      <c r="N255" s="22">
        <v>113962.1</v>
      </c>
      <c r="O255" s="21">
        <v>4.9176191733918557</v>
      </c>
      <c r="P255" s="22">
        <v>56889.8</v>
      </c>
      <c r="Q255" s="21">
        <v>4.6615887206493962</v>
      </c>
      <c r="R255" s="23"/>
      <c r="S255" s="24"/>
    </row>
    <row r="256" spans="1:19" ht="14.25" customHeight="1" x14ac:dyDescent="0.2">
      <c r="A256" s="19" t="s">
        <v>17</v>
      </c>
      <c r="B256" s="20">
        <f t="shared" si="12"/>
        <v>10388744.299999999</v>
      </c>
      <c r="C256" s="21">
        <f t="shared" si="13"/>
        <v>0.18262328191098129</v>
      </c>
      <c r="D256" s="22">
        <v>9982595.4999999981</v>
      </c>
      <c r="E256" s="21">
        <v>6.5961721778669699E-2</v>
      </c>
      <c r="F256" s="22">
        <f t="shared" si="14"/>
        <v>406148.80000000005</v>
      </c>
      <c r="G256" s="21">
        <f t="shared" si="15"/>
        <v>3.0500087455632019</v>
      </c>
      <c r="H256" s="22">
        <v>2312.3000000000002</v>
      </c>
      <c r="I256" s="21">
        <v>0</v>
      </c>
      <c r="J256" s="22">
        <v>160252.6</v>
      </c>
      <c r="K256" s="21">
        <v>2.5796398935181082</v>
      </c>
      <c r="L256" s="22">
        <v>143708.70000000001</v>
      </c>
      <c r="M256" s="21">
        <v>1.3438699257595399</v>
      </c>
      <c r="N256" s="22">
        <v>55173.9</v>
      </c>
      <c r="O256" s="21">
        <v>7.9290987586521888</v>
      </c>
      <c r="P256" s="22">
        <v>17170.900000000001</v>
      </c>
      <c r="Q256" s="21">
        <v>3.3257598611604515</v>
      </c>
      <c r="R256" s="23">
        <v>27530.400000000001</v>
      </c>
      <c r="S256" s="24">
        <v>5</v>
      </c>
    </row>
    <row r="257" spans="1:19" ht="14.25" customHeight="1" x14ac:dyDescent="0.2">
      <c r="A257" s="19" t="s">
        <v>18</v>
      </c>
      <c r="B257" s="20">
        <f t="shared" si="12"/>
        <v>9930694.9000000004</v>
      </c>
      <c r="C257" s="21">
        <f t="shared" si="13"/>
        <v>0.12701763992366735</v>
      </c>
      <c r="D257" s="22">
        <v>9632388.1999999993</v>
      </c>
      <c r="E257" s="21">
        <v>6.510556322885741E-2</v>
      </c>
      <c r="F257" s="22">
        <f t="shared" si="14"/>
        <v>298306.7</v>
      </c>
      <c r="G257" s="21">
        <f t="shared" si="15"/>
        <v>2.1261720571478948</v>
      </c>
      <c r="H257" s="22">
        <v>48220</v>
      </c>
      <c r="I257" s="21">
        <v>0.2</v>
      </c>
      <c r="J257" s="22">
        <v>13586.9</v>
      </c>
      <c r="K257" s="21">
        <v>0.8</v>
      </c>
      <c r="L257" s="22">
        <v>68440</v>
      </c>
      <c r="M257" s="21">
        <v>3.000771478667446</v>
      </c>
      <c r="N257" s="22">
        <v>164509.4</v>
      </c>
      <c r="O257" s="21">
        <v>2.4416923896142104</v>
      </c>
      <c r="P257" s="22">
        <v>3550.4</v>
      </c>
      <c r="Q257" s="21">
        <v>1.8825202794051377</v>
      </c>
      <c r="R257" s="23"/>
      <c r="S257" s="24"/>
    </row>
    <row r="258" spans="1:19" ht="14.25" customHeight="1" x14ac:dyDescent="0.2">
      <c r="A258" s="19" t="s">
        <v>19</v>
      </c>
      <c r="B258" s="20">
        <f t="shared" ref="B258:B284" si="16">D258+H258+J258+L258+N258+P258+R258</f>
        <v>10194895.200000001</v>
      </c>
      <c r="C258" s="21">
        <f t="shared" ref="C258:C284" si="17">(D258*E258+H258*I258+J258*K258+L258*M258+N258*O258+P258*Q258+R258*S258)/(D258+H258+J258+L258+N258+P258+R258)</f>
        <v>0.14833257285469692</v>
      </c>
      <c r="D258" s="22">
        <v>9861797.8000000007</v>
      </c>
      <c r="E258" s="21">
        <v>5.7985027638672533E-2</v>
      </c>
      <c r="F258" s="22">
        <f t="shared" ref="F258:F275" si="18">H258+J258+L258+N258+P258+R258</f>
        <v>333097.40000000002</v>
      </c>
      <c r="G258" s="21">
        <f t="shared" ref="G258:G275" si="19">(H258*I258+J258*K258+L258*M258+N258*O258+P258*Q258+R258*S258)/(H258+J258+L258+N258+P258+R258)</f>
        <v>2.8231935073645129</v>
      </c>
      <c r="H258" s="22">
        <v>19.7</v>
      </c>
      <c r="I258" s="21">
        <v>2</v>
      </c>
      <c r="J258" s="22">
        <v>326.8</v>
      </c>
      <c r="K258" s="21">
        <v>1.75</v>
      </c>
      <c r="L258" s="22">
        <v>160251.29999999999</v>
      </c>
      <c r="M258" s="21">
        <v>2.7145723123618968</v>
      </c>
      <c r="N258" s="22">
        <v>61423.1</v>
      </c>
      <c r="O258" s="21">
        <v>2.1686918276674416</v>
      </c>
      <c r="P258" s="22">
        <v>111076.5</v>
      </c>
      <c r="Q258" s="21">
        <v>3.3451324087453242</v>
      </c>
      <c r="R258" s="22"/>
      <c r="S258" s="21"/>
    </row>
    <row r="259" spans="1:19" ht="14.25" customHeight="1" x14ac:dyDescent="0.2">
      <c r="A259" s="19" t="s">
        <v>20</v>
      </c>
      <c r="B259" s="20">
        <f t="shared" si="16"/>
        <v>10683514.200000001</v>
      </c>
      <c r="C259" s="21">
        <f t="shared" si="17"/>
        <v>0.23244624760268481</v>
      </c>
      <c r="D259" s="22">
        <v>10177948</v>
      </c>
      <c r="E259" s="21">
        <v>6.5802894945032137E-2</v>
      </c>
      <c r="F259" s="22">
        <f t="shared" si="18"/>
        <v>505566.2</v>
      </c>
      <c r="G259" s="21">
        <f t="shared" si="19"/>
        <v>3.5872737220170179</v>
      </c>
      <c r="H259" s="22"/>
      <c r="I259" s="21"/>
      <c r="J259" s="22">
        <v>25191.3</v>
      </c>
      <c r="K259" s="21">
        <v>0.52159674173226467</v>
      </c>
      <c r="L259" s="22">
        <v>347551</v>
      </c>
      <c r="M259" s="21">
        <v>3.4875052869938514</v>
      </c>
      <c r="N259" s="22">
        <v>74335.600000000006</v>
      </c>
      <c r="O259" s="21">
        <v>4.7663420218576293</v>
      </c>
      <c r="P259" s="22">
        <v>58488.3</v>
      </c>
      <c r="Q259" s="21">
        <v>4.0019935611053832</v>
      </c>
      <c r="R259" s="23"/>
      <c r="S259" s="24"/>
    </row>
    <row r="260" spans="1:19" ht="14.25" customHeight="1" thickBot="1" x14ac:dyDescent="0.25">
      <c r="A260" s="25" t="s">
        <v>21</v>
      </c>
      <c r="B260" s="26">
        <f t="shared" si="16"/>
        <v>14878039.600000001</v>
      </c>
      <c r="C260" s="27">
        <f t="shared" si="17"/>
        <v>0.22724557951841984</v>
      </c>
      <c r="D260" s="28">
        <v>14334223.300000001</v>
      </c>
      <c r="E260" s="27">
        <v>8.9657817804470796E-2</v>
      </c>
      <c r="F260" s="28">
        <f t="shared" si="18"/>
        <v>543816.30000000005</v>
      </c>
      <c r="G260" s="27">
        <f t="shared" si="19"/>
        <v>3.8538630600075794</v>
      </c>
      <c r="H260" s="28"/>
      <c r="I260" s="27"/>
      <c r="J260" s="28">
        <v>12969.5</v>
      </c>
      <c r="K260" s="27">
        <v>2.325274682909904</v>
      </c>
      <c r="L260" s="28">
        <v>118750.2</v>
      </c>
      <c r="M260" s="27">
        <v>3.1450187031263948</v>
      </c>
      <c r="N260" s="28">
        <v>188973.8</v>
      </c>
      <c r="O260" s="27">
        <v>3.9372910424619709</v>
      </c>
      <c r="P260" s="28">
        <v>223122.8</v>
      </c>
      <c r="Q260" s="27">
        <v>4.2493167439634139</v>
      </c>
      <c r="R260" s="28"/>
      <c r="S260" s="27"/>
    </row>
    <row r="261" spans="1:19" ht="14.25" customHeight="1" x14ac:dyDescent="0.2">
      <c r="A261" s="19" t="s">
        <v>43</v>
      </c>
      <c r="B261" s="20">
        <f t="shared" si="16"/>
        <v>8610852.3000000007</v>
      </c>
      <c r="C261" s="21">
        <f t="shared" si="17"/>
        <v>0.39125128658866903</v>
      </c>
      <c r="D261" s="22">
        <v>7868327.5999999996</v>
      </c>
      <c r="E261" s="21">
        <v>0.1389845129224157</v>
      </c>
      <c r="F261" s="22">
        <f t="shared" si="18"/>
        <v>742524.70000000007</v>
      </c>
      <c r="G261" s="21">
        <f t="shared" si="19"/>
        <v>3.0644520808533366</v>
      </c>
      <c r="H261" s="22">
        <v>8.9</v>
      </c>
      <c r="I261" s="21">
        <v>9</v>
      </c>
      <c r="J261" s="22"/>
      <c r="K261" s="21"/>
      <c r="L261" s="22">
        <v>355260.1</v>
      </c>
      <c r="M261" s="21">
        <v>3.4999204104260513</v>
      </c>
      <c r="N261" s="22">
        <v>351726.8</v>
      </c>
      <c r="O261" s="21">
        <v>2.3161844761331811</v>
      </c>
      <c r="P261" s="22">
        <v>14788.8</v>
      </c>
      <c r="Q261" s="21">
        <v>3.4745370144974577</v>
      </c>
      <c r="R261" s="23">
        <v>20740.100000000002</v>
      </c>
      <c r="S261" s="24">
        <v>8</v>
      </c>
    </row>
    <row r="262" spans="1:19" ht="14.25" customHeight="1" x14ac:dyDescent="0.2">
      <c r="A262" s="19" t="s">
        <v>11</v>
      </c>
      <c r="B262" s="20">
        <f t="shared" si="16"/>
        <v>7234754.5999999996</v>
      </c>
      <c r="C262" s="21">
        <f t="shared" si="17"/>
        <v>0.2892371616861753</v>
      </c>
      <c r="D262" s="22">
        <v>6859651.5</v>
      </c>
      <c r="E262" s="21">
        <v>0.20266276559384977</v>
      </c>
      <c r="F262" s="22">
        <f t="shared" si="18"/>
        <v>375103.1</v>
      </c>
      <c r="G262" s="21">
        <f t="shared" si="19"/>
        <v>1.8724557115097162</v>
      </c>
      <c r="H262" s="22">
        <v>8.9</v>
      </c>
      <c r="I262" s="21">
        <v>9</v>
      </c>
      <c r="J262" s="22">
        <v>181742.2</v>
      </c>
      <c r="K262" s="21">
        <v>0.80905274064031363</v>
      </c>
      <c r="L262" s="22">
        <v>37542.6</v>
      </c>
      <c r="M262" s="21">
        <v>1.668107696323643</v>
      </c>
      <c r="N262" s="22">
        <v>22372.3</v>
      </c>
      <c r="O262" s="21">
        <v>3.2379102729714879</v>
      </c>
      <c r="P262" s="22">
        <v>133437.1</v>
      </c>
      <c r="Q262" s="21">
        <v>3.1489009953004081</v>
      </c>
      <c r="R262" s="23"/>
      <c r="S262" s="24"/>
    </row>
    <row r="263" spans="1:19" ht="14.25" customHeight="1" x14ac:dyDescent="0.2">
      <c r="A263" s="19" t="s">
        <v>12</v>
      </c>
      <c r="B263" s="20">
        <f t="shared" si="16"/>
        <v>10997162.5</v>
      </c>
      <c r="C263" s="21">
        <f t="shared" si="17"/>
        <v>0.14781093204724399</v>
      </c>
      <c r="D263" s="22">
        <v>10745685.1</v>
      </c>
      <c r="E263" s="21">
        <v>4.4537205822270005E-2</v>
      </c>
      <c r="F263" s="22">
        <f t="shared" si="18"/>
        <v>251477.4</v>
      </c>
      <c r="G263" s="21">
        <f t="shared" si="19"/>
        <v>4.560720168094627</v>
      </c>
      <c r="H263" s="22">
        <v>2058.1999999999998</v>
      </c>
      <c r="I263" s="21">
        <v>11.499999999999998</v>
      </c>
      <c r="J263" s="22">
        <v>13035.3</v>
      </c>
      <c r="K263" s="21">
        <v>1</v>
      </c>
      <c r="L263" s="22">
        <v>15111.4</v>
      </c>
      <c r="M263" s="21">
        <v>6.2583480021705462</v>
      </c>
      <c r="N263" s="22">
        <v>60074.2</v>
      </c>
      <c r="O263" s="21">
        <v>5.6484519144657774</v>
      </c>
      <c r="P263" s="22">
        <v>161198.29999999999</v>
      </c>
      <c r="Q263" s="21">
        <v>4.1955456105926672</v>
      </c>
      <c r="R263" s="22"/>
      <c r="S263" s="21"/>
    </row>
    <row r="264" spans="1:19" ht="14.25" customHeight="1" x14ac:dyDescent="0.2">
      <c r="A264" s="19" t="s">
        <v>13</v>
      </c>
      <c r="B264" s="20">
        <f t="shared" si="16"/>
        <v>7040439.7000000002</v>
      </c>
      <c r="C264" s="21">
        <f t="shared" si="17"/>
        <v>0.13128330266076996</v>
      </c>
      <c r="D264" s="22">
        <v>6834778.5</v>
      </c>
      <c r="E264" s="21">
        <v>2.3273988469414201E-2</v>
      </c>
      <c r="F264" s="22">
        <f t="shared" si="18"/>
        <v>205661.2</v>
      </c>
      <c r="G264" s="21">
        <f t="shared" si="19"/>
        <v>3.7207777645953657</v>
      </c>
      <c r="H264" s="22">
        <v>4530.4000000000005</v>
      </c>
      <c r="I264" s="21">
        <v>1.5</v>
      </c>
      <c r="J264" s="22">
        <v>849</v>
      </c>
      <c r="K264" s="21">
        <v>10.38</v>
      </c>
      <c r="L264" s="22">
        <v>136198.1</v>
      </c>
      <c r="M264" s="21">
        <v>3.4748469325196201</v>
      </c>
      <c r="N264" s="22">
        <v>37136</v>
      </c>
      <c r="O264" s="21">
        <v>5.1421127746660913</v>
      </c>
      <c r="P264" s="22">
        <v>26947.7</v>
      </c>
      <c r="Q264" s="21">
        <v>3.1685950934588103</v>
      </c>
      <c r="R264" s="23"/>
      <c r="S264" s="24"/>
    </row>
    <row r="265" spans="1:19" ht="14.25" customHeight="1" x14ac:dyDescent="0.2">
      <c r="A265" s="19" t="s">
        <v>14</v>
      </c>
      <c r="B265" s="20">
        <f t="shared" si="16"/>
        <v>8842268.3000000007</v>
      </c>
      <c r="C265" s="21">
        <f t="shared" si="17"/>
        <v>0.12772690792474592</v>
      </c>
      <c r="D265" s="22">
        <v>8291345.5999999996</v>
      </c>
      <c r="E265" s="21">
        <v>3.0537862394736003E-2</v>
      </c>
      <c r="F265" s="22">
        <f t="shared" si="18"/>
        <v>550922.69999999995</v>
      </c>
      <c r="G265" s="21">
        <f t="shared" si="19"/>
        <v>1.5904148041095425</v>
      </c>
      <c r="H265" s="22"/>
      <c r="I265" s="21"/>
      <c r="J265" s="22">
        <v>219947.3</v>
      </c>
      <c r="K265" s="21">
        <v>0.79878248107614913</v>
      </c>
      <c r="L265" s="22">
        <v>232617.9</v>
      </c>
      <c r="M265" s="21">
        <v>1.1540976425287999</v>
      </c>
      <c r="N265" s="22">
        <v>88069.4</v>
      </c>
      <c r="O265" s="21">
        <v>4.1441260869269003</v>
      </c>
      <c r="P265" s="22">
        <v>10288.1</v>
      </c>
      <c r="Q265" s="21">
        <v>6.5192892759595997</v>
      </c>
      <c r="R265" s="23"/>
      <c r="S265" s="24"/>
    </row>
    <row r="266" spans="1:19" ht="14.25" customHeight="1" x14ac:dyDescent="0.2">
      <c r="A266" s="19" t="s">
        <v>15</v>
      </c>
      <c r="B266" s="20">
        <f t="shared" si="16"/>
        <v>7044107.7999999998</v>
      </c>
      <c r="C266" s="21">
        <f t="shared" si="17"/>
        <v>0.17283893383914425</v>
      </c>
      <c r="D266" s="22">
        <v>6826794.0999999996</v>
      </c>
      <c r="E266" s="21">
        <v>9.9993349294070596E-2</v>
      </c>
      <c r="F266" s="22">
        <f t="shared" si="18"/>
        <v>217313.7</v>
      </c>
      <c r="G266" s="21">
        <f t="shared" si="19"/>
        <v>2.4612441599402142</v>
      </c>
      <c r="H266" s="22">
        <v>518.5</v>
      </c>
      <c r="I266" s="21">
        <v>0</v>
      </c>
      <c r="J266" s="22">
        <v>56891.4</v>
      </c>
      <c r="K266" s="21">
        <v>2.0597269534586897</v>
      </c>
      <c r="L266" s="22">
        <v>1837.6</v>
      </c>
      <c r="M266" s="21">
        <v>1.4356633652590298</v>
      </c>
      <c r="N266" s="22">
        <v>90828</v>
      </c>
      <c r="O266" s="21">
        <v>1.29817457171797</v>
      </c>
      <c r="P266" s="22">
        <v>67238.2</v>
      </c>
      <c r="Q266" s="21">
        <v>4.4191032776011294</v>
      </c>
      <c r="R266" s="23"/>
      <c r="S266" s="24"/>
    </row>
    <row r="267" spans="1:19" ht="14.25" customHeight="1" x14ac:dyDescent="0.2">
      <c r="A267" s="19" t="s">
        <v>16</v>
      </c>
      <c r="B267" s="20">
        <f t="shared" si="16"/>
        <v>8600097.5999999978</v>
      </c>
      <c r="C267" s="21">
        <f t="shared" si="17"/>
        <v>0.13394305292535286</v>
      </c>
      <c r="D267" s="22">
        <v>8396252.1999999993</v>
      </c>
      <c r="E267" s="21">
        <v>7.6264669372365895E-2</v>
      </c>
      <c r="F267" s="22">
        <f t="shared" si="18"/>
        <v>203845.4</v>
      </c>
      <c r="G267" s="21">
        <f t="shared" si="19"/>
        <v>2.5096761074814538</v>
      </c>
      <c r="H267" s="22"/>
      <c r="I267" s="21"/>
      <c r="J267" s="22">
        <v>17252.2</v>
      </c>
      <c r="K267" s="21">
        <v>4.8823222545530394</v>
      </c>
      <c r="L267" s="22">
        <v>7.1</v>
      </c>
      <c r="M267" s="21">
        <v>9</v>
      </c>
      <c r="N267" s="22">
        <v>76077.7</v>
      </c>
      <c r="O267" s="21">
        <v>4.2428280560532192</v>
      </c>
      <c r="P267" s="22">
        <v>110508.4</v>
      </c>
      <c r="Q267" s="21">
        <v>0.94568946794994801</v>
      </c>
      <c r="R267" s="23"/>
      <c r="S267" s="24"/>
    </row>
    <row r="268" spans="1:19" ht="14.25" customHeight="1" x14ac:dyDescent="0.2">
      <c r="A268" s="19" t="s">
        <v>17</v>
      </c>
      <c r="B268" s="20">
        <f t="shared" si="16"/>
        <v>11010054.199999997</v>
      </c>
      <c r="C268" s="21">
        <f t="shared" si="17"/>
        <v>0.24720454346173878</v>
      </c>
      <c r="D268" s="22">
        <v>10482770.199999999</v>
      </c>
      <c r="E268" s="21">
        <v>4.1889695244869497E-2</v>
      </c>
      <c r="F268" s="22">
        <f t="shared" si="18"/>
        <v>527284</v>
      </c>
      <c r="G268" s="21">
        <f t="shared" si="19"/>
        <v>4.3290055700533285</v>
      </c>
      <c r="H268" s="22">
        <v>360.6</v>
      </c>
      <c r="I268" s="21">
        <v>9</v>
      </c>
      <c r="J268" s="22">
        <v>4258.1000000000004</v>
      </c>
      <c r="K268" s="21">
        <v>9.9983091049998798</v>
      </c>
      <c r="L268" s="22">
        <v>60126.7</v>
      </c>
      <c r="M268" s="21">
        <v>1.2359255538720699</v>
      </c>
      <c r="N268" s="22">
        <v>371735.7</v>
      </c>
      <c r="O268" s="21">
        <v>5.1249448869183105</v>
      </c>
      <c r="P268" s="22">
        <v>90802.9</v>
      </c>
      <c r="Q268" s="21">
        <v>2.8342605026932004</v>
      </c>
      <c r="R268" s="23"/>
      <c r="S268" s="24"/>
    </row>
    <row r="269" spans="1:19" ht="14.25" customHeight="1" x14ac:dyDescent="0.2">
      <c r="A269" s="19" t="s">
        <v>18</v>
      </c>
      <c r="B269" s="20">
        <f t="shared" si="16"/>
        <v>8707766.8999999985</v>
      </c>
      <c r="C269" s="21">
        <f t="shared" si="17"/>
        <v>0.10285749392304014</v>
      </c>
      <c r="D269" s="22">
        <v>8505727.1999999993</v>
      </c>
      <c r="E269" s="21">
        <v>5.2511167534270299E-2</v>
      </c>
      <c r="F269" s="22">
        <f t="shared" si="18"/>
        <v>202039.7</v>
      </c>
      <c r="G269" s="21">
        <f t="shared" si="19"/>
        <v>2.2224019091297409</v>
      </c>
      <c r="H269" s="22">
        <v>13731.7</v>
      </c>
      <c r="I269" s="21">
        <v>1.5</v>
      </c>
      <c r="J269" s="22">
        <v>75730.400000000009</v>
      </c>
      <c r="K269" s="21">
        <v>2.6310078251270301</v>
      </c>
      <c r="L269" s="22">
        <v>75522.600000000006</v>
      </c>
      <c r="M269" s="21">
        <v>2.0908839208395902</v>
      </c>
      <c r="N269" s="22">
        <v>7874.6</v>
      </c>
      <c r="O269" s="21">
        <v>3.05475198740253</v>
      </c>
      <c r="P269" s="22">
        <v>29180.400000000001</v>
      </c>
      <c r="Q269" s="21">
        <v>1.61768344505216</v>
      </c>
      <c r="R269" s="23"/>
      <c r="S269" s="24"/>
    </row>
    <row r="270" spans="1:19" ht="14.25" customHeight="1" x14ac:dyDescent="0.2">
      <c r="A270" s="19" t="s">
        <v>19</v>
      </c>
      <c r="B270" s="20">
        <f t="shared" si="16"/>
        <v>12244931.1</v>
      </c>
      <c r="C270" s="21">
        <f t="shared" si="17"/>
        <v>7.8129202621646465E-2</v>
      </c>
      <c r="D270" s="22">
        <v>11981153.199999999</v>
      </c>
      <c r="E270" s="21">
        <v>4.9508009963515003E-2</v>
      </c>
      <c r="F270" s="22">
        <f t="shared" si="18"/>
        <v>263777.90000000002</v>
      </c>
      <c r="G270" s="21">
        <f t="shared" si="19"/>
        <v>1.378142941467047</v>
      </c>
      <c r="H270" s="22">
        <v>2728.1</v>
      </c>
      <c r="I270" s="21">
        <v>0.02</v>
      </c>
      <c r="J270" s="22"/>
      <c r="K270" s="21"/>
      <c r="L270" s="22">
        <v>127132</v>
      </c>
      <c r="M270" s="21">
        <v>2.4054054054054101</v>
      </c>
      <c r="N270" s="22">
        <v>116108.3</v>
      </c>
      <c r="O270" s="21">
        <v>0.34130487656782499</v>
      </c>
      <c r="P270" s="22">
        <v>17809.5</v>
      </c>
      <c r="Q270" s="21">
        <v>1.0127606052949298</v>
      </c>
      <c r="R270" s="22"/>
      <c r="S270" s="21"/>
    </row>
    <row r="271" spans="1:19" ht="14.25" customHeight="1" x14ac:dyDescent="0.2">
      <c r="A271" s="19" t="s">
        <v>20</v>
      </c>
      <c r="B271" s="20">
        <f t="shared" si="16"/>
        <v>14623215.400000002</v>
      </c>
      <c r="C271" s="21">
        <f t="shared" si="17"/>
        <v>9.4525788630590857E-2</v>
      </c>
      <c r="D271" s="22">
        <v>14316477.300000001</v>
      </c>
      <c r="E271" s="21">
        <v>3.9443057615856397E-2</v>
      </c>
      <c r="F271" s="22">
        <f t="shared" si="18"/>
        <v>306738.09999999998</v>
      </c>
      <c r="G271" s="21">
        <f t="shared" si="19"/>
        <v>2.6654182476842654</v>
      </c>
      <c r="H271" s="22">
        <v>1052</v>
      </c>
      <c r="I271" s="21">
        <v>0.04</v>
      </c>
      <c r="J271" s="22">
        <v>34537.800000000003</v>
      </c>
      <c r="K271" s="21">
        <v>1.9865039174469699</v>
      </c>
      <c r="L271" s="22">
        <v>72619.400000000009</v>
      </c>
      <c r="M271" s="21">
        <v>1.0284939561604798</v>
      </c>
      <c r="N271" s="22">
        <v>92872.3</v>
      </c>
      <c r="O271" s="21">
        <v>3.6764900729280998</v>
      </c>
      <c r="P271" s="22">
        <v>105656.6</v>
      </c>
      <c r="Q271" s="21">
        <v>3.1498370286380601</v>
      </c>
      <c r="R271" s="23"/>
      <c r="S271" s="24"/>
    </row>
    <row r="272" spans="1:19" ht="14.25" customHeight="1" thickBot="1" x14ac:dyDescent="0.25">
      <c r="A272" s="25" t="s">
        <v>21</v>
      </c>
      <c r="B272" s="26">
        <f t="shared" si="16"/>
        <v>13990670.500000002</v>
      </c>
      <c r="C272" s="27">
        <f t="shared" si="17"/>
        <v>9.3720991213394653E-2</v>
      </c>
      <c r="D272" s="28">
        <v>13785682.300000001</v>
      </c>
      <c r="E272" s="27">
        <v>7.6822713881923702E-2</v>
      </c>
      <c r="F272" s="28">
        <f t="shared" si="18"/>
        <v>204988.2</v>
      </c>
      <c r="G272" s="27">
        <f t="shared" si="19"/>
        <v>1.2301487597822711</v>
      </c>
      <c r="H272" s="28">
        <v>3755.3</v>
      </c>
      <c r="I272" s="27">
        <v>0</v>
      </c>
      <c r="J272" s="28">
        <v>20651.900000000001</v>
      </c>
      <c r="K272" s="27">
        <v>1</v>
      </c>
      <c r="L272" s="28">
        <v>137686.5</v>
      </c>
      <c r="M272" s="27">
        <v>1.2004248782560398</v>
      </c>
      <c r="N272" s="28">
        <v>27072.5</v>
      </c>
      <c r="O272" s="27">
        <v>0.59404931203250499</v>
      </c>
      <c r="P272" s="28">
        <v>15822</v>
      </c>
      <c r="Q272" s="27">
        <v>3.1695980280621892</v>
      </c>
      <c r="R272" s="28"/>
      <c r="S272" s="27"/>
    </row>
    <row r="273" spans="1:19" ht="14.25" customHeight="1" x14ac:dyDescent="0.2">
      <c r="A273" s="19" t="s">
        <v>70</v>
      </c>
      <c r="B273" s="20">
        <f t="shared" si="16"/>
        <v>12408756.399999999</v>
      </c>
      <c r="C273" s="21">
        <f t="shared" si="17"/>
        <v>6.9401913958114292E-2</v>
      </c>
      <c r="D273" s="22">
        <v>12187457.6</v>
      </c>
      <c r="E273" s="21">
        <v>1.5091396092323598E-2</v>
      </c>
      <c r="F273" s="22">
        <f t="shared" si="18"/>
        <v>221298.80000000002</v>
      </c>
      <c r="G273" s="21">
        <f t="shared" si="19"/>
        <v>3.0604128626092879</v>
      </c>
      <c r="H273" s="22"/>
      <c r="I273" s="21"/>
      <c r="J273" s="22">
        <v>78648.5</v>
      </c>
      <c r="K273" s="21">
        <v>2.60695652173913</v>
      </c>
      <c r="L273" s="22">
        <v>59449.8</v>
      </c>
      <c r="M273" s="21">
        <v>1.0011303654511898</v>
      </c>
      <c r="N273" s="22">
        <v>71293.2</v>
      </c>
      <c r="O273" s="21">
        <v>5.2601804940723698</v>
      </c>
      <c r="P273" s="22">
        <v>10847.2</v>
      </c>
      <c r="Q273" s="21">
        <v>3.1823949037539605</v>
      </c>
      <c r="R273" s="23">
        <v>1060.0999999999999</v>
      </c>
      <c r="S273" s="24">
        <v>3</v>
      </c>
    </row>
    <row r="274" spans="1:19" ht="14.25" customHeight="1" x14ac:dyDescent="0.2">
      <c r="A274" s="19" t="s">
        <v>11</v>
      </c>
      <c r="B274" s="20">
        <f t="shared" si="16"/>
        <v>6679821.5</v>
      </c>
      <c r="C274" s="21">
        <f t="shared" si="17"/>
        <v>8.95053394765115E-2</v>
      </c>
      <c r="D274" s="22">
        <v>6071188.5</v>
      </c>
      <c r="E274" s="21">
        <v>2.9374499902284402E-2</v>
      </c>
      <c r="F274" s="22">
        <f t="shared" si="18"/>
        <v>608633</v>
      </c>
      <c r="G274" s="21">
        <f t="shared" si="19"/>
        <v>0.68931780728287817</v>
      </c>
      <c r="H274" s="22">
        <v>416870.2</v>
      </c>
      <c r="I274" s="21">
        <v>0.53081150919398901</v>
      </c>
      <c r="J274" s="22">
        <v>136172</v>
      </c>
      <c r="K274" s="21">
        <v>1</v>
      </c>
      <c r="L274" s="22">
        <v>8.4</v>
      </c>
      <c r="M274" s="21">
        <v>9</v>
      </c>
      <c r="N274" s="22">
        <v>50827.1</v>
      </c>
      <c r="O274" s="21">
        <v>0.97064744988401908</v>
      </c>
      <c r="P274" s="22">
        <v>4755.3</v>
      </c>
      <c r="Q274" s="21">
        <v>2.6663449204046001</v>
      </c>
      <c r="R274" s="23"/>
      <c r="S274" s="24"/>
    </row>
    <row r="275" spans="1:19" ht="14.25" customHeight="1" x14ac:dyDescent="0.2">
      <c r="A275" s="19" t="s">
        <v>12</v>
      </c>
      <c r="B275" s="20">
        <f t="shared" si="16"/>
        <v>8146378.1000000006</v>
      </c>
      <c r="C275" s="21">
        <f t="shared" si="17"/>
        <v>5.2225984084878212E-2</v>
      </c>
      <c r="D275" s="22">
        <v>7816321.0999999996</v>
      </c>
      <c r="E275" s="21">
        <v>2.4875435452619801E-2</v>
      </c>
      <c r="F275" s="22">
        <f t="shared" si="18"/>
        <v>330057.00000000006</v>
      </c>
      <c r="G275" s="21">
        <f t="shared" si="19"/>
        <v>0.6999343204355617</v>
      </c>
      <c r="H275" s="22">
        <v>264281</v>
      </c>
      <c r="I275" s="21">
        <v>0.582676204494459</v>
      </c>
      <c r="J275" s="22">
        <v>18993.400000000001</v>
      </c>
      <c r="K275" s="21">
        <v>1.25</v>
      </c>
      <c r="L275" s="22"/>
      <c r="M275" s="21"/>
      <c r="N275" s="22">
        <v>31031.200000000001</v>
      </c>
      <c r="O275" s="21">
        <v>1.5171130023975901</v>
      </c>
      <c r="P275" s="22">
        <v>15751.4</v>
      </c>
      <c r="Q275" s="21">
        <v>0.394148139213022</v>
      </c>
      <c r="R275" s="22"/>
      <c r="S275" s="21"/>
    </row>
    <row r="276" spans="1:19" ht="14.25" customHeight="1" x14ac:dyDescent="0.2">
      <c r="A276" s="19" t="s">
        <v>13</v>
      </c>
      <c r="B276" s="20">
        <f t="shared" si="16"/>
        <v>7527283.9000000004</v>
      </c>
      <c r="C276" s="21">
        <f t="shared" si="17"/>
        <v>0.13289528710349291</v>
      </c>
      <c r="D276" s="22">
        <v>7429407.9000000004</v>
      </c>
      <c r="E276" s="21">
        <v>9.4459858503663507E-2</v>
      </c>
      <c r="F276" s="22">
        <f t="shared" ref="F276:F277" si="20">H276+J276+L276+N276+P276+R276</f>
        <v>97876.000000000015</v>
      </c>
      <c r="G276" s="21">
        <f t="shared" ref="G276:G277" si="21">(H276*I276+J276*K276+L276*M276+N276*O276+P276*Q276+R276*S276)/(H276+J276+L276+N276+P276+R276)</f>
        <v>3.0503875924639332</v>
      </c>
      <c r="H276" s="22"/>
      <c r="I276" s="21"/>
      <c r="J276" s="22">
        <v>6.8</v>
      </c>
      <c r="K276" s="21">
        <v>9</v>
      </c>
      <c r="L276" s="22"/>
      <c r="M276" s="21"/>
      <c r="N276" s="22">
        <v>62433.4</v>
      </c>
      <c r="O276" s="21">
        <v>2.3234431570281298</v>
      </c>
      <c r="P276" s="22">
        <v>21679</v>
      </c>
      <c r="Q276" s="21">
        <v>2.00118455648323</v>
      </c>
      <c r="R276" s="23">
        <v>13756.8</v>
      </c>
      <c r="S276" s="24">
        <v>8</v>
      </c>
    </row>
    <row r="277" spans="1:19" ht="14.25" customHeight="1" x14ac:dyDescent="0.2">
      <c r="A277" s="19" t="s">
        <v>14</v>
      </c>
      <c r="B277" s="20">
        <f t="shared" ref="B277" si="22">D277+H277+J277+L277+N277+P277+R277</f>
        <v>10423100.1</v>
      </c>
      <c r="C277" s="21">
        <f t="shared" ref="C277" si="23">(D277*E277+H277*I277+J277*K277+L277*M277+N277*O277+P277*Q277+R277*S277)/(D277+H277+J277+L277+N277+P277+R277)</f>
        <v>0.1408651098918258</v>
      </c>
      <c r="D277" s="22">
        <v>10027477.199999999</v>
      </c>
      <c r="E277" s="21">
        <v>5.5271915253020998E-2</v>
      </c>
      <c r="F277" s="22">
        <f t="shared" si="20"/>
        <v>395622.89999999997</v>
      </c>
      <c r="G277" s="21">
        <f t="shared" si="21"/>
        <v>2.3103143700731179</v>
      </c>
      <c r="H277" s="22">
        <v>1732.9</v>
      </c>
      <c r="I277" s="21">
        <v>0.90595937445899888</v>
      </c>
      <c r="J277" s="22"/>
      <c r="K277" s="21"/>
      <c r="L277" s="22">
        <v>164856.1</v>
      </c>
      <c r="M277" s="21">
        <v>0.89010082126169399</v>
      </c>
      <c r="N277" s="22">
        <v>186388.8</v>
      </c>
      <c r="O277" s="21">
        <v>3.2764596316946104</v>
      </c>
      <c r="P277" s="22">
        <v>42645.1</v>
      </c>
      <c r="Q277" s="21">
        <v>3.6348702430056399</v>
      </c>
      <c r="R277" s="23"/>
      <c r="S277" s="24"/>
    </row>
    <row r="278" spans="1:19" ht="14.25" customHeight="1" x14ac:dyDescent="0.2">
      <c r="A278" s="19" t="s">
        <v>15</v>
      </c>
      <c r="B278" s="20">
        <f t="shared" si="16"/>
        <v>8746300.8000000007</v>
      </c>
      <c r="C278" s="21">
        <f t="shared" si="17"/>
        <v>0.13489707317178021</v>
      </c>
      <c r="D278" s="22">
        <v>8654487.5</v>
      </c>
      <c r="E278" s="21">
        <v>9.7526213077319707E-2</v>
      </c>
      <c r="F278" s="22">
        <f t="shared" ref="F278:F284" si="24">H278+J278+L278+N278+P278+R278</f>
        <v>91813.299999999988</v>
      </c>
      <c r="G278" s="21">
        <f t="shared" ref="G278:G284" si="25">(H278*I278+J278*K278+L278*M278+N278*O278+P278*Q278+R278*S278)/(H278+J278+L278+N278+P278+R278)</f>
        <v>3.6575418485121456</v>
      </c>
      <c r="H278" s="22">
        <v>535.29999999999995</v>
      </c>
      <c r="I278" s="21">
        <v>0.01</v>
      </c>
      <c r="J278" s="22"/>
      <c r="K278" s="21"/>
      <c r="L278" s="22">
        <v>681.8</v>
      </c>
      <c r="M278" s="21">
        <v>1.5</v>
      </c>
      <c r="N278" s="22">
        <v>62585.2</v>
      </c>
      <c r="O278" s="21">
        <v>3.4189715459885104</v>
      </c>
      <c r="P278" s="22">
        <v>28011</v>
      </c>
      <c r="Q278" s="21">
        <v>4.3128026846595997</v>
      </c>
      <c r="R278" s="23"/>
      <c r="S278" s="24"/>
    </row>
    <row r="279" spans="1:19" ht="14.25" customHeight="1" x14ac:dyDescent="0.2">
      <c r="A279" s="19" t="s">
        <v>16</v>
      </c>
      <c r="B279" s="20">
        <f t="shared" si="16"/>
        <v>12860602.699999999</v>
      </c>
      <c r="C279" s="21">
        <f t="shared" si="17"/>
        <v>6.2084390026293235E-2</v>
      </c>
      <c r="D279" s="22">
        <v>12639116</v>
      </c>
      <c r="E279" s="21">
        <v>3.8782921527106801E-2</v>
      </c>
      <c r="F279" s="22">
        <f t="shared" si="24"/>
        <v>221486.7</v>
      </c>
      <c r="G279" s="21">
        <f t="shared" si="25"/>
        <v>1.391780319089136</v>
      </c>
      <c r="H279" s="22"/>
      <c r="I279" s="21"/>
      <c r="J279" s="22">
        <v>20298</v>
      </c>
      <c r="K279" s="21">
        <v>1.1913218051039498</v>
      </c>
      <c r="L279" s="22">
        <v>34030</v>
      </c>
      <c r="M279" s="21">
        <v>0.1</v>
      </c>
      <c r="N279" s="22">
        <v>112698.7</v>
      </c>
      <c r="O279" s="21">
        <v>0.31598146207542799</v>
      </c>
      <c r="P279" s="22">
        <v>54460</v>
      </c>
      <c r="Q279" s="21">
        <v>4.4999206757252992</v>
      </c>
      <c r="R279" s="23"/>
      <c r="S279" s="24"/>
    </row>
    <row r="280" spans="1:19" ht="14.25" customHeight="1" x14ac:dyDescent="0.2">
      <c r="A280" s="19" t="s">
        <v>17</v>
      </c>
      <c r="B280" s="20">
        <f t="shared" si="16"/>
        <v>8749980.0999999978</v>
      </c>
      <c r="C280" s="21">
        <f t="shared" si="17"/>
        <v>0.16677878695975559</v>
      </c>
      <c r="D280" s="22">
        <v>8461553.6999999993</v>
      </c>
      <c r="E280" s="21">
        <v>3.3576130468805004E-2</v>
      </c>
      <c r="F280" s="22">
        <f t="shared" si="24"/>
        <v>288426.40000000002</v>
      </c>
      <c r="G280" s="21">
        <f t="shared" si="25"/>
        <v>4.074539764737211</v>
      </c>
      <c r="H280" s="22"/>
      <c r="I280" s="21"/>
      <c r="J280" s="22">
        <v>32441.200000000001</v>
      </c>
      <c r="K280" s="21">
        <v>0.26595810265958103</v>
      </c>
      <c r="L280" s="22">
        <v>20707.2</v>
      </c>
      <c r="M280" s="21">
        <v>0.9</v>
      </c>
      <c r="N280" s="22">
        <v>235265.8</v>
      </c>
      <c r="O280" s="21">
        <v>4.8791195745408</v>
      </c>
      <c r="P280" s="22">
        <v>12.2</v>
      </c>
      <c r="Q280" s="21">
        <v>4.13</v>
      </c>
      <c r="R280" s="23"/>
      <c r="S280" s="24"/>
    </row>
    <row r="281" spans="1:19" ht="14.25" customHeight="1" x14ac:dyDescent="0.2">
      <c r="A281" s="19" t="s">
        <v>18</v>
      </c>
      <c r="B281" s="20">
        <f t="shared" si="16"/>
        <v>11076216.5</v>
      </c>
      <c r="C281" s="21">
        <f t="shared" si="17"/>
        <v>0.15109846742341992</v>
      </c>
      <c r="D281" s="22">
        <v>10977627.300000001</v>
      </c>
      <c r="E281" s="21">
        <v>0.120925384850695</v>
      </c>
      <c r="F281" s="22">
        <f t="shared" si="24"/>
        <v>98589.2</v>
      </c>
      <c r="G281" s="21">
        <f t="shared" si="25"/>
        <v>3.5107854815740498</v>
      </c>
      <c r="H281" s="22"/>
      <c r="I281" s="21"/>
      <c r="J281" s="22"/>
      <c r="K281" s="21"/>
      <c r="L281" s="22">
        <v>10392.200000000001</v>
      </c>
      <c r="M281" s="21">
        <v>0.100196301071958</v>
      </c>
      <c r="N281" s="22">
        <v>3781.8</v>
      </c>
      <c r="O281" s="21">
        <v>1.0916891427362598</v>
      </c>
      <c r="P281" s="22">
        <v>84415.2</v>
      </c>
      <c r="Q281" s="21">
        <v>4.0390323306703095</v>
      </c>
      <c r="R281" s="23"/>
      <c r="S281" s="24"/>
    </row>
    <row r="282" spans="1:19" ht="14.25" customHeight="1" x14ac:dyDescent="0.2">
      <c r="A282" s="19" t="s">
        <v>19</v>
      </c>
      <c r="B282" s="20">
        <f t="shared" si="16"/>
        <v>15547047.600000001</v>
      </c>
      <c r="C282" s="21">
        <f t="shared" si="17"/>
        <v>4.7583218694204045E-2</v>
      </c>
      <c r="D282" s="22">
        <v>15448858.4</v>
      </c>
      <c r="E282" s="21">
        <v>3.3094395246706397E-2</v>
      </c>
      <c r="F282" s="22">
        <f t="shared" si="24"/>
        <v>98189.200000000012</v>
      </c>
      <c r="G282" s="21">
        <f t="shared" si="25"/>
        <v>2.3272207126649369</v>
      </c>
      <c r="H282" s="22"/>
      <c r="I282" s="21"/>
      <c r="J282" s="22"/>
      <c r="K282" s="21"/>
      <c r="L282" s="22">
        <v>31358.400000000001</v>
      </c>
      <c r="M282" s="21">
        <v>0.41117021276595705</v>
      </c>
      <c r="N282" s="22">
        <v>29127.9</v>
      </c>
      <c r="O282" s="21">
        <v>3.34210499212096</v>
      </c>
      <c r="P282" s="22">
        <v>37702.9</v>
      </c>
      <c r="Q282" s="21">
        <v>3.1367825817112198</v>
      </c>
      <c r="R282" s="22"/>
      <c r="S282" s="21"/>
    </row>
    <row r="283" spans="1:19" ht="14.25" customHeight="1" x14ac:dyDescent="0.2">
      <c r="A283" s="19" t="s">
        <v>20</v>
      </c>
      <c r="B283" s="20">
        <f t="shared" si="16"/>
        <v>20340461.800000001</v>
      </c>
      <c r="C283" s="21">
        <f t="shared" si="17"/>
        <v>5.8402198911727696E-2</v>
      </c>
      <c r="D283" s="22">
        <v>20137750.5</v>
      </c>
      <c r="E283" s="21">
        <v>2.6104606122714601E-2</v>
      </c>
      <c r="F283" s="22">
        <f t="shared" si="24"/>
        <v>202711.3</v>
      </c>
      <c r="G283" s="21">
        <f t="shared" si="25"/>
        <v>3.2669103843742309</v>
      </c>
      <c r="H283" s="22"/>
      <c r="I283" s="21"/>
      <c r="J283" s="22">
        <v>36320.800000000003</v>
      </c>
      <c r="K283" s="21">
        <v>1.48076859540539</v>
      </c>
      <c r="L283" s="22">
        <v>0.7</v>
      </c>
      <c r="M283" s="21">
        <v>3.5</v>
      </c>
      <c r="N283" s="22">
        <v>114450.1</v>
      </c>
      <c r="O283" s="21">
        <v>4.2233637279478096</v>
      </c>
      <c r="P283" s="22">
        <v>51939.7</v>
      </c>
      <c r="Q283" s="21">
        <v>2.4083716309489702</v>
      </c>
      <c r="R283" s="23"/>
      <c r="S283" s="24"/>
    </row>
    <row r="284" spans="1:19" ht="14.25" customHeight="1" thickBot="1" x14ac:dyDescent="0.25">
      <c r="A284" s="25" t="s">
        <v>21</v>
      </c>
      <c r="B284" s="26">
        <f t="shared" si="16"/>
        <v>17481265.200000003</v>
      </c>
      <c r="C284" s="27">
        <f t="shared" si="17"/>
        <v>5.4541377588619856E-2</v>
      </c>
      <c r="D284" s="28">
        <v>17392667.300000001</v>
      </c>
      <c r="E284" s="27">
        <v>4.0294507674507193E-2</v>
      </c>
      <c r="F284" s="28">
        <f t="shared" si="24"/>
        <v>88597.9</v>
      </c>
      <c r="G284" s="27">
        <f t="shared" si="25"/>
        <v>2.8513465894789833</v>
      </c>
      <c r="H284" s="28"/>
      <c r="I284" s="27"/>
      <c r="J284" s="28">
        <v>0.6</v>
      </c>
      <c r="K284" s="27">
        <v>3.5</v>
      </c>
      <c r="L284" s="28">
        <v>34925</v>
      </c>
      <c r="M284" s="27">
        <v>1.2</v>
      </c>
      <c r="N284" s="28">
        <v>11419.3</v>
      </c>
      <c r="O284" s="27">
        <v>2.7545882847460001</v>
      </c>
      <c r="P284" s="28">
        <v>42253</v>
      </c>
      <c r="Q284" s="27">
        <v>4.2424384067403498</v>
      </c>
      <c r="R284" s="28"/>
      <c r="S284" s="27"/>
    </row>
    <row r="285" spans="1:19" ht="14.25" customHeight="1" x14ac:dyDescent="0.2">
      <c r="A285" s="19" t="s">
        <v>71</v>
      </c>
      <c r="B285" s="20">
        <f t="shared" ref="B285:B296" si="26">D285+H285+J285+L285+N285+P285+R285</f>
        <v>18847195.900000002</v>
      </c>
      <c r="C285" s="21">
        <f t="shared" ref="C285:C296" si="27">(D285*E285+H285*I285+J285*K285+L285*M285+N285*O285+P285*Q285+R285*S285)/(D285+H285+J285+L285+N285+P285+R285)</f>
        <v>3.0518722787828575E-2</v>
      </c>
      <c r="D285" s="22">
        <v>18752273</v>
      </c>
      <c r="E285" s="21">
        <v>1.50060927014021E-2</v>
      </c>
      <c r="F285" s="22">
        <f t="shared" ref="F285:F287" si="28">H285+J285+L285+N285+P285+R285</f>
        <v>94922.900000000009</v>
      </c>
      <c r="G285" s="21">
        <f t="shared" ref="G285:G287" si="29">(H285*I285+J285*K285+L285*M285+N285*O285+P285*Q285+R285*S285)/(H285+J285+L285+N285+P285+R285)</f>
        <v>3.0950803230832569</v>
      </c>
      <c r="H285" s="22"/>
      <c r="I285" s="21"/>
      <c r="J285" s="22"/>
      <c r="K285" s="21"/>
      <c r="L285" s="22"/>
      <c r="M285" s="21"/>
      <c r="N285" s="22">
        <v>89000.8</v>
      </c>
      <c r="O285" s="21">
        <v>2.9957893636911099</v>
      </c>
      <c r="P285" s="22">
        <v>5922.1</v>
      </c>
      <c r="Q285" s="21">
        <v>4.5872832272335806</v>
      </c>
      <c r="R285" s="23"/>
      <c r="S285" s="24"/>
    </row>
    <row r="286" spans="1:19" ht="14.25" customHeight="1" x14ac:dyDescent="0.2">
      <c r="A286" s="19" t="s">
        <v>11</v>
      </c>
      <c r="B286" s="20">
        <f t="shared" si="26"/>
        <v>10966347.899999999</v>
      </c>
      <c r="C286" s="21">
        <f t="shared" si="27"/>
        <v>0.14448943243903467</v>
      </c>
      <c r="D286" s="22">
        <v>10525641.1</v>
      </c>
      <c r="E286" s="21">
        <v>1.7057368030532601E-2</v>
      </c>
      <c r="F286" s="22">
        <f t="shared" si="28"/>
        <v>440706.8</v>
      </c>
      <c r="G286" s="21">
        <f t="shared" si="29"/>
        <v>3.1880189958493941</v>
      </c>
      <c r="H286" s="22">
        <v>16.7</v>
      </c>
      <c r="I286" s="21">
        <v>3.5</v>
      </c>
      <c r="J286" s="22">
        <v>17416.099999999999</v>
      </c>
      <c r="K286" s="21">
        <v>2</v>
      </c>
      <c r="L286" s="22">
        <v>226409</v>
      </c>
      <c r="M286" s="21">
        <v>2.46153841057555</v>
      </c>
      <c r="N286" s="22">
        <v>196105.5</v>
      </c>
      <c r="O286" s="21">
        <v>4.1252236678726497</v>
      </c>
      <c r="P286" s="22">
        <v>759.5</v>
      </c>
      <c r="Q286" s="21">
        <v>5</v>
      </c>
      <c r="R286" s="23"/>
      <c r="S286" s="24"/>
    </row>
    <row r="287" spans="1:19" ht="14.25" customHeight="1" x14ac:dyDescent="0.2">
      <c r="A287" s="19" t="s">
        <v>12</v>
      </c>
      <c r="B287" s="20">
        <f t="shared" si="26"/>
        <v>15783459.599999998</v>
      </c>
      <c r="C287" s="21">
        <f t="shared" si="27"/>
        <v>3.0007227439540578E-2</v>
      </c>
      <c r="D287" s="22">
        <v>15702351.6</v>
      </c>
      <c r="E287" s="21">
        <v>2.18177542910197E-2</v>
      </c>
      <c r="F287" s="22">
        <f t="shared" si="28"/>
        <v>81108</v>
      </c>
      <c r="G287" s="21">
        <f t="shared" si="29"/>
        <v>1.6154733565123043</v>
      </c>
      <c r="H287" s="22"/>
      <c r="I287" s="21"/>
      <c r="J287" s="22">
        <v>13969.9</v>
      </c>
      <c r="K287" s="21">
        <v>1</v>
      </c>
      <c r="L287" s="22">
        <v>1000.7</v>
      </c>
      <c r="M287" s="21">
        <v>1</v>
      </c>
      <c r="N287" s="22">
        <v>11567.2</v>
      </c>
      <c r="O287" s="21">
        <v>1.9480729995158699</v>
      </c>
      <c r="P287" s="22">
        <v>54251.5</v>
      </c>
      <c r="Q287" s="21">
        <v>1.6975106679077998</v>
      </c>
      <c r="R287" s="23">
        <v>318.7</v>
      </c>
      <c r="S287" s="24">
        <v>4.49</v>
      </c>
    </row>
    <row r="288" spans="1:19" ht="14.25" customHeight="1" x14ac:dyDescent="0.2">
      <c r="A288" s="19" t="s">
        <v>13</v>
      </c>
      <c r="B288" s="20">
        <f t="shared" si="26"/>
        <v>16571876.299999999</v>
      </c>
      <c r="C288" s="21">
        <f t="shared" si="27"/>
        <v>0.14615719434256219</v>
      </c>
      <c r="D288" s="22">
        <v>16189618.699999999</v>
      </c>
      <c r="E288" s="21">
        <v>5.83188401466182E-2</v>
      </c>
      <c r="F288" s="22">
        <f t="shared" ref="F288" si="30">H288+J288+L288+N288+P288+R288</f>
        <v>382257.60000000003</v>
      </c>
      <c r="G288" s="21">
        <f t="shared" ref="G288" si="31">(H288*I288+J288*K288+L288*M288+N288*O288+P288*Q288+R288*S288)/(H288+J288+L288+N288+P288+R288)</f>
        <v>3.8663434291430687</v>
      </c>
      <c r="H288" s="22"/>
      <c r="I288" s="21"/>
      <c r="J288" s="22">
        <v>515.79999999999995</v>
      </c>
      <c r="K288" s="21">
        <v>4.2</v>
      </c>
      <c r="L288" s="22">
        <v>139700</v>
      </c>
      <c r="M288" s="21">
        <v>2.5</v>
      </c>
      <c r="N288" s="22">
        <v>220012.6</v>
      </c>
      <c r="O288" s="21">
        <v>4.8489122895688697</v>
      </c>
      <c r="P288" s="22">
        <v>21086.2</v>
      </c>
      <c r="Q288" s="21">
        <v>2.83128301922584</v>
      </c>
      <c r="R288" s="23">
        <v>943</v>
      </c>
      <c r="S288" s="24">
        <v>0</v>
      </c>
    </row>
    <row r="289" spans="1:19" ht="14.25" customHeight="1" x14ac:dyDescent="0.2">
      <c r="A289" s="19" t="s">
        <v>14</v>
      </c>
      <c r="B289" s="20">
        <f t="shared" si="26"/>
        <v>14907467</v>
      </c>
      <c r="C289" s="21">
        <f t="shared" si="27"/>
        <v>9.6950062743724336E-2</v>
      </c>
      <c r="D289" s="22">
        <v>14587730.800000001</v>
      </c>
      <c r="E289" s="21">
        <v>1.5996864022196002E-2</v>
      </c>
      <c r="F289" s="22">
        <f t="shared" ref="F289" si="32">H289+J289+L289+N289+P289+R289</f>
        <v>319736.2</v>
      </c>
      <c r="G289" s="21">
        <f t="shared" ref="G289" si="33">(H289*I289+J289*K289+L289*M289+N289*O289+P289*Q289+R289*S289)/(H289+J289+L289+N289+P289+R289)</f>
        <v>3.790380679447618</v>
      </c>
      <c r="H289" s="22"/>
      <c r="I289" s="21"/>
      <c r="J289" s="22">
        <v>591.20000000000005</v>
      </c>
      <c r="K289" s="21">
        <v>4.2</v>
      </c>
      <c r="L289" s="22"/>
      <c r="M289" s="21"/>
      <c r="N289" s="22">
        <v>145916.5</v>
      </c>
      <c r="O289" s="21">
        <v>3.5750521702480502</v>
      </c>
      <c r="P289" s="22">
        <v>173228.5</v>
      </c>
      <c r="Q289" s="21">
        <v>3.9703615455886294</v>
      </c>
      <c r="R289" s="23"/>
      <c r="S289" s="24"/>
    </row>
    <row r="290" spans="1:19" ht="14.25" customHeight="1" x14ac:dyDescent="0.2">
      <c r="A290" s="19" t="s">
        <v>15</v>
      </c>
      <c r="B290" s="20">
        <f t="shared" si="26"/>
        <v>17643904.300000001</v>
      </c>
      <c r="C290" s="21">
        <f t="shared" si="27"/>
        <v>9.3334503123551862E-2</v>
      </c>
      <c r="D290" s="22">
        <v>17382895.5</v>
      </c>
      <c r="E290" s="21">
        <v>2.4562707864176005E-2</v>
      </c>
      <c r="F290" s="22">
        <f t="shared" ref="F290" si="34">H290+J290+L290+N290+P290+R290</f>
        <v>261008.80000000002</v>
      </c>
      <c r="G290" s="21">
        <f t="shared" ref="G290" si="35">(H290*I290+J290*K290+L290*M290+N290*O290+P290*Q290+R290*S290)/(H290+J290+L290+N290+P290+R290)</f>
        <v>4.6734595040473748</v>
      </c>
      <c r="H290" s="22"/>
      <c r="I290" s="21"/>
      <c r="J290" s="22"/>
      <c r="K290" s="21"/>
      <c r="L290" s="22">
        <v>1101.7</v>
      </c>
      <c r="M290" s="21">
        <v>4</v>
      </c>
      <c r="N290" s="22">
        <v>259420.1</v>
      </c>
      <c r="O290" s="21">
        <v>4.6766470948087697</v>
      </c>
      <c r="P290" s="22">
        <v>487</v>
      </c>
      <c r="Q290" s="21">
        <v>4.4989733059548289</v>
      </c>
      <c r="R290" s="23"/>
      <c r="S290" s="24"/>
    </row>
    <row r="291" spans="1:19" ht="14.25" customHeight="1" x14ac:dyDescent="0.2">
      <c r="A291" s="19" t="s">
        <v>16</v>
      </c>
      <c r="B291" s="20">
        <f t="shared" si="26"/>
        <v>17305002.899999999</v>
      </c>
      <c r="C291" s="21">
        <f t="shared" si="27"/>
        <v>8.5317729591365868E-2</v>
      </c>
      <c r="D291" s="22">
        <v>16915810.800000001</v>
      </c>
      <c r="E291" s="21">
        <v>1.1155568670701901E-2</v>
      </c>
      <c r="F291" s="22">
        <f t="shared" ref="F291" si="36">H291+J291+L291+N291+P291+R291</f>
        <v>389192.10000000003</v>
      </c>
      <c r="G291" s="21">
        <f t="shared" ref="G291" si="37">(H291*I291+J291*K291+L291*M291+N291*O291+P291*Q291+R291*S291)/(H291+J291+L291+N291+P291+R291)</f>
        <v>3.3086952921192418</v>
      </c>
      <c r="H291" s="22"/>
      <c r="I291" s="21"/>
      <c r="J291" s="22">
        <v>5231.3</v>
      </c>
      <c r="K291" s="21">
        <v>1.5</v>
      </c>
      <c r="L291" s="22">
        <v>34875.699999999997</v>
      </c>
      <c r="M291" s="21">
        <v>1.2001046573975598</v>
      </c>
      <c r="N291" s="22">
        <v>245323.9</v>
      </c>
      <c r="O291" s="21">
        <v>2.8854362742480499</v>
      </c>
      <c r="P291" s="22">
        <v>103761.2</v>
      </c>
      <c r="Q291" s="21">
        <v>5.1093293928751793</v>
      </c>
      <c r="R291" s="23"/>
      <c r="S291" s="24"/>
    </row>
    <row r="292" spans="1:19" ht="14.25" customHeight="1" x14ac:dyDescent="0.2">
      <c r="A292" s="19" t="s">
        <v>17</v>
      </c>
      <c r="B292" s="20">
        <f t="shared" si="26"/>
        <v>5959079.0999999996</v>
      </c>
      <c r="C292" s="21">
        <f t="shared" si="27"/>
        <v>0.35478965483106295</v>
      </c>
      <c r="D292" s="22">
        <v>5456636.0999999996</v>
      </c>
      <c r="E292" s="21">
        <v>2.7575902853408205E-2</v>
      </c>
      <c r="F292" s="22">
        <f t="shared" ref="F292:F297" si="38">H292+J292+L292+N292+P292+R292</f>
        <v>502443</v>
      </c>
      <c r="G292" s="21">
        <f t="shared" ref="G292" si="39">(H292*I292+J292*K292+L292*M292+N292*O292+P292*Q292+R292*S292)/(H292+J292+L292+N292+P292+R292)</f>
        <v>3.9083994602372822</v>
      </c>
      <c r="H292" s="22"/>
      <c r="I292" s="21"/>
      <c r="J292" s="22"/>
      <c r="K292" s="21"/>
      <c r="L292" s="22">
        <v>209420</v>
      </c>
      <c r="M292" s="21">
        <v>2.5</v>
      </c>
      <c r="N292" s="22">
        <v>271556.7</v>
      </c>
      <c r="O292" s="21">
        <v>5.0077287726651596</v>
      </c>
      <c r="P292" s="22">
        <v>20733.3</v>
      </c>
      <c r="Q292" s="21">
        <v>3.5909213680407799</v>
      </c>
      <c r="R292" s="23">
        <v>733</v>
      </c>
      <c r="S292" s="24">
        <v>8</v>
      </c>
    </row>
    <row r="293" spans="1:19" ht="14.25" customHeight="1" x14ac:dyDescent="0.2">
      <c r="A293" s="19" t="s">
        <v>18</v>
      </c>
      <c r="B293" s="20">
        <f t="shared" si="26"/>
        <v>10087808.1</v>
      </c>
      <c r="C293" s="21">
        <f t="shared" si="27"/>
        <v>3.3365775960785729E-2</v>
      </c>
      <c r="D293" s="22">
        <v>10058835.1</v>
      </c>
      <c r="E293" s="21">
        <v>2.1140593208452102E-2</v>
      </c>
      <c r="F293" s="22">
        <f t="shared" si="38"/>
        <v>28973</v>
      </c>
      <c r="G293" s="21">
        <f t="shared" ref="G293" si="40">(H293*I293+J293*K293+L293*M293+N293*O293+P293*Q293+R293*S293)/(H293+J293+L293+N293+P293+R293)</f>
        <v>4.2777000655782969</v>
      </c>
      <c r="H293" s="22"/>
      <c r="I293" s="21"/>
      <c r="J293" s="22"/>
      <c r="K293" s="21"/>
      <c r="L293" s="22">
        <v>9.9</v>
      </c>
      <c r="M293" s="21">
        <v>3.46</v>
      </c>
      <c r="N293" s="22"/>
      <c r="O293" s="21"/>
      <c r="P293" s="22">
        <v>28963.1</v>
      </c>
      <c r="Q293" s="21">
        <v>4.2779795671043503</v>
      </c>
      <c r="R293" s="23"/>
      <c r="S293" s="24"/>
    </row>
    <row r="294" spans="1:19" ht="14.25" customHeight="1" x14ac:dyDescent="0.2">
      <c r="A294" s="19" t="s">
        <v>19</v>
      </c>
      <c r="B294" s="20">
        <f t="shared" si="26"/>
        <v>5445145.9000000004</v>
      </c>
      <c r="C294" s="21">
        <f t="shared" si="27"/>
        <v>0.25288989134340734</v>
      </c>
      <c r="D294" s="22">
        <v>5169084.7</v>
      </c>
      <c r="E294" s="21">
        <v>4.2803478341146201E-2</v>
      </c>
      <c r="F294" s="22">
        <f t="shared" si="38"/>
        <v>276061.2</v>
      </c>
      <c r="G294" s="21">
        <f t="shared" ref="G294" si="41">(H294*I294+J294*K294+L294*M294+N294*O294+P294*Q294+R294*S294)/(H294+J294+L294+N294+P294+R294)</f>
        <v>4.1866352460976035</v>
      </c>
      <c r="H294" s="22"/>
      <c r="I294" s="21"/>
      <c r="J294" s="22">
        <v>34903.9</v>
      </c>
      <c r="K294" s="21">
        <v>2.0000931128040103</v>
      </c>
      <c r="L294" s="22">
        <v>9.5</v>
      </c>
      <c r="M294" s="21">
        <v>3.2</v>
      </c>
      <c r="N294" s="22">
        <v>143180.70000000001</v>
      </c>
      <c r="O294" s="21">
        <v>4.9626300891111699</v>
      </c>
      <c r="P294" s="22">
        <v>97967.1</v>
      </c>
      <c r="Q294" s="21">
        <v>3.83162561717148</v>
      </c>
      <c r="R294" s="23"/>
      <c r="S294" s="24"/>
    </row>
    <row r="295" spans="1:19" ht="14.25" customHeight="1" x14ac:dyDescent="0.2">
      <c r="A295" s="19" t="s">
        <v>20</v>
      </c>
      <c r="B295" s="20">
        <f t="shared" si="26"/>
        <v>7906925.5</v>
      </c>
      <c r="C295" s="21">
        <f t="shared" si="27"/>
        <v>0.20798421978302425</v>
      </c>
      <c r="D295" s="22">
        <v>7230329.0999999996</v>
      </c>
      <c r="E295" s="21">
        <v>1.9778101663449902E-2</v>
      </c>
      <c r="F295" s="22">
        <f t="shared" si="38"/>
        <v>676596.4</v>
      </c>
      <c r="G295" s="21">
        <f t="shared" ref="G295" si="42">(H295*I295+J295*K295+L295*M295+N295*O295+P295*Q295+R295*S295)/(H295+J295+L295+N295+P295+R295)</f>
        <v>2.2192159860738232</v>
      </c>
      <c r="H295" s="22"/>
      <c r="I295" s="21"/>
      <c r="J295" s="22">
        <v>488960</v>
      </c>
      <c r="K295" s="21">
        <v>2.00002985929319</v>
      </c>
      <c r="L295" s="22">
        <v>141446.30000000002</v>
      </c>
      <c r="M295" s="21">
        <v>2.4691349296517502</v>
      </c>
      <c r="N295" s="22">
        <v>7202.4</v>
      </c>
      <c r="O295" s="21">
        <v>5.04261732200378</v>
      </c>
      <c r="P295" s="22">
        <v>38987.700000000004</v>
      </c>
      <c r="Q295" s="21">
        <v>3.5398343580154803</v>
      </c>
      <c r="R295" s="23"/>
      <c r="S295" s="24"/>
    </row>
    <row r="296" spans="1:19" ht="14.25" customHeight="1" thickBot="1" x14ac:dyDescent="0.25">
      <c r="A296" s="25" t="s">
        <v>21</v>
      </c>
      <c r="B296" s="26">
        <f t="shared" si="26"/>
        <v>6438855.4000000004</v>
      </c>
      <c r="C296" s="27">
        <f t="shared" si="27"/>
        <v>0.418396425706345</v>
      </c>
      <c r="D296" s="28">
        <v>5842106.5</v>
      </c>
      <c r="E296" s="27">
        <v>0.10091311532920499</v>
      </c>
      <c r="F296" s="28">
        <f t="shared" si="38"/>
        <v>596748.9</v>
      </c>
      <c r="G296" s="27">
        <f t="shared" ref="G296" si="43">(H296*I296+J296*K296+L296*M296+N296*O296+P296*Q296+R296*S296)/(H296+J296+L296+N296+P296+R296)</f>
        <v>3.5265233299969223</v>
      </c>
      <c r="H296" s="28"/>
      <c r="I296" s="27"/>
      <c r="J296" s="28">
        <v>9.5</v>
      </c>
      <c r="K296" s="27">
        <v>3.2</v>
      </c>
      <c r="L296" s="28">
        <v>299791.90000000002</v>
      </c>
      <c r="M296" s="27">
        <v>2.3700849222410598</v>
      </c>
      <c r="N296" s="28">
        <v>191242.1</v>
      </c>
      <c r="O296" s="27">
        <v>4.4675897514197995</v>
      </c>
      <c r="P296" s="28">
        <v>105705.4</v>
      </c>
      <c r="Q296" s="27">
        <v>5.1037601674086694</v>
      </c>
      <c r="R296" s="28"/>
      <c r="S296" s="27"/>
    </row>
    <row r="297" spans="1:19" ht="14.25" customHeight="1" x14ac:dyDescent="0.2">
      <c r="A297" s="19" t="s">
        <v>72</v>
      </c>
      <c r="B297" s="20">
        <f t="shared" ref="B297:B308" si="44">D297+H297+J297+L297+N297+P297+R297</f>
        <v>3275970.5999999996</v>
      </c>
      <c r="C297" s="21">
        <f t="shared" ref="C297:C308" si="45">(D297*E297+H297*I297+J297*K297+L297*M297+N297*O297+P297*Q297+R297*S297)/(D297+H297+J297+L297+N297+P297+R297)</f>
        <v>0.16283857950373548</v>
      </c>
      <c r="D297" s="22">
        <v>3164359.8</v>
      </c>
      <c r="E297" s="21">
        <v>8.1104099476930494E-2</v>
      </c>
      <c r="F297" s="22">
        <f t="shared" si="38"/>
        <v>111610.79999999999</v>
      </c>
      <c r="G297" s="21">
        <f t="shared" ref="G297" si="46">(H297*I297+J297*K297+L297*M297+N297*O297+P297*Q297+R297*S297)/(H297+J297+L297+N297+P297+R297)</f>
        <v>2.4801528794704462</v>
      </c>
      <c r="H297" s="22">
        <v>10.1</v>
      </c>
      <c r="I297" s="21">
        <v>3.47</v>
      </c>
      <c r="J297" s="22">
        <v>34925</v>
      </c>
      <c r="K297" s="21">
        <v>3</v>
      </c>
      <c r="L297" s="22">
        <v>35217.300000000003</v>
      </c>
      <c r="M297" s="21">
        <v>1.1983400203877099</v>
      </c>
      <c r="N297" s="22">
        <v>34925</v>
      </c>
      <c r="O297" s="21">
        <v>3</v>
      </c>
      <c r="P297" s="22">
        <v>6533.4</v>
      </c>
      <c r="Q297" s="21">
        <v>3.8302415281476696</v>
      </c>
      <c r="R297" s="23"/>
      <c r="S297" s="24"/>
    </row>
    <row r="298" spans="1:19" ht="14.25" customHeight="1" x14ac:dyDescent="0.2">
      <c r="A298" s="19" t="s">
        <v>11</v>
      </c>
      <c r="B298" s="20">
        <f t="shared" si="44"/>
        <v>6184540.2999999998</v>
      </c>
      <c r="C298" s="21">
        <f t="shared" si="45"/>
        <v>0.26507442582272456</v>
      </c>
      <c r="D298" s="22">
        <v>5782705.7000000002</v>
      </c>
      <c r="E298" s="21">
        <v>4.3668655314760399E-2</v>
      </c>
      <c r="F298" s="22">
        <f t="shared" ref="F298:F299" si="47">H298+J298+L298+N298+P298+R298</f>
        <v>401834.6</v>
      </c>
      <c r="G298" s="21">
        <f t="shared" ref="G298:G299" si="48">(H298*I298+J298*K298+L298*M298+N298*O298+P298*Q298+R298*S298)/(H298+J298+L298+N298+P298+R298)</f>
        <v>3.4512719586615996</v>
      </c>
      <c r="H298" s="22">
        <v>9.6</v>
      </c>
      <c r="I298" s="21">
        <v>3.2</v>
      </c>
      <c r="J298" s="22"/>
      <c r="K298" s="21"/>
      <c r="L298" s="22">
        <v>210068.4</v>
      </c>
      <c r="M298" s="21">
        <v>2.5</v>
      </c>
      <c r="N298" s="22">
        <v>187726.3</v>
      </c>
      <c r="O298" s="21">
        <v>4.54185011370277</v>
      </c>
      <c r="P298" s="22">
        <v>4030.3</v>
      </c>
      <c r="Q298" s="21">
        <v>2.23657047862442</v>
      </c>
      <c r="R298" s="23"/>
      <c r="S298" s="24"/>
    </row>
    <row r="299" spans="1:19" ht="14.25" customHeight="1" x14ac:dyDescent="0.2">
      <c r="A299" s="19" t="s">
        <v>12</v>
      </c>
      <c r="B299" s="20">
        <f t="shared" si="44"/>
        <v>3867334.2</v>
      </c>
      <c r="C299" s="21">
        <f t="shared" si="45"/>
        <v>0.46998126978527011</v>
      </c>
      <c r="D299" s="22">
        <v>3443232.7</v>
      </c>
      <c r="E299" s="21">
        <v>9.675512956182139E-2</v>
      </c>
      <c r="F299" s="22">
        <f t="shared" si="47"/>
        <v>424101.49999999994</v>
      </c>
      <c r="G299" s="21">
        <f t="shared" si="48"/>
        <v>3.5001626073003802</v>
      </c>
      <c r="H299" s="22"/>
      <c r="I299" s="21"/>
      <c r="J299" s="22"/>
      <c r="K299" s="21"/>
      <c r="L299" s="22">
        <v>600.6</v>
      </c>
      <c r="M299" s="21">
        <v>1</v>
      </c>
      <c r="N299" s="22">
        <v>417036.1</v>
      </c>
      <c r="O299" s="21">
        <v>3.4902017163502199</v>
      </c>
      <c r="P299" s="22">
        <v>6464.8</v>
      </c>
      <c r="Q299" s="21">
        <v>4.375</v>
      </c>
      <c r="R299" s="23"/>
      <c r="S299" s="24"/>
    </row>
    <row r="300" spans="1:19" ht="14.25" customHeight="1" x14ac:dyDescent="0.2">
      <c r="A300" s="19" t="s">
        <v>13</v>
      </c>
      <c r="B300" s="20">
        <f t="shared" si="44"/>
        <v>3666595.9999999995</v>
      </c>
      <c r="C300" s="21">
        <f t="shared" si="45"/>
        <v>5.4769621469068289E-2</v>
      </c>
      <c r="D300" s="22">
        <v>3612116</v>
      </c>
      <c r="E300" s="21">
        <v>1.6687718500734701E-2</v>
      </c>
      <c r="F300" s="22">
        <f t="shared" ref="F300" si="49">H300+J300+L300+N300+P300+R300</f>
        <v>54480.000000000007</v>
      </c>
      <c r="G300" s="21">
        <f t="shared" ref="G300" si="50">(H300*I300+J300*K300+L300*M300+N300*O300+P300*Q300+R300*S300)/(H300+J300+L300+N300+P300+R300)</f>
        <v>2.5796640969163005</v>
      </c>
      <c r="H300" s="22"/>
      <c r="I300" s="21"/>
      <c r="J300" s="22">
        <v>1421.8</v>
      </c>
      <c r="K300" s="21">
        <v>1.9990856660571099</v>
      </c>
      <c r="L300" s="22"/>
      <c r="M300" s="21"/>
      <c r="N300" s="22">
        <v>43900.800000000003</v>
      </c>
      <c r="O300" s="21">
        <v>2.5107879583060004</v>
      </c>
      <c r="P300" s="22">
        <v>9157.4</v>
      </c>
      <c r="Q300" s="21">
        <v>3</v>
      </c>
      <c r="R300" s="23"/>
      <c r="S300" s="24"/>
    </row>
    <row r="301" spans="1:19" ht="14.25" customHeight="1" x14ac:dyDescent="0.2">
      <c r="A301" s="19" t="s">
        <v>14</v>
      </c>
      <c r="B301" s="20">
        <f t="shared" si="44"/>
        <v>2204599</v>
      </c>
      <c r="C301" s="21">
        <f t="shared" si="45"/>
        <v>0.47509201537331741</v>
      </c>
      <c r="D301" s="22">
        <v>2010371</v>
      </c>
      <c r="E301" s="21">
        <v>5.8421209319075899E-2</v>
      </c>
      <c r="F301" s="22">
        <f t="shared" ref="F301" si="51">H301+J301+L301+N301+P301+R301</f>
        <v>194228</v>
      </c>
      <c r="G301" s="21">
        <f t="shared" ref="G301" si="52">(H301*I301+J301*K301+L301*M301+N301*O301+P301*Q301+R301*S301)/(H301+J301+L301+N301+P301+R301)</f>
        <v>4.7878734116605237</v>
      </c>
      <c r="H301" s="22"/>
      <c r="I301" s="21"/>
      <c r="J301" s="22">
        <v>61.7</v>
      </c>
      <c r="K301" s="21">
        <v>3.4317666126418205</v>
      </c>
      <c r="L301" s="22">
        <v>952.2</v>
      </c>
      <c r="M301" s="21">
        <v>0.497718966603655</v>
      </c>
      <c r="N301" s="22">
        <v>164558.9</v>
      </c>
      <c r="O301" s="21">
        <v>4.8615933686965596</v>
      </c>
      <c r="P301" s="22">
        <v>28655.200000000001</v>
      </c>
      <c r="Q301" s="21">
        <v>4.51</v>
      </c>
      <c r="R301" s="23"/>
      <c r="S301" s="24"/>
    </row>
    <row r="302" spans="1:19" ht="14.25" customHeight="1" x14ac:dyDescent="0.2">
      <c r="A302" s="19" t="s">
        <v>15</v>
      </c>
      <c r="B302" s="20">
        <f t="shared" si="44"/>
        <v>3720986.3</v>
      </c>
      <c r="C302" s="21">
        <f t="shared" si="45"/>
        <v>0.40090101621712504</v>
      </c>
      <c r="D302" s="22">
        <v>3419993.8</v>
      </c>
      <c r="E302" s="21">
        <v>4.7988954833777797E-2</v>
      </c>
      <c r="F302" s="22">
        <f t="shared" ref="F302" si="53">H302+J302+L302+N302+P302+R302</f>
        <v>300992.5</v>
      </c>
      <c r="G302" s="21">
        <f t="shared" ref="G302" si="54">(H302*I302+J302*K302+L302*M302+N302*O302+P302*Q302+R302*S302)/(H302+J302+L302+N302+P302+R302)</f>
        <v>4.4108250571027519</v>
      </c>
      <c r="H302" s="22">
        <v>2120.6999999999998</v>
      </c>
      <c r="I302" s="21">
        <v>1.10148111472627</v>
      </c>
      <c r="J302" s="22">
        <v>3419.5</v>
      </c>
      <c r="K302" s="21">
        <v>2.5</v>
      </c>
      <c r="L302" s="22"/>
      <c r="M302" s="21"/>
      <c r="N302" s="22">
        <v>167411.30000000002</v>
      </c>
      <c r="O302" s="21">
        <v>4.6312339728560703</v>
      </c>
      <c r="P302" s="22">
        <v>128041</v>
      </c>
      <c r="Q302" s="21">
        <v>4.22848696901774</v>
      </c>
      <c r="R302" s="23"/>
      <c r="S302" s="24"/>
    </row>
    <row r="303" spans="1:19" ht="14.25" customHeight="1" x14ac:dyDescent="0.2">
      <c r="A303" s="19" t="s">
        <v>16</v>
      </c>
      <c r="B303" s="20">
        <f t="shared" si="44"/>
        <v>3425153.0000000005</v>
      </c>
      <c r="C303" s="21">
        <f t="shared" si="45"/>
        <v>0.19023511621232703</v>
      </c>
      <c r="D303" s="22">
        <v>3178401.7</v>
      </c>
      <c r="E303" s="21">
        <v>8.9131768335009395E-2</v>
      </c>
      <c r="F303" s="22">
        <f t="shared" ref="F303:F305" si="55">H303+J303+L303+N303+P303+R303</f>
        <v>246751.30000000002</v>
      </c>
      <c r="G303" s="21">
        <f t="shared" ref="G303:G305" si="56">(H303*I303+J303*K303+L303*M303+N303*O303+P303*Q303+R303*S303)/(H303+J303+L303+N303+P303+R303)</f>
        <v>1.4925466046176885</v>
      </c>
      <c r="H303" s="22">
        <v>572.5</v>
      </c>
      <c r="I303" s="21">
        <v>1</v>
      </c>
      <c r="J303" s="22"/>
      <c r="K303" s="21"/>
      <c r="L303" s="22"/>
      <c r="M303" s="21"/>
      <c r="N303" s="22">
        <v>113983.1</v>
      </c>
      <c r="O303" s="21">
        <v>2.2413770111534101E-2</v>
      </c>
      <c r="P303" s="22">
        <v>132195.70000000001</v>
      </c>
      <c r="Q303" s="21">
        <v>2.7622723280711896</v>
      </c>
      <c r="R303" s="23"/>
      <c r="S303" s="24"/>
    </row>
    <row r="304" spans="1:19" ht="14.25" customHeight="1" x14ac:dyDescent="0.2">
      <c r="A304" s="19" t="s">
        <v>17</v>
      </c>
      <c r="B304" s="20">
        <f t="shared" si="44"/>
        <v>3942219.9000000004</v>
      </c>
      <c r="C304" s="21">
        <f t="shared" si="45"/>
        <v>0.10518839981503821</v>
      </c>
      <c r="D304" s="22">
        <v>3785133</v>
      </c>
      <c r="E304" s="21">
        <v>3.8649614161510304E-2</v>
      </c>
      <c r="F304" s="22">
        <f t="shared" si="55"/>
        <v>157086.90000000002</v>
      </c>
      <c r="G304" s="21">
        <f t="shared" si="56"/>
        <v>1.7084930251981543</v>
      </c>
      <c r="H304" s="22"/>
      <c r="I304" s="21"/>
      <c r="J304" s="22"/>
      <c r="K304" s="21"/>
      <c r="L304" s="22"/>
      <c r="M304" s="21"/>
      <c r="N304" s="22">
        <v>134626.20000000001</v>
      </c>
      <c r="O304" s="21">
        <v>1.88151339040989</v>
      </c>
      <c r="P304" s="22">
        <v>22460.7</v>
      </c>
      <c r="Q304" s="21">
        <v>0.67143388229218104</v>
      </c>
      <c r="R304" s="23"/>
      <c r="S304" s="24"/>
    </row>
    <row r="305" spans="1:19" ht="14.25" customHeight="1" x14ac:dyDescent="0.2">
      <c r="A305" s="19" t="s">
        <v>18</v>
      </c>
      <c r="B305" s="20">
        <f t="shared" si="44"/>
        <v>4626057.8</v>
      </c>
      <c r="C305" s="21">
        <f t="shared" si="45"/>
        <v>0.20548100631168056</v>
      </c>
      <c r="D305" s="22">
        <v>4408414.8</v>
      </c>
      <c r="E305" s="21">
        <v>3.3945005129735098E-2</v>
      </c>
      <c r="F305" s="22">
        <f t="shared" si="55"/>
        <v>217643</v>
      </c>
      <c r="G305" s="21">
        <f t="shared" si="56"/>
        <v>3.6799867167793083</v>
      </c>
      <c r="H305" s="22"/>
      <c r="I305" s="21"/>
      <c r="J305" s="22">
        <v>6208.8</v>
      </c>
      <c r="K305" s="21">
        <v>2.5</v>
      </c>
      <c r="L305" s="22">
        <v>4002.3</v>
      </c>
      <c r="M305" s="21">
        <v>1.5021487644604401</v>
      </c>
      <c r="N305" s="22">
        <v>161263.9</v>
      </c>
      <c r="O305" s="21">
        <v>3.7544875139445297</v>
      </c>
      <c r="P305" s="22">
        <v>46168</v>
      </c>
      <c r="Q305" s="21">
        <v>3.7672413793103399</v>
      </c>
      <c r="R305" s="23"/>
      <c r="S305" s="24"/>
    </row>
    <row r="306" spans="1:19" ht="14.25" customHeight="1" x14ac:dyDescent="0.2">
      <c r="A306" s="19" t="s">
        <v>19</v>
      </c>
      <c r="B306" s="20">
        <f t="shared" si="44"/>
        <v>2467648</v>
      </c>
      <c r="C306" s="21">
        <f t="shared" si="45"/>
        <v>0.11941310754208054</v>
      </c>
      <c r="D306" s="22">
        <v>2429219.7999999998</v>
      </c>
      <c r="E306" s="21">
        <v>8.3568609147677803E-2</v>
      </c>
      <c r="F306" s="22">
        <f t="shared" ref="F306" si="57">H306+J306+L306+N306+P306+R306</f>
        <v>38428.199999999997</v>
      </c>
      <c r="G306" s="21">
        <f t="shared" ref="G306" si="58">(H306*I306+J306*K306+L306*M306+N306*O306+P306*Q306+R306*S306)/(H306+J306+L306+N306+P306+R306)</f>
        <v>2.3853054787890136</v>
      </c>
      <c r="H306" s="22"/>
      <c r="I306" s="21"/>
      <c r="J306" s="22">
        <v>12270</v>
      </c>
      <c r="K306" s="21">
        <v>2</v>
      </c>
      <c r="L306" s="22">
        <v>12278.9</v>
      </c>
      <c r="M306" s="21">
        <v>2.5</v>
      </c>
      <c r="N306" s="22">
        <v>8084.1</v>
      </c>
      <c r="O306" s="21">
        <v>3.4134345196125695</v>
      </c>
      <c r="P306" s="22">
        <v>5795.2</v>
      </c>
      <c r="Q306" s="21">
        <v>1.5238818332413002</v>
      </c>
      <c r="R306" s="23"/>
      <c r="S306" s="24"/>
    </row>
    <row r="307" spans="1:19" ht="14.25" customHeight="1" x14ac:dyDescent="0.2">
      <c r="A307" s="19" t="s">
        <v>20</v>
      </c>
      <c r="B307" s="20">
        <f t="shared" si="44"/>
        <v>3411193.2000000007</v>
      </c>
      <c r="C307" s="21">
        <f t="shared" si="45"/>
        <v>0.49101982203763822</v>
      </c>
      <c r="D307" s="22">
        <v>3040200.7</v>
      </c>
      <c r="E307" s="21">
        <v>7.8706151866881693E-2</v>
      </c>
      <c r="F307" s="22">
        <f t="shared" ref="F307" si="59">H307+J307+L307+N307+P307+R307</f>
        <v>370992.5</v>
      </c>
      <c r="G307" s="21">
        <f t="shared" ref="G307" si="60">(H307*I307+J307*K307+L307*M307+N307*O307+P307*Q307+R307*S307)/(H307+J307+L307+N307+P307+R307)</f>
        <v>3.8698382851405402</v>
      </c>
      <c r="H307" s="22"/>
      <c r="I307" s="21"/>
      <c r="J307" s="22"/>
      <c r="K307" s="21"/>
      <c r="L307" s="22">
        <v>9.2000000000000011</v>
      </c>
      <c r="M307" s="21">
        <v>2.5</v>
      </c>
      <c r="N307" s="22">
        <v>20100.600000000002</v>
      </c>
      <c r="O307" s="21">
        <v>2.72483657204263</v>
      </c>
      <c r="P307" s="22">
        <v>350882.7</v>
      </c>
      <c r="Q307" s="21">
        <v>3.93546655335245</v>
      </c>
      <c r="R307" s="23"/>
      <c r="S307" s="24"/>
    </row>
    <row r="308" spans="1:19" ht="14.25" customHeight="1" thickBot="1" x14ac:dyDescent="0.25">
      <c r="A308" s="25" t="s">
        <v>21</v>
      </c>
      <c r="B308" s="26">
        <f t="shared" si="44"/>
        <v>4008460.9999999995</v>
      </c>
      <c r="C308" s="27">
        <f t="shared" si="45"/>
        <v>0.80522194103921718</v>
      </c>
      <c r="D308" s="28">
        <v>3378746.4</v>
      </c>
      <c r="E308" s="27">
        <v>0.12459616590342498</v>
      </c>
      <c r="F308" s="28">
        <f t="shared" ref="F308" si="61">H308+J308+L308+N308+P308+R308</f>
        <v>629714.60000000009</v>
      </c>
      <c r="G308" s="27">
        <f t="shared" ref="G308" si="62">(H308*I308+J308*K308+L308*M308+N308*O308+P308*Q308+R308*S308)/(H308+J308+L308+N308+P308+R308)</f>
        <v>4.4571332791077118</v>
      </c>
      <c r="H308" s="28"/>
      <c r="I308" s="27"/>
      <c r="J308" s="28">
        <v>9</v>
      </c>
      <c r="K308" s="27">
        <v>2.5</v>
      </c>
      <c r="L308" s="28">
        <v>27522.3</v>
      </c>
      <c r="M308" s="27">
        <v>0.51801520948467195</v>
      </c>
      <c r="N308" s="28">
        <v>578391.5</v>
      </c>
      <c r="O308" s="27">
        <v>4.7139853887894301</v>
      </c>
      <c r="P308" s="28">
        <v>23791.8</v>
      </c>
      <c r="Q308" s="27">
        <v>2.7704230028833501</v>
      </c>
      <c r="R308" s="28"/>
      <c r="S308" s="27"/>
    </row>
    <row r="309" spans="1:19" ht="14.25" customHeight="1" x14ac:dyDescent="0.2">
      <c r="A309" s="19" t="s">
        <v>73</v>
      </c>
      <c r="B309" s="20">
        <f t="shared" ref="B309:B320" si="63">D309+H309+J309+L309+N309+P309+R309</f>
        <v>4733092.9999999991</v>
      </c>
      <c r="C309" s="21">
        <f t="shared" ref="C309:C320" si="64">(D309*E309+H309*I309+J309*K309+L309*M309+N309*O309+P309*Q309+R309*S309)/(D309+H309+J309+L309+N309+P309+R309)</f>
        <v>0.67397315708776551</v>
      </c>
      <c r="D309" s="22">
        <v>4072364.4</v>
      </c>
      <c r="E309" s="21">
        <v>4.243744788653981E-2</v>
      </c>
      <c r="F309" s="22">
        <f t="shared" ref="F309:F311" si="65">H309+J309+L309+N309+P309+R309</f>
        <v>660728.6</v>
      </c>
      <c r="G309" s="21">
        <f t="shared" ref="G309:G311" si="66">(H309*I309+J309*K309+L309*M309+N309*O309+P309*Q309+R309*S309)/(H309+J309+L309+N309+P309+R309)</f>
        <v>4.5664087796411454</v>
      </c>
      <c r="H309" s="22"/>
      <c r="I309" s="21"/>
      <c r="J309" s="22">
        <v>9.3000000000000007</v>
      </c>
      <c r="K309" s="21">
        <v>2.5</v>
      </c>
      <c r="L309" s="22">
        <v>78847.400000000009</v>
      </c>
      <c r="M309" s="21">
        <v>3.2835096655057701</v>
      </c>
      <c r="N309" s="22">
        <v>568841.80000000005</v>
      </c>
      <c r="O309" s="21">
        <v>4.8020278748854297</v>
      </c>
      <c r="P309" s="22">
        <v>13030.1</v>
      </c>
      <c r="Q309" s="21">
        <v>2.0447463948856903</v>
      </c>
      <c r="R309" s="23"/>
      <c r="S309" s="24"/>
    </row>
    <row r="310" spans="1:19" ht="14.25" customHeight="1" x14ac:dyDescent="0.2">
      <c r="A310" s="19" t="s">
        <v>11</v>
      </c>
      <c r="B310" s="20">
        <f t="shared" si="63"/>
        <v>3414970.6</v>
      </c>
      <c r="C310" s="21">
        <f t="shared" si="64"/>
        <v>3.9209092751779473E-2</v>
      </c>
      <c r="D310" s="22">
        <v>3372543.7</v>
      </c>
      <c r="E310" s="21">
        <v>8.3144360738750412E-3</v>
      </c>
      <c r="F310" s="22">
        <f t="shared" si="65"/>
        <v>42426.9</v>
      </c>
      <c r="G310" s="21">
        <f t="shared" si="66"/>
        <v>2.4950467745699072</v>
      </c>
      <c r="H310" s="22">
        <v>9.3000000000000007</v>
      </c>
      <c r="I310" s="21">
        <v>2.5</v>
      </c>
      <c r="J310" s="22">
        <v>4237.5</v>
      </c>
      <c r="K310" s="21">
        <v>1</v>
      </c>
      <c r="L310" s="22">
        <v>4864.9000000000005</v>
      </c>
      <c r="M310" s="21">
        <v>1.9513761845053299</v>
      </c>
      <c r="N310" s="22">
        <v>26238.6</v>
      </c>
      <c r="O310" s="21">
        <v>2.3074935400516803</v>
      </c>
      <c r="P310" s="22">
        <v>7076.6</v>
      </c>
      <c r="Q310" s="21">
        <v>4.459443800695249</v>
      </c>
      <c r="R310" s="23"/>
      <c r="S310" s="24"/>
    </row>
    <row r="311" spans="1:19" ht="14.25" customHeight="1" x14ac:dyDescent="0.2">
      <c r="A311" s="19" t="s">
        <v>12</v>
      </c>
      <c r="B311" s="20">
        <f t="shared" si="63"/>
        <v>4348430.2</v>
      </c>
      <c r="C311" s="21">
        <f t="shared" si="64"/>
        <v>8.8371727801908814E-2</v>
      </c>
      <c r="D311" s="22">
        <v>4329184.0999999996</v>
      </c>
      <c r="E311" s="21">
        <v>8.4030034666347411E-2</v>
      </c>
      <c r="F311" s="22">
        <f t="shared" si="65"/>
        <v>19246.099999999999</v>
      </c>
      <c r="G311" s="21">
        <f t="shared" si="66"/>
        <v>1.064984594281436</v>
      </c>
      <c r="H311" s="22">
        <v>9.3000000000000007</v>
      </c>
      <c r="I311" s="21">
        <v>2.5</v>
      </c>
      <c r="J311" s="22"/>
      <c r="K311" s="21"/>
      <c r="L311" s="22">
        <v>4945.9000000000005</v>
      </c>
      <c r="M311" s="21">
        <v>0.69997371560282307</v>
      </c>
      <c r="N311" s="22">
        <v>14073.4</v>
      </c>
      <c r="O311" s="21">
        <v>1.15964159336052</v>
      </c>
      <c r="P311" s="22">
        <v>217.5</v>
      </c>
      <c r="Q311" s="21">
        <v>3.1790804597701099</v>
      </c>
      <c r="R311" s="23"/>
      <c r="S311" s="24"/>
    </row>
    <row r="312" spans="1:19" ht="14.25" customHeight="1" x14ac:dyDescent="0.2">
      <c r="A312" s="19" t="s">
        <v>13</v>
      </c>
      <c r="B312" s="20">
        <f t="shared" si="63"/>
        <v>4242145.4000000004</v>
      </c>
      <c r="C312" s="21">
        <f t="shared" si="64"/>
        <v>0.17558104208309322</v>
      </c>
      <c r="D312" s="22">
        <v>4126441.9</v>
      </c>
      <c r="E312" s="21">
        <v>0.12708603991249701</v>
      </c>
      <c r="F312" s="22">
        <f t="shared" ref="F312" si="67">H312+J312+L312+N312+P312+R312</f>
        <v>115703.5</v>
      </c>
      <c r="G312" s="21">
        <f t="shared" ref="G312" si="68">(H312*I312+J312*K312+L312*M312+N312*O312+P312*Q312+R312*S312)/(H312+J312+L312+N312+P312+R312)</f>
        <v>1.9051035621221519</v>
      </c>
      <c r="H312" s="22">
        <v>25606.2</v>
      </c>
      <c r="I312" s="21">
        <v>0.51947184666213708</v>
      </c>
      <c r="J312" s="22">
        <v>696.2</v>
      </c>
      <c r="K312" s="21">
        <v>5</v>
      </c>
      <c r="L312" s="22"/>
      <c r="M312" s="21"/>
      <c r="N312" s="22">
        <v>5225</v>
      </c>
      <c r="O312" s="21">
        <v>4</v>
      </c>
      <c r="P312" s="22">
        <v>84176.1</v>
      </c>
      <c r="Q312" s="21">
        <v>2.17097786663911</v>
      </c>
      <c r="R312" s="23"/>
      <c r="S312" s="24"/>
    </row>
    <row r="313" spans="1:19" ht="14.25" customHeight="1" x14ac:dyDescent="0.2">
      <c r="A313" s="19" t="s">
        <v>14</v>
      </c>
      <c r="B313" s="20">
        <f t="shared" si="63"/>
        <v>3756529.4</v>
      </c>
      <c r="C313" s="21">
        <f t="shared" si="64"/>
        <v>0.33911952798772199</v>
      </c>
      <c r="D313" s="22">
        <v>3469658</v>
      </c>
      <c r="E313" s="21">
        <v>4.6640801773546597E-2</v>
      </c>
      <c r="F313" s="22">
        <f t="shared" ref="F313" si="69">H313+J313+L313+N313+P313+R313</f>
        <v>286871.40000000002</v>
      </c>
      <c r="G313" s="21">
        <f t="shared" ref="G313" si="70">(H313*I313+J313*K313+L313*M313+N313*O313+P313*Q313+R313*S313)/(H313+J313+L313+N313+P313+R313)</f>
        <v>3.8765971302820708</v>
      </c>
      <c r="H313" s="22">
        <v>25087.7</v>
      </c>
      <c r="I313" s="21">
        <v>0.5</v>
      </c>
      <c r="J313" s="22">
        <v>4870.9000000000005</v>
      </c>
      <c r="K313" s="21">
        <v>1.5663019154570998</v>
      </c>
      <c r="L313" s="22"/>
      <c r="M313" s="21"/>
      <c r="N313" s="22">
        <v>218357.3</v>
      </c>
      <c r="O313" s="21">
        <v>4.43319856950054</v>
      </c>
      <c r="P313" s="22">
        <v>38555.5</v>
      </c>
      <c r="Q313" s="21">
        <v>3.2133009817017002</v>
      </c>
      <c r="R313" s="23"/>
      <c r="S313" s="24"/>
    </row>
    <row r="314" spans="1:19" ht="14.25" customHeight="1" x14ac:dyDescent="0.2">
      <c r="A314" s="19" t="s">
        <v>15</v>
      </c>
      <c r="B314" s="20">
        <f t="shared" si="63"/>
        <v>3694143.6</v>
      </c>
      <c r="C314" s="21">
        <f t="shared" si="64"/>
        <v>0.45355961744421608</v>
      </c>
      <c r="D314" s="22">
        <v>3420114.6</v>
      </c>
      <c r="E314" s="21">
        <v>0.24827978103423798</v>
      </c>
      <c r="F314" s="22">
        <f t="shared" ref="F314" si="71">H314+J314+L314+N314+P314+R314</f>
        <v>274029</v>
      </c>
      <c r="G314" s="21">
        <f t="shared" ref="G314" si="72">(H314*I314+J314*K314+L314*M314+N314*O314+P314*Q314+R314*S314)/(H314+J314+L314+N314+P314+R314)</f>
        <v>3.0156262804301694</v>
      </c>
      <c r="H314" s="22">
        <v>33111</v>
      </c>
      <c r="I314" s="21">
        <v>0.74263386789888619</v>
      </c>
      <c r="J314" s="22"/>
      <c r="K314" s="21"/>
      <c r="L314" s="22">
        <v>2793.9</v>
      </c>
      <c r="M314" s="21">
        <v>2.5</v>
      </c>
      <c r="N314" s="22">
        <v>224604.1</v>
      </c>
      <c r="O314" s="21">
        <v>3.3246514823193296</v>
      </c>
      <c r="P314" s="22">
        <v>13520</v>
      </c>
      <c r="Q314" s="21">
        <v>3.5550739644970393</v>
      </c>
      <c r="R314" s="23"/>
      <c r="S314" s="24"/>
    </row>
    <row r="315" spans="1:19" ht="14.25" customHeight="1" x14ac:dyDescent="0.2">
      <c r="A315" s="19" t="s">
        <v>16</v>
      </c>
      <c r="B315" s="20">
        <f t="shared" si="63"/>
        <v>3179666.9</v>
      </c>
      <c r="C315" s="21">
        <f t="shared" si="64"/>
        <v>0.54726294600230008</v>
      </c>
      <c r="D315" s="22">
        <v>2613109.9</v>
      </c>
      <c r="E315" s="21">
        <v>8.8152641417798799E-2</v>
      </c>
      <c r="F315" s="22">
        <f t="shared" ref="F315" si="73">H315+J315+L315+N315+P315+R315</f>
        <v>566557</v>
      </c>
      <c r="G315" s="21">
        <f t="shared" ref="G315" si="74">(H315*I315+J315*K315+L315*M315+N315*O315+P315*Q315+R315*S315)/(H315+J315+L315+N315+P315+R315)</f>
        <v>2.6648004260824614</v>
      </c>
      <c r="H315" s="22">
        <v>160050.6</v>
      </c>
      <c r="I315" s="21">
        <v>0.127926418270222</v>
      </c>
      <c r="J315" s="22"/>
      <c r="K315" s="21"/>
      <c r="L315" s="22">
        <v>25258</v>
      </c>
      <c r="M315" s="21">
        <v>14</v>
      </c>
      <c r="N315" s="22">
        <v>204186.5</v>
      </c>
      <c r="O315" s="21">
        <v>2.4854905931587101</v>
      </c>
      <c r="P315" s="22">
        <v>177061.9</v>
      </c>
      <c r="Q315" s="21">
        <v>3.54774804743426</v>
      </c>
      <c r="R315" s="23"/>
      <c r="S315" s="24"/>
    </row>
    <row r="316" spans="1:19" ht="14.25" customHeight="1" x14ac:dyDescent="0.2">
      <c r="A316" s="19" t="s">
        <v>17</v>
      </c>
      <c r="B316" s="20">
        <f t="shared" si="63"/>
        <v>3870637.3</v>
      </c>
      <c r="C316" s="21">
        <f t="shared" si="64"/>
        <v>0.24920575043288082</v>
      </c>
      <c r="D316" s="22">
        <v>3672336.8</v>
      </c>
      <c r="E316" s="21">
        <v>0.12427900240522601</v>
      </c>
      <c r="F316" s="22">
        <f t="shared" ref="F316:F317" si="75">H316+J316+L316+N316+P316+R316</f>
        <v>198300.5</v>
      </c>
      <c r="G316" s="21">
        <f t="shared" ref="G316:G317" si="76">(H316*I316+J316*K316+L316*M316+N316*O316+P316*Q316+R316*S316)/(H316+J316+L316+N316+P316+R316)</f>
        <v>2.5627303965446364</v>
      </c>
      <c r="H316" s="22">
        <v>33880</v>
      </c>
      <c r="I316" s="21">
        <v>0.5</v>
      </c>
      <c r="J316" s="22"/>
      <c r="K316" s="21"/>
      <c r="L316" s="22">
        <v>76230</v>
      </c>
      <c r="M316" s="21">
        <v>1.2</v>
      </c>
      <c r="N316" s="22">
        <v>57848.9</v>
      </c>
      <c r="O316" s="21">
        <v>4.49567198339121</v>
      </c>
      <c r="P316" s="22">
        <v>30341.599999999999</v>
      </c>
      <c r="Q316" s="21">
        <v>4.6044058322566999</v>
      </c>
      <c r="R316" s="23"/>
      <c r="S316" s="24"/>
    </row>
    <row r="317" spans="1:19" ht="14.25" customHeight="1" x14ac:dyDescent="0.2">
      <c r="A317" s="19" t="s">
        <v>18</v>
      </c>
      <c r="B317" s="20">
        <f t="shared" si="63"/>
        <v>4452373.0000000009</v>
      </c>
      <c r="C317" s="21">
        <f t="shared" si="64"/>
        <v>0.53930141365065276</v>
      </c>
      <c r="D317" s="22">
        <v>4057616.2</v>
      </c>
      <c r="E317" s="21">
        <v>0.36138731578408007</v>
      </c>
      <c r="F317" s="22">
        <f t="shared" si="75"/>
        <v>394756.8</v>
      </c>
      <c r="G317" s="21">
        <f t="shared" si="76"/>
        <v>2.368040337747189</v>
      </c>
      <c r="H317" s="22">
        <v>33916.300000000003</v>
      </c>
      <c r="I317" s="21">
        <v>0.5</v>
      </c>
      <c r="J317" s="22"/>
      <c r="K317" s="21"/>
      <c r="L317" s="22">
        <v>169581.4</v>
      </c>
      <c r="M317" s="21">
        <v>1.75</v>
      </c>
      <c r="N317" s="22">
        <v>171832.4</v>
      </c>
      <c r="O317" s="21">
        <v>3.2294666197992901</v>
      </c>
      <c r="P317" s="22">
        <v>19426.7</v>
      </c>
      <c r="Q317" s="21">
        <v>3.4049749056710596</v>
      </c>
      <c r="R317" s="23"/>
      <c r="S317" s="24"/>
    </row>
    <row r="318" spans="1:19" ht="14.25" customHeight="1" x14ac:dyDescent="0.2">
      <c r="A318" s="19" t="s">
        <v>19</v>
      </c>
      <c r="B318" s="20">
        <f t="shared" si="63"/>
        <v>3372557.1000000006</v>
      </c>
      <c r="C318" s="21">
        <f t="shared" si="64"/>
        <v>0.26998108023137657</v>
      </c>
      <c r="D318" s="22">
        <v>3342630.2</v>
      </c>
      <c r="E318" s="21">
        <v>0.26591049796654104</v>
      </c>
      <c r="F318" s="22">
        <f t="shared" ref="F318" si="77">H318+J318+L318+N318+P318+R318</f>
        <v>29926.9</v>
      </c>
      <c r="G318" s="21">
        <f t="shared" ref="G318" si="78">(H318*I318+J318*K318+L318*M318+N318*O318+P318*Q318+R318*S318)/(H318+J318+L318+N318+P318+R318)</f>
        <v>0.72463729955324441</v>
      </c>
      <c r="H318" s="22">
        <v>25440</v>
      </c>
      <c r="I318" s="21">
        <v>0.5</v>
      </c>
      <c r="J318" s="22"/>
      <c r="K318" s="21"/>
      <c r="L318" s="22"/>
      <c r="M318" s="21"/>
      <c r="N318" s="22">
        <v>3800.2</v>
      </c>
      <c r="O318" s="21">
        <v>1.64389190042629</v>
      </c>
      <c r="P318" s="22">
        <v>686.7</v>
      </c>
      <c r="Q318" s="21">
        <v>3.9595602155235201</v>
      </c>
      <c r="R318" s="23"/>
      <c r="S318" s="24"/>
    </row>
    <row r="319" spans="1:19" ht="14.25" customHeight="1" x14ac:dyDescent="0.2">
      <c r="A319" s="19" t="s">
        <v>20</v>
      </c>
      <c r="B319" s="20">
        <f t="shared" si="63"/>
        <v>3943709.3000000003</v>
      </c>
      <c r="C319" s="21">
        <f t="shared" si="64"/>
        <v>0.24335169760103784</v>
      </c>
      <c r="D319" s="22">
        <v>3781184.1</v>
      </c>
      <c r="E319" s="21">
        <v>0.20191340934708799</v>
      </c>
      <c r="F319" s="22">
        <f t="shared" ref="F319" si="79">H319+J319+L319+N319+P319+R319</f>
        <v>162525.20000000001</v>
      </c>
      <c r="G319" s="21">
        <f t="shared" ref="G319" si="80">(H319*I319+J319*K319+L319*M319+N319*O319+P319*Q319+R319*S319)/(H319+J319+L319+N319+P319+R319)</f>
        <v>1.2074224797139161</v>
      </c>
      <c r="H319" s="22"/>
      <c r="I319" s="21"/>
      <c r="J319" s="22"/>
      <c r="K319" s="21"/>
      <c r="L319" s="22">
        <v>59360</v>
      </c>
      <c r="M319" s="21">
        <v>0.25</v>
      </c>
      <c r="N319" s="22">
        <v>87041.1</v>
      </c>
      <c r="O319" s="21">
        <v>1.51496764172328</v>
      </c>
      <c r="P319" s="22">
        <v>16124.1</v>
      </c>
      <c r="Q319" s="21">
        <v>3.0719314566394398</v>
      </c>
      <c r="R319" s="23"/>
      <c r="S319" s="24"/>
    </row>
    <row r="320" spans="1:19" ht="14.25" customHeight="1" thickBot="1" x14ac:dyDescent="0.25">
      <c r="A320" s="25" t="s">
        <v>21</v>
      </c>
      <c r="B320" s="26">
        <f t="shared" si="63"/>
        <v>10386852.199999999</v>
      </c>
      <c r="C320" s="27">
        <f t="shared" si="64"/>
        <v>0.97847736689658493</v>
      </c>
      <c r="D320" s="28">
        <v>9933647.8000000007</v>
      </c>
      <c r="E320" s="27">
        <v>0.89112412421144993</v>
      </c>
      <c r="F320" s="28">
        <f t="shared" ref="F320" si="81">H320+J320+L320+N320+P320+R320</f>
        <v>453204.4</v>
      </c>
      <c r="G320" s="27">
        <f t="shared" ref="G320" si="82">(H320*I320+J320*K320+L320*M320+N320*O320+P320*Q320+R320*S320)/(H320+J320+L320+N320+P320+R320)</f>
        <v>2.8931462161444164</v>
      </c>
      <c r="H320" s="28">
        <v>25427.599999999999</v>
      </c>
      <c r="I320" s="27">
        <v>0.5</v>
      </c>
      <c r="J320" s="28">
        <v>27122.799999999999</v>
      </c>
      <c r="K320" s="27">
        <v>0.3</v>
      </c>
      <c r="L320" s="28">
        <v>3298.7</v>
      </c>
      <c r="M320" s="27">
        <v>0.72499772637705806</v>
      </c>
      <c r="N320" s="28">
        <v>259372.7</v>
      </c>
      <c r="O320" s="27">
        <v>2.50618119794412</v>
      </c>
      <c r="P320" s="28">
        <v>137982.6</v>
      </c>
      <c r="Q320" s="27">
        <v>4.6231149507256699</v>
      </c>
      <c r="R320" s="28"/>
      <c r="S320" s="27"/>
    </row>
    <row r="321" spans="1:19" ht="14.25" customHeight="1" x14ac:dyDescent="0.2">
      <c r="A321" s="19" t="s">
        <v>74</v>
      </c>
      <c r="B321" s="20">
        <f t="shared" ref="B321:B332" si="83">D321+H321+J321+L321+N321+P321+R321</f>
        <v>2675038.6999999997</v>
      </c>
      <c r="C321" s="21">
        <f t="shared" ref="C321:C332" si="84">(D321*E321+H321*I321+J321*K321+L321*M321+N321*O321+P321*Q321+R321*S321)/(D321+H321+J321+L321+N321+P321+R321)</f>
        <v>0.2242821167409656</v>
      </c>
      <c r="D321" s="22">
        <v>2558680.5</v>
      </c>
      <c r="E321" s="21">
        <v>0.172791263700177</v>
      </c>
      <c r="F321" s="22">
        <f t="shared" ref="F321:F323" si="85">H321+J321+L321+N321+P321+R321</f>
        <v>116358.2</v>
      </c>
      <c r="G321" s="21">
        <f t="shared" ref="G321:G323" si="86">(H321*I321+J321*K321+L321*M321+N321*O321+P321*Q321+R321*S321)/(H321+J321+L321+N321+P321+R321)</f>
        <v>1.3565499036595621</v>
      </c>
      <c r="H321" s="22">
        <v>25439.8</v>
      </c>
      <c r="I321" s="21">
        <v>0.5</v>
      </c>
      <c r="J321" s="22"/>
      <c r="K321" s="21"/>
      <c r="L321" s="22">
        <v>256.89999999999998</v>
      </c>
      <c r="M321" s="21">
        <v>3.51</v>
      </c>
      <c r="N321" s="22">
        <v>84920.8</v>
      </c>
      <c r="O321" s="21">
        <v>1.5033831523019101</v>
      </c>
      <c r="P321" s="22">
        <v>5740.7</v>
      </c>
      <c r="Q321" s="21">
        <v>2.8838967373316802</v>
      </c>
      <c r="R321" s="23"/>
      <c r="S321" s="24"/>
    </row>
    <row r="322" spans="1:19" ht="14.25" customHeight="1" x14ac:dyDescent="0.2">
      <c r="A322" s="19" t="s">
        <v>11</v>
      </c>
      <c r="B322" s="20">
        <f t="shared" si="83"/>
        <v>3966772.0000000005</v>
      </c>
      <c r="C322" s="21">
        <f t="shared" si="84"/>
        <v>0.55200461130611966</v>
      </c>
      <c r="D322" s="22">
        <v>3371265.93</v>
      </c>
      <c r="E322" s="21">
        <v>0.22577717237512598</v>
      </c>
      <c r="F322" s="22">
        <f t="shared" si="85"/>
        <v>595506.07000000007</v>
      </c>
      <c r="G322" s="21">
        <f t="shared" si="86"/>
        <v>2.3988362486380694</v>
      </c>
      <c r="H322" s="22">
        <v>22275.200000000001</v>
      </c>
      <c r="I322" s="21">
        <v>0.5</v>
      </c>
      <c r="J322" s="22"/>
      <c r="K322" s="21"/>
      <c r="L322" s="22">
        <v>270.7</v>
      </c>
      <c r="M322" s="21">
        <v>3.51</v>
      </c>
      <c r="N322" s="22">
        <v>572450.27</v>
      </c>
      <c r="O322" s="21">
        <v>2.4710393795429599</v>
      </c>
      <c r="P322" s="22">
        <v>509.9</v>
      </c>
      <c r="Q322" s="21">
        <v>3.7</v>
      </c>
      <c r="R322" s="23"/>
      <c r="S322" s="24"/>
    </row>
    <row r="323" spans="1:19" ht="14.25" customHeight="1" x14ac:dyDescent="0.2">
      <c r="A323" s="19" t="s">
        <v>12</v>
      </c>
      <c r="B323" s="20">
        <f t="shared" si="83"/>
        <v>3959102.88</v>
      </c>
      <c r="C323" s="21">
        <f t="shared" si="84"/>
        <v>0.44048488378761169</v>
      </c>
      <c r="D323" s="22">
        <v>3714994.08</v>
      </c>
      <c r="E323" s="21">
        <v>0.38739010803484208</v>
      </c>
      <c r="F323" s="22">
        <f t="shared" si="85"/>
        <v>244108.79999999999</v>
      </c>
      <c r="G323" s="21">
        <f t="shared" si="86"/>
        <v>1.2485130155078392</v>
      </c>
      <c r="H323" s="22">
        <v>12496.4</v>
      </c>
      <c r="I323" s="21">
        <v>0.5</v>
      </c>
      <c r="J323" s="22">
        <v>9779.9</v>
      </c>
      <c r="K323" s="21">
        <v>2.0351077209378401</v>
      </c>
      <c r="L323" s="22">
        <v>9627.9</v>
      </c>
      <c r="M323" s="21">
        <v>2.5080670758940204</v>
      </c>
      <c r="N323" s="22">
        <v>127278.87000000002</v>
      </c>
      <c r="O323" s="21">
        <v>1.84185690052088</v>
      </c>
      <c r="P323" s="22">
        <v>84925.73</v>
      </c>
      <c r="Q323" s="21">
        <v>0.23602717339020798</v>
      </c>
      <c r="R323" s="23"/>
      <c r="S323" s="24"/>
    </row>
    <row r="324" spans="1:19" ht="14.25" customHeight="1" x14ac:dyDescent="0.2">
      <c r="A324" s="19" t="s">
        <v>13</v>
      </c>
      <c r="B324" s="20">
        <f t="shared" si="83"/>
        <v>4907254.3900000006</v>
      </c>
      <c r="C324" s="21">
        <f t="shared" si="84"/>
        <v>0.1880277225448668</v>
      </c>
      <c r="D324" s="22">
        <v>4873508.53</v>
      </c>
      <c r="E324" s="21">
        <v>0.18548626566167101</v>
      </c>
      <c r="F324" s="22">
        <f t="shared" ref="F324" si="87">H324+J324+L324+N324+P324+R324</f>
        <v>33745.86</v>
      </c>
      <c r="G324" s="21">
        <f t="shared" ref="G324" si="88">(H324*I324+J324*K324+L324*M324+N324*O324+P324*Q324+R324*S324)/(H324+J324+L324+N324+P324+R324)</f>
        <v>0.55505976140480706</v>
      </c>
      <c r="H324" s="22">
        <v>27669.5</v>
      </c>
      <c r="I324" s="21">
        <v>0.37090297981531994</v>
      </c>
      <c r="J324" s="22">
        <v>250.9</v>
      </c>
      <c r="K324" s="21">
        <v>3.51</v>
      </c>
      <c r="L324" s="22">
        <v>75.7</v>
      </c>
      <c r="M324" s="21">
        <v>3.5</v>
      </c>
      <c r="N324" s="22">
        <v>5277.06</v>
      </c>
      <c r="O324" s="21">
        <v>1.0562074336846698</v>
      </c>
      <c r="P324" s="22">
        <v>472.7</v>
      </c>
      <c r="Q324" s="21">
        <v>3.7</v>
      </c>
      <c r="R324" s="23"/>
      <c r="S324" s="24"/>
    </row>
    <row r="325" spans="1:19" ht="14.25" customHeight="1" x14ac:dyDescent="0.2">
      <c r="A325" s="19" t="s">
        <v>14</v>
      </c>
      <c r="B325" s="20">
        <f t="shared" si="83"/>
        <v>5053395.0600000005</v>
      </c>
      <c r="C325" s="21">
        <f t="shared" si="84"/>
        <v>0.52783824781749811</v>
      </c>
      <c r="D325" s="22">
        <v>4363179.18</v>
      </c>
      <c r="E325" s="21">
        <v>0.20769696742089802</v>
      </c>
      <c r="F325" s="22">
        <f t="shared" ref="F325" si="89">H325+J325+L325+N325+P325+R325</f>
        <v>690215.88</v>
      </c>
      <c r="G325" s="21">
        <f t="shared" ref="G325" si="90">(H325*I325+J325*K325+L325*M325+N325*O325+P325*Q325+R325*S325)/(H325+J325+L325+N325+P325+R325)</f>
        <v>2.551601840861732</v>
      </c>
      <c r="H325" s="22">
        <v>10848.7</v>
      </c>
      <c r="I325" s="21">
        <v>7.88804188520284E-2</v>
      </c>
      <c r="J325" s="22">
        <v>0.4</v>
      </c>
      <c r="K325" s="21">
        <v>6.5</v>
      </c>
      <c r="L325" s="22">
        <v>76.3</v>
      </c>
      <c r="M325" s="21">
        <v>3.5</v>
      </c>
      <c r="N325" s="22">
        <v>660648.98</v>
      </c>
      <c r="O325" s="21">
        <v>2.5601907990533799</v>
      </c>
      <c r="P325" s="22">
        <v>18641.5</v>
      </c>
      <c r="Q325" s="21">
        <v>3.6822825416409599</v>
      </c>
      <c r="R325" s="23"/>
      <c r="S325" s="24"/>
    </row>
    <row r="326" spans="1:19" ht="14.25" customHeight="1" x14ac:dyDescent="0.2">
      <c r="A326" s="19" t="s">
        <v>15</v>
      </c>
      <c r="B326" s="20">
        <f t="shared" si="83"/>
        <v>7531094.6900000004</v>
      </c>
      <c r="C326" s="21">
        <f t="shared" si="84"/>
        <v>0.282389558947373</v>
      </c>
      <c r="D326" s="22">
        <v>7371841.0700000003</v>
      </c>
      <c r="E326" s="21">
        <v>0.242704367879163</v>
      </c>
      <c r="F326" s="22">
        <f t="shared" ref="F326" si="91">H326+J326+L326+N326+P326+R326</f>
        <v>159253.62</v>
      </c>
      <c r="G326" s="21">
        <f t="shared" ref="G326" si="92">(H326*I326+J326*K326+L326*M326+N326*O326+P326*Q326+R326*S326)/(H326+J326+L326+N326+P326+R326)</f>
        <v>2.1194148107904875</v>
      </c>
      <c r="H326" s="22">
        <v>21288.81</v>
      </c>
      <c r="I326" s="21">
        <v>0.79132252577762718</v>
      </c>
      <c r="J326" s="22">
        <v>4246.26</v>
      </c>
      <c r="K326" s="21">
        <v>0.55206935044015204</v>
      </c>
      <c r="L326" s="22"/>
      <c r="M326" s="21"/>
      <c r="N326" s="22">
        <v>60792.94</v>
      </c>
      <c r="O326" s="21">
        <v>1.9627974893137299</v>
      </c>
      <c r="P326" s="22">
        <v>72925.61</v>
      </c>
      <c r="Q326" s="21">
        <v>2.72894125945604</v>
      </c>
      <c r="R326" s="23"/>
      <c r="S326" s="24"/>
    </row>
    <row r="327" spans="1:19" ht="14.25" customHeight="1" x14ac:dyDescent="0.2">
      <c r="A327" s="19" t="s">
        <v>16</v>
      </c>
      <c r="B327" s="20">
        <f t="shared" si="83"/>
        <v>5232767.03</v>
      </c>
      <c r="C327" s="21">
        <f t="shared" si="84"/>
        <v>0.58515600590382078</v>
      </c>
      <c r="D327" s="22">
        <v>4915236.34</v>
      </c>
      <c r="E327" s="21">
        <v>0.54040194413113396</v>
      </c>
      <c r="F327" s="22">
        <f t="shared" ref="F327" si="93">H327+J327+L327+N327+P327+R327</f>
        <v>317530.69</v>
      </c>
      <c r="G327" s="21">
        <f t="shared" ref="G327" si="94">(H327*I327+J327*K327+L327*M327+N327*O327+P327*Q327+R327*S327)/(H327+J327+L327+N327+P327+R327)</f>
        <v>1.2779293273982411</v>
      </c>
      <c r="H327" s="22">
        <v>52566</v>
      </c>
      <c r="I327" s="21">
        <v>0.5</v>
      </c>
      <c r="J327" s="22">
        <v>77.3</v>
      </c>
      <c r="K327" s="21">
        <v>3.5</v>
      </c>
      <c r="L327" s="22"/>
      <c r="M327" s="21"/>
      <c r="N327" s="22">
        <v>257213.11</v>
      </c>
      <c r="O327" s="21">
        <v>1.4645869376564802</v>
      </c>
      <c r="P327" s="22">
        <v>7674.28</v>
      </c>
      <c r="Q327" s="21">
        <v>0.32801383321953298</v>
      </c>
      <c r="R327" s="23"/>
      <c r="S327" s="24"/>
    </row>
    <row r="328" spans="1:19" ht="14.25" customHeight="1" x14ac:dyDescent="0.2">
      <c r="A328" s="19" t="s">
        <v>17</v>
      </c>
      <c r="B328" s="20">
        <f t="shared" si="83"/>
        <v>5918475.7199999988</v>
      </c>
      <c r="C328" s="21">
        <f t="shared" si="84"/>
        <v>0.54474265086619289</v>
      </c>
      <c r="D328" s="22">
        <v>4167215.11</v>
      </c>
      <c r="E328" s="21">
        <v>0.164028520428359</v>
      </c>
      <c r="F328" s="22">
        <f t="shared" ref="F328" si="95">H328+J328+L328+N328+P328+R328</f>
        <v>1751260.61</v>
      </c>
      <c r="G328" s="21">
        <f t="shared" ref="G328" si="96">(H328*I328+J328*K328+L328*M328+N328*O328+P328*Q328+R328*S328)/(H328+J328+L328+N328+P328+R328)</f>
        <v>1.4506715959311145</v>
      </c>
      <c r="H328" s="22">
        <v>5966.3</v>
      </c>
      <c r="I328" s="21">
        <v>0.53786266195129306</v>
      </c>
      <c r="J328" s="22">
        <v>161.4</v>
      </c>
      <c r="K328" s="21">
        <v>0.5</v>
      </c>
      <c r="L328" s="22">
        <v>42.71</v>
      </c>
      <c r="M328" s="21">
        <v>4.5</v>
      </c>
      <c r="N328" s="22">
        <v>1735798.6</v>
      </c>
      <c r="O328" s="21">
        <v>1.4584060040145197</v>
      </c>
      <c r="P328" s="22">
        <v>9291.6</v>
      </c>
      <c r="Q328" s="21">
        <v>0.59440559214774602</v>
      </c>
      <c r="R328" s="23"/>
      <c r="S328" s="24"/>
    </row>
    <row r="329" spans="1:19" ht="14.25" customHeight="1" x14ac:dyDescent="0.2">
      <c r="A329" s="19" t="s">
        <v>18</v>
      </c>
      <c r="B329" s="20">
        <f t="shared" si="83"/>
        <v>5211288.1700000009</v>
      </c>
      <c r="C329" s="21">
        <f t="shared" si="84"/>
        <v>0.51830745295361391</v>
      </c>
      <c r="D329" s="22">
        <v>4772019.07</v>
      </c>
      <c r="E329" s="21">
        <v>0.31461478254318898</v>
      </c>
      <c r="F329" s="22">
        <f t="shared" ref="F329" si="97">H329+J329+L329+N329+P329+R329</f>
        <v>439269.10000000003</v>
      </c>
      <c r="G329" s="21">
        <f t="shared" ref="G329" si="98">(H329*I329+J329*K329+L329*M329+N329*O329+P329*Q329+R329*S329)/(H329+J329+L329+N329+P329+R329)</f>
        <v>2.7311316821510996</v>
      </c>
      <c r="H329" s="22"/>
      <c r="I329" s="21"/>
      <c r="J329" s="22"/>
      <c r="K329" s="21"/>
      <c r="L329" s="22">
        <v>24615</v>
      </c>
      <c r="M329" s="21">
        <v>6</v>
      </c>
      <c r="N329" s="22">
        <v>402985.9</v>
      </c>
      <c r="O329" s="21">
        <v>2.5369721769421698</v>
      </c>
      <c r="P329" s="22">
        <v>11668.2</v>
      </c>
      <c r="Q329" s="21">
        <v>2.5409009101660898</v>
      </c>
      <c r="R329" s="23"/>
      <c r="S329" s="24"/>
    </row>
    <row r="330" spans="1:19" ht="14.25" customHeight="1" x14ac:dyDescent="0.2">
      <c r="A330" s="19" t="s">
        <v>19</v>
      </c>
      <c r="B330" s="20">
        <f t="shared" si="83"/>
        <v>4279309.93</v>
      </c>
      <c r="C330" s="21">
        <f t="shared" si="84"/>
        <v>0.19678732664263951</v>
      </c>
      <c r="D330" s="22">
        <v>4020866.53</v>
      </c>
      <c r="E330" s="21">
        <v>0.14122468546599598</v>
      </c>
      <c r="F330" s="22">
        <f t="shared" ref="F330" si="99">H330+J330+L330+N330+P330+R330</f>
        <v>258443.4</v>
      </c>
      <c r="G330" s="21">
        <f t="shared" ref="G330" si="100">(H330*I330+J330*K330+L330*M330+N330*O330+P330*Q330+R330*S330)/(H330+J330+L330+N330+P330+R330)</f>
        <v>1.0612317822780541</v>
      </c>
      <c r="H330" s="22"/>
      <c r="I330" s="21"/>
      <c r="J330" s="22">
        <v>166.5</v>
      </c>
      <c r="K330" s="21">
        <v>0.5</v>
      </c>
      <c r="L330" s="22">
        <v>213364.9</v>
      </c>
      <c r="M330" s="21">
        <v>1</v>
      </c>
      <c r="N330" s="22">
        <v>16018.6</v>
      </c>
      <c r="O330" s="21">
        <v>1.4582173223627499</v>
      </c>
      <c r="P330" s="22">
        <v>28893.4</v>
      </c>
      <c r="Q330" s="21">
        <v>1.2965452317830399</v>
      </c>
      <c r="R330" s="23"/>
      <c r="S330" s="24"/>
    </row>
    <row r="331" spans="1:19" ht="14.25" customHeight="1" x14ac:dyDescent="0.2">
      <c r="A331" s="19" t="s">
        <v>20</v>
      </c>
      <c r="B331" s="20">
        <f t="shared" si="83"/>
        <v>5654046.1900000004</v>
      </c>
      <c r="C331" s="21">
        <f t="shared" si="84"/>
        <v>0.44110073550707934</v>
      </c>
      <c r="D331" s="22">
        <v>5611709.1699999999</v>
      </c>
      <c r="E331" s="21">
        <v>0.41605668581003807</v>
      </c>
      <c r="F331" s="22">
        <f t="shared" ref="F331:F334" si="101">H331+J331+L331+N331+P331+R331</f>
        <v>42337.020000000004</v>
      </c>
      <c r="G331" s="21">
        <f t="shared" ref="G331:G334" si="102">(H331*I331+J331*K331+L331*M331+N331*O331+P331*Q331+R331*S331)/(H331+J331+L331+N331+P331+R331)</f>
        <v>3.7606523557869651</v>
      </c>
      <c r="H331" s="22"/>
      <c r="I331" s="21"/>
      <c r="J331" s="22">
        <v>168.97</v>
      </c>
      <c r="K331" s="21">
        <v>0.5</v>
      </c>
      <c r="L331" s="22">
        <v>1421.9</v>
      </c>
      <c r="M331" s="21">
        <v>5.5402630283423591</v>
      </c>
      <c r="N331" s="22">
        <v>14630.65</v>
      </c>
      <c r="O331" s="21">
        <v>2.5251478915837602</v>
      </c>
      <c r="P331" s="22">
        <v>26115.5</v>
      </c>
      <c r="Q331" s="21">
        <v>4.3770203136068595</v>
      </c>
      <c r="R331" s="23"/>
      <c r="S331" s="24"/>
    </row>
    <row r="332" spans="1:19" ht="14.25" customHeight="1" thickBot="1" x14ac:dyDescent="0.25">
      <c r="A332" s="25" t="s">
        <v>21</v>
      </c>
      <c r="B332" s="26">
        <f t="shared" si="83"/>
        <v>5817597.1799999997</v>
      </c>
      <c r="C332" s="27">
        <f t="shared" si="84"/>
        <v>0.52359560419066309</v>
      </c>
      <c r="D332" s="28">
        <v>5354657.82</v>
      </c>
      <c r="E332" s="27">
        <v>0.3719546615959109</v>
      </c>
      <c r="F332" s="28">
        <f t="shared" si="101"/>
        <v>462939.36</v>
      </c>
      <c r="G332" s="27">
        <f t="shared" si="102"/>
        <v>2.2775734018382017</v>
      </c>
      <c r="H332" s="28"/>
      <c r="I332" s="27"/>
      <c r="J332" s="28">
        <v>45043.26</v>
      </c>
      <c r="K332" s="27">
        <v>0.5</v>
      </c>
      <c r="L332" s="28">
        <v>561.9</v>
      </c>
      <c r="M332" s="27">
        <v>5.7829684997330491</v>
      </c>
      <c r="N332" s="28">
        <v>200532.8</v>
      </c>
      <c r="O332" s="27">
        <v>2.6042312429687295</v>
      </c>
      <c r="P332" s="28">
        <v>202492.84</v>
      </c>
      <c r="Q332" s="27">
        <v>2.5006983456797802</v>
      </c>
      <c r="R332" s="28">
        <v>14308.56</v>
      </c>
      <c r="S332" s="27">
        <v>0</v>
      </c>
    </row>
    <row r="333" spans="1:19" ht="14.25" customHeight="1" x14ac:dyDescent="0.2">
      <c r="A333" s="32" t="s">
        <v>75</v>
      </c>
      <c r="B333" s="20">
        <f t="shared" ref="B333:B334" si="103">D333+H333+J333+L333+N333+P333+R333</f>
        <v>3897135.7100000004</v>
      </c>
      <c r="C333" s="21">
        <f t="shared" ref="C333:C334" si="104">(D333*E333+H333*I333+J333*K333+L333*M333+N333*O333+P333*Q333+R333*S333)/(D333+H333+J333+L333+N333+P333+R333)</f>
        <v>0.39280756430214248</v>
      </c>
      <c r="D333" s="22">
        <v>3504908.42</v>
      </c>
      <c r="E333" s="21">
        <v>0.22118737156618798</v>
      </c>
      <c r="F333" s="22">
        <f t="shared" si="101"/>
        <v>392227.29000000004</v>
      </c>
      <c r="G333" s="21">
        <f t="shared" si="102"/>
        <v>1.9263904482525938</v>
      </c>
      <c r="H333" s="22"/>
      <c r="I333" s="21"/>
      <c r="J333" s="22">
        <v>205515.29</v>
      </c>
      <c r="K333" s="21">
        <v>0.99958063947456199</v>
      </c>
      <c r="L333" s="22">
        <v>1401.7</v>
      </c>
      <c r="M333" s="21">
        <v>5.2493044160662086</v>
      </c>
      <c r="N333" s="22">
        <v>184792.1</v>
      </c>
      <c r="O333" s="21">
        <v>2.93706467971304</v>
      </c>
      <c r="P333" s="22">
        <v>518.20000000000005</v>
      </c>
      <c r="Q333" s="21">
        <v>9.5522964106522584E-2</v>
      </c>
      <c r="R333" s="23"/>
      <c r="S333" s="24"/>
    </row>
    <row r="334" spans="1:19" ht="14.25" customHeight="1" x14ac:dyDescent="0.2">
      <c r="A334" s="19" t="s">
        <v>11</v>
      </c>
      <c r="B334" s="20">
        <f t="shared" si="103"/>
        <v>5916625.4700000007</v>
      </c>
      <c r="C334" s="21">
        <f t="shared" si="104"/>
        <v>0.98795209002810147</v>
      </c>
      <c r="D334" s="22">
        <v>5302750.9000000004</v>
      </c>
      <c r="E334" s="21">
        <v>0.81541971149351899</v>
      </c>
      <c r="F334" s="22">
        <f t="shared" si="101"/>
        <v>613874.57000000007</v>
      </c>
      <c r="G334" s="21">
        <f t="shared" si="102"/>
        <v>2.4783155457962724</v>
      </c>
      <c r="H334" s="22">
        <v>31248.1</v>
      </c>
      <c r="I334" s="21">
        <v>0.5</v>
      </c>
      <c r="J334" s="22">
        <v>227.2</v>
      </c>
      <c r="K334" s="21">
        <v>3</v>
      </c>
      <c r="L334" s="22">
        <v>738</v>
      </c>
      <c r="M334" s="21">
        <v>4.5367208672086701</v>
      </c>
      <c r="N334" s="22">
        <v>550177.65</v>
      </c>
      <c r="O334" s="21">
        <v>2.6532471738901102</v>
      </c>
      <c r="P334" s="22">
        <v>31483.62</v>
      </c>
      <c r="Q334" s="21">
        <v>1.3328786524548299</v>
      </c>
      <c r="R334" s="23"/>
      <c r="S334" s="24"/>
    </row>
    <row r="335" spans="1:19" ht="14.25" customHeight="1" x14ac:dyDescent="0.2">
      <c r="A335" s="19" t="s">
        <v>12</v>
      </c>
      <c r="B335" s="20">
        <f t="shared" ref="B335" si="105">D335+H335+J335+L335+N335+P335+R335</f>
        <v>6717457.0999999987</v>
      </c>
      <c r="C335" s="21">
        <f t="shared" ref="C335" si="106">(D335*E335+H335*I335+J335*K335+L335*M335+N335*O335+P335*Q335+R335*S335)/(D335+H335+J335+L335+N335+P335+R335)</f>
        <v>0.36259362225030051</v>
      </c>
      <c r="D335" s="22">
        <v>6090508.3899999997</v>
      </c>
      <c r="E335" s="21">
        <v>0.129418819370512</v>
      </c>
      <c r="F335" s="22">
        <f t="shared" ref="F335" si="107">H335+J335+L335+N335+P335+R335</f>
        <v>626948.71000000008</v>
      </c>
      <c r="G335" s="21">
        <f t="shared" ref="G335" si="108">(H335*I335+J335*K335+L335*M335+N335*O335+P335*Q335+R335*S335)/(H335+J335+L335+N335+P335+R335)</f>
        <v>2.6277758781894622</v>
      </c>
      <c r="H335" s="22"/>
      <c r="I335" s="21"/>
      <c r="J335" s="22">
        <v>412.7</v>
      </c>
      <c r="K335" s="21">
        <v>5.2570874727404888</v>
      </c>
      <c r="L335" s="22">
        <v>671.1</v>
      </c>
      <c r="M335" s="21">
        <v>3.7</v>
      </c>
      <c r="N335" s="22">
        <v>619926.1</v>
      </c>
      <c r="O335" s="21">
        <v>2.6319640679752001</v>
      </c>
      <c r="P335" s="22">
        <v>5938.81</v>
      </c>
      <c r="Q335" s="21">
        <v>1.8867091218611101</v>
      </c>
      <c r="R335" s="23"/>
      <c r="S335" s="24"/>
    </row>
    <row r="336" spans="1:19" ht="14.25" customHeight="1" x14ac:dyDescent="0.2">
      <c r="A336" s="19" t="s">
        <v>13</v>
      </c>
      <c r="B336" s="20">
        <f t="shared" ref="B336" si="109">D336+H336+J336+L336+N336+P336+R336</f>
        <v>14223468.029999997</v>
      </c>
      <c r="C336" s="21">
        <f t="shared" ref="C336" si="110">(D336*E336+H336*I336+J336*K336+L336*M336+N336*O336+P336*Q336+R336*S336)/(D336+H336+J336+L336+N336+P336+R336)</f>
        <v>0.76904384488569832</v>
      </c>
      <c r="D336" s="22">
        <v>13838925.43</v>
      </c>
      <c r="E336" s="21">
        <v>0.71592244203602207</v>
      </c>
      <c r="F336" s="22">
        <f t="shared" ref="F336" si="111">H336+J336+L336+N336+P336+R336</f>
        <v>384542.60000000003</v>
      </c>
      <c r="G336" s="21">
        <f t="shared" ref="G336" si="112">(H336*I336+J336*K336+L336*M336+N336*O336+P336*Q336+R336*S336)/(H336+J336+L336+N336+P336+R336)</f>
        <v>2.6807777666245554</v>
      </c>
      <c r="H336" s="22">
        <v>8924.6</v>
      </c>
      <c r="I336" s="21">
        <v>0.56403648342782908</v>
      </c>
      <c r="J336" s="22">
        <v>804</v>
      </c>
      <c r="K336" s="21">
        <v>4.7587064676616899</v>
      </c>
      <c r="L336" s="22">
        <v>157531.62</v>
      </c>
      <c r="M336" s="21">
        <v>4</v>
      </c>
      <c r="N336" s="22">
        <v>149157.86000000002</v>
      </c>
      <c r="O336" s="21">
        <v>1.7618055957627698</v>
      </c>
      <c r="P336" s="22">
        <v>68124.52</v>
      </c>
      <c r="Q336" s="21">
        <v>1.8950565816830698</v>
      </c>
      <c r="R336" s="23"/>
      <c r="S336" s="24"/>
    </row>
    <row r="337" spans="1:19" ht="14.25" customHeight="1" x14ac:dyDescent="0.2">
      <c r="A337" s="19" t="s">
        <v>14</v>
      </c>
      <c r="B337" s="20">
        <f t="shared" ref="B337" si="113">D337+H337+J337+L337+N337+P337+R337</f>
        <v>11659945.35</v>
      </c>
      <c r="C337" s="21">
        <f t="shared" ref="C337" si="114">(D337*E337+H337*I337+J337*K337+L337*M337+N337*O337+P337*Q337+R337*S337)/(D337+H337+J337+L337+N337+P337+R337)</f>
        <v>0.63933347174736066</v>
      </c>
      <c r="D337" s="22">
        <v>9274127.7599999998</v>
      </c>
      <c r="E337" s="21">
        <v>0.140902811543756</v>
      </c>
      <c r="F337" s="22">
        <f t="shared" ref="F337" si="115">H337+J337+L337+N337+P337+R337</f>
        <v>2385817.59</v>
      </c>
      <c r="G337" s="21">
        <f t="shared" ref="G337" si="116">(H337*I337+J337*K337+L337*M337+N337*O337+P337*Q337+R337*S337)/(H337+J337+L337+N337+P337+R337)</f>
        <v>2.5768284594632394</v>
      </c>
      <c r="H337" s="22">
        <v>15596.1</v>
      </c>
      <c r="I337" s="21">
        <v>0.93116548367861196</v>
      </c>
      <c r="J337" s="22">
        <v>563.6</v>
      </c>
      <c r="K337" s="21">
        <v>3.7</v>
      </c>
      <c r="L337" s="22">
        <v>1235019.3</v>
      </c>
      <c r="M337" s="21">
        <v>2.3872336084140495</v>
      </c>
      <c r="N337" s="22">
        <v>1092495.05</v>
      </c>
      <c r="O337" s="21">
        <v>2.7953715442463603</v>
      </c>
      <c r="P337" s="22">
        <v>42143.54</v>
      </c>
      <c r="Q337" s="21">
        <v>3.0615757480268599</v>
      </c>
      <c r="R337" s="23"/>
      <c r="S337" s="24"/>
    </row>
    <row r="338" spans="1:19" ht="14.25" customHeight="1" x14ac:dyDescent="0.2">
      <c r="A338" s="19" t="s">
        <v>15</v>
      </c>
      <c r="B338" s="20">
        <f t="shared" ref="B338" si="117">D338+H338+J338+L338+N338+P338+R338</f>
        <v>7257767.96</v>
      </c>
      <c r="C338" s="21">
        <f t="shared" ref="C338" si="118">(D338*E338+H338*I338+J338*K338+L338*M338+N338*O338+P338*Q338+R338*S338)/(D338+H338+J338+L338+N338+P338+R338)</f>
        <v>0.62956123088840088</v>
      </c>
      <c r="D338" s="22">
        <v>7107135.8799999999</v>
      </c>
      <c r="E338" s="21">
        <v>0.57872915008907899</v>
      </c>
      <c r="F338" s="22">
        <f t="shared" ref="F338" si="119">H338+J338+L338+N338+P338+R338</f>
        <v>150632.08000000002</v>
      </c>
      <c r="G338" s="21">
        <f t="shared" ref="G338" si="120">(H338*I338+J338*K338+L338*M338+N338*O338+P338*Q338+R338*S338)/(H338+J338+L338+N338+P338+R338)</f>
        <v>3.0279248816055655</v>
      </c>
      <c r="H338" s="22">
        <v>595.20000000000005</v>
      </c>
      <c r="I338" s="21">
        <v>3.78618951612903</v>
      </c>
      <c r="J338" s="22"/>
      <c r="K338" s="21"/>
      <c r="L338" s="22">
        <v>0.3</v>
      </c>
      <c r="M338" s="21">
        <v>4.5</v>
      </c>
      <c r="N338" s="22">
        <v>76294.97</v>
      </c>
      <c r="O338" s="21">
        <v>2.9471056873080901</v>
      </c>
      <c r="P338" s="22">
        <v>14863.61</v>
      </c>
      <c r="Q338" s="21">
        <v>1.5423839161549597</v>
      </c>
      <c r="R338" s="23">
        <v>58878</v>
      </c>
      <c r="S338" s="24">
        <v>3.5</v>
      </c>
    </row>
    <row r="339" spans="1:19" ht="14.25" customHeight="1" x14ac:dyDescent="0.2">
      <c r="A339" s="19" t="s">
        <v>16</v>
      </c>
      <c r="B339" s="20">
        <f t="shared" ref="B339" si="121">D339+H339+J339+L339+N339+P339+R339</f>
        <v>7117777.9500000002</v>
      </c>
      <c r="C339" s="21">
        <f t="shared" ref="C339" si="122">(D339*E339+H339*I339+J339*K339+L339*M339+N339*O339+P339*Q339+R339*S339)/(D339+H339+J339+L339+N339+P339+R339)</f>
        <v>0.33466160226310532</v>
      </c>
      <c r="D339" s="22">
        <v>6790502.8499999996</v>
      </c>
      <c r="E339" s="21">
        <v>0.21043496587296201</v>
      </c>
      <c r="F339" s="22">
        <f t="shared" ref="F339" si="123">H339+J339+L339+N339+P339+R339</f>
        <v>327275.10000000003</v>
      </c>
      <c r="G339" s="21">
        <f t="shared" ref="G339" si="124">(H339*I339+J339*K339+L339*M339+N339*O339+P339*Q339+R339*S339)/(H339+J339+L339+N339+P339+R339)</f>
        <v>2.9121914187788813</v>
      </c>
      <c r="H339" s="22">
        <v>12624.62</v>
      </c>
      <c r="I339" s="21">
        <v>0.53050450627424806</v>
      </c>
      <c r="J339" s="22">
        <v>8763.9</v>
      </c>
      <c r="K339" s="21">
        <v>1</v>
      </c>
      <c r="L339" s="22">
        <v>0.3</v>
      </c>
      <c r="M339" s="21">
        <v>4.5</v>
      </c>
      <c r="N339" s="22">
        <v>280423.7</v>
      </c>
      <c r="O339" s="21">
        <v>3.0024792840262804</v>
      </c>
      <c r="P339" s="22">
        <v>25462.58</v>
      </c>
      <c r="Q339" s="21">
        <v>3.7568353246214601</v>
      </c>
      <c r="R339" s="23"/>
      <c r="S339" s="24"/>
    </row>
    <row r="340" spans="1:19" ht="14.25" customHeight="1" x14ac:dyDescent="0.2">
      <c r="A340" s="19" t="s">
        <v>17</v>
      </c>
      <c r="B340" s="20">
        <f t="shared" ref="B340" si="125">D340+H340+J340+L340+N340+P340+R340</f>
        <v>6245317.5700000003</v>
      </c>
      <c r="C340" s="21">
        <f t="shared" ref="C340" si="126">(D340*E340+H340*I340+J340*K340+L340*M340+N340*O340+P340*Q340+R340*S340)/(D340+H340+J340+L340+N340+P340+R340)</f>
        <v>0.18102582139790191</v>
      </c>
      <c r="D340" s="22">
        <v>5909099.54</v>
      </c>
      <c r="E340" s="21">
        <v>7.7833611684260104E-2</v>
      </c>
      <c r="F340" s="22">
        <f t="shared" ref="F340" si="127">H340+J340+L340+N340+P340+R340</f>
        <v>336218.03</v>
      </c>
      <c r="G340" s="21">
        <f t="shared" ref="G340" si="128">(H340*I340+J340*K340+L340*M340+N340*O340+P340*Q340+R340*S340)/(H340+J340+L340+N340+P340+R340)</f>
        <v>1.99464967420099</v>
      </c>
      <c r="H340" s="22">
        <v>16154.83</v>
      </c>
      <c r="I340" s="21">
        <v>0.61759114766295908</v>
      </c>
      <c r="J340" s="22">
        <v>8825.7000000000007</v>
      </c>
      <c r="K340" s="21">
        <v>1.0001189707332001</v>
      </c>
      <c r="L340" s="22">
        <v>12013.3</v>
      </c>
      <c r="M340" s="21">
        <v>5.0758242947399994</v>
      </c>
      <c r="N340" s="22">
        <v>203367.42</v>
      </c>
      <c r="O340" s="21">
        <v>1.8240177138501297</v>
      </c>
      <c r="P340" s="22">
        <v>95856.78</v>
      </c>
      <c r="Q340" s="21">
        <v>2.2941536060360002</v>
      </c>
      <c r="R340" s="23"/>
      <c r="S340" s="24"/>
    </row>
    <row r="341" spans="1:19" ht="14.25" customHeight="1" x14ac:dyDescent="0.2">
      <c r="A341" s="19" t="s">
        <v>18</v>
      </c>
      <c r="B341" s="20">
        <f t="shared" ref="B341" si="129">D341+H341+J341+L341+N341+P341+R341</f>
        <v>7185975.0300000003</v>
      </c>
      <c r="C341" s="21">
        <f t="shared" ref="C341" si="130">(D341*E341+H341*I341+J341*K341+L341*M341+N341*O341+P341*Q341+R341*S341)/(D341+H341+J341+L341+N341+P341+R341)</f>
        <v>0.53615277076742107</v>
      </c>
      <c r="D341" s="22">
        <v>6739320.4500000002</v>
      </c>
      <c r="E341" s="21">
        <v>0.37796932448879195</v>
      </c>
      <c r="F341" s="22">
        <f t="shared" ref="F341" si="131">H341+J341+L341+N341+P341+R341</f>
        <v>446654.57999999996</v>
      </c>
      <c r="G341" s="21">
        <f t="shared" ref="G341" si="132">(H341*I341+J341*K341+L341*M341+N341*O341+P341*Q341+R341*S341)/(H341+J341+L341+N341+P341+R341)</f>
        <v>2.9228940739844211</v>
      </c>
      <c r="H341" s="22">
        <v>8871</v>
      </c>
      <c r="I341" s="21">
        <v>1</v>
      </c>
      <c r="J341" s="22">
        <v>133065.29999999999</v>
      </c>
      <c r="K341" s="21">
        <v>3.0000033817982601</v>
      </c>
      <c r="L341" s="22">
        <v>44355</v>
      </c>
      <c r="M341" s="21">
        <v>1.5</v>
      </c>
      <c r="N341" s="22">
        <v>88515.75</v>
      </c>
      <c r="O341" s="21">
        <v>1.58050849707538</v>
      </c>
      <c r="P341" s="22">
        <v>171847.53</v>
      </c>
      <c r="Q341" s="21">
        <v>4.0211475835585198</v>
      </c>
      <c r="R341" s="23"/>
      <c r="S341" s="24"/>
    </row>
    <row r="342" spans="1:19" ht="14.25" customHeight="1" x14ac:dyDescent="0.2">
      <c r="A342" s="19" t="s">
        <v>19</v>
      </c>
      <c r="B342" s="20">
        <f t="shared" ref="B342" si="133">D342+H342+J342+L342+N342+P342+R342</f>
        <v>7803835.7400000002</v>
      </c>
      <c r="C342" s="21">
        <f t="shared" ref="C342" si="134">(D342*E342+H342*I342+J342*K342+L342*M342+N342*O342+P342*Q342+R342*S342)/(D342+H342+J342+L342+N342+P342+R342)</f>
        <v>0.48875635316742366</v>
      </c>
      <c r="D342" s="22">
        <v>7281672.4400000004</v>
      </c>
      <c r="E342" s="21">
        <v>0.33671113308139999</v>
      </c>
      <c r="F342" s="22">
        <f t="shared" ref="F342" si="135">H342+J342+L342+N342+P342+R342</f>
        <v>522163.3</v>
      </c>
      <c r="G342" s="21">
        <f t="shared" ref="G342" si="136">(H342*I342+J342*K342+L342*M342+N342*O342+P342*Q342+R342*S342)/(H342+J342+L342+N342+P342+R342)</f>
        <v>2.6090575860080558</v>
      </c>
      <c r="H342" s="22">
        <v>12505.1</v>
      </c>
      <c r="I342" s="21">
        <v>0.50009596084797403</v>
      </c>
      <c r="J342" s="22"/>
      <c r="K342" s="21"/>
      <c r="L342" s="22"/>
      <c r="M342" s="21"/>
      <c r="N342" s="22">
        <v>508389.3</v>
      </c>
      <c r="O342" s="21">
        <v>2.6623536707007802</v>
      </c>
      <c r="P342" s="22">
        <v>1268.9000000000001</v>
      </c>
      <c r="Q342" s="21">
        <v>2.03975884624478</v>
      </c>
      <c r="R342" s="23"/>
      <c r="S342" s="24"/>
    </row>
    <row r="343" spans="1:19" ht="14.25" customHeight="1" x14ac:dyDescent="0.2">
      <c r="A343" s="19" t="s">
        <v>20</v>
      </c>
      <c r="B343" s="20">
        <f t="shared" ref="B343" si="137">D343+H343+J343+L343+N343+P343+R343</f>
        <v>9751438.879999999</v>
      </c>
      <c r="C343" s="21">
        <f t="shared" ref="C343" si="138">(D343*E343+H343*I343+J343*K343+L343*M343+N343*O343+P343*Q343+R343*S343)/(D343+H343+J343+L343+N343+P343+R343)</f>
        <v>0.47932063037244865</v>
      </c>
      <c r="D343" s="22">
        <v>8165379.75</v>
      </c>
      <c r="E343" s="21">
        <v>0.56368718956396413</v>
      </c>
      <c r="F343" s="22">
        <f t="shared" ref="F343" si="139">H343+J343+L343+N343+P343+R343</f>
        <v>1586059.13</v>
      </c>
      <c r="G343" s="21">
        <f t="shared" ref="G343" si="140">(H343*I343+J343*K343+L343*M343+N343*O343+P343*Q343+R343*S343)/(H343+J343+L343+N343+P343+R343)</f>
        <v>4.4983107281756918E-2</v>
      </c>
      <c r="H343" s="22">
        <v>16482.599999999999</v>
      </c>
      <c r="I343" s="21">
        <v>0.5</v>
      </c>
      <c r="J343" s="22">
        <v>8903.7000000000007</v>
      </c>
      <c r="K343" s="21">
        <v>1</v>
      </c>
      <c r="L343" s="22">
        <v>17807.400000000001</v>
      </c>
      <c r="M343" s="21">
        <v>1.5</v>
      </c>
      <c r="N343" s="22">
        <v>489.63</v>
      </c>
      <c r="O343" s="21">
        <v>6.1595551743153001</v>
      </c>
      <c r="P343" s="22">
        <v>6484.1</v>
      </c>
      <c r="Q343" s="21">
        <v>3.7744428679384998</v>
      </c>
      <c r="R343" s="23">
        <v>1535891.7</v>
      </c>
      <c r="S343" s="24">
        <v>0</v>
      </c>
    </row>
    <row r="344" spans="1:19" ht="14.25" customHeight="1" thickBot="1" x14ac:dyDescent="0.25">
      <c r="A344" s="25" t="s">
        <v>21</v>
      </c>
      <c r="B344" s="26">
        <f t="shared" ref="B344:B355" si="141">D344+H344+J344+L344+N344+P344+R344</f>
        <v>5696130.3999999985</v>
      </c>
      <c r="C344" s="27">
        <f t="shared" ref="C344:C355" si="142">(D344*E344+H344*I344+J344*K344+L344*M344+N344*O344+P344*Q344+R344*S344)/(D344+H344+J344+L344+N344+P344+R344)</f>
        <v>0.6324209308129608</v>
      </c>
      <c r="D344" s="28">
        <v>5217455.62</v>
      </c>
      <c r="E344" s="27">
        <v>0.39148008910136201</v>
      </c>
      <c r="F344" s="28">
        <f t="shared" ref="F344:F355" si="143">H344+J344+L344+N344+P344+R344</f>
        <v>478674.78</v>
      </c>
      <c r="G344" s="27">
        <f t="shared" ref="G344:G355" si="144">(H344*I344+J344*K344+L344*M344+N344*O344+P344*Q344+R344*S344)/(H344+J344+L344+N344+P344+R344)</f>
        <v>3.2586260312272981</v>
      </c>
      <c r="H344" s="28">
        <v>17817.100000000002</v>
      </c>
      <c r="I344" s="27">
        <v>0.5</v>
      </c>
      <c r="J344" s="28">
        <v>75429.42</v>
      </c>
      <c r="K344" s="27">
        <v>1.56933897410321</v>
      </c>
      <c r="L344" s="28">
        <v>1205.8500000000001</v>
      </c>
      <c r="M344" s="27">
        <v>2.3285856449807203</v>
      </c>
      <c r="N344" s="28">
        <v>292270.31</v>
      </c>
      <c r="O344" s="27">
        <v>3.1277835234102302</v>
      </c>
      <c r="P344" s="28">
        <v>91952.1</v>
      </c>
      <c r="Q344" s="27">
        <v>5.6069740114690099</v>
      </c>
      <c r="R344" s="28"/>
      <c r="S344" s="27"/>
    </row>
    <row r="345" spans="1:19" ht="14.25" customHeight="1" x14ac:dyDescent="0.2">
      <c r="A345" s="32" t="s">
        <v>76</v>
      </c>
      <c r="B345" s="20">
        <f t="shared" si="141"/>
        <v>4942643.3600000003</v>
      </c>
      <c r="C345" s="21">
        <f t="shared" si="142"/>
        <v>0.48116739298786859</v>
      </c>
      <c r="D345" s="22">
        <v>4433907.99</v>
      </c>
      <c r="E345" s="21">
        <v>0.22778228918548199</v>
      </c>
      <c r="F345" s="22">
        <f t="shared" si="143"/>
        <v>508735.37</v>
      </c>
      <c r="G345" s="21">
        <f t="shared" si="144"/>
        <v>2.6895576535203363</v>
      </c>
      <c r="H345" s="22"/>
      <c r="I345" s="21"/>
      <c r="J345" s="22">
        <v>20836.03</v>
      </c>
      <c r="K345" s="21">
        <v>1</v>
      </c>
      <c r="L345" s="22">
        <v>108751.6</v>
      </c>
      <c r="M345" s="21">
        <v>1.05186866216221</v>
      </c>
      <c r="N345" s="22">
        <v>363297.94</v>
      </c>
      <c r="O345" s="21">
        <v>3.3538193968289498</v>
      </c>
      <c r="P345" s="22">
        <v>15849.8</v>
      </c>
      <c r="Q345" s="21">
        <v>0.92171510050600003</v>
      </c>
      <c r="R345" s="23"/>
      <c r="S345" s="24"/>
    </row>
    <row r="346" spans="1:19" ht="14.25" customHeight="1" x14ac:dyDescent="0.2">
      <c r="A346" s="19" t="s">
        <v>11</v>
      </c>
      <c r="B346" s="20">
        <f t="shared" si="141"/>
        <v>6419355.1899999995</v>
      </c>
      <c r="C346" s="21">
        <f t="shared" si="142"/>
        <v>0.30120376732105991</v>
      </c>
      <c r="D346" s="22">
        <v>6324406.5099999998</v>
      </c>
      <c r="E346" s="21">
        <v>0.27344912969549101</v>
      </c>
      <c r="F346" s="22">
        <f t="shared" si="143"/>
        <v>94948.680000000008</v>
      </c>
      <c r="G346" s="21">
        <f t="shared" si="144"/>
        <v>2.1499036216195964</v>
      </c>
      <c r="H346" s="22">
        <v>1381.4</v>
      </c>
      <c r="I346" s="21">
        <v>0</v>
      </c>
      <c r="J346" s="22">
        <v>16237.81</v>
      </c>
      <c r="K346" s="21">
        <v>2</v>
      </c>
      <c r="L346" s="22">
        <v>178.4</v>
      </c>
      <c r="M346" s="21">
        <v>6.4237668161434991</v>
      </c>
      <c r="N346" s="22">
        <v>77008.430000000008</v>
      </c>
      <c r="O346" s="21">
        <v>2.21201628185382</v>
      </c>
      <c r="P346" s="22">
        <v>142.64000000000001</v>
      </c>
      <c r="Q346" s="21">
        <v>1.15668816601234</v>
      </c>
      <c r="R346" s="23"/>
      <c r="S346" s="24"/>
    </row>
    <row r="347" spans="1:19" ht="14.25" customHeight="1" x14ac:dyDescent="0.2">
      <c r="A347" s="19" t="s">
        <v>12</v>
      </c>
      <c r="B347" s="20">
        <f t="shared" si="141"/>
        <v>5440547.7600000007</v>
      </c>
      <c r="C347" s="21">
        <f t="shared" si="142"/>
        <v>0.66629983255583025</v>
      </c>
      <c r="D347" s="22">
        <v>5101954.16</v>
      </c>
      <c r="E347" s="21">
        <v>0.38801989598824604</v>
      </c>
      <c r="F347" s="22">
        <f t="shared" si="143"/>
        <v>338593.60000000003</v>
      </c>
      <c r="G347" s="21">
        <f t="shared" si="144"/>
        <v>4.8594431170583228</v>
      </c>
      <c r="H347" s="22"/>
      <c r="I347" s="21"/>
      <c r="J347" s="22">
        <v>175.5</v>
      </c>
      <c r="K347" s="21">
        <v>7.5</v>
      </c>
      <c r="L347" s="22">
        <v>26877.24</v>
      </c>
      <c r="M347" s="21">
        <v>2.9993302883778199</v>
      </c>
      <c r="N347" s="22">
        <v>299355.41000000003</v>
      </c>
      <c r="O347" s="21">
        <v>5.0826727434122496</v>
      </c>
      <c r="P347" s="22">
        <v>12185.45</v>
      </c>
      <c r="Q347" s="21">
        <v>3.4402329007135601</v>
      </c>
      <c r="R347" s="23"/>
      <c r="S347" s="24"/>
    </row>
    <row r="348" spans="1:19" ht="14.25" customHeight="1" x14ac:dyDescent="0.2">
      <c r="A348" s="19" t="s">
        <v>13</v>
      </c>
      <c r="B348" s="20">
        <f t="shared" si="141"/>
        <v>6513834.25</v>
      </c>
      <c r="C348" s="21">
        <f t="shared" si="142"/>
        <v>0.18269502175312491</v>
      </c>
      <c r="D348" s="22">
        <v>6086939.9900000002</v>
      </c>
      <c r="E348" s="21">
        <v>0.13488063384045298</v>
      </c>
      <c r="F348" s="22">
        <f t="shared" si="143"/>
        <v>426894.25999999995</v>
      </c>
      <c r="G348" s="21">
        <f t="shared" si="144"/>
        <v>0.86446410874674129</v>
      </c>
      <c r="H348" s="22"/>
      <c r="I348" s="21"/>
      <c r="J348" s="22">
        <v>319304.48</v>
      </c>
      <c r="K348" s="21">
        <v>0.56931575779957699</v>
      </c>
      <c r="L348" s="22">
        <v>73662.100000000006</v>
      </c>
      <c r="M348" s="21">
        <v>1.23070915708349</v>
      </c>
      <c r="N348" s="22">
        <v>33880.67</v>
      </c>
      <c r="O348" s="21">
        <v>2.8461225235510401</v>
      </c>
      <c r="P348" s="22">
        <v>47.01</v>
      </c>
      <c r="Q348" s="21">
        <v>3.5</v>
      </c>
      <c r="R348" s="23"/>
      <c r="S348" s="24"/>
    </row>
    <row r="349" spans="1:19" ht="14.25" customHeight="1" x14ac:dyDescent="0.2">
      <c r="A349" s="19" t="s">
        <v>14</v>
      </c>
      <c r="B349" s="20">
        <f t="shared" si="141"/>
        <v>8022181.1299999999</v>
      </c>
      <c r="C349" s="21">
        <f t="shared" si="142"/>
        <v>0.61961437263134944</v>
      </c>
      <c r="D349" s="22">
        <v>6954317.3899999997</v>
      </c>
      <c r="E349" s="21">
        <v>0.10290494089744201</v>
      </c>
      <c r="F349" s="22">
        <f t="shared" si="143"/>
        <v>1067863.74</v>
      </c>
      <c r="G349" s="21">
        <f t="shared" si="144"/>
        <v>3.9846142804699007</v>
      </c>
      <c r="H349" s="22">
        <v>356</v>
      </c>
      <c r="I349" s="21">
        <v>7.5</v>
      </c>
      <c r="J349" s="22">
        <v>1790.6</v>
      </c>
      <c r="K349" s="21">
        <v>0.73</v>
      </c>
      <c r="L349" s="22">
        <v>33.5</v>
      </c>
      <c r="M349" s="21">
        <v>1.53</v>
      </c>
      <c r="N349" s="22">
        <v>13183.4</v>
      </c>
      <c r="O349" s="21">
        <v>3.1284190724699199</v>
      </c>
      <c r="P349" s="22">
        <v>1052500.24</v>
      </c>
      <c r="Q349" s="21">
        <v>3.9997648979158398</v>
      </c>
      <c r="R349" s="23"/>
      <c r="S349" s="24"/>
    </row>
    <row r="350" spans="1:19" ht="14.25" customHeight="1" x14ac:dyDescent="0.2">
      <c r="A350" s="19" t="s">
        <v>15</v>
      </c>
      <c r="B350" s="20">
        <f t="shared" si="141"/>
        <v>5024185.0600000005</v>
      </c>
      <c r="C350" s="21">
        <f t="shared" si="142"/>
        <v>0.63304169472610972</v>
      </c>
      <c r="D350" s="22">
        <v>4687363.41</v>
      </c>
      <c r="E350" s="21">
        <v>0.42415709047829103</v>
      </c>
      <c r="F350" s="22">
        <f t="shared" si="143"/>
        <v>336821.65</v>
      </c>
      <c r="G350" s="21">
        <f t="shared" si="144"/>
        <v>3.5399749362904691</v>
      </c>
      <c r="H350" s="22">
        <v>165.5</v>
      </c>
      <c r="I350" s="21">
        <v>7.5</v>
      </c>
      <c r="J350" s="22">
        <v>37.4</v>
      </c>
      <c r="K350" s="21">
        <v>2.5</v>
      </c>
      <c r="L350" s="22">
        <v>34.1</v>
      </c>
      <c r="M350" s="21">
        <v>1.53</v>
      </c>
      <c r="N350" s="22">
        <v>293361.95</v>
      </c>
      <c r="O350" s="21">
        <v>3.6176647175954502</v>
      </c>
      <c r="P350" s="22">
        <v>43222.7</v>
      </c>
      <c r="Q350" s="21">
        <v>3</v>
      </c>
      <c r="R350" s="23"/>
      <c r="S350" s="24"/>
    </row>
    <row r="351" spans="1:19" ht="14.25" customHeight="1" x14ac:dyDescent="0.2">
      <c r="A351" s="19" t="s">
        <v>16</v>
      </c>
      <c r="B351" s="20">
        <f t="shared" si="141"/>
        <v>8030769.6699999999</v>
      </c>
      <c r="C351" s="21">
        <f t="shared" si="142"/>
        <v>0.29138145273191512</v>
      </c>
      <c r="D351" s="22">
        <v>7554527.0099999998</v>
      </c>
      <c r="E351" s="21">
        <v>0.20468827829368</v>
      </c>
      <c r="F351" s="22">
        <f t="shared" si="143"/>
        <v>476242.66</v>
      </c>
      <c r="G351" s="21">
        <f t="shared" si="144"/>
        <v>1.6665751992902116</v>
      </c>
      <c r="H351" s="22">
        <v>35.300000000000004</v>
      </c>
      <c r="I351" s="21">
        <v>2.5</v>
      </c>
      <c r="J351" s="22">
        <v>285733.90000000002</v>
      </c>
      <c r="K351" s="21">
        <v>0.500111642335754</v>
      </c>
      <c r="L351" s="22">
        <v>8403.2000000000007</v>
      </c>
      <c r="M351" s="21">
        <v>1.25007735148515</v>
      </c>
      <c r="N351" s="22">
        <v>64403.72</v>
      </c>
      <c r="O351" s="21">
        <v>2.8935372987771499</v>
      </c>
      <c r="P351" s="22">
        <v>117666.54</v>
      </c>
      <c r="Q351" s="21">
        <v>3.8570683730481101</v>
      </c>
      <c r="R351" s="23"/>
      <c r="S351" s="24"/>
    </row>
    <row r="352" spans="1:19" ht="14.25" customHeight="1" x14ac:dyDescent="0.2">
      <c r="A352" s="19" t="s">
        <v>17</v>
      </c>
      <c r="B352" s="20">
        <f t="shared" si="141"/>
        <v>8632693.379999999</v>
      </c>
      <c r="C352" s="21">
        <f t="shared" si="142"/>
        <v>0.30411279647465089</v>
      </c>
      <c r="D352" s="22">
        <v>8080337.5700000003</v>
      </c>
      <c r="E352" s="21">
        <v>0.12083886601782201</v>
      </c>
      <c r="F352" s="22">
        <f t="shared" si="143"/>
        <v>552355.80999999994</v>
      </c>
      <c r="G352" s="21">
        <f t="shared" si="144"/>
        <v>2.9852020492008622</v>
      </c>
      <c r="H352" s="22"/>
      <c r="I352" s="21"/>
      <c r="J352" s="22">
        <v>33.6</v>
      </c>
      <c r="K352" s="21">
        <v>1.53</v>
      </c>
      <c r="L352" s="22">
        <v>8534.84</v>
      </c>
      <c r="M352" s="21">
        <v>2.0076134994915003</v>
      </c>
      <c r="N352" s="22">
        <v>524753.71</v>
      </c>
      <c r="O352" s="21">
        <v>3.1012978791517298</v>
      </c>
      <c r="P352" s="22">
        <v>19033.66</v>
      </c>
      <c r="Q352" s="21">
        <v>0.22539332950152499</v>
      </c>
      <c r="R352" s="23"/>
      <c r="S352" s="24"/>
    </row>
    <row r="353" spans="1:19" ht="14.25" customHeight="1" x14ac:dyDescent="0.2">
      <c r="A353" s="19" t="s">
        <v>18</v>
      </c>
      <c r="B353" s="20">
        <f t="shared" si="141"/>
        <v>8948936.3499999996</v>
      </c>
      <c r="C353" s="21">
        <f t="shared" si="142"/>
        <v>1.5978600528989124</v>
      </c>
      <c r="D353" s="22">
        <v>4441464.96</v>
      </c>
      <c r="E353" s="21">
        <v>0.15717187479511299</v>
      </c>
      <c r="F353" s="22">
        <f t="shared" si="143"/>
        <v>4507471.3900000006</v>
      </c>
      <c r="G353" s="21">
        <f t="shared" si="144"/>
        <v>3.0174511068832306</v>
      </c>
      <c r="H353" s="22">
        <v>33.1</v>
      </c>
      <c r="I353" s="21">
        <v>1.5</v>
      </c>
      <c r="J353" s="22">
        <v>19366.2</v>
      </c>
      <c r="K353" s="21">
        <v>1.5000309818136799</v>
      </c>
      <c r="L353" s="22">
        <v>66135.89</v>
      </c>
      <c r="M353" s="21">
        <v>2.2239031636226603</v>
      </c>
      <c r="N353" s="22">
        <v>4421936.2</v>
      </c>
      <c r="O353" s="21">
        <v>3.0359766769136098</v>
      </c>
      <c r="P353" s="22"/>
      <c r="Q353" s="21"/>
      <c r="R353" s="23"/>
      <c r="S353" s="24"/>
    </row>
    <row r="354" spans="1:19" ht="14.25" customHeight="1" x14ac:dyDescent="0.2">
      <c r="A354" s="19" t="s">
        <v>19</v>
      </c>
      <c r="B354" s="20">
        <f t="shared" si="141"/>
        <v>10684703.879999999</v>
      </c>
      <c r="C354" s="21">
        <f t="shared" si="142"/>
        <v>1.0083373983968569</v>
      </c>
      <c r="D354" s="22">
        <v>7531937.9500000002</v>
      </c>
      <c r="E354" s="21">
        <v>0.17197634773398501</v>
      </c>
      <c r="F354" s="22">
        <f t="shared" si="143"/>
        <v>3152765.93</v>
      </c>
      <c r="G354" s="21">
        <f t="shared" si="144"/>
        <v>3.006398680856083</v>
      </c>
      <c r="H354" s="22">
        <v>0.2</v>
      </c>
      <c r="I354" s="21">
        <v>4.5</v>
      </c>
      <c r="J354" s="22">
        <v>26580</v>
      </c>
      <c r="K354" s="21">
        <v>5</v>
      </c>
      <c r="L354" s="22">
        <v>301972.92</v>
      </c>
      <c r="M354" s="21">
        <v>0.99575475178370298</v>
      </c>
      <c r="N354" s="22">
        <v>2410202.11</v>
      </c>
      <c r="O354" s="21">
        <v>3.1906229071386902</v>
      </c>
      <c r="P354" s="22">
        <v>414010.7</v>
      </c>
      <c r="Q354" s="21">
        <v>3.2724598663754301</v>
      </c>
      <c r="R354" s="23"/>
      <c r="S354" s="24"/>
    </row>
    <row r="355" spans="1:19" ht="14.25" customHeight="1" x14ac:dyDescent="0.2">
      <c r="A355" s="19" t="s">
        <v>20</v>
      </c>
      <c r="B355" s="20">
        <f t="shared" si="141"/>
        <v>6774657.4499999993</v>
      </c>
      <c r="C355" s="21">
        <f t="shared" si="142"/>
        <v>1.1348301968241949</v>
      </c>
      <c r="D355" s="22">
        <v>5738236.7999999998</v>
      </c>
      <c r="E355" s="21">
        <v>0.54920193297007203</v>
      </c>
      <c r="F355" s="22">
        <f t="shared" si="143"/>
        <v>1036420.6499999999</v>
      </c>
      <c r="G355" s="21">
        <f t="shared" si="144"/>
        <v>4.3772141215055846</v>
      </c>
      <c r="H355" s="22"/>
      <c r="I355" s="21"/>
      <c r="J355" s="22">
        <v>88455.67</v>
      </c>
      <c r="K355" s="21">
        <v>0.58347130263102398</v>
      </c>
      <c r="L355" s="22">
        <v>44301.93</v>
      </c>
      <c r="M355" s="21">
        <v>0.49250122963040199</v>
      </c>
      <c r="N355" s="22">
        <v>901288.45</v>
      </c>
      <c r="O355" s="21">
        <v>4.9472017587710093</v>
      </c>
      <c r="P355" s="22">
        <v>2374.6</v>
      </c>
      <c r="Q355" s="21">
        <v>1.8315505769392701</v>
      </c>
      <c r="R355" s="23"/>
      <c r="S355" s="24"/>
    </row>
    <row r="356" spans="1:19" ht="14.25" customHeight="1" thickBot="1" x14ac:dyDescent="0.25">
      <c r="A356" s="25" t="s">
        <v>21</v>
      </c>
      <c r="B356" s="26">
        <f t="shared" ref="B356:B367" si="145">D356+H356+J356+L356+N356+P356+R356</f>
        <v>15634054.870000001</v>
      </c>
      <c r="C356" s="27">
        <f t="shared" ref="C356:C367" si="146">(D356*E356+H356*I356+J356*K356+L356*M356+N356*O356+P356*Q356+R356*S356)/(D356+H356+J356+L356+N356+P356+R356)</f>
        <v>1.3231305376248808</v>
      </c>
      <c r="D356" s="28">
        <v>10188219.359999999</v>
      </c>
      <c r="E356" s="27">
        <v>0.24711100935698699</v>
      </c>
      <c r="F356" s="28">
        <f t="shared" ref="F356:F367" si="147">H356+J356+L356+N356+P356+R356</f>
        <v>5445835.5099999998</v>
      </c>
      <c r="G356" s="27">
        <f t="shared" ref="G356:G367" si="148">(H356*I356+J356*K356+L356*M356+N356*O356+P356*Q356+R356*S356)/(H356+J356+L356+N356+P356+R356)</f>
        <v>3.3361775658552695</v>
      </c>
      <c r="H356" s="28">
        <v>3957</v>
      </c>
      <c r="I356" s="27">
        <v>5</v>
      </c>
      <c r="J356" s="28">
        <v>71384.47</v>
      </c>
      <c r="K356" s="27">
        <v>1.9289832228214301</v>
      </c>
      <c r="L356" s="28">
        <v>18684.310000000001</v>
      </c>
      <c r="M356" s="27">
        <v>2.2031182848068802</v>
      </c>
      <c r="N356" s="28">
        <v>310899.3</v>
      </c>
      <c r="O356" s="27">
        <v>2.3461527575005801</v>
      </c>
      <c r="P356" s="28">
        <v>5023510.43</v>
      </c>
      <c r="Q356" s="27">
        <v>3.4180497990525698</v>
      </c>
      <c r="R356" s="28">
        <v>17400</v>
      </c>
      <c r="S356" s="27">
        <v>4</v>
      </c>
    </row>
    <row r="357" spans="1:19" ht="14.25" customHeight="1" x14ac:dyDescent="0.2">
      <c r="A357" s="32" t="s">
        <v>77</v>
      </c>
      <c r="B357" s="20">
        <f t="shared" si="145"/>
        <v>8829529.5299999993</v>
      </c>
      <c r="C357" s="21">
        <f t="shared" si="146"/>
        <v>5.6857905474381534E-2</v>
      </c>
      <c r="D357" s="22">
        <v>8787319.4900000002</v>
      </c>
      <c r="E357" s="21">
        <v>3.9085770215918296E-2</v>
      </c>
      <c r="F357" s="22">
        <f t="shared" si="147"/>
        <v>42210.04</v>
      </c>
      <c r="G357" s="21">
        <f t="shared" si="148"/>
        <v>3.7566750706703917</v>
      </c>
      <c r="H357" s="22">
        <v>3756.28</v>
      </c>
      <c r="I357" s="21">
        <v>4.9819182808523292</v>
      </c>
      <c r="J357" s="22">
        <v>505.6</v>
      </c>
      <c r="K357" s="21">
        <v>0.64141613924050589</v>
      </c>
      <c r="L357" s="22">
        <v>677.08</v>
      </c>
      <c r="M357" s="21">
        <v>7.1074614521179198</v>
      </c>
      <c r="N357" s="22">
        <v>2199.48</v>
      </c>
      <c r="O357" s="21">
        <v>3.9969924709476801</v>
      </c>
      <c r="P357" s="22">
        <v>35071.599999999999</v>
      </c>
      <c r="Q357" s="21">
        <v>3.59059752050092</v>
      </c>
      <c r="R357" s="23"/>
      <c r="S357" s="24"/>
    </row>
    <row r="358" spans="1:19" ht="14.25" customHeight="1" x14ac:dyDescent="0.2">
      <c r="A358" s="19" t="s">
        <v>11</v>
      </c>
      <c r="B358" s="20">
        <f t="shared" si="145"/>
        <v>5455246.4199999999</v>
      </c>
      <c r="C358" s="21">
        <f t="shared" si="146"/>
        <v>1.2713760505066252</v>
      </c>
      <c r="D358" s="22">
        <v>3806114.06</v>
      </c>
      <c r="E358" s="21">
        <v>0.30043944762916502</v>
      </c>
      <c r="F358" s="22">
        <f t="shared" si="147"/>
        <v>1649132.3599999999</v>
      </c>
      <c r="G358" s="21">
        <f t="shared" si="148"/>
        <v>3.5122486118700667</v>
      </c>
      <c r="H358" s="22">
        <v>0.4</v>
      </c>
      <c r="I358" s="21">
        <v>0.75</v>
      </c>
      <c r="J358" s="22">
        <v>1056.17</v>
      </c>
      <c r="K358" s="21">
        <v>16.5594033157541</v>
      </c>
      <c r="L358" s="22">
        <v>132658.70000000001</v>
      </c>
      <c r="M358" s="21">
        <v>0.50734765228364198</v>
      </c>
      <c r="N358" s="22">
        <v>99680.92</v>
      </c>
      <c r="O358" s="21">
        <v>4.7479537197289101</v>
      </c>
      <c r="P358" s="22">
        <v>1415736.17</v>
      </c>
      <c r="Q358" s="21">
        <v>3.6970790414290304</v>
      </c>
      <c r="R358" s="23"/>
      <c r="S358" s="24"/>
    </row>
    <row r="359" spans="1:19" ht="14.25" customHeight="1" x14ac:dyDescent="0.2">
      <c r="A359" s="19" t="s">
        <v>12</v>
      </c>
      <c r="B359" s="20">
        <f t="shared" si="145"/>
        <v>5966965.7000000002</v>
      </c>
      <c r="C359" s="21">
        <f t="shared" si="146"/>
        <v>1.3937908003727926</v>
      </c>
      <c r="D359" s="22">
        <v>2933379.79</v>
      </c>
      <c r="E359" s="21">
        <v>0.30328117478439404</v>
      </c>
      <c r="F359" s="22">
        <f t="shared" si="147"/>
        <v>3033585.91</v>
      </c>
      <c r="G359" s="21">
        <f t="shared" si="148"/>
        <v>2.4482784566994513</v>
      </c>
      <c r="H359" s="22">
        <v>184.54</v>
      </c>
      <c r="I359" s="21">
        <v>3</v>
      </c>
      <c r="J359" s="22">
        <v>1038193.9</v>
      </c>
      <c r="K359" s="21">
        <v>1.0047293573965299</v>
      </c>
      <c r="L359" s="22">
        <v>49992.07</v>
      </c>
      <c r="M359" s="21">
        <v>4.3758544105095094</v>
      </c>
      <c r="N359" s="22">
        <v>562587.9</v>
      </c>
      <c r="O359" s="21">
        <v>3.25582455648264</v>
      </c>
      <c r="P359" s="22">
        <v>1382627.5</v>
      </c>
      <c r="Q359" s="21">
        <v>3.1338592643354799</v>
      </c>
      <c r="R359" s="23"/>
      <c r="S359" s="24"/>
    </row>
    <row r="360" spans="1:19" ht="14.25" customHeight="1" x14ac:dyDescent="0.2">
      <c r="A360" s="19" t="s">
        <v>13</v>
      </c>
      <c r="B360" s="20">
        <f t="shared" si="145"/>
        <v>4149938.93</v>
      </c>
      <c r="C360" s="21">
        <f t="shared" si="146"/>
        <v>0.57029540504587595</v>
      </c>
      <c r="D360" s="22">
        <v>4015641.18</v>
      </c>
      <c r="E360" s="21">
        <v>0.45933502853459601</v>
      </c>
      <c r="F360" s="22">
        <f t="shared" si="147"/>
        <v>134297.75</v>
      </c>
      <c r="G360" s="21">
        <f t="shared" si="148"/>
        <v>3.8881250579402886</v>
      </c>
      <c r="H360" s="22">
        <v>100295.4</v>
      </c>
      <c r="I360" s="21">
        <v>4.49416834670384</v>
      </c>
      <c r="J360" s="22">
        <v>591.80000000000007</v>
      </c>
      <c r="K360" s="21">
        <v>7.2823758026360288</v>
      </c>
      <c r="L360" s="22">
        <v>69.25</v>
      </c>
      <c r="M360" s="21">
        <v>12.932490974729198</v>
      </c>
      <c r="N360" s="22">
        <v>27756.1</v>
      </c>
      <c r="O360" s="21">
        <v>2.0075857198958098</v>
      </c>
      <c r="P360" s="22">
        <v>5585.2</v>
      </c>
      <c r="Q360" s="21">
        <v>1.8788942204397299</v>
      </c>
      <c r="R360" s="23"/>
      <c r="S360" s="24"/>
    </row>
    <row r="361" spans="1:19" ht="14.25" customHeight="1" x14ac:dyDescent="0.2">
      <c r="A361" s="19" t="s">
        <v>14</v>
      </c>
      <c r="B361" s="20">
        <f t="shared" si="145"/>
        <v>8530467.3200000003</v>
      </c>
      <c r="C361" s="21">
        <f t="shared" si="146"/>
        <v>0.63305400240370413</v>
      </c>
      <c r="D361" s="22">
        <v>7847606.9100000001</v>
      </c>
      <c r="E361" s="21">
        <v>0.38893249041445704</v>
      </c>
      <c r="F361" s="22">
        <f t="shared" si="147"/>
        <v>682860.41</v>
      </c>
      <c r="G361" s="21">
        <f t="shared" si="148"/>
        <v>3.4385610083911566</v>
      </c>
      <c r="H361" s="22">
        <v>466.1</v>
      </c>
      <c r="I361" s="21">
        <v>8.0061574769362807</v>
      </c>
      <c r="J361" s="22">
        <v>202026.1</v>
      </c>
      <c r="K361" s="21">
        <v>2.0975997655748397</v>
      </c>
      <c r="L361" s="22">
        <v>297330</v>
      </c>
      <c r="M361" s="21">
        <v>3.5</v>
      </c>
      <c r="N361" s="22">
        <v>183038.21</v>
      </c>
      <c r="O361" s="21">
        <v>4.8071963225601895</v>
      </c>
      <c r="P361" s="22"/>
      <c r="Q361" s="21"/>
      <c r="R361" s="23"/>
      <c r="S361" s="24"/>
    </row>
    <row r="362" spans="1:19" ht="14.25" customHeight="1" x14ac:dyDescent="0.2">
      <c r="A362" s="19" t="s">
        <v>15</v>
      </c>
      <c r="B362" s="20">
        <f t="shared" si="145"/>
        <v>6686067.040000001</v>
      </c>
      <c r="C362" s="21">
        <f t="shared" si="146"/>
        <v>1.23999322995122</v>
      </c>
      <c r="D362" s="22">
        <v>6505284.1900000004</v>
      </c>
      <c r="E362" s="21">
        <v>1.1700374943496501</v>
      </c>
      <c r="F362" s="22">
        <f t="shared" si="147"/>
        <v>180782.85</v>
      </c>
      <c r="G362" s="21">
        <f t="shared" si="148"/>
        <v>3.7572781428105588</v>
      </c>
      <c r="H362" s="22">
        <v>223.5</v>
      </c>
      <c r="I362" s="21">
        <v>7.5</v>
      </c>
      <c r="J362" s="22">
        <v>106192.2</v>
      </c>
      <c r="K362" s="21">
        <v>4.1470372400232796</v>
      </c>
      <c r="L362" s="22">
        <v>1747.88</v>
      </c>
      <c r="M362" s="21">
        <v>2</v>
      </c>
      <c r="N362" s="22">
        <v>28889.87</v>
      </c>
      <c r="O362" s="21">
        <v>3.5516059054609803</v>
      </c>
      <c r="P362" s="22">
        <v>43729.4</v>
      </c>
      <c r="Q362" s="21">
        <v>2.9977772391114401</v>
      </c>
      <c r="R362" s="23"/>
      <c r="S362" s="24"/>
    </row>
    <row r="363" spans="1:19" ht="14.25" customHeight="1" x14ac:dyDescent="0.2">
      <c r="A363" s="19" t="s">
        <v>16</v>
      </c>
      <c r="B363" s="20">
        <f t="shared" si="145"/>
        <v>5627910.1200000001</v>
      </c>
      <c r="C363" s="21">
        <f t="shared" si="146"/>
        <v>1.151107559425629</v>
      </c>
      <c r="D363" s="22">
        <v>4592130.12</v>
      </c>
      <c r="E363" s="21">
        <v>0.73841146707315009</v>
      </c>
      <c r="F363" s="22">
        <f t="shared" si="147"/>
        <v>1035780</v>
      </c>
      <c r="G363" s="21">
        <f t="shared" si="148"/>
        <v>2.9807954816659894</v>
      </c>
      <c r="H363" s="22">
        <v>14.4</v>
      </c>
      <c r="I363" s="21">
        <v>15</v>
      </c>
      <c r="J363" s="22">
        <v>29.2</v>
      </c>
      <c r="K363" s="21">
        <v>17</v>
      </c>
      <c r="L363" s="22">
        <v>437250</v>
      </c>
      <c r="M363" s="21">
        <v>2.7</v>
      </c>
      <c r="N363" s="22">
        <v>589698.80000000005</v>
      </c>
      <c r="O363" s="21">
        <v>3.17311302651455</v>
      </c>
      <c r="P363" s="22">
        <v>8787.6</v>
      </c>
      <c r="Q363" s="21">
        <v>3.9806090400109198</v>
      </c>
      <c r="R363" s="23"/>
      <c r="S363" s="24"/>
    </row>
    <row r="364" spans="1:19" ht="14.25" customHeight="1" x14ac:dyDescent="0.2">
      <c r="A364" s="19" t="s">
        <v>17</v>
      </c>
      <c r="B364" s="20">
        <f t="shared" si="145"/>
        <v>284585.21356890502</v>
      </c>
      <c r="C364" s="21">
        <f t="shared" si="146"/>
        <v>1.7806301561317965</v>
      </c>
      <c r="D364" s="22">
        <v>135557.418368905</v>
      </c>
      <c r="E364" s="21">
        <v>6.9883427362268393E-4</v>
      </c>
      <c r="F364" s="22">
        <f t="shared" si="147"/>
        <v>149027.79519999999</v>
      </c>
      <c r="G364" s="21">
        <f t="shared" si="148"/>
        <v>3.3996764188859183</v>
      </c>
      <c r="H364" s="22">
        <v>99.614999999999995</v>
      </c>
      <c r="I364" s="21">
        <v>10.17679064397932</v>
      </c>
      <c r="J364" s="22">
        <v>2210.7330000000002</v>
      </c>
      <c r="K364" s="21">
        <v>4.651639071746791</v>
      </c>
      <c r="L364" s="22">
        <v>52.115000000000002</v>
      </c>
      <c r="M364" s="21">
        <v>3.6822028206850232</v>
      </c>
      <c r="N364" s="22">
        <v>102101.7942</v>
      </c>
      <c r="O364" s="21">
        <v>3.5297630460249052</v>
      </c>
      <c r="P364" s="22">
        <v>44534.137999999999</v>
      </c>
      <c r="Q364" s="21">
        <v>3.0233963437217537</v>
      </c>
      <c r="R364" s="23">
        <v>29.4</v>
      </c>
      <c r="S364" s="24">
        <v>4</v>
      </c>
    </row>
    <row r="365" spans="1:19" ht="14.25" customHeight="1" x14ac:dyDescent="0.2">
      <c r="A365" s="19" t="s">
        <v>18</v>
      </c>
      <c r="B365" s="20">
        <f t="shared" si="145"/>
        <v>14329445.538202042</v>
      </c>
      <c r="C365" s="21">
        <f t="shared" si="146"/>
        <v>2.9566901232613914</v>
      </c>
      <c r="D365" s="22">
        <v>169147.18228604196</v>
      </c>
      <c r="E365" s="21">
        <v>5.6012555881528427E-4</v>
      </c>
      <c r="F365" s="22">
        <f t="shared" si="147"/>
        <v>14160298.355915999</v>
      </c>
      <c r="G365" s="21">
        <f t="shared" si="148"/>
        <v>2.992001600958734</v>
      </c>
      <c r="H365" s="22">
        <v>50997.385036</v>
      </c>
      <c r="I365" s="21">
        <v>1.6667794555347484</v>
      </c>
      <c r="J365" s="22">
        <v>9354.3220000000001</v>
      </c>
      <c r="K365" s="21">
        <v>15.757473176570146</v>
      </c>
      <c r="L365" s="22">
        <v>13995679.5373</v>
      </c>
      <c r="M365" s="21">
        <v>2.9979712828073599</v>
      </c>
      <c r="N365" s="22">
        <v>53178.722379999999</v>
      </c>
      <c r="O365" s="21">
        <v>1.8581866142606642</v>
      </c>
      <c r="P365" s="22">
        <v>51074.529200000004</v>
      </c>
      <c r="Q365" s="21">
        <v>1.5216334681358159</v>
      </c>
      <c r="R365" s="23">
        <v>13.86</v>
      </c>
      <c r="S365" s="24">
        <v>4</v>
      </c>
    </row>
    <row r="366" spans="1:19" ht="14.25" customHeight="1" x14ac:dyDescent="0.2">
      <c r="A366" s="19" t="s">
        <v>19</v>
      </c>
      <c r="B366" s="20">
        <f t="shared" si="145"/>
        <v>895970.25753737998</v>
      </c>
      <c r="C366" s="21">
        <f t="shared" si="146"/>
        <v>2.1000347792717</v>
      </c>
      <c r="D366" s="22">
        <v>172747.48751199999</v>
      </c>
      <c r="E366" s="21">
        <v>5.4875356721709168E-4</v>
      </c>
      <c r="F366" s="22">
        <f t="shared" si="147"/>
        <v>723222.77002537996</v>
      </c>
      <c r="G366" s="21">
        <f t="shared" si="148"/>
        <v>2.6015136472479896</v>
      </c>
      <c r="H366" s="22">
        <v>53001.515455380002</v>
      </c>
      <c r="I366" s="21">
        <v>1.7326803022987558</v>
      </c>
      <c r="J366" s="22">
        <v>7976.0514000000003</v>
      </c>
      <c r="K366" s="21">
        <v>16.974881280228459</v>
      </c>
      <c r="L366" s="22">
        <v>1206.10753</v>
      </c>
      <c r="M366" s="21">
        <v>5.9847957171778869</v>
      </c>
      <c r="N366" s="22">
        <v>620461.87003999995</v>
      </c>
      <c r="O366" s="21">
        <v>2.4575440736135779</v>
      </c>
      <c r="P366" s="22">
        <v>40564.945599999999</v>
      </c>
      <c r="Q366" s="21">
        <v>3.0116367270562789</v>
      </c>
      <c r="R366" s="23">
        <v>12.28</v>
      </c>
      <c r="S366" s="24">
        <v>4</v>
      </c>
    </row>
    <row r="367" spans="1:19" ht="14.25" customHeight="1" x14ac:dyDescent="0.2">
      <c r="A367" s="19" t="s">
        <v>20</v>
      </c>
      <c r="B367" s="20">
        <f t="shared" si="145"/>
        <v>240338.80970899999</v>
      </c>
      <c r="C367" s="21">
        <f t="shared" si="146"/>
        <v>1.9021011873093301</v>
      </c>
      <c r="D367" s="22">
        <v>124416.44764300001</v>
      </c>
      <c r="E367" s="21">
        <v>7.6192337746217162E-4</v>
      </c>
      <c r="F367" s="22">
        <f t="shared" si="147"/>
        <v>115922.36206600002</v>
      </c>
      <c r="G367" s="21">
        <f t="shared" si="148"/>
        <v>3.9427590273201805</v>
      </c>
      <c r="H367" s="22">
        <v>15714.470225999999</v>
      </c>
      <c r="I367" s="21">
        <v>3.8403502094617794</v>
      </c>
      <c r="J367" s="22">
        <v>2117.9360000000001</v>
      </c>
      <c r="K367" s="21">
        <v>16.995828485846594</v>
      </c>
      <c r="L367" s="22">
        <v>54262.251239999998</v>
      </c>
      <c r="M367" s="21">
        <v>5.4359198750412929</v>
      </c>
      <c r="N367" s="22">
        <v>43815.1558</v>
      </c>
      <c r="O367" s="21">
        <v>1.499242768868575</v>
      </c>
      <c r="P367" s="22">
        <v>12.108799999999999</v>
      </c>
      <c r="Q367" s="21">
        <v>4.3132267441860472</v>
      </c>
      <c r="R367" s="23">
        <v>0.44</v>
      </c>
      <c r="S367" s="24">
        <v>4</v>
      </c>
    </row>
    <row r="368" spans="1:19" ht="14.25" customHeight="1" thickBot="1" x14ac:dyDescent="0.25">
      <c r="A368" s="25" t="s">
        <v>21</v>
      </c>
      <c r="B368" s="26">
        <f t="shared" ref="B368:B379" si="149">D368+H368+J368+L368+N368+P368+R368</f>
        <v>555220.08195512893</v>
      </c>
      <c r="C368" s="27">
        <f t="shared" ref="C368:C379" si="150">(D368*E368+H368*I368+J368*K368+L368*M368+N368*O368+P368*Q368+R368*S368)/(D368+H368+J368+L368+N368+P368+R368)</f>
        <v>1.4603085495343116</v>
      </c>
      <c r="D368" s="28">
        <v>287170.32180707494</v>
      </c>
      <c r="E368" s="27">
        <v>0</v>
      </c>
      <c r="F368" s="28">
        <f t="shared" ref="F368:F379" si="151">H368+J368+L368+N368+P368+R368</f>
        <v>268049.76014805399</v>
      </c>
      <c r="G368" s="27">
        <f t="shared" ref="G368:G379" si="152">(H368*I368+J368*K368+L368*M368+N368*O368+P368*Q368+R368*S368)/(H368+J368+L368+N368+P368+R368)</f>
        <v>3.0247840255644496</v>
      </c>
      <c r="H368" s="28">
        <v>78831.969329999993</v>
      </c>
      <c r="I368" s="27">
        <v>9.8818792251526774E-2</v>
      </c>
      <c r="J368" s="28">
        <v>9152.7999999999993</v>
      </c>
      <c r="K368" s="27">
        <v>16.983389017568395</v>
      </c>
      <c r="L368" s="28">
        <v>144359.45352000001</v>
      </c>
      <c r="M368" s="27">
        <v>3.4979525403235261</v>
      </c>
      <c r="N368" s="28">
        <v>35670.172498054002</v>
      </c>
      <c r="O368" s="27">
        <v>3.9933175091874582</v>
      </c>
      <c r="P368" s="28">
        <v>34.1248</v>
      </c>
      <c r="Q368" s="27">
        <v>4.3132267441860463</v>
      </c>
      <c r="R368" s="28">
        <v>1.24</v>
      </c>
      <c r="S368" s="27">
        <v>4</v>
      </c>
    </row>
    <row r="369" spans="1:19" ht="14.25" customHeight="1" x14ac:dyDescent="0.2">
      <c r="A369" s="32" t="s">
        <v>85</v>
      </c>
      <c r="B369" s="20">
        <f t="shared" si="149"/>
        <v>273820.40572392405</v>
      </c>
      <c r="C369" s="21">
        <f t="shared" si="150"/>
        <v>0.9913582596959053</v>
      </c>
      <c r="D369" s="22">
        <v>203281.57905950001</v>
      </c>
      <c r="E369" s="21">
        <v>6.9503571673184106E-2</v>
      </c>
      <c r="F369" s="22">
        <f t="shared" si="151"/>
        <v>70538.826664424007</v>
      </c>
      <c r="G369" s="21">
        <f t="shared" si="152"/>
        <v>3.6479955402699815</v>
      </c>
      <c r="H369" s="22">
        <v>14346.113814424001</v>
      </c>
      <c r="I369" s="21">
        <v>4.0499012143121451</v>
      </c>
      <c r="J369" s="22">
        <v>6744.82</v>
      </c>
      <c r="K369" s="21">
        <v>16.884533612461119</v>
      </c>
      <c r="L369" s="22">
        <v>1127.2338400000001</v>
      </c>
      <c r="M369" s="21">
        <v>12.805259838544236</v>
      </c>
      <c r="N369" s="22">
        <v>48118.737410000002</v>
      </c>
      <c r="O369" s="21">
        <v>1.4555370086548576</v>
      </c>
      <c r="P369" s="22">
        <v>194.8416</v>
      </c>
      <c r="Q369" s="21">
        <v>4.3132267441860463</v>
      </c>
      <c r="R369" s="23">
        <v>7.08</v>
      </c>
      <c r="S369" s="24">
        <v>4</v>
      </c>
    </row>
    <row r="370" spans="1:19" ht="14.25" customHeight="1" x14ac:dyDescent="0.2">
      <c r="A370" s="19" t="s">
        <v>11</v>
      </c>
      <c r="B370" s="20">
        <f t="shared" si="149"/>
        <v>297630.33923549997</v>
      </c>
      <c r="C370" s="21">
        <f t="shared" si="150"/>
        <v>1.7697938593659752</v>
      </c>
      <c r="D370" s="22">
        <v>178813.44692549997</v>
      </c>
      <c r="E370" s="21">
        <v>3.3655187031360746E-3</v>
      </c>
      <c r="F370" s="22">
        <f t="shared" si="151"/>
        <v>118816.89231000001</v>
      </c>
      <c r="G370" s="21">
        <f t="shared" si="152"/>
        <v>4.4281796679824303</v>
      </c>
      <c r="H370" s="22">
        <v>2501.9067700000001</v>
      </c>
      <c r="I370" s="21">
        <v>1.282861551231983</v>
      </c>
      <c r="J370" s="22">
        <v>10031.4622</v>
      </c>
      <c r="K370" s="21">
        <v>8.8478883367571282</v>
      </c>
      <c r="L370" s="22">
        <v>1343.4559999999999</v>
      </c>
      <c r="M370" s="21">
        <v>5.8482540552128253</v>
      </c>
      <c r="N370" s="22">
        <v>96195.067340000009</v>
      </c>
      <c r="O370" s="21">
        <v>4.0681796703444144</v>
      </c>
      <c r="P370" s="22">
        <v>0</v>
      </c>
      <c r="Q370" s="21"/>
      <c r="R370" s="23">
        <v>8745</v>
      </c>
      <c r="S370" s="24">
        <v>4</v>
      </c>
    </row>
    <row r="371" spans="1:19" ht="14.25" customHeight="1" x14ac:dyDescent="0.2">
      <c r="A371" s="19" t="s">
        <v>12</v>
      </c>
      <c r="B371" s="20">
        <f t="shared" si="149"/>
        <v>1187570.1039723</v>
      </c>
      <c r="C371" s="21">
        <f t="shared" si="150"/>
        <v>0.1458578554157004</v>
      </c>
      <c r="D371" s="22">
        <v>205237.16452950001</v>
      </c>
      <c r="E371" s="21">
        <v>7.5790366894121575E-3</v>
      </c>
      <c r="F371" s="22">
        <f t="shared" si="151"/>
        <v>982332.93944279989</v>
      </c>
      <c r="G371" s="21">
        <f t="shared" si="152"/>
        <v>0.1747482158325768</v>
      </c>
      <c r="H371" s="22">
        <v>100054.67663279999</v>
      </c>
      <c r="I371" s="21">
        <v>0.58844192388203787</v>
      </c>
      <c r="J371" s="22">
        <v>5764.2614999999996</v>
      </c>
      <c r="K371" s="21">
        <v>0.97895720900240224</v>
      </c>
      <c r="L371" s="22">
        <v>1909.3117</v>
      </c>
      <c r="M371" s="21">
        <v>10.076706804865857</v>
      </c>
      <c r="N371" s="22">
        <v>84.126410000000007</v>
      </c>
      <c r="O371" s="21">
        <v>4.5438116282389789</v>
      </c>
      <c r="P371" s="22">
        <v>15.9732</v>
      </c>
      <c r="Q371" s="21">
        <v>3.2183908045977012</v>
      </c>
      <c r="R371" s="23">
        <v>874504.59</v>
      </c>
      <c r="S371" s="24">
        <v>0.10002046987540683</v>
      </c>
    </row>
    <row r="372" spans="1:19" ht="14.25" customHeight="1" x14ac:dyDescent="0.2">
      <c r="A372" s="19" t="s">
        <v>80</v>
      </c>
      <c r="B372" s="20">
        <f t="shared" si="149"/>
        <v>341669.572299288</v>
      </c>
      <c r="C372" s="21">
        <f t="shared" si="150"/>
        <v>1.3285473927480487</v>
      </c>
      <c r="D372" s="22">
        <v>232251.82871939804</v>
      </c>
      <c r="E372" s="21">
        <v>0</v>
      </c>
      <c r="F372" s="22">
        <f t="shared" si="151"/>
        <v>109417.74357989</v>
      </c>
      <c r="G372" s="21">
        <f t="shared" si="152"/>
        <v>4.1485430480307146</v>
      </c>
      <c r="H372" s="22">
        <v>47904.522089890001</v>
      </c>
      <c r="I372" s="21">
        <v>3.8867263015416822</v>
      </c>
      <c r="J372" s="22">
        <v>16515.2294</v>
      </c>
      <c r="K372" s="21">
        <v>9.9254373420934723</v>
      </c>
      <c r="L372" s="22">
        <v>18564.064899999998</v>
      </c>
      <c r="M372" s="21">
        <v>2.0123953509772532</v>
      </c>
      <c r="N372" s="22">
        <v>26393.338390000001</v>
      </c>
      <c r="O372" s="21">
        <v>2.5125896546351973</v>
      </c>
      <c r="P372" s="22">
        <v>31.5288</v>
      </c>
      <c r="Q372" s="21">
        <v>3.2183908045977008</v>
      </c>
      <c r="R372" s="23">
        <v>9.06</v>
      </c>
      <c r="S372" s="24">
        <v>4</v>
      </c>
    </row>
    <row r="373" spans="1:19" ht="14.25" customHeight="1" x14ac:dyDescent="0.2">
      <c r="A373" s="19" t="s">
        <v>83</v>
      </c>
      <c r="B373" s="20">
        <f t="shared" si="149"/>
        <v>319125.85710328008</v>
      </c>
      <c r="C373" s="21">
        <f t="shared" si="150"/>
        <v>0.54497695546943636</v>
      </c>
      <c r="D373" s="22">
        <v>218063.05853150002</v>
      </c>
      <c r="E373" s="21">
        <v>6.7941144115704743E-3</v>
      </c>
      <c r="F373" s="22">
        <f t="shared" si="151"/>
        <v>101062.79857178002</v>
      </c>
      <c r="G373" s="21">
        <f t="shared" si="152"/>
        <v>1.7062133157202051</v>
      </c>
      <c r="H373" s="22">
        <v>84651.709861780007</v>
      </c>
      <c r="I373" s="21">
        <v>1.5795827267452711</v>
      </c>
      <c r="J373" s="22">
        <v>16048.498</v>
      </c>
      <c r="K373" s="21">
        <v>2.2604565548751046</v>
      </c>
      <c r="L373" s="22">
        <v>159.02000000000001</v>
      </c>
      <c r="M373" s="21">
        <v>9.5815793610866553</v>
      </c>
      <c r="N373" s="22">
        <v>157.92271</v>
      </c>
      <c r="O373" s="21">
        <v>4.5731149750406388</v>
      </c>
      <c r="P373" s="22">
        <v>36.798000000000002</v>
      </c>
      <c r="Q373" s="21">
        <v>4.4056742214250777</v>
      </c>
      <c r="R373" s="23">
        <v>8.85</v>
      </c>
      <c r="S373" s="24">
        <v>4</v>
      </c>
    </row>
    <row r="374" spans="1:19" ht="14.25" customHeight="1" x14ac:dyDescent="0.2">
      <c r="A374" s="19" t="s">
        <v>15</v>
      </c>
      <c r="B374" s="20">
        <f t="shared" si="149"/>
        <v>0</v>
      </c>
      <c r="C374" s="21" t="e">
        <f t="shared" si="150"/>
        <v>#DIV/0!</v>
      </c>
      <c r="D374" s="22"/>
      <c r="E374" s="21"/>
      <c r="F374" s="22">
        <f t="shared" si="151"/>
        <v>0</v>
      </c>
      <c r="G374" s="21" t="e">
        <f t="shared" si="152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t="14.25" hidden="1" customHeight="1" x14ac:dyDescent="0.2">
      <c r="A375" s="19" t="s">
        <v>16</v>
      </c>
      <c r="B375" s="20">
        <f t="shared" si="149"/>
        <v>0</v>
      </c>
      <c r="C375" s="21" t="e">
        <f t="shared" si="150"/>
        <v>#DIV/0!</v>
      </c>
      <c r="D375" s="22"/>
      <c r="E375" s="21"/>
      <c r="F375" s="22">
        <f t="shared" si="151"/>
        <v>0</v>
      </c>
      <c r="G375" s="21" t="e">
        <f t="shared" si="152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t="14.25" hidden="1" customHeight="1" x14ac:dyDescent="0.2">
      <c r="A376" s="19" t="s">
        <v>17</v>
      </c>
      <c r="B376" s="20">
        <f t="shared" si="149"/>
        <v>0</v>
      </c>
      <c r="C376" s="21" t="e">
        <f t="shared" si="150"/>
        <v>#DIV/0!</v>
      </c>
      <c r="D376" s="22"/>
      <c r="E376" s="21"/>
      <c r="F376" s="22">
        <f t="shared" si="151"/>
        <v>0</v>
      </c>
      <c r="G376" s="21" t="e">
        <f t="shared" si="152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t="14.25" hidden="1" customHeight="1" x14ac:dyDescent="0.2">
      <c r="A377" s="19" t="s">
        <v>18</v>
      </c>
      <c r="B377" s="20">
        <f t="shared" si="149"/>
        <v>0</v>
      </c>
      <c r="C377" s="21" t="e">
        <f t="shared" si="150"/>
        <v>#DIV/0!</v>
      </c>
      <c r="D377" s="22"/>
      <c r="E377" s="21"/>
      <c r="F377" s="22">
        <f t="shared" si="151"/>
        <v>0</v>
      </c>
      <c r="G377" s="21" t="e">
        <f t="shared" si="152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t="14.25" hidden="1" customHeight="1" x14ac:dyDescent="0.2">
      <c r="A378" s="19" t="s">
        <v>19</v>
      </c>
      <c r="B378" s="20">
        <f t="shared" si="149"/>
        <v>0</v>
      </c>
      <c r="C378" s="21" t="e">
        <f t="shared" si="150"/>
        <v>#DIV/0!</v>
      </c>
      <c r="D378" s="22"/>
      <c r="E378" s="21"/>
      <c r="F378" s="22">
        <f t="shared" si="151"/>
        <v>0</v>
      </c>
      <c r="G378" s="21" t="e">
        <f t="shared" si="152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t="14.25" hidden="1" customHeight="1" x14ac:dyDescent="0.2">
      <c r="A379" s="19" t="s">
        <v>20</v>
      </c>
      <c r="B379" s="20">
        <f t="shared" si="149"/>
        <v>0</v>
      </c>
      <c r="C379" s="21" t="e">
        <f t="shared" si="150"/>
        <v>#DIV/0!</v>
      </c>
      <c r="D379" s="22"/>
      <c r="E379" s="21"/>
      <c r="F379" s="22">
        <f t="shared" si="151"/>
        <v>0</v>
      </c>
      <c r="G379" s="21" t="e">
        <f t="shared" si="152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4.25" hidden="1" customHeight="1" thickBot="1" x14ac:dyDescent="0.25">
      <c r="A380" s="25" t="s">
        <v>21</v>
      </c>
      <c r="B380" s="26">
        <f t="shared" ref="B380" si="153">D380+H380+J380+L380+N380+P380+R380</f>
        <v>0</v>
      </c>
      <c r="C380" s="27" t="e">
        <f t="shared" ref="C380" si="154">(D380*E380+H380*I380+J380*K380+L380*M380+N380*O380+P380*Q380+R380*S380)/(D380+H380+J380+L380+N380+P380+R380)</f>
        <v>#DIV/0!</v>
      </c>
      <c r="D380" s="28"/>
      <c r="E380" s="27"/>
      <c r="F380" s="28">
        <f t="shared" ref="F380" si="155">H380+J380+L380+N380+P380+R380</f>
        <v>0</v>
      </c>
      <c r="G380" s="27" t="e">
        <f t="shared" ref="G380" si="156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ht="5.0999999999999996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</row>
    <row r="382" spans="1:19" x14ac:dyDescent="0.2">
      <c r="A382" s="8" t="s">
        <v>56</v>
      </c>
      <c r="L382" s="7"/>
      <c r="M382" s="7"/>
      <c r="N382" s="7"/>
      <c r="O382" s="7"/>
      <c r="P382" s="7"/>
      <c r="Q382" s="7"/>
      <c r="R382" s="7"/>
      <c r="S382" s="7"/>
    </row>
    <row r="383" spans="1:19" x14ac:dyDescent="0.2">
      <c r="A383" s="41" t="s">
        <v>79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J129" sqref="J129"/>
      <selection pane="topRight" activeCell="J129" sqref="J129"/>
      <selection pane="bottomLeft" activeCell="J129" sqref="J129"/>
      <selection pane="bottomRight" activeCell="W227" sqref="W227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68</v>
      </c>
    </row>
    <row r="5" spans="1:19" x14ac:dyDescent="0.2">
      <c r="A5" s="14" t="s">
        <v>0</v>
      </c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2"/>
      <c r="B8" s="52"/>
      <c r="C8" s="52"/>
      <c r="D8" s="18" t="s">
        <v>7</v>
      </c>
      <c r="E8" s="18" t="s">
        <v>8</v>
      </c>
      <c r="F8" s="18" t="s">
        <v>7</v>
      </c>
      <c r="G8" s="18" t="s">
        <v>8</v>
      </c>
      <c r="H8" s="18" t="s">
        <v>7</v>
      </c>
      <c r="I8" s="18" t="s">
        <v>8</v>
      </c>
      <c r="J8" s="18" t="s">
        <v>7</v>
      </c>
      <c r="K8" s="18" t="s">
        <v>8</v>
      </c>
      <c r="L8" s="18" t="s">
        <v>7</v>
      </c>
      <c r="M8" s="18" t="s">
        <v>8</v>
      </c>
      <c r="N8" s="18" t="s">
        <v>7</v>
      </c>
      <c r="O8" s="18" t="s">
        <v>8</v>
      </c>
      <c r="P8" s="18" t="s">
        <v>7</v>
      </c>
      <c r="Q8" s="18" t="s">
        <v>8</v>
      </c>
      <c r="R8" s="18" t="s">
        <v>7</v>
      </c>
      <c r="S8" s="18" t="s">
        <v>8</v>
      </c>
    </row>
    <row r="9" spans="1:19" ht="14.25" customHeight="1" x14ac:dyDescent="0.2">
      <c r="A9" s="19" t="s">
        <v>35</v>
      </c>
      <c r="B9" s="20">
        <f>D9+H9+J9+L9+N9+P9+R9</f>
        <v>965606.70000000007</v>
      </c>
      <c r="C9" s="21">
        <f>(D9*E9+H9*I9+J9*K9+L9*M9+N9*O9+P9*Q9+R9*S9)/(D9+H9+J9+L9+N9+P9+R9)</f>
        <v>1.827865072808633</v>
      </c>
      <c r="D9" s="22">
        <v>814806.3</v>
      </c>
      <c r="E9" s="21">
        <v>3.0485343571840296E-3</v>
      </c>
      <c r="F9" s="22">
        <f>H9+J9+L9+N9+P9+R9</f>
        <v>150800.4</v>
      </c>
      <c r="G9" s="21">
        <f>(H9*I9+J9*K9+L9*M9+N9*O9+P9*Q9+R9*S9)/(H9+J9+L9+N9+P9+R9)</f>
        <v>11.687732897260245</v>
      </c>
      <c r="H9" s="22">
        <v>4359.8</v>
      </c>
      <c r="I9" s="21">
        <v>5.52175558511858</v>
      </c>
      <c r="J9" s="22">
        <v>8528.1</v>
      </c>
      <c r="K9" s="21">
        <v>2.9019495550005301</v>
      </c>
      <c r="L9" s="22">
        <v>12402.5</v>
      </c>
      <c r="M9" s="21">
        <v>9.6683561378754295</v>
      </c>
      <c r="N9" s="22">
        <v>23390.5</v>
      </c>
      <c r="O9" s="21">
        <v>10.472666424403101</v>
      </c>
      <c r="P9" s="22">
        <v>102119.5</v>
      </c>
      <c r="Q9" s="21">
        <v>13.208253457958598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850790.89999999991</v>
      </c>
      <c r="C10" s="21">
        <f t="shared" ref="C10:C73" si="1">(D10*E10+H10*I10+J10*K10+L10*M10+N10*O10+P10*Q10+R10*S10)/(D10+H10+J10+L10+N10+P10+R10)</f>
        <v>0.61799317317568903</v>
      </c>
      <c r="D10" s="22">
        <v>788885</v>
      </c>
      <c r="E10" s="21">
        <v>3.7587100781482701E-3</v>
      </c>
      <c r="F10" s="22">
        <f t="shared" ref="F10:F73" si="2">H10+J10+L10+N10+P10+R10</f>
        <v>61905.899999999994</v>
      </c>
      <c r="G10" s="21">
        <f t="shared" ref="G10:G73" si="3">(H10*I10+J10*K10+L10*M10+N10*O10+P10*Q10+R10*S10)/(H10+J10+L10+N10+P10+R10)</f>
        <v>8.4453626875629038</v>
      </c>
      <c r="H10" s="22">
        <v>761.3</v>
      </c>
      <c r="I10" s="21">
        <v>1.7147734138972799</v>
      </c>
      <c r="J10" s="22">
        <v>1391.6</v>
      </c>
      <c r="K10" s="21">
        <v>5.90846076458753</v>
      </c>
      <c r="L10" s="22">
        <v>20530.600000000002</v>
      </c>
      <c r="M10" s="21">
        <v>6.5290875571098796</v>
      </c>
      <c r="N10" s="22">
        <v>25521.200000000001</v>
      </c>
      <c r="O10" s="21">
        <v>9.8380485243640603</v>
      </c>
      <c r="P10" s="22">
        <v>13701.2</v>
      </c>
      <c r="Q10" s="21">
        <v>9.3543060461857408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1473852.6999999997</v>
      </c>
      <c r="C11" s="21">
        <f t="shared" si="1"/>
        <v>0.59798322315384678</v>
      </c>
      <c r="D11" s="22">
        <v>1381786.3</v>
      </c>
      <c r="E11" s="21">
        <v>0.124568418430549</v>
      </c>
      <c r="F11" s="22">
        <f t="shared" si="2"/>
        <v>92066.400000000009</v>
      </c>
      <c r="G11" s="21">
        <f t="shared" si="3"/>
        <v>7.7032690970864417</v>
      </c>
      <c r="H11" s="22">
        <v>1612.9</v>
      </c>
      <c r="I11" s="21">
        <v>1.1370475540951099</v>
      </c>
      <c r="J11" s="22">
        <v>8468.4</v>
      </c>
      <c r="K11" s="21">
        <v>5.0763079212129796</v>
      </c>
      <c r="L11" s="22">
        <v>3824.7</v>
      </c>
      <c r="M11" s="21">
        <v>7.4004300990927394</v>
      </c>
      <c r="N11" s="22">
        <v>14758.4</v>
      </c>
      <c r="O11" s="21">
        <v>10.7771374268213</v>
      </c>
      <c r="P11" s="22">
        <v>23085.7</v>
      </c>
      <c r="Q11" s="21">
        <v>10.185291067630599</v>
      </c>
      <c r="R11" s="22">
        <v>40316.300000000003</v>
      </c>
      <c r="S11" s="21">
        <v>6</v>
      </c>
    </row>
    <row r="12" spans="1:19" ht="14.25" customHeight="1" x14ac:dyDescent="0.2">
      <c r="A12" s="19" t="s">
        <v>13</v>
      </c>
      <c r="B12" s="20">
        <f t="shared" si="0"/>
        <v>640449.30000000005</v>
      </c>
      <c r="C12" s="21">
        <f t="shared" si="1"/>
        <v>0.3389022019385447</v>
      </c>
      <c r="D12" s="22">
        <v>616048.5</v>
      </c>
      <c r="E12" s="21">
        <v>9.7772172158523208E-4</v>
      </c>
      <c r="F12" s="22">
        <f t="shared" si="2"/>
        <v>24400.799999999996</v>
      </c>
      <c r="G12" s="21">
        <f t="shared" si="3"/>
        <v>8.8705023605783264</v>
      </c>
      <c r="H12" s="22">
        <v>847.4</v>
      </c>
      <c r="I12" s="21">
        <v>1.0881213122492299</v>
      </c>
      <c r="J12" s="22">
        <v>3455.4</v>
      </c>
      <c r="K12" s="21">
        <v>3.0598327255889295</v>
      </c>
      <c r="L12" s="22">
        <v>4625</v>
      </c>
      <c r="M12" s="21">
        <v>6.8385180540540498</v>
      </c>
      <c r="N12" s="22">
        <v>7820.4</v>
      </c>
      <c r="O12" s="21">
        <v>9.6507325712239798</v>
      </c>
      <c r="P12" s="22">
        <v>7652.6</v>
      </c>
      <c r="Q12" s="21">
        <v>12.7867128818963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755563.9</v>
      </c>
      <c r="C13" s="21">
        <f t="shared" si="1"/>
        <v>0.39950730838252019</v>
      </c>
      <c r="D13" s="22">
        <v>715401.5</v>
      </c>
      <c r="E13" s="21">
        <v>0</v>
      </c>
      <c r="F13" s="22">
        <f t="shared" si="2"/>
        <v>40162.400000000001</v>
      </c>
      <c r="G13" s="21">
        <f t="shared" si="3"/>
        <v>7.5158182777921549</v>
      </c>
      <c r="H13" s="22">
        <v>1598.9</v>
      </c>
      <c r="I13" s="21">
        <v>1.2771330289574099</v>
      </c>
      <c r="J13" s="22">
        <v>6112.3</v>
      </c>
      <c r="K13" s="21">
        <v>3.1145961422050603</v>
      </c>
      <c r="L13" s="22">
        <v>10768.6</v>
      </c>
      <c r="M13" s="21">
        <v>5.4783396170347096</v>
      </c>
      <c r="N13" s="22">
        <v>12585.2</v>
      </c>
      <c r="O13" s="21">
        <v>9.172602739726031</v>
      </c>
      <c r="P13" s="22">
        <v>9097.4</v>
      </c>
      <c r="Q13" s="21">
        <v>11.689148328093699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609316.5</v>
      </c>
      <c r="C14" s="21">
        <f t="shared" si="1"/>
        <v>0.88718524280894928</v>
      </c>
      <c r="D14" s="22">
        <v>551542</v>
      </c>
      <c r="E14" s="21">
        <v>1.2354750862128399E-2</v>
      </c>
      <c r="F14" s="22">
        <f t="shared" si="2"/>
        <v>57774.5</v>
      </c>
      <c r="G14" s="21">
        <f t="shared" si="3"/>
        <v>9.2387202485525481</v>
      </c>
      <c r="H14" s="22">
        <v>1884.2</v>
      </c>
      <c r="I14" s="21">
        <v>1.3499909776032299</v>
      </c>
      <c r="J14" s="22">
        <v>5081.7</v>
      </c>
      <c r="K14" s="21">
        <v>5.3141348367672201</v>
      </c>
      <c r="L14" s="22">
        <v>6978.4</v>
      </c>
      <c r="M14" s="21">
        <v>5.258948899461191</v>
      </c>
      <c r="N14" s="22">
        <v>34758.400000000001</v>
      </c>
      <c r="O14" s="21">
        <v>10.609859400893001</v>
      </c>
      <c r="P14" s="22">
        <v>9071.8000000000011</v>
      </c>
      <c r="Q14" s="21">
        <v>10.883525320223098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732791.2</v>
      </c>
      <c r="C15" s="21">
        <f t="shared" si="1"/>
        <v>0.45394896527141732</v>
      </c>
      <c r="D15" s="22">
        <v>690155.5</v>
      </c>
      <c r="E15" s="21">
        <v>3.3506115650748301E-3</v>
      </c>
      <c r="F15" s="22">
        <f t="shared" si="2"/>
        <v>42635.7</v>
      </c>
      <c r="G15" s="21">
        <f t="shared" si="3"/>
        <v>7.7479052531094883</v>
      </c>
      <c r="H15" s="22">
        <v>969.7</v>
      </c>
      <c r="I15" s="21">
        <v>1.37648860472311</v>
      </c>
      <c r="J15" s="22">
        <v>6017.3</v>
      </c>
      <c r="K15" s="21">
        <v>6.8822596513386394</v>
      </c>
      <c r="L15" s="22">
        <v>6143.5</v>
      </c>
      <c r="M15" s="21">
        <v>6.4279716773825983</v>
      </c>
      <c r="N15" s="22">
        <v>8781.6</v>
      </c>
      <c r="O15" s="21">
        <v>10.2357358567915</v>
      </c>
      <c r="P15" s="22">
        <v>20723.600000000002</v>
      </c>
      <c r="Q15" s="21">
        <v>7.6344640892508995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1012803.2000000001</v>
      </c>
      <c r="C16" s="21">
        <f t="shared" si="1"/>
        <v>0.33514725664373918</v>
      </c>
      <c r="D16" s="22">
        <v>976793.8</v>
      </c>
      <c r="E16" s="21">
        <v>1.1208506851701999E-3</v>
      </c>
      <c r="F16" s="22">
        <f t="shared" si="2"/>
        <v>36009.399999999994</v>
      </c>
      <c r="G16" s="21">
        <f t="shared" si="3"/>
        <v>9.3959736624325974</v>
      </c>
      <c r="H16" s="22">
        <v>3585.3</v>
      </c>
      <c r="I16" s="21">
        <v>3.2299065629096599</v>
      </c>
      <c r="J16" s="22">
        <v>5533.2</v>
      </c>
      <c r="K16" s="21">
        <v>4.6649474083712894</v>
      </c>
      <c r="L16" s="22">
        <v>1914.4</v>
      </c>
      <c r="M16" s="21">
        <v>7.7852930422064386</v>
      </c>
      <c r="N16" s="22">
        <v>12444.2</v>
      </c>
      <c r="O16" s="21">
        <v>10.483633339226298</v>
      </c>
      <c r="P16" s="22">
        <v>12532.3</v>
      </c>
      <c r="Q16" s="21">
        <v>12.414840691652801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1198789.3999999999</v>
      </c>
      <c r="C17" s="21">
        <f t="shared" si="1"/>
        <v>0.32758186216861768</v>
      </c>
      <c r="D17" s="22">
        <v>1158353</v>
      </c>
      <c r="E17" s="21">
        <v>5.1393659791099889E-5</v>
      </c>
      <c r="F17" s="22">
        <f t="shared" si="2"/>
        <v>40436.399999999994</v>
      </c>
      <c r="G17" s="21">
        <f t="shared" si="3"/>
        <v>9.7101159351475381</v>
      </c>
      <c r="H17" s="22">
        <v>3320.5</v>
      </c>
      <c r="I17" s="21">
        <v>4.2549384128896302</v>
      </c>
      <c r="J17" s="22">
        <v>6474.9</v>
      </c>
      <c r="K17" s="21">
        <v>3.3169732351078802</v>
      </c>
      <c r="L17" s="22">
        <v>3895.3</v>
      </c>
      <c r="M17" s="21">
        <v>9.9928968243781</v>
      </c>
      <c r="N17" s="22">
        <v>10866.9</v>
      </c>
      <c r="O17" s="21">
        <v>10.260427536831999</v>
      </c>
      <c r="P17" s="22">
        <v>15878.8</v>
      </c>
      <c r="Q17" s="21">
        <v>13.011825074942701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1339878.2</v>
      </c>
      <c r="C18" s="21">
        <f t="shared" si="1"/>
        <v>0.19535212305118493</v>
      </c>
      <c r="D18" s="22">
        <v>1305025.7</v>
      </c>
      <c r="E18" s="21">
        <v>3.4128063531622401E-4</v>
      </c>
      <c r="F18" s="22">
        <f t="shared" si="2"/>
        <v>34852.5</v>
      </c>
      <c r="G18" s="21">
        <f t="shared" si="3"/>
        <v>7.4973867297898336</v>
      </c>
      <c r="H18" s="22">
        <v>233.4</v>
      </c>
      <c r="I18" s="21">
        <v>1.0876949443016299</v>
      </c>
      <c r="J18" s="22">
        <v>9983.8000000000011</v>
      </c>
      <c r="K18" s="21">
        <v>3.2713419739978802</v>
      </c>
      <c r="L18" s="22">
        <v>3955.8</v>
      </c>
      <c r="M18" s="21">
        <v>5.5575658526720293</v>
      </c>
      <c r="N18" s="22">
        <v>12545.3</v>
      </c>
      <c r="O18" s="21">
        <v>8.6112608706049301</v>
      </c>
      <c r="P18" s="22">
        <v>8087.5</v>
      </c>
      <c r="Q18" s="21">
        <v>12.100056754250398</v>
      </c>
      <c r="R18" s="22">
        <v>46.7</v>
      </c>
      <c r="S18" s="21">
        <v>11</v>
      </c>
    </row>
    <row r="19" spans="1:19" ht="14.25" customHeight="1" x14ac:dyDescent="0.2">
      <c r="A19" s="19" t="s">
        <v>36</v>
      </c>
      <c r="B19" s="20">
        <f t="shared" si="0"/>
        <v>1628125.4000000001</v>
      </c>
      <c r="C19" s="21">
        <f t="shared" si="1"/>
        <v>0.16816116191050146</v>
      </c>
      <c r="D19" s="22">
        <v>1593250.5999999999</v>
      </c>
      <c r="E19" s="21">
        <v>1.3534518675216568E-3</v>
      </c>
      <c r="F19" s="22">
        <f t="shared" si="2"/>
        <v>34874.800000000003</v>
      </c>
      <c r="G19" s="21">
        <f t="shared" si="3"/>
        <v>7.788749211465011</v>
      </c>
      <c r="H19" s="22">
        <v>1529</v>
      </c>
      <c r="I19" s="21">
        <v>2.1463499018966647</v>
      </c>
      <c r="J19" s="22">
        <v>7478.6</v>
      </c>
      <c r="K19" s="21">
        <v>4.2212143984168158</v>
      </c>
      <c r="L19" s="22">
        <v>2796.1</v>
      </c>
      <c r="M19" s="21">
        <v>4.9759017917814106</v>
      </c>
      <c r="N19" s="22">
        <v>16416.5</v>
      </c>
      <c r="O19" s="21">
        <v>8.4734824109889448</v>
      </c>
      <c r="P19" s="22">
        <v>6654.5999999999995</v>
      </c>
      <c r="Q19" s="21">
        <v>12.587155501457639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1439193.0000000002</v>
      </c>
      <c r="C20" s="27">
        <f t="shared" si="1"/>
        <v>0.27231105348622442</v>
      </c>
      <c r="D20" s="28">
        <v>1387405.3</v>
      </c>
      <c r="E20" s="27">
        <v>6.963525366379961E-3</v>
      </c>
      <c r="F20" s="28">
        <f t="shared" si="2"/>
        <v>51787.700000000004</v>
      </c>
      <c r="G20" s="27">
        <f t="shared" si="3"/>
        <v>7.3810370029949164</v>
      </c>
      <c r="H20" s="28">
        <v>9178.9</v>
      </c>
      <c r="I20" s="27">
        <v>1.2695873143840801</v>
      </c>
      <c r="J20" s="28">
        <v>4987.1000000000004</v>
      </c>
      <c r="K20" s="27">
        <v>6.2604684084939093</v>
      </c>
      <c r="L20" s="28">
        <v>19324.5</v>
      </c>
      <c r="M20" s="27">
        <v>7.4852488809542281</v>
      </c>
      <c r="N20" s="28">
        <v>8626.2999999999993</v>
      </c>
      <c r="O20" s="27">
        <v>8.5631895482419988</v>
      </c>
      <c r="P20" s="28">
        <v>9647.3000000000011</v>
      </c>
      <c r="Q20" s="27">
        <v>12.500388606138499</v>
      </c>
      <c r="R20" s="28">
        <v>23.6</v>
      </c>
      <c r="S20" s="27">
        <v>11</v>
      </c>
    </row>
    <row r="21" spans="1:19" ht="14.25" customHeight="1" x14ac:dyDescent="0.2">
      <c r="A21" s="19" t="s">
        <v>37</v>
      </c>
      <c r="B21" s="20">
        <f t="shared" si="0"/>
        <v>1084234.6000000001</v>
      </c>
      <c r="C21" s="21">
        <f t="shared" si="1"/>
        <v>0.71901962084589699</v>
      </c>
      <c r="D21" s="22">
        <v>1002005.9</v>
      </c>
      <c r="E21" s="21">
        <v>0</v>
      </c>
      <c r="F21" s="22">
        <f t="shared" si="2"/>
        <v>82228.700000000012</v>
      </c>
      <c r="G21" s="21">
        <f t="shared" si="3"/>
        <v>9.4807038296848027</v>
      </c>
      <c r="H21" s="22">
        <v>4946.6000000000004</v>
      </c>
      <c r="I21" s="21">
        <v>1.85650386123802</v>
      </c>
      <c r="J21" s="22">
        <v>3539.2</v>
      </c>
      <c r="K21" s="21">
        <v>5.9187711912296592</v>
      </c>
      <c r="L21" s="22">
        <v>3670.5</v>
      </c>
      <c r="M21" s="21">
        <v>5.4728892521454791</v>
      </c>
      <c r="N21" s="22">
        <v>19334.600000000002</v>
      </c>
      <c r="O21" s="21">
        <v>10.111503677345299</v>
      </c>
      <c r="P21" s="22">
        <v>50714.2</v>
      </c>
      <c r="Q21" s="21">
        <v>10.521809177705698</v>
      </c>
      <c r="R21" s="23">
        <v>23.6</v>
      </c>
      <c r="S21" s="24">
        <v>11</v>
      </c>
    </row>
    <row r="22" spans="1:19" ht="14.25" customHeight="1" x14ac:dyDescent="0.2">
      <c r="A22" s="19" t="s">
        <v>11</v>
      </c>
      <c r="B22" s="20">
        <f t="shared" si="0"/>
        <v>800288.19999999984</v>
      </c>
      <c r="C22" s="21">
        <f t="shared" si="1"/>
        <v>0.2623853756684158</v>
      </c>
      <c r="D22" s="22">
        <v>775270.7</v>
      </c>
      <c r="E22" s="21">
        <v>5.4147280427339797E-4</v>
      </c>
      <c r="F22" s="22">
        <f t="shared" si="2"/>
        <v>25017.500000000004</v>
      </c>
      <c r="G22" s="21">
        <f t="shared" si="3"/>
        <v>8.3767015888877854</v>
      </c>
      <c r="H22" s="22">
        <v>2448.6</v>
      </c>
      <c r="I22" s="21">
        <v>1</v>
      </c>
      <c r="J22" s="22">
        <v>5222.7</v>
      </c>
      <c r="K22" s="21">
        <v>3.8879635054665198</v>
      </c>
      <c r="L22" s="22">
        <v>307.60000000000002</v>
      </c>
      <c r="M22" s="21">
        <v>6.0618920676202892</v>
      </c>
      <c r="N22" s="22">
        <v>13626.5</v>
      </c>
      <c r="O22" s="21">
        <v>11.061320735331901</v>
      </c>
      <c r="P22" s="22">
        <v>3388.4</v>
      </c>
      <c r="Q22" s="21">
        <v>10.0216739464054</v>
      </c>
      <c r="R22" s="23">
        <v>23.7</v>
      </c>
      <c r="S22" s="24">
        <v>11</v>
      </c>
    </row>
    <row r="23" spans="1:19" ht="14.25" customHeight="1" x14ac:dyDescent="0.2">
      <c r="A23" s="19" t="s">
        <v>12</v>
      </c>
      <c r="B23" s="20">
        <f t="shared" si="0"/>
        <v>1088585.3</v>
      </c>
      <c r="C23" s="21">
        <f t="shared" si="1"/>
        <v>0.46258688868938491</v>
      </c>
      <c r="D23" s="22">
        <v>1031481.7</v>
      </c>
      <c r="E23" s="21">
        <v>0</v>
      </c>
      <c r="F23" s="22">
        <f t="shared" si="2"/>
        <v>57103.600000000006</v>
      </c>
      <c r="G23" s="21">
        <f t="shared" si="3"/>
        <v>8.8184507981983735</v>
      </c>
      <c r="H23" s="22">
        <v>4422.9000000000005</v>
      </c>
      <c r="I23" s="21">
        <v>3.29282054760451</v>
      </c>
      <c r="J23" s="22">
        <v>3743.8</v>
      </c>
      <c r="K23" s="21">
        <v>3.0101909824242692</v>
      </c>
      <c r="L23" s="22">
        <v>10746.6</v>
      </c>
      <c r="M23" s="21">
        <v>5.0591453110751301</v>
      </c>
      <c r="N23" s="22">
        <v>24645.1</v>
      </c>
      <c r="O23" s="21">
        <v>10.154844654718399</v>
      </c>
      <c r="P23" s="22">
        <v>13545.2</v>
      </c>
      <c r="Q23" s="21">
        <v>12.7791501786611</v>
      </c>
      <c r="R23" s="22"/>
      <c r="S23" s="21"/>
    </row>
    <row r="24" spans="1:19" ht="14.25" customHeight="1" x14ac:dyDescent="0.2">
      <c r="A24" s="19" t="s">
        <v>13</v>
      </c>
      <c r="B24" s="20">
        <f t="shared" si="0"/>
        <v>841943.20000000007</v>
      </c>
      <c r="C24" s="21">
        <f t="shared" si="1"/>
        <v>0.40237216833629613</v>
      </c>
      <c r="D24" s="22">
        <v>799181.1</v>
      </c>
      <c r="E24" s="21">
        <v>6.95199123202488E-4</v>
      </c>
      <c r="F24" s="22">
        <f t="shared" si="2"/>
        <v>42762.1</v>
      </c>
      <c r="G24" s="21">
        <f t="shared" si="3"/>
        <v>7.9093150476707148</v>
      </c>
      <c r="H24" s="22">
        <v>6168.3</v>
      </c>
      <c r="I24" s="21">
        <v>2.1727957459915999</v>
      </c>
      <c r="J24" s="22">
        <v>4312.3999999999996</v>
      </c>
      <c r="K24" s="21">
        <v>5.0294831184491198</v>
      </c>
      <c r="L24" s="22">
        <v>7813.9</v>
      </c>
      <c r="M24" s="21">
        <v>9.2682735893727788</v>
      </c>
      <c r="N24" s="22">
        <v>15681.9</v>
      </c>
      <c r="O24" s="21">
        <v>8.6208780186074403</v>
      </c>
      <c r="P24" s="22">
        <v>8762.2000000000007</v>
      </c>
      <c r="Q24" s="21">
        <v>10.8713350528406</v>
      </c>
      <c r="R24" s="23">
        <v>23.4</v>
      </c>
      <c r="S24" s="24">
        <v>11</v>
      </c>
    </row>
    <row r="25" spans="1:19" ht="14.25" customHeight="1" x14ac:dyDescent="0.2">
      <c r="A25" s="19" t="s">
        <v>14</v>
      </c>
      <c r="B25" s="20">
        <f t="shared" si="0"/>
        <v>906071.60000000009</v>
      </c>
      <c r="C25" s="21">
        <f t="shared" si="1"/>
        <v>0.31167201686930707</v>
      </c>
      <c r="D25" s="22">
        <v>864448.4</v>
      </c>
      <c r="E25" s="21">
        <v>1.03253126502403E-4</v>
      </c>
      <c r="F25" s="22">
        <f t="shared" si="2"/>
        <v>41623.199999999997</v>
      </c>
      <c r="G25" s="21">
        <f t="shared" si="3"/>
        <v>6.7824652117088569</v>
      </c>
      <c r="H25" s="22">
        <v>409.9</v>
      </c>
      <c r="I25" s="21">
        <v>5.0134179068065396</v>
      </c>
      <c r="J25" s="22">
        <v>2361.9</v>
      </c>
      <c r="K25" s="21">
        <v>3.4408908082476004</v>
      </c>
      <c r="L25" s="22">
        <v>11950.4</v>
      </c>
      <c r="M25" s="21">
        <v>4.0112997891284001</v>
      </c>
      <c r="N25" s="22">
        <v>12868.5</v>
      </c>
      <c r="O25" s="21">
        <v>8.2562091152815</v>
      </c>
      <c r="P25" s="22">
        <v>14032.5</v>
      </c>
      <c r="Q25" s="21">
        <v>8.4050740780331399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1250508.0999999999</v>
      </c>
      <c r="C26" s="21">
        <f t="shared" si="1"/>
        <v>0.43420971763397614</v>
      </c>
      <c r="D26" s="22">
        <v>1183143.8</v>
      </c>
      <c r="E26" s="21">
        <v>6.1803746932536903E-3</v>
      </c>
      <c r="F26" s="22">
        <f t="shared" si="2"/>
        <v>67364.3</v>
      </c>
      <c r="G26" s="21">
        <f t="shared" si="3"/>
        <v>7.9518453691346895</v>
      </c>
      <c r="H26" s="22">
        <v>3269.4</v>
      </c>
      <c r="I26" s="21">
        <v>3.5347583654493193</v>
      </c>
      <c r="J26" s="22">
        <v>7185.9</v>
      </c>
      <c r="K26" s="21">
        <v>5.2712576016921995</v>
      </c>
      <c r="L26" s="22">
        <v>12738.9</v>
      </c>
      <c r="M26" s="21">
        <v>8.77185973671196</v>
      </c>
      <c r="N26" s="22">
        <v>17095</v>
      </c>
      <c r="O26" s="21">
        <v>8.5241704591986007</v>
      </c>
      <c r="P26" s="22">
        <v>27069</v>
      </c>
      <c r="Q26" s="21">
        <v>8.4496395507776398</v>
      </c>
      <c r="R26" s="23">
        <v>6.1</v>
      </c>
      <c r="S26" s="24">
        <v>7.77</v>
      </c>
    </row>
    <row r="27" spans="1:19" ht="14.25" customHeight="1" x14ac:dyDescent="0.2">
      <c r="A27" s="19" t="s">
        <v>16</v>
      </c>
      <c r="B27" s="20">
        <f t="shared" si="0"/>
        <v>1212026</v>
      </c>
      <c r="C27" s="21">
        <f t="shared" si="1"/>
        <v>0.43200465914097563</v>
      </c>
      <c r="D27" s="22">
        <v>1150612.1000000001</v>
      </c>
      <c r="E27" s="21">
        <v>2.9837005885823705E-3</v>
      </c>
      <c r="F27" s="22">
        <f t="shared" si="2"/>
        <v>61413.9</v>
      </c>
      <c r="G27" s="21">
        <f t="shared" si="3"/>
        <v>8.4698707784394109</v>
      </c>
      <c r="H27" s="22">
        <v>5681</v>
      </c>
      <c r="I27" s="21">
        <v>2.4678676289385701</v>
      </c>
      <c r="J27" s="22">
        <v>2617</v>
      </c>
      <c r="K27" s="21">
        <v>5.6604451662208604</v>
      </c>
      <c r="L27" s="22">
        <v>2102.9</v>
      </c>
      <c r="M27" s="21">
        <v>8.5766170526415895</v>
      </c>
      <c r="N27" s="22">
        <v>17562.3</v>
      </c>
      <c r="O27" s="21">
        <v>7.2645377313905399</v>
      </c>
      <c r="P27" s="22">
        <v>33428.400000000001</v>
      </c>
      <c r="Q27" s="21">
        <v>10.334667438465498</v>
      </c>
      <c r="R27" s="23">
        <v>22.3</v>
      </c>
      <c r="S27" s="24">
        <v>11</v>
      </c>
    </row>
    <row r="28" spans="1:19" ht="14.25" customHeight="1" x14ac:dyDescent="0.2">
      <c r="A28" s="19" t="s">
        <v>17</v>
      </c>
      <c r="B28" s="20">
        <f t="shared" si="0"/>
        <v>1799541.7</v>
      </c>
      <c r="C28" s="21">
        <f t="shared" si="1"/>
        <v>0.23598058272281194</v>
      </c>
      <c r="D28" s="22">
        <v>1745701.5</v>
      </c>
      <c r="E28" s="21">
        <v>4.4340512968568798E-4</v>
      </c>
      <c r="F28" s="22">
        <f t="shared" si="2"/>
        <v>53840.200000000004</v>
      </c>
      <c r="G28" s="21">
        <f t="shared" si="3"/>
        <v>7.8729805238464872</v>
      </c>
      <c r="H28" s="22">
        <v>833.5</v>
      </c>
      <c r="I28" s="21">
        <v>3.0137900419915997</v>
      </c>
      <c r="J28" s="22">
        <v>5455.6</v>
      </c>
      <c r="K28" s="21">
        <v>4.9337101327076791</v>
      </c>
      <c r="L28" s="22">
        <v>10321.800000000001</v>
      </c>
      <c r="M28" s="21">
        <v>10.2572849696758</v>
      </c>
      <c r="N28" s="22">
        <v>9517.9</v>
      </c>
      <c r="O28" s="21">
        <v>6.6643422393595184</v>
      </c>
      <c r="P28" s="22">
        <v>27711.4</v>
      </c>
      <c r="Q28" s="21">
        <v>8.1248264613119492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1881779.6999999997</v>
      </c>
      <c r="C29" s="21">
        <f t="shared" si="1"/>
        <v>0.20325035496981941</v>
      </c>
      <c r="D29" s="22">
        <v>1828339.3</v>
      </c>
      <c r="E29" s="21">
        <v>6.2012559703770499E-4</v>
      </c>
      <c r="F29" s="22">
        <f t="shared" si="2"/>
        <v>53440.4</v>
      </c>
      <c r="G29" s="21">
        <f t="shared" si="3"/>
        <v>7.1357735346292346</v>
      </c>
      <c r="H29" s="22">
        <v>2124.4</v>
      </c>
      <c r="I29" s="21">
        <v>4.6685162869516095</v>
      </c>
      <c r="J29" s="22">
        <v>1804.9</v>
      </c>
      <c r="K29" s="21">
        <v>5.6242351376807598</v>
      </c>
      <c r="L29" s="22">
        <v>17243.900000000001</v>
      </c>
      <c r="M29" s="21">
        <v>4.68486403887752</v>
      </c>
      <c r="N29" s="22">
        <v>19305.3</v>
      </c>
      <c r="O29" s="21">
        <v>7.5718930034757292</v>
      </c>
      <c r="P29" s="22">
        <v>12961.9</v>
      </c>
      <c r="Q29" s="21">
        <v>10.361646132125703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1637885.9</v>
      </c>
      <c r="C30" s="21">
        <f t="shared" si="1"/>
        <v>0.31509498066989933</v>
      </c>
      <c r="D30" s="22">
        <v>1583148.4</v>
      </c>
      <c r="E30" s="21">
        <v>3.2608225482841703E-3</v>
      </c>
      <c r="F30" s="22">
        <f t="shared" si="2"/>
        <v>54737.5</v>
      </c>
      <c r="G30" s="21">
        <f t="shared" si="3"/>
        <v>9.3341358300982069</v>
      </c>
      <c r="H30" s="22">
        <v>7957.4</v>
      </c>
      <c r="I30" s="21">
        <v>1.35067408952673</v>
      </c>
      <c r="J30" s="22">
        <v>5276.1</v>
      </c>
      <c r="K30" s="21">
        <v>7.4605341066317896</v>
      </c>
      <c r="L30" s="22">
        <v>7952.9</v>
      </c>
      <c r="M30" s="21">
        <v>5.1915886028995688</v>
      </c>
      <c r="N30" s="22">
        <v>5676.3</v>
      </c>
      <c r="O30" s="21">
        <v>6.8483135140848796</v>
      </c>
      <c r="P30" s="22">
        <v>27874.799999999999</v>
      </c>
      <c r="Q30" s="21">
        <v>13.6559047957295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1902804.3</v>
      </c>
      <c r="C31" s="21">
        <f t="shared" si="1"/>
        <v>0.20404171306528995</v>
      </c>
      <c r="D31" s="22">
        <v>1847578.7000000002</v>
      </c>
      <c r="E31" s="21">
        <v>7.09122702053233E-5</v>
      </c>
      <c r="F31" s="22">
        <f t="shared" si="2"/>
        <v>55225.600000000006</v>
      </c>
      <c r="G31" s="21">
        <f t="shared" si="3"/>
        <v>7.0279079448661461</v>
      </c>
      <c r="H31" s="22">
        <v>115.9</v>
      </c>
      <c r="I31" s="21">
        <v>9.81244176013805</v>
      </c>
      <c r="J31" s="22">
        <v>6732.3</v>
      </c>
      <c r="K31" s="21">
        <v>7.3430511118042894</v>
      </c>
      <c r="L31" s="22">
        <v>4475.7</v>
      </c>
      <c r="M31" s="21">
        <v>7.2282749067185001</v>
      </c>
      <c r="N31" s="22">
        <v>22473.5</v>
      </c>
      <c r="O31" s="21">
        <v>7.6900839210625795</v>
      </c>
      <c r="P31" s="22">
        <v>21428.2</v>
      </c>
      <c r="Q31" s="21">
        <v>6.177507070122549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1831746.5999999999</v>
      </c>
      <c r="C32" s="27">
        <f t="shared" si="1"/>
        <v>0.30326216628435398</v>
      </c>
      <c r="D32" s="28">
        <v>1762567.0999999999</v>
      </c>
      <c r="E32" s="27">
        <v>1.737023231626189E-4</v>
      </c>
      <c r="F32" s="28">
        <f t="shared" si="2"/>
        <v>69179.5</v>
      </c>
      <c r="G32" s="27">
        <f t="shared" si="3"/>
        <v>8.02540174473652</v>
      </c>
      <c r="H32" s="28">
        <v>3361.6</v>
      </c>
      <c r="I32" s="27">
        <v>6.4196433246073301</v>
      </c>
      <c r="J32" s="28">
        <v>8927.4</v>
      </c>
      <c r="K32" s="27">
        <v>3.3433337813921189</v>
      </c>
      <c r="L32" s="28">
        <v>7246</v>
      </c>
      <c r="M32" s="27">
        <v>5.0388653049958601</v>
      </c>
      <c r="N32" s="28">
        <v>37543.300000000003</v>
      </c>
      <c r="O32" s="27">
        <v>8.5240740425055872</v>
      </c>
      <c r="P32" s="28">
        <v>12101.2</v>
      </c>
      <c r="Q32" s="27">
        <v>12.166747264734072</v>
      </c>
      <c r="R32" s="28"/>
      <c r="S32" s="27"/>
    </row>
    <row r="33" spans="1:19" ht="14.25" customHeight="1" x14ac:dyDescent="0.2">
      <c r="A33" s="19" t="s">
        <v>38</v>
      </c>
      <c r="B33" s="20">
        <f t="shared" si="0"/>
        <v>1317058.2000000002</v>
      </c>
      <c r="C33" s="21">
        <f t="shared" si="1"/>
        <v>0.28251777635946534</v>
      </c>
      <c r="D33" s="22">
        <v>1267613.6000000001</v>
      </c>
      <c r="E33" s="21">
        <v>8.7586311790911683E-3</v>
      </c>
      <c r="F33" s="22">
        <f t="shared" si="2"/>
        <v>49444.600000000006</v>
      </c>
      <c r="G33" s="21">
        <f t="shared" si="3"/>
        <v>7.3008942129170817</v>
      </c>
      <c r="H33" s="22">
        <v>2168</v>
      </c>
      <c r="I33" s="21">
        <v>3.1945092250922511</v>
      </c>
      <c r="J33" s="22">
        <v>11774.699999999999</v>
      </c>
      <c r="K33" s="21">
        <v>3.7062314114160015</v>
      </c>
      <c r="L33" s="22">
        <v>7691.7999999999993</v>
      </c>
      <c r="M33" s="21">
        <v>8.9835171221300634</v>
      </c>
      <c r="N33" s="22">
        <v>21604.799999999999</v>
      </c>
      <c r="O33" s="21">
        <v>8.2034359957046572</v>
      </c>
      <c r="P33" s="22">
        <v>6205.3</v>
      </c>
      <c r="Q33" s="21">
        <v>10.328481137092485</v>
      </c>
      <c r="R33" s="23"/>
      <c r="S33" s="24"/>
    </row>
    <row r="34" spans="1:19" ht="14.25" customHeight="1" x14ac:dyDescent="0.2">
      <c r="A34" s="19" t="s">
        <v>11</v>
      </c>
      <c r="B34" s="20">
        <f t="shared" si="0"/>
        <v>1160781.5</v>
      </c>
      <c r="C34" s="21">
        <f t="shared" si="1"/>
        <v>0.30471962208219183</v>
      </c>
      <c r="D34" s="22">
        <v>1113567.1000000001</v>
      </c>
      <c r="E34" s="21">
        <v>1.4515129802236399E-2</v>
      </c>
      <c r="F34" s="22">
        <f t="shared" si="2"/>
        <v>47214.399999999994</v>
      </c>
      <c r="G34" s="21">
        <f t="shared" si="3"/>
        <v>7.1492876961266019</v>
      </c>
      <c r="H34" s="22">
        <v>3115.8</v>
      </c>
      <c r="I34" s="21">
        <v>3.216533795493929</v>
      </c>
      <c r="J34" s="22">
        <v>6275.9</v>
      </c>
      <c r="K34" s="21">
        <v>3.4885898436877598</v>
      </c>
      <c r="L34" s="22">
        <v>2106.4</v>
      </c>
      <c r="M34" s="21">
        <v>6.06378370679833</v>
      </c>
      <c r="N34" s="22">
        <v>10461.5</v>
      </c>
      <c r="O34" s="21">
        <v>9.0925027003775689</v>
      </c>
      <c r="P34" s="22">
        <v>25250.1</v>
      </c>
      <c r="Q34" s="21">
        <v>7.8280300672076502</v>
      </c>
      <c r="R34" s="23">
        <v>4.7</v>
      </c>
      <c r="S34" s="24">
        <v>17.170000000000002</v>
      </c>
    </row>
    <row r="35" spans="1:19" ht="14.25" customHeight="1" x14ac:dyDescent="0.2">
      <c r="A35" s="19" t="s">
        <v>12</v>
      </c>
      <c r="B35" s="20">
        <f t="shared" si="0"/>
        <v>1258969.5</v>
      </c>
      <c r="C35" s="21">
        <f t="shared" si="1"/>
        <v>0.5822061749708789</v>
      </c>
      <c r="D35" s="22">
        <v>1164867.6000000001</v>
      </c>
      <c r="E35" s="21">
        <v>1.3767971570331253E-2</v>
      </c>
      <c r="F35" s="22">
        <f t="shared" si="2"/>
        <v>94101.9</v>
      </c>
      <c r="G35" s="21">
        <f t="shared" si="3"/>
        <v>7.6187829682503754</v>
      </c>
      <c r="H35" s="22">
        <v>3004.3</v>
      </c>
      <c r="I35" s="21">
        <v>2.4694690942981725</v>
      </c>
      <c r="J35" s="22">
        <v>5208.7000000000007</v>
      </c>
      <c r="K35" s="21">
        <v>4.3042745790696317</v>
      </c>
      <c r="L35" s="22">
        <v>10097.199999999999</v>
      </c>
      <c r="M35" s="21">
        <v>5.7296994216218353</v>
      </c>
      <c r="N35" s="22">
        <v>20002.5</v>
      </c>
      <c r="O35" s="21">
        <v>8.7685685289338835</v>
      </c>
      <c r="P35" s="22">
        <v>55789.2</v>
      </c>
      <c r="Q35" s="21">
        <v>8.1351953245431012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1497250.9999999998</v>
      </c>
      <c r="C36" s="21">
        <f t="shared" si="1"/>
        <v>0.27111190708839072</v>
      </c>
      <c r="D36" s="22">
        <v>1433259.6999999997</v>
      </c>
      <c r="E36" s="21">
        <v>1.8556800278414307E-2</v>
      </c>
      <c r="F36" s="22">
        <f t="shared" si="2"/>
        <v>63991.3</v>
      </c>
      <c r="G36" s="21">
        <f t="shared" si="3"/>
        <v>5.9277723690564184</v>
      </c>
      <c r="H36" s="22">
        <v>3989.8</v>
      </c>
      <c r="I36" s="21">
        <v>1.0924798235500526</v>
      </c>
      <c r="J36" s="22">
        <v>1946.8</v>
      </c>
      <c r="K36" s="21">
        <v>5.3786706389973293</v>
      </c>
      <c r="L36" s="22">
        <v>10008.200000000001</v>
      </c>
      <c r="M36" s="21">
        <v>3.8113173197977654</v>
      </c>
      <c r="N36" s="22">
        <v>35875.599999999999</v>
      </c>
      <c r="O36" s="21">
        <v>6.0802839534391069</v>
      </c>
      <c r="P36" s="22">
        <v>12170.900000000001</v>
      </c>
      <c r="Q36" s="21">
        <v>8.8915057226663592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1484006.8999999997</v>
      </c>
      <c r="C37" s="21">
        <f t="shared" si="1"/>
        <v>0.24808062752268881</v>
      </c>
      <c r="D37" s="22">
        <v>1435212.3999999997</v>
      </c>
      <c r="E37" s="21">
        <v>1.9196183087604318E-2</v>
      </c>
      <c r="F37" s="22">
        <f t="shared" si="2"/>
        <v>48794.5</v>
      </c>
      <c r="G37" s="21">
        <f t="shared" si="3"/>
        <v>6.9803515355214207</v>
      </c>
      <c r="H37" s="22">
        <v>5384.7</v>
      </c>
      <c r="I37" s="21">
        <v>1.4211768529351683</v>
      </c>
      <c r="J37" s="22">
        <v>10111.099999999999</v>
      </c>
      <c r="K37" s="21">
        <v>5.0465187763942607</v>
      </c>
      <c r="L37" s="22">
        <v>6187.4999999999991</v>
      </c>
      <c r="M37" s="21">
        <v>6.0994285252525264</v>
      </c>
      <c r="N37" s="22">
        <v>13535.8</v>
      </c>
      <c r="O37" s="21">
        <v>9.7102108482690355</v>
      </c>
      <c r="P37" s="22">
        <v>13575.4</v>
      </c>
      <c r="Q37" s="21">
        <v>8.305361904621595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1684681.7000000004</v>
      </c>
      <c r="C38" s="21">
        <f t="shared" si="1"/>
        <v>0.35474081721193912</v>
      </c>
      <c r="D38" s="22">
        <v>1608991.2000000002</v>
      </c>
      <c r="E38" s="21">
        <v>3.6742024443638999E-2</v>
      </c>
      <c r="F38" s="22">
        <f t="shared" si="2"/>
        <v>75690.5</v>
      </c>
      <c r="G38" s="21">
        <f t="shared" si="3"/>
        <v>7.1146018192507503</v>
      </c>
      <c r="H38" s="22">
        <v>9536.1</v>
      </c>
      <c r="I38" s="21">
        <v>0.53117626702740095</v>
      </c>
      <c r="J38" s="22">
        <v>10997.8</v>
      </c>
      <c r="K38" s="21">
        <v>4.2997725908818101</v>
      </c>
      <c r="L38" s="22">
        <v>11150.1</v>
      </c>
      <c r="M38" s="21">
        <v>7.4508734450812097</v>
      </c>
      <c r="N38" s="22">
        <v>23409.1</v>
      </c>
      <c r="O38" s="21">
        <v>6.3482037327364109</v>
      </c>
      <c r="P38" s="22">
        <v>20597.400000000001</v>
      </c>
      <c r="Q38" s="21">
        <v>12.354503966519996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1393513.2999999998</v>
      </c>
      <c r="C39" s="21">
        <f t="shared" si="1"/>
        <v>0.3063163932486328</v>
      </c>
      <c r="D39" s="22">
        <v>1326513.3999999999</v>
      </c>
      <c r="E39" s="21">
        <v>1.792186494309066E-2</v>
      </c>
      <c r="F39" s="22">
        <f t="shared" si="2"/>
        <v>66999.899999999994</v>
      </c>
      <c r="G39" s="21">
        <f t="shared" si="3"/>
        <v>6.0161638151698744</v>
      </c>
      <c r="H39" s="22">
        <v>8125.9</v>
      </c>
      <c r="I39" s="21">
        <v>1.7094864568847756</v>
      </c>
      <c r="J39" s="22">
        <v>9090.5</v>
      </c>
      <c r="K39" s="21">
        <v>2.813962818326825</v>
      </c>
      <c r="L39" s="22">
        <v>5470.8</v>
      </c>
      <c r="M39" s="21">
        <v>4.5571806682752065</v>
      </c>
      <c r="N39" s="22">
        <v>19744.499999999996</v>
      </c>
      <c r="O39" s="21">
        <v>6.9654877560839745</v>
      </c>
      <c r="P39" s="22">
        <v>24568.2</v>
      </c>
      <c r="Q39" s="21">
        <v>8.187389877972338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1158712.9999999998</v>
      </c>
      <c r="C40" s="21">
        <f t="shared" si="1"/>
        <v>0.3078938632776192</v>
      </c>
      <c r="D40" s="22">
        <v>1108738.8999999999</v>
      </c>
      <c r="E40" s="21">
        <v>3.5651775183498997E-2</v>
      </c>
      <c r="F40" s="22">
        <f t="shared" si="2"/>
        <v>49974.1</v>
      </c>
      <c r="G40" s="21">
        <f t="shared" si="3"/>
        <v>6.3479304679824136</v>
      </c>
      <c r="H40" s="22">
        <v>7424.2</v>
      </c>
      <c r="I40" s="21">
        <v>1.0133505293499601</v>
      </c>
      <c r="J40" s="22">
        <v>8215.4</v>
      </c>
      <c r="K40" s="21">
        <v>3.7804211602600004</v>
      </c>
      <c r="L40" s="22">
        <v>6332</v>
      </c>
      <c r="M40" s="21">
        <v>9.2206167087808009</v>
      </c>
      <c r="N40" s="22">
        <v>14419.9</v>
      </c>
      <c r="O40" s="21">
        <v>7.4614742127199198</v>
      </c>
      <c r="P40" s="22">
        <v>13582.6</v>
      </c>
      <c r="Q40" s="21">
        <v>8.2953533196884202</v>
      </c>
      <c r="R40" s="23"/>
      <c r="S40" s="24"/>
    </row>
    <row r="41" spans="1:19" ht="14.25" customHeight="1" x14ac:dyDescent="0.2">
      <c r="A41" s="19" t="s">
        <v>18</v>
      </c>
      <c r="B41" s="20">
        <f t="shared" si="0"/>
        <v>1203077.2999999996</v>
      </c>
      <c r="C41" s="21">
        <f t="shared" si="1"/>
        <v>0.3810829179471677</v>
      </c>
      <c r="D41" s="22">
        <v>1128765.8999999999</v>
      </c>
      <c r="E41" s="21">
        <v>1.7704641857093702E-2</v>
      </c>
      <c r="F41" s="22">
        <f t="shared" si="2"/>
        <v>74311.399999999994</v>
      </c>
      <c r="G41" s="21">
        <f t="shared" si="3"/>
        <v>5.9006802724750163</v>
      </c>
      <c r="H41" s="22">
        <v>18728.5</v>
      </c>
      <c r="I41" s="21">
        <v>1.18032901727314</v>
      </c>
      <c r="J41" s="22">
        <v>7601.9</v>
      </c>
      <c r="K41" s="21">
        <v>5.6021903734592691</v>
      </c>
      <c r="L41" s="22">
        <v>10484.4</v>
      </c>
      <c r="M41" s="21">
        <v>5.1495689786730789</v>
      </c>
      <c r="N41" s="22">
        <v>19312.7</v>
      </c>
      <c r="O41" s="21">
        <v>6.8869771186835598</v>
      </c>
      <c r="P41" s="22">
        <v>17984.2</v>
      </c>
      <c r="Q41" s="21">
        <v>10.1713884965692</v>
      </c>
      <c r="R41" s="23">
        <v>199.7</v>
      </c>
      <c r="S41" s="24">
        <v>19.400000000000002</v>
      </c>
    </row>
    <row r="42" spans="1:19" ht="14.25" customHeight="1" x14ac:dyDescent="0.2">
      <c r="A42" s="19" t="s">
        <v>19</v>
      </c>
      <c r="B42" s="20">
        <f t="shared" si="0"/>
        <v>1166107.9999999998</v>
      </c>
      <c r="C42" s="21">
        <f t="shared" si="1"/>
        <v>0.31478568451635713</v>
      </c>
      <c r="D42" s="22">
        <v>1105743.7999999998</v>
      </c>
      <c r="E42" s="21">
        <v>6.0313067095650922E-4</v>
      </c>
      <c r="F42" s="22">
        <f t="shared" si="2"/>
        <v>60364.200000000004</v>
      </c>
      <c r="G42" s="21">
        <f t="shared" si="3"/>
        <v>6.0699420683120131</v>
      </c>
      <c r="H42" s="22">
        <v>8061.9</v>
      </c>
      <c r="I42" s="21">
        <v>1.5851270792245002</v>
      </c>
      <c r="J42" s="22">
        <v>6091.5</v>
      </c>
      <c r="K42" s="21">
        <v>4.8896948206517283</v>
      </c>
      <c r="L42" s="22">
        <v>11030.300000000001</v>
      </c>
      <c r="M42" s="21">
        <v>5.1550039436824022</v>
      </c>
      <c r="N42" s="22">
        <v>10772.300000000003</v>
      </c>
      <c r="O42" s="21">
        <v>5.8347381710498212</v>
      </c>
      <c r="P42" s="22">
        <v>24400.799999999999</v>
      </c>
      <c r="Q42" s="21">
        <v>8.360383471033737</v>
      </c>
      <c r="R42" s="22">
        <v>7.4</v>
      </c>
      <c r="S42" s="21">
        <v>17.25</v>
      </c>
    </row>
    <row r="43" spans="1:19" ht="14.25" customHeight="1" x14ac:dyDescent="0.2">
      <c r="A43" s="19" t="s">
        <v>20</v>
      </c>
      <c r="B43" s="20">
        <f t="shared" si="0"/>
        <v>1532333</v>
      </c>
      <c r="C43" s="21">
        <f t="shared" si="1"/>
        <v>0.28759991333476415</v>
      </c>
      <c r="D43" s="22">
        <v>1480468.4</v>
      </c>
      <c r="E43" s="21">
        <v>1.9862362479334205E-3</v>
      </c>
      <c r="F43" s="22">
        <f t="shared" si="2"/>
        <v>51864.599999999991</v>
      </c>
      <c r="G43" s="21">
        <f t="shared" si="3"/>
        <v>8.440405941624908</v>
      </c>
      <c r="H43" s="22">
        <v>2147.1999999999998</v>
      </c>
      <c r="I43" s="21">
        <v>2.1116970938897199</v>
      </c>
      <c r="J43" s="22">
        <v>6780.2</v>
      </c>
      <c r="K43" s="21">
        <v>4.9278400342172795</v>
      </c>
      <c r="L43" s="22">
        <v>3257.2</v>
      </c>
      <c r="M43" s="21">
        <v>7.40093178189856</v>
      </c>
      <c r="N43" s="22">
        <v>22359.3</v>
      </c>
      <c r="O43" s="21">
        <v>10.606674717008099</v>
      </c>
      <c r="P43" s="22">
        <v>17004.099999999999</v>
      </c>
      <c r="Q43" s="21">
        <v>7.8803655588946189</v>
      </c>
      <c r="R43" s="23">
        <v>316.60000000000002</v>
      </c>
      <c r="S43" s="24">
        <v>14.3703095388503</v>
      </c>
    </row>
    <row r="44" spans="1:19" ht="14.25" customHeight="1" thickBot="1" x14ac:dyDescent="0.25">
      <c r="A44" s="25" t="s">
        <v>21</v>
      </c>
      <c r="B44" s="26">
        <f t="shared" si="0"/>
        <v>1086566.8</v>
      </c>
      <c r="C44" s="27">
        <f t="shared" si="1"/>
        <v>0.69443336479634743</v>
      </c>
      <c r="D44" s="28">
        <v>1000358.2</v>
      </c>
      <c r="E44" s="27">
        <v>4.1619702822448999E-2</v>
      </c>
      <c r="F44" s="28">
        <f t="shared" si="2"/>
        <v>86208.6</v>
      </c>
      <c r="G44" s="27">
        <f t="shared" si="3"/>
        <v>8.2696346768187841</v>
      </c>
      <c r="H44" s="28">
        <v>2.7</v>
      </c>
      <c r="I44" s="27">
        <v>4</v>
      </c>
      <c r="J44" s="28">
        <v>8931.3000000000011</v>
      </c>
      <c r="K44" s="27">
        <v>4.11207013536663</v>
      </c>
      <c r="L44" s="28">
        <v>8742.8000000000011</v>
      </c>
      <c r="M44" s="27">
        <v>7.1052665050098396</v>
      </c>
      <c r="N44" s="28">
        <v>33530.1</v>
      </c>
      <c r="O44" s="27">
        <v>9.0440466625509597</v>
      </c>
      <c r="P44" s="28">
        <v>34953.4</v>
      </c>
      <c r="Q44" s="27">
        <v>8.8779325330296892</v>
      </c>
      <c r="R44" s="28">
        <v>48.3</v>
      </c>
      <c r="S44" s="27">
        <v>10.249606625258799</v>
      </c>
    </row>
    <row r="45" spans="1:19" ht="14.25" customHeight="1" x14ac:dyDescent="0.2">
      <c r="A45" s="19" t="s">
        <v>39</v>
      </c>
      <c r="B45" s="20">
        <f t="shared" si="0"/>
        <v>806179.50000000012</v>
      </c>
      <c r="C45" s="21">
        <f t="shared" si="1"/>
        <v>0.58725059121448764</v>
      </c>
      <c r="D45" s="22">
        <v>736223.5</v>
      </c>
      <c r="E45" s="21">
        <v>5.6265359636034403E-3</v>
      </c>
      <c r="F45" s="22">
        <f t="shared" si="2"/>
        <v>69956.000000000015</v>
      </c>
      <c r="G45" s="21">
        <f t="shared" si="3"/>
        <v>6.7083166561838867</v>
      </c>
      <c r="H45" s="22">
        <v>5020.8</v>
      </c>
      <c r="I45" s="21">
        <v>0.60552581261950311</v>
      </c>
      <c r="J45" s="22">
        <v>5598.4</v>
      </c>
      <c r="K45" s="21">
        <v>2.49851993426693</v>
      </c>
      <c r="L45" s="22">
        <v>9561.6</v>
      </c>
      <c r="M45" s="21">
        <v>4.8019354501338691</v>
      </c>
      <c r="N45" s="22">
        <v>21974.3</v>
      </c>
      <c r="O45" s="21">
        <v>7.8207297160774196</v>
      </c>
      <c r="P45" s="22">
        <v>27793.599999999999</v>
      </c>
      <c r="Q45" s="21">
        <v>8.4328091718956895</v>
      </c>
      <c r="R45" s="23">
        <v>7.3</v>
      </c>
      <c r="S45" s="24">
        <v>15.3</v>
      </c>
    </row>
    <row r="46" spans="1:19" ht="14.25" customHeight="1" x14ac:dyDescent="0.2">
      <c r="A46" s="19" t="s">
        <v>11</v>
      </c>
      <c r="B46" s="20">
        <f t="shared" si="0"/>
        <v>681950.8</v>
      </c>
      <c r="C46" s="21">
        <f t="shared" si="1"/>
        <v>0.59297383770207468</v>
      </c>
      <c r="D46" s="22">
        <v>625722.5</v>
      </c>
      <c r="E46" s="21">
        <v>1.1090194135579301E-2</v>
      </c>
      <c r="F46" s="22">
        <f t="shared" si="2"/>
        <v>56228.3</v>
      </c>
      <c r="G46" s="21">
        <f t="shared" si="3"/>
        <v>7.0683196717667087</v>
      </c>
      <c r="H46" s="22">
        <v>1611.3</v>
      </c>
      <c r="I46" s="21">
        <v>1.4303568547135899</v>
      </c>
      <c r="J46" s="22">
        <v>3491.1</v>
      </c>
      <c r="K46" s="21">
        <v>2.6646544069204499</v>
      </c>
      <c r="L46" s="22">
        <v>17008.900000000001</v>
      </c>
      <c r="M46" s="21">
        <v>6.00415341380101</v>
      </c>
      <c r="N46" s="22">
        <v>14921.2</v>
      </c>
      <c r="O46" s="21">
        <v>7.3463652387207494</v>
      </c>
      <c r="P46" s="22">
        <v>19189.900000000001</v>
      </c>
      <c r="Q46" s="21">
        <v>9.0675112950041399</v>
      </c>
      <c r="R46" s="23">
        <v>5.9</v>
      </c>
      <c r="S46" s="24">
        <v>14.75</v>
      </c>
    </row>
    <row r="47" spans="1:19" ht="14.25" customHeight="1" x14ac:dyDescent="0.2">
      <c r="A47" s="19" t="s">
        <v>12</v>
      </c>
      <c r="B47" s="20">
        <f t="shared" si="0"/>
        <v>693863.70000000007</v>
      </c>
      <c r="C47" s="21">
        <f t="shared" si="1"/>
        <v>0.65390325506291791</v>
      </c>
      <c r="D47" s="22">
        <v>637921.20000000007</v>
      </c>
      <c r="E47" s="21">
        <v>3.3158943455712082E-2</v>
      </c>
      <c r="F47" s="22">
        <f t="shared" si="2"/>
        <v>55942.5</v>
      </c>
      <c r="G47" s="21">
        <f t="shared" si="3"/>
        <v>7.7323490905840817</v>
      </c>
      <c r="H47" s="22">
        <v>2057.4</v>
      </c>
      <c r="I47" s="21">
        <v>2.547395742198892</v>
      </c>
      <c r="J47" s="22">
        <v>2525.8999999999996</v>
      </c>
      <c r="K47" s="21">
        <v>5.0000736371194439</v>
      </c>
      <c r="L47" s="22">
        <v>4636</v>
      </c>
      <c r="M47" s="21">
        <v>5.9252374892148412</v>
      </c>
      <c r="N47" s="22">
        <v>18358</v>
      </c>
      <c r="O47" s="21">
        <v>7.6952408214402439</v>
      </c>
      <c r="P47" s="22">
        <v>28365.200000000001</v>
      </c>
      <c r="Q47" s="21">
        <v>8.6711043461706598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850307.49999999988</v>
      </c>
      <c r="C48" s="21">
        <f t="shared" si="1"/>
        <v>0.67517541477641929</v>
      </c>
      <c r="D48" s="22">
        <v>773000.4</v>
      </c>
      <c r="E48" s="21">
        <v>1.29727229119157E-2</v>
      </c>
      <c r="F48" s="22">
        <f t="shared" si="2"/>
        <v>77307.100000000006</v>
      </c>
      <c r="G48" s="21">
        <f t="shared" si="3"/>
        <v>7.2965975828869531</v>
      </c>
      <c r="H48" s="22">
        <v>1581.2</v>
      </c>
      <c r="I48" s="21">
        <v>1.57311915001265</v>
      </c>
      <c r="J48" s="22">
        <v>15197.2</v>
      </c>
      <c r="K48" s="21">
        <v>3.5211860079488297</v>
      </c>
      <c r="L48" s="22">
        <v>9122.7000000000007</v>
      </c>
      <c r="M48" s="21">
        <v>6.6672277944029705</v>
      </c>
      <c r="N48" s="22">
        <v>15099.5</v>
      </c>
      <c r="O48" s="21">
        <v>7.4347041955031603</v>
      </c>
      <c r="P48" s="22">
        <v>35907.300000000003</v>
      </c>
      <c r="Q48" s="21">
        <v>9.2333987796353405</v>
      </c>
      <c r="R48" s="23">
        <v>399.2</v>
      </c>
      <c r="S48" s="24">
        <v>8.6406813627254486</v>
      </c>
    </row>
    <row r="49" spans="1:19" ht="14.25" customHeight="1" x14ac:dyDescent="0.2">
      <c r="A49" s="19" t="s">
        <v>14</v>
      </c>
      <c r="B49" s="20">
        <f t="shared" si="0"/>
        <v>970325.6</v>
      </c>
      <c r="C49" s="21">
        <f t="shared" si="1"/>
        <v>0.66551622774870656</v>
      </c>
      <c r="D49" s="22">
        <v>889874</v>
      </c>
      <c r="E49" s="21">
        <v>0.12418131106201601</v>
      </c>
      <c r="F49" s="22">
        <f t="shared" si="2"/>
        <v>80451.600000000006</v>
      </c>
      <c r="G49" s="21">
        <f t="shared" si="3"/>
        <v>6.653214019360707</v>
      </c>
      <c r="H49" s="22">
        <v>3215.2</v>
      </c>
      <c r="I49" s="21">
        <v>1.96901592435929</v>
      </c>
      <c r="J49" s="22">
        <v>10767.3</v>
      </c>
      <c r="K49" s="21">
        <v>3.6528440741875903</v>
      </c>
      <c r="L49" s="22">
        <v>24794.7</v>
      </c>
      <c r="M49" s="21">
        <v>5.3316501913715397</v>
      </c>
      <c r="N49" s="22">
        <v>16822.8</v>
      </c>
      <c r="O49" s="21">
        <v>7.1748523432484497</v>
      </c>
      <c r="P49" s="22">
        <v>24848.6</v>
      </c>
      <c r="Q49" s="21">
        <v>9.5239841278784301</v>
      </c>
      <c r="R49" s="23">
        <v>3</v>
      </c>
      <c r="S49" s="24">
        <v>14.74</v>
      </c>
    </row>
    <row r="50" spans="1:19" ht="14.25" customHeight="1" x14ac:dyDescent="0.2">
      <c r="A50" s="19" t="s">
        <v>15</v>
      </c>
      <c r="B50" s="20">
        <f t="shared" si="0"/>
        <v>920589.8</v>
      </c>
      <c r="C50" s="21">
        <f t="shared" si="1"/>
        <v>0.67636013672973561</v>
      </c>
      <c r="D50" s="22">
        <v>814077.7</v>
      </c>
      <c r="E50" s="21">
        <v>6.65343467828685E-2</v>
      </c>
      <c r="F50" s="22">
        <f t="shared" si="2"/>
        <v>106512.09999999999</v>
      </c>
      <c r="G50" s="21">
        <f t="shared" si="3"/>
        <v>5.3372913969398796</v>
      </c>
      <c r="H50" s="22">
        <v>8596</v>
      </c>
      <c r="I50" s="21">
        <v>1.1090835272219601</v>
      </c>
      <c r="J50" s="22">
        <v>16380.1</v>
      </c>
      <c r="K50" s="21">
        <v>2.7097321750172498</v>
      </c>
      <c r="L50" s="22">
        <v>33345.9</v>
      </c>
      <c r="M50" s="21">
        <v>4.8321172917809996</v>
      </c>
      <c r="N50" s="22">
        <v>21407.9</v>
      </c>
      <c r="O50" s="21">
        <v>6.5614451207264599</v>
      </c>
      <c r="P50" s="22">
        <v>26499.9</v>
      </c>
      <c r="Q50" s="21">
        <v>7.8574033109558901</v>
      </c>
      <c r="R50" s="23">
        <v>282.3</v>
      </c>
      <c r="S50" s="24">
        <v>16.82</v>
      </c>
    </row>
    <row r="51" spans="1:19" ht="14.25" customHeight="1" x14ac:dyDescent="0.2">
      <c r="A51" s="19" t="s">
        <v>16</v>
      </c>
      <c r="B51" s="20">
        <f t="shared" si="0"/>
        <v>1248318.0999999999</v>
      </c>
      <c r="C51" s="21">
        <f t="shared" si="1"/>
        <v>0.53223010785472069</v>
      </c>
      <c r="D51" s="22">
        <v>1152435.2</v>
      </c>
      <c r="E51" s="21">
        <v>4.0726533691438804E-2</v>
      </c>
      <c r="F51" s="22">
        <f t="shared" si="2"/>
        <v>95882.9</v>
      </c>
      <c r="G51" s="21">
        <f t="shared" si="3"/>
        <v>6.4397070384813144</v>
      </c>
      <c r="H51" s="22">
        <v>5722.4</v>
      </c>
      <c r="I51" s="21">
        <v>0.84774779812666001</v>
      </c>
      <c r="J51" s="22">
        <v>9630</v>
      </c>
      <c r="K51" s="21">
        <v>4.781965212876429</v>
      </c>
      <c r="L51" s="22">
        <v>6530.9</v>
      </c>
      <c r="M51" s="21">
        <v>3.6398286606746399</v>
      </c>
      <c r="N51" s="22">
        <v>28563.3</v>
      </c>
      <c r="O51" s="21">
        <v>6.1205370878014795</v>
      </c>
      <c r="P51" s="22">
        <v>45433.3</v>
      </c>
      <c r="Q51" s="21">
        <v>8.0979815465748697</v>
      </c>
      <c r="R51" s="23">
        <v>3</v>
      </c>
      <c r="S51" s="24">
        <v>14.73</v>
      </c>
    </row>
    <row r="52" spans="1:19" ht="14.25" customHeight="1" x14ac:dyDescent="0.2">
      <c r="A52" s="19" t="s">
        <v>17</v>
      </c>
      <c r="B52" s="20">
        <f t="shared" si="0"/>
        <v>1674566.4</v>
      </c>
      <c r="C52" s="21">
        <f t="shared" si="1"/>
        <v>0.60241090410030929</v>
      </c>
      <c r="D52" s="22">
        <v>1543539.2</v>
      </c>
      <c r="E52" s="21">
        <v>9.0826653446831815E-3</v>
      </c>
      <c r="F52" s="22">
        <f t="shared" si="2"/>
        <v>131027.2</v>
      </c>
      <c r="G52" s="21">
        <f t="shared" si="3"/>
        <v>7.5919931815684079</v>
      </c>
      <c r="H52" s="22">
        <v>7978.6</v>
      </c>
      <c r="I52" s="21">
        <v>2.1216643270749302</v>
      </c>
      <c r="J52" s="22">
        <v>8199.2000000000007</v>
      </c>
      <c r="K52" s="21">
        <v>3.79283454483364</v>
      </c>
      <c r="L52" s="22">
        <v>9804</v>
      </c>
      <c r="M52" s="21">
        <v>4.5606838025295797</v>
      </c>
      <c r="N52" s="22">
        <v>33029</v>
      </c>
      <c r="O52" s="21">
        <v>7.6659638196736193</v>
      </c>
      <c r="P52" s="22">
        <v>70232.5</v>
      </c>
      <c r="Q52" s="21">
        <v>9.0098356601288589</v>
      </c>
      <c r="R52" s="23">
        <v>1783.9</v>
      </c>
      <c r="S52" s="24">
        <v>8.9893732832557891</v>
      </c>
    </row>
    <row r="53" spans="1:19" ht="14.25" customHeight="1" x14ac:dyDescent="0.2">
      <c r="A53" s="19" t="s">
        <v>18</v>
      </c>
      <c r="B53" s="20">
        <f t="shared" si="0"/>
        <v>2186513.1999999997</v>
      </c>
      <c r="C53" s="21">
        <f t="shared" si="1"/>
        <v>0.14233178011456774</v>
      </c>
      <c r="D53" s="22">
        <v>2125567.2000000002</v>
      </c>
      <c r="E53" s="21">
        <v>2.1304948627359297E-3</v>
      </c>
      <c r="F53" s="22">
        <f t="shared" si="2"/>
        <v>60946</v>
      </c>
      <c r="G53" s="21">
        <f t="shared" si="3"/>
        <v>5.0320251698224627</v>
      </c>
      <c r="H53" s="22">
        <v>14103.4</v>
      </c>
      <c r="I53" s="21">
        <v>1.4131536367117099</v>
      </c>
      <c r="J53" s="22">
        <v>11928</v>
      </c>
      <c r="K53" s="21">
        <v>2.0464542253521096</v>
      </c>
      <c r="L53" s="22">
        <v>4093.8</v>
      </c>
      <c r="M53" s="21">
        <v>5.5074226879671695</v>
      </c>
      <c r="N53" s="22">
        <v>16131.5</v>
      </c>
      <c r="O53" s="21">
        <v>6.3931592846294496</v>
      </c>
      <c r="P53" s="22">
        <v>14370.3</v>
      </c>
      <c r="Q53" s="21">
        <v>9.309179557838041</v>
      </c>
      <c r="R53" s="23">
        <v>319</v>
      </c>
      <c r="S53" s="24">
        <v>9.0538871473354199</v>
      </c>
    </row>
    <row r="54" spans="1:19" ht="14.25" customHeight="1" x14ac:dyDescent="0.2">
      <c r="A54" s="19" t="s">
        <v>19</v>
      </c>
      <c r="B54" s="20">
        <f t="shared" si="0"/>
        <v>1801822.6000000003</v>
      </c>
      <c r="C54" s="21">
        <f t="shared" si="1"/>
        <v>0.50563426388369059</v>
      </c>
      <c r="D54" s="22">
        <v>1682885.2000000002</v>
      </c>
      <c r="E54" s="21">
        <v>1.5087265013680099E-2</v>
      </c>
      <c r="F54" s="22">
        <f t="shared" si="2"/>
        <v>118937.40000000001</v>
      </c>
      <c r="G54" s="21">
        <f t="shared" si="3"/>
        <v>7.4465484279965555</v>
      </c>
      <c r="H54" s="22">
        <v>19648.100000000002</v>
      </c>
      <c r="I54" s="21">
        <v>1.0458705421898298</v>
      </c>
      <c r="J54" s="22">
        <v>5630.5</v>
      </c>
      <c r="K54" s="21">
        <v>3.2030015096350199</v>
      </c>
      <c r="L54" s="22">
        <v>29307.3</v>
      </c>
      <c r="M54" s="21">
        <v>4.2422226203027895</v>
      </c>
      <c r="N54" s="22">
        <v>15603.4</v>
      </c>
      <c r="O54" s="21">
        <v>8.7292909878616189</v>
      </c>
      <c r="P54" s="22">
        <v>47596.5</v>
      </c>
      <c r="Q54" s="21">
        <v>12.104314140745595</v>
      </c>
      <c r="R54" s="22">
        <v>1151.6000000000001</v>
      </c>
      <c r="S54" s="21">
        <v>9.0583032302882902</v>
      </c>
    </row>
    <row r="55" spans="1:19" ht="14.25" customHeight="1" x14ac:dyDescent="0.2">
      <c r="A55" s="19" t="s">
        <v>20</v>
      </c>
      <c r="B55" s="20">
        <f t="shared" si="0"/>
        <v>1921363.3000000003</v>
      </c>
      <c r="C55" s="21">
        <f t="shared" si="1"/>
        <v>0.17045103338863607</v>
      </c>
      <c r="D55" s="22">
        <v>1850687</v>
      </c>
      <c r="E55" s="21">
        <v>4.6436053206187801E-3</v>
      </c>
      <c r="F55" s="22">
        <f t="shared" si="2"/>
        <v>70676.3</v>
      </c>
      <c r="G55" s="21">
        <f t="shared" si="3"/>
        <v>4.5121844239157962</v>
      </c>
      <c r="H55" s="22">
        <v>8445.6</v>
      </c>
      <c r="I55" s="21">
        <v>1.2462039405134</v>
      </c>
      <c r="J55" s="22">
        <v>28153.1</v>
      </c>
      <c r="K55" s="21">
        <v>1.9418176328716898</v>
      </c>
      <c r="L55" s="22">
        <v>6158.1</v>
      </c>
      <c r="M55" s="21">
        <v>4.0283475422614101</v>
      </c>
      <c r="N55" s="22">
        <v>10277</v>
      </c>
      <c r="O55" s="21">
        <v>5.9711013914566502</v>
      </c>
      <c r="P55" s="22">
        <v>17566.2</v>
      </c>
      <c r="Q55" s="21">
        <v>9.4975756281950598</v>
      </c>
      <c r="R55" s="23">
        <v>76.3</v>
      </c>
      <c r="S55" s="24">
        <v>9.2147444298820389</v>
      </c>
    </row>
    <row r="56" spans="1:19" ht="14.25" customHeight="1" thickBot="1" x14ac:dyDescent="0.25">
      <c r="A56" s="25" t="s">
        <v>21</v>
      </c>
      <c r="B56" s="26">
        <f t="shared" si="0"/>
        <v>2166609.6999999997</v>
      </c>
      <c r="C56" s="27">
        <f t="shared" si="1"/>
        <v>0.34835626693631078</v>
      </c>
      <c r="D56" s="28">
        <v>2044650.4</v>
      </c>
      <c r="E56" s="27">
        <v>5.0546080640484999E-2</v>
      </c>
      <c r="F56" s="28">
        <f t="shared" si="2"/>
        <v>121959.30000000002</v>
      </c>
      <c r="G56" s="27">
        <f t="shared" si="3"/>
        <v>5.3411507199532968</v>
      </c>
      <c r="H56" s="28">
        <v>12147.4</v>
      </c>
      <c r="I56" s="27">
        <v>0.91772148772576789</v>
      </c>
      <c r="J56" s="28">
        <v>24900.799999999999</v>
      </c>
      <c r="K56" s="27">
        <v>2.2428855297821801</v>
      </c>
      <c r="L56" s="28">
        <v>28979.5</v>
      </c>
      <c r="M56" s="27">
        <v>3.7694686588795498</v>
      </c>
      <c r="N56" s="28">
        <v>19432.100000000002</v>
      </c>
      <c r="O56" s="27">
        <v>7.8078849944164581</v>
      </c>
      <c r="P56" s="28">
        <v>35171.9</v>
      </c>
      <c r="Q56" s="27">
        <v>8.8743839258044108</v>
      </c>
      <c r="R56" s="28">
        <v>1327.6</v>
      </c>
      <c r="S56" s="27">
        <v>8.5233247966254897</v>
      </c>
    </row>
    <row r="57" spans="1:19" ht="14.25" customHeight="1" x14ac:dyDescent="0.2">
      <c r="A57" s="19" t="s">
        <v>40</v>
      </c>
      <c r="B57" s="20">
        <f t="shared" si="0"/>
        <v>1615528.1</v>
      </c>
      <c r="C57" s="21">
        <f t="shared" si="1"/>
        <v>0.37043858785247946</v>
      </c>
      <c r="D57" s="22">
        <v>1547288.7</v>
      </c>
      <c r="E57" s="21">
        <v>5.8412266566672403E-3</v>
      </c>
      <c r="F57" s="22">
        <f t="shared" si="2"/>
        <v>68239.399999999994</v>
      </c>
      <c r="G57" s="21">
        <f t="shared" si="3"/>
        <v>8.6374716659290574</v>
      </c>
      <c r="H57" s="22">
        <v>7078.3</v>
      </c>
      <c r="I57" s="21">
        <v>1.1048305384061099</v>
      </c>
      <c r="J57" s="22">
        <v>5878.9</v>
      </c>
      <c r="K57" s="21">
        <v>4.17086002483458</v>
      </c>
      <c r="L57" s="22">
        <v>4646</v>
      </c>
      <c r="M57" s="21">
        <v>6.8857645286267806</v>
      </c>
      <c r="N57" s="22">
        <v>23492.6</v>
      </c>
      <c r="O57" s="21">
        <v>8.5322895720354506</v>
      </c>
      <c r="P57" s="22">
        <v>26650.1</v>
      </c>
      <c r="Q57" s="21">
        <v>12.0117746274873</v>
      </c>
      <c r="R57" s="23">
        <v>493.5</v>
      </c>
      <c r="S57" s="24">
        <v>9.1663019250253299</v>
      </c>
    </row>
    <row r="58" spans="1:19" ht="14.25" customHeight="1" x14ac:dyDescent="0.2">
      <c r="A58" s="19" t="s">
        <v>11</v>
      </c>
      <c r="B58" s="20">
        <f t="shared" si="0"/>
        <v>1696510.2000000002</v>
      </c>
      <c r="C58" s="21">
        <f t="shared" si="1"/>
        <v>0.23515730232568005</v>
      </c>
      <c r="D58" s="22">
        <v>1623246</v>
      </c>
      <c r="E58" s="21">
        <v>2.1527753649169599E-3</v>
      </c>
      <c r="F58" s="22">
        <f t="shared" si="2"/>
        <v>73264.200000000012</v>
      </c>
      <c r="G58" s="21">
        <f t="shared" si="3"/>
        <v>5.3976195467909287</v>
      </c>
      <c r="H58" s="22">
        <v>8884.8000000000011</v>
      </c>
      <c r="I58" s="21">
        <v>0.97757068251395596</v>
      </c>
      <c r="J58" s="22">
        <v>17437.599999999999</v>
      </c>
      <c r="K58" s="21">
        <v>2.7630351080423901</v>
      </c>
      <c r="L58" s="22">
        <v>13292.7</v>
      </c>
      <c r="M58" s="21">
        <v>5.5603108473071696</v>
      </c>
      <c r="N58" s="22">
        <v>12914.8</v>
      </c>
      <c r="O58" s="21">
        <v>7.6658515811317196</v>
      </c>
      <c r="P58" s="22">
        <v>20236.2</v>
      </c>
      <c r="Q58" s="21">
        <v>7.9653627163202598</v>
      </c>
      <c r="R58" s="23">
        <v>498.1</v>
      </c>
      <c r="S58" s="24">
        <v>9</v>
      </c>
    </row>
    <row r="59" spans="1:19" ht="14.25" customHeight="1" x14ac:dyDescent="0.2">
      <c r="A59" s="19" t="s">
        <v>12</v>
      </c>
      <c r="B59" s="20">
        <f t="shared" si="0"/>
        <v>2693363.8000000003</v>
      </c>
      <c r="C59" s="21">
        <f t="shared" si="1"/>
        <v>0.16518146824428251</v>
      </c>
      <c r="D59" s="22">
        <v>2605818.2000000002</v>
      </c>
      <c r="E59" s="21">
        <v>4.3041375641631498E-3</v>
      </c>
      <c r="F59" s="22">
        <f t="shared" si="2"/>
        <v>87545.600000000006</v>
      </c>
      <c r="G59" s="21">
        <f t="shared" si="3"/>
        <v>4.9537382461254493</v>
      </c>
      <c r="H59" s="22">
        <v>20590.8</v>
      </c>
      <c r="I59" s="21">
        <v>1.0149846047749498</v>
      </c>
      <c r="J59" s="22">
        <v>11491.5</v>
      </c>
      <c r="K59" s="21">
        <v>2.1873261106034905</v>
      </c>
      <c r="L59" s="22">
        <v>18793.7</v>
      </c>
      <c r="M59" s="21">
        <v>6.1411780011386794</v>
      </c>
      <c r="N59" s="22">
        <v>8922.5</v>
      </c>
      <c r="O59" s="21">
        <v>6.3533117399831891</v>
      </c>
      <c r="P59" s="22">
        <v>27229.5</v>
      </c>
      <c r="Q59" s="21">
        <v>7.7446043078279097</v>
      </c>
      <c r="R59" s="22">
        <v>517.6</v>
      </c>
      <c r="S59" s="21">
        <v>9</v>
      </c>
    </row>
    <row r="60" spans="1:19" ht="14.25" customHeight="1" x14ac:dyDescent="0.2">
      <c r="A60" s="19" t="s">
        <v>13</v>
      </c>
      <c r="B60" s="20">
        <f t="shared" si="0"/>
        <v>2277681.5999999996</v>
      </c>
      <c r="C60" s="21">
        <f t="shared" si="1"/>
        <v>0.41978244061856584</v>
      </c>
      <c r="D60" s="22">
        <v>2132907.6999999997</v>
      </c>
      <c r="E60" s="21">
        <v>0</v>
      </c>
      <c r="F60" s="22">
        <f t="shared" si="2"/>
        <v>144773.9</v>
      </c>
      <c r="G60" s="21">
        <f t="shared" si="3"/>
        <v>6.6043032687521714</v>
      </c>
      <c r="H60" s="22">
        <v>4116.7</v>
      </c>
      <c r="I60" s="21">
        <v>1.9998476935409428</v>
      </c>
      <c r="J60" s="22">
        <v>17011.900000000001</v>
      </c>
      <c r="K60" s="21">
        <v>2.9098746171797383</v>
      </c>
      <c r="L60" s="22">
        <v>28309.000000000004</v>
      </c>
      <c r="M60" s="21">
        <v>6.3686226994948596</v>
      </c>
      <c r="N60" s="22">
        <v>34272.799999999988</v>
      </c>
      <c r="O60" s="21">
        <v>5.9195323113372718</v>
      </c>
      <c r="P60" s="22">
        <v>60536.799999999996</v>
      </c>
      <c r="Q60" s="21">
        <v>8.4321815160365272</v>
      </c>
      <c r="R60" s="23">
        <v>526.70000000000005</v>
      </c>
      <c r="S60" s="24">
        <v>9.0561970761344242</v>
      </c>
    </row>
    <row r="61" spans="1:19" ht="14.25" customHeight="1" x14ac:dyDescent="0.2">
      <c r="A61" s="19" t="s">
        <v>14</v>
      </c>
      <c r="B61" s="20">
        <f t="shared" si="0"/>
        <v>1859983</v>
      </c>
      <c r="C61" s="21">
        <f t="shared" si="1"/>
        <v>0.44100837803356269</v>
      </c>
      <c r="D61" s="22">
        <v>1736885.2000000002</v>
      </c>
      <c r="E61" s="21">
        <v>0</v>
      </c>
      <c r="F61" s="22">
        <f t="shared" si="2"/>
        <v>123097.8</v>
      </c>
      <c r="G61" s="21">
        <f t="shared" si="3"/>
        <v>6.6635478944384055</v>
      </c>
      <c r="H61" s="22">
        <v>4065.7000000000003</v>
      </c>
      <c r="I61" s="21">
        <v>2.0488075854096466</v>
      </c>
      <c r="J61" s="22">
        <v>15452.3</v>
      </c>
      <c r="K61" s="21">
        <v>3.4734784465742967</v>
      </c>
      <c r="L61" s="22">
        <v>25259.899999999998</v>
      </c>
      <c r="M61" s="21">
        <v>6.0023679428659653</v>
      </c>
      <c r="N61" s="22">
        <v>20405.000000000004</v>
      </c>
      <c r="O61" s="21">
        <v>6.4934348444008814</v>
      </c>
      <c r="P61" s="22">
        <v>57414.900000000009</v>
      </c>
      <c r="Q61" s="21">
        <v>8.179710597771658</v>
      </c>
      <c r="R61" s="23">
        <v>500</v>
      </c>
      <c r="S61" s="24">
        <v>9.02</v>
      </c>
    </row>
    <row r="62" spans="1:19" ht="14.25" customHeight="1" x14ac:dyDescent="0.2">
      <c r="A62" s="19" t="s">
        <v>15</v>
      </c>
      <c r="B62" s="20">
        <f t="shared" si="0"/>
        <v>1847387</v>
      </c>
      <c r="C62" s="21">
        <f t="shared" si="1"/>
        <v>0.53978318294975547</v>
      </c>
      <c r="D62" s="22">
        <v>1708709.6</v>
      </c>
      <c r="E62" s="21">
        <v>0</v>
      </c>
      <c r="F62" s="22">
        <f t="shared" si="2"/>
        <v>138677.4</v>
      </c>
      <c r="G62" s="21">
        <f t="shared" si="3"/>
        <v>7.1907061640901837</v>
      </c>
      <c r="H62" s="22">
        <v>2886.8999999999996</v>
      </c>
      <c r="I62" s="21">
        <v>1.2434618448855173</v>
      </c>
      <c r="J62" s="22">
        <v>5553.4</v>
      </c>
      <c r="K62" s="21">
        <v>5.6872650988583571</v>
      </c>
      <c r="L62" s="22">
        <v>25128.400000000001</v>
      </c>
      <c r="M62" s="21">
        <v>3.6250882666624218</v>
      </c>
      <c r="N62" s="22">
        <v>20719</v>
      </c>
      <c r="O62" s="21">
        <v>7.4811613012211016</v>
      </c>
      <c r="P62" s="22">
        <v>83882.099999999991</v>
      </c>
      <c r="Q62" s="21">
        <v>8.4796512962837127</v>
      </c>
      <c r="R62" s="23">
        <v>507.59999999999997</v>
      </c>
      <c r="S62" s="24">
        <v>9.1198187549251397</v>
      </c>
    </row>
    <row r="63" spans="1:19" ht="14.25" customHeight="1" x14ac:dyDescent="0.2">
      <c r="A63" s="19" t="s">
        <v>16</v>
      </c>
      <c r="B63" s="20">
        <f t="shared" si="0"/>
        <v>2034690.9999999998</v>
      </c>
      <c r="C63" s="21">
        <f t="shared" si="1"/>
        <v>0.75470936029107138</v>
      </c>
      <c r="D63" s="22">
        <v>1815522.1</v>
      </c>
      <c r="E63" s="21">
        <v>0</v>
      </c>
      <c r="F63" s="22">
        <f t="shared" si="2"/>
        <v>219168.90000000002</v>
      </c>
      <c r="G63" s="21">
        <f t="shared" si="3"/>
        <v>7.0064700922439265</v>
      </c>
      <c r="H63" s="22">
        <v>4100.3999999999996</v>
      </c>
      <c r="I63" s="21">
        <v>0.97771875914544892</v>
      </c>
      <c r="J63" s="22">
        <v>24269.200000000001</v>
      </c>
      <c r="K63" s="21">
        <v>5.93244264335042</v>
      </c>
      <c r="L63" s="22">
        <v>50512.7</v>
      </c>
      <c r="M63" s="21">
        <v>6.2013358620703283</v>
      </c>
      <c r="N63" s="22">
        <v>39403.200000000004</v>
      </c>
      <c r="O63" s="21">
        <v>6.9317664301376496</v>
      </c>
      <c r="P63" s="22">
        <v>100389.2</v>
      </c>
      <c r="Q63" s="21">
        <v>7.9369387244843095</v>
      </c>
      <c r="R63" s="23">
        <v>494.2</v>
      </c>
      <c r="S63" s="24">
        <v>9.01</v>
      </c>
    </row>
    <row r="64" spans="1:19" ht="14.25" customHeight="1" x14ac:dyDescent="0.2">
      <c r="A64" s="19" t="s">
        <v>17</v>
      </c>
      <c r="B64" s="20">
        <f t="shared" si="0"/>
        <v>1905461.5999999999</v>
      </c>
      <c r="C64" s="21">
        <f t="shared" si="1"/>
        <v>0.70987856905644275</v>
      </c>
      <c r="D64" s="22">
        <v>1732575.9</v>
      </c>
      <c r="E64" s="21">
        <v>0</v>
      </c>
      <c r="F64" s="22">
        <f t="shared" si="2"/>
        <v>172885.7</v>
      </c>
      <c r="G64" s="21">
        <f t="shared" si="3"/>
        <v>7.8239342756514834</v>
      </c>
      <c r="H64" s="22">
        <v>3834.2</v>
      </c>
      <c r="I64" s="21">
        <v>0.94659172708778916</v>
      </c>
      <c r="J64" s="22">
        <v>13099.7</v>
      </c>
      <c r="K64" s="21">
        <v>2.4944401780193401</v>
      </c>
      <c r="L64" s="22">
        <v>9715.5</v>
      </c>
      <c r="M64" s="21">
        <v>4.2468973290103396</v>
      </c>
      <c r="N64" s="22">
        <v>42274.2</v>
      </c>
      <c r="O64" s="21">
        <v>7.1020238112134599</v>
      </c>
      <c r="P64" s="22">
        <v>88489.5</v>
      </c>
      <c r="Q64" s="21">
        <v>9.6062976737353001</v>
      </c>
      <c r="R64" s="23">
        <v>15472.6</v>
      </c>
      <c r="S64" s="24">
        <v>8.0652850846011699</v>
      </c>
    </row>
    <row r="65" spans="1:19" ht="14.25" customHeight="1" x14ac:dyDescent="0.2">
      <c r="A65" s="19" t="s">
        <v>18</v>
      </c>
      <c r="B65" s="20">
        <f t="shared" si="0"/>
        <v>3007030.5</v>
      </c>
      <c r="C65" s="21">
        <f t="shared" si="1"/>
        <v>0.45189357075028003</v>
      </c>
      <c r="D65" s="22">
        <v>2829489.3</v>
      </c>
      <c r="E65" s="21">
        <v>0</v>
      </c>
      <c r="F65" s="22">
        <f t="shared" si="2"/>
        <v>177541.2</v>
      </c>
      <c r="G65" s="21">
        <f t="shared" si="3"/>
        <v>7.6537600849830909</v>
      </c>
      <c r="H65" s="22">
        <v>1608.2</v>
      </c>
      <c r="I65" s="21">
        <v>1.25667640840691</v>
      </c>
      <c r="J65" s="22">
        <v>13588.8</v>
      </c>
      <c r="K65" s="21">
        <v>4.3792003708936802</v>
      </c>
      <c r="L65" s="22">
        <v>19058.5</v>
      </c>
      <c r="M65" s="21">
        <v>5.2968775611931695</v>
      </c>
      <c r="N65" s="22">
        <v>51936.3</v>
      </c>
      <c r="O65" s="21">
        <v>9.015346106672979</v>
      </c>
      <c r="P65" s="22">
        <v>90828.7</v>
      </c>
      <c r="Q65" s="21">
        <v>7.9651356564610101</v>
      </c>
      <c r="R65" s="23">
        <v>520.70000000000005</v>
      </c>
      <c r="S65" s="24">
        <v>9.01</v>
      </c>
    </row>
    <row r="66" spans="1:19" ht="14.25" customHeight="1" x14ac:dyDescent="0.2">
      <c r="A66" s="19" t="s">
        <v>19</v>
      </c>
      <c r="B66" s="20">
        <f t="shared" si="0"/>
        <v>2456565.6999999993</v>
      </c>
      <c r="C66" s="21">
        <f t="shared" si="1"/>
        <v>0.50137131606128027</v>
      </c>
      <c r="D66" s="22">
        <v>2267899.5</v>
      </c>
      <c r="E66" s="21">
        <v>7.4959229895328304E-5</v>
      </c>
      <c r="F66" s="22">
        <f t="shared" si="2"/>
        <v>188666.2</v>
      </c>
      <c r="G66" s="21">
        <f t="shared" si="3"/>
        <v>6.5273036611751323</v>
      </c>
      <c r="H66" s="22">
        <v>3467</v>
      </c>
      <c r="I66" s="21">
        <v>0.86035361984424608</v>
      </c>
      <c r="J66" s="22">
        <v>12747</v>
      </c>
      <c r="K66" s="21">
        <v>1.8238758139169999</v>
      </c>
      <c r="L66" s="22">
        <v>79931.8</v>
      </c>
      <c r="M66" s="21">
        <v>5.415269317092819</v>
      </c>
      <c r="N66" s="22">
        <v>24272.3</v>
      </c>
      <c r="O66" s="21">
        <v>7.4399258413912195</v>
      </c>
      <c r="P66" s="22">
        <v>67527.3</v>
      </c>
      <c r="Q66" s="21">
        <v>8.6678875506646911</v>
      </c>
      <c r="R66" s="22">
        <v>720.8</v>
      </c>
      <c r="S66" s="21">
        <v>9.01</v>
      </c>
    </row>
    <row r="67" spans="1:19" ht="14.25" customHeight="1" x14ac:dyDescent="0.2">
      <c r="A67" s="19" t="s">
        <v>20</v>
      </c>
      <c r="B67" s="20">
        <f t="shared" si="0"/>
        <v>2378786.1000000006</v>
      </c>
      <c r="C67" s="21">
        <f t="shared" si="1"/>
        <v>0.56837341449069301</v>
      </c>
      <c r="D67" s="22">
        <v>2192961.6</v>
      </c>
      <c r="E67" s="21">
        <v>0</v>
      </c>
      <c r="F67" s="22">
        <f t="shared" si="2"/>
        <v>185824.5</v>
      </c>
      <c r="G67" s="21">
        <f t="shared" si="3"/>
        <v>7.2758908432418732</v>
      </c>
      <c r="H67" s="22">
        <v>3594.1</v>
      </c>
      <c r="I67" s="21">
        <v>1.1524081132967898</v>
      </c>
      <c r="J67" s="22">
        <v>12411.4</v>
      </c>
      <c r="K67" s="21">
        <v>2.7030711281563695</v>
      </c>
      <c r="L67" s="22">
        <v>12261</v>
      </c>
      <c r="M67" s="21">
        <v>5.0965325014272898</v>
      </c>
      <c r="N67" s="22">
        <v>24305.200000000001</v>
      </c>
      <c r="O67" s="21">
        <v>7.73854483814163</v>
      </c>
      <c r="P67" s="22">
        <v>133244.1</v>
      </c>
      <c r="Q67" s="21">
        <v>7.9827447969553598</v>
      </c>
      <c r="R67" s="23">
        <v>8.7000000000000011</v>
      </c>
      <c r="S67" s="24">
        <v>13.6666666666667</v>
      </c>
    </row>
    <row r="68" spans="1:19" ht="14.25" customHeight="1" thickBot="1" x14ac:dyDescent="0.25">
      <c r="A68" s="25" t="s">
        <v>21</v>
      </c>
      <c r="B68" s="26">
        <f t="shared" si="0"/>
        <v>1803414.1999999997</v>
      </c>
      <c r="C68" s="27">
        <f t="shared" si="1"/>
        <v>1.1584462504509498</v>
      </c>
      <c r="D68" s="28">
        <v>1486172.7</v>
      </c>
      <c r="E68" s="27">
        <v>0</v>
      </c>
      <c r="F68" s="28">
        <f t="shared" si="2"/>
        <v>317241.5</v>
      </c>
      <c r="G68" s="27">
        <f t="shared" si="3"/>
        <v>6.5853881601240669</v>
      </c>
      <c r="H68" s="28">
        <v>27525.4</v>
      </c>
      <c r="I68" s="27">
        <v>0.97260101578905311</v>
      </c>
      <c r="J68" s="28">
        <v>39166</v>
      </c>
      <c r="K68" s="27">
        <v>3.2791034060154196</v>
      </c>
      <c r="L68" s="28">
        <v>26520.400000000001</v>
      </c>
      <c r="M68" s="27">
        <v>6.9442334203103995</v>
      </c>
      <c r="N68" s="28">
        <v>131394.20000000001</v>
      </c>
      <c r="O68" s="27">
        <v>7.0758633942746307</v>
      </c>
      <c r="P68" s="28">
        <v>87808.5</v>
      </c>
      <c r="Q68" s="27">
        <v>8.5553370801232198</v>
      </c>
      <c r="R68" s="28">
        <v>4827</v>
      </c>
      <c r="S68" s="27">
        <v>14.260461570333497</v>
      </c>
    </row>
    <row r="69" spans="1:19" ht="14.25" customHeight="1" x14ac:dyDescent="0.2">
      <c r="A69" s="19" t="s">
        <v>41</v>
      </c>
      <c r="B69" s="20">
        <f t="shared" si="0"/>
        <v>1441781.2</v>
      </c>
      <c r="C69" s="21">
        <f t="shared" si="1"/>
        <v>1.3146060491009317</v>
      </c>
      <c r="D69" s="22">
        <v>1122069.6000000001</v>
      </c>
      <c r="E69" s="21">
        <v>0</v>
      </c>
      <c r="F69" s="22">
        <f t="shared" si="2"/>
        <v>319711.59999999998</v>
      </c>
      <c r="G69" s="21">
        <f t="shared" si="3"/>
        <v>5.928387606205094</v>
      </c>
      <c r="H69" s="22">
        <v>6301.9</v>
      </c>
      <c r="I69" s="21">
        <v>0.38215585775718403</v>
      </c>
      <c r="J69" s="22">
        <v>21138.6</v>
      </c>
      <c r="K69" s="21">
        <v>2.60813000860984</v>
      </c>
      <c r="L69" s="22">
        <v>12150.4</v>
      </c>
      <c r="M69" s="21">
        <v>3.5375343198577798</v>
      </c>
      <c r="N69" s="22">
        <v>194974.4</v>
      </c>
      <c r="O69" s="21">
        <v>5.6660829421708696</v>
      </c>
      <c r="P69" s="22">
        <v>77098.8</v>
      </c>
      <c r="Q69" s="21">
        <v>8.6191084686143</v>
      </c>
      <c r="R69" s="23">
        <v>8047.5</v>
      </c>
      <c r="S69" s="24">
        <v>3.1795294190742505</v>
      </c>
    </row>
    <row r="70" spans="1:19" ht="14.25" customHeight="1" x14ac:dyDescent="0.2">
      <c r="A70" s="19" t="s">
        <v>11</v>
      </c>
      <c r="B70" s="20">
        <f t="shared" si="0"/>
        <v>1511199</v>
      </c>
      <c r="C70" s="21">
        <f t="shared" si="1"/>
        <v>1.7351288473589519</v>
      </c>
      <c r="D70" s="22">
        <v>1195157.6000000001</v>
      </c>
      <c r="E70" s="21">
        <v>1.9076981981288501E-3</v>
      </c>
      <c r="F70" s="22">
        <f t="shared" si="2"/>
        <v>316041.40000000002</v>
      </c>
      <c r="G70" s="21">
        <f t="shared" si="3"/>
        <v>8.2895626300858076</v>
      </c>
      <c r="H70" s="22">
        <v>12251.7</v>
      </c>
      <c r="I70" s="21">
        <v>2.9384962903107299</v>
      </c>
      <c r="J70" s="22">
        <v>7108</v>
      </c>
      <c r="K70" s="21">
        <v>2.3854687675858202</v>
      </c>
      <c r="L70" s="22">
        <v>31633.1</v>
      </c>
      <c r="M70" s="21">
        <v>4.3654889024471197</v>
      </c>
      <c r="N70" s="22">
        <v>51540.4</v>
      </c>
      <c r="O70" s="21">
        <v>10.332677821670002</v>
      </c>
      <c r="P70" s="22">
        <v>208162.3</v>
      </c>
      <c r="Q70" s="21">
        <v>8.8765174913997402</v>
      </c>
      <c r="R70" s="23">
        <v>5345.9</v>
      </c>
      <c r="S70" s="24">
        <v>9.0699227445331907</v>
      </c>
    </row>
    <row r="71" spans="1:19" ht="14.25" customHeight="1" x14ac:dyDescent="0.2">
      <c r="A71" s="19" t="s">
        <v>12</v>
      </c>
      <c r="B71" s="20">
        <f t="shared" si="0"/>
        <v>2123746.9000000004</v>
      </c>
      <c r="C71" s="21">
        <f t="shared" si="1"/>
        <v>0.7965677383684463</v>
      </c>
      <c r="D71" s="22">
        <v>1895187.2000000002</v>
      </c>
      <c r="E71" s="21">
        <v>2.0647036873191199E-4</v>
      </c>
      <c r="F71" s="22">
        <f t="shared" si="2"/>
        <v>228559.7</v>
      </c>
      <c r="G71" s="21">
        <f t="shared" si="3"/>
        <v>7.3998914288039375</v>
      </c>
      <c r="H71" s="22">
        <v>975.4</v>
      </c>
      <c r="I71" s="21">
        <v>1.92879844166496</v>
      </c>
      <c r="J71" s="22">
        <v>11583.8</v>
      </c>
      <c r="K71" s="21">
        <v>2.2418648457328301</v>
      </c>
      <c r="L71" s="22">
        <v>40615.800000000003</v>
      </c>
      <c r="M71" s="21">
        <v>5.6831960222376496</v>
      </c>
      <c r="N71" s="22">
        <v>22241.200000000001</v>
      </c>
      <c r="O71" s="21">
        <v>6.0475883945110889</v>
      </c>
      <c r="P71" s="22">
        <v>152303.5</v>
      </c>
      <c r="Q71" s="21">
        <v>8.4737590337713797</v>
      </c>
      <c r="R71" s="22">
        <v>840</v>
      </c>
      <c r="S71" s="21">
        <v>8.9880547619047597</v>
      </c>
    </row>
    <row r="72" spans="1:19" ht="14.25" customHeight="1" x14ac:dyDescent="0.2">
      <c r="A72" s="19" t="s">
        <v>13</v>
      </c>
      <c r="B72" s="20">
        <f t="shared" si="0"/>
        <v>1712100</v>
      </c>
      <c r="C72" s="21">
        <f t="shared" si="1"/>
        <v>1.2068367893230534</v>
      </c>
      <c r="D72" s="22">
        <v>1438419.9</v>
      </c>
      <c r="E72" s="21">
        <v>5.1504432050752393E-4</v>
      </c>
      <c r="F72" s="22">
        <f t="shared" si="2"/>
        <v>273680.09999999998</v>
      </c>
      <c r="G72" s="21">
        <f t="shared" si="3"/>
        <v>7.5470756441553464</v>
      </c>
      <c r="H72" s="22">
        <v>15205.4</v>
      </c>
      <c r="I72" s="21">
        <v>0.52012620516395502</v>
      </c>
      <c r="J72" s="22">
        <v>18784.3</v>
      </c>
      <c r="K72" s="21">
        <v>3.8534496893682499</v>
      </c>
      <c r="L72" s="22">
        <v>42246.1</v>
      </c>
      <c r="M72" s="21">
        <v>8.4463620310513896</v>
      </c>
      <c r="N72" s="22">
        <v>22443.7</v>
      </c>
      <c r="O72" s="21">
        <v>6.3152045785677</v>
      </c>
      <c r="P72" s="22">
        <v>165325.80000000002</v>
      </c>
      <c r="Q72" s="21">
        <v>8.4702755952186486</v>
      </c>
      <c r="R72" s="23">
        <v>9674.8000000000011</v>
      </c>
      <c r="S72" s="24">
        <v>8.9173764832348006</v>
      </c>
    </row>
    <row r="73" spans="1:19" ht="14.25" customHeight="1" x14ac:dyDescent="0.2">
      <c r="A73" s="19" t="s">
        <v>14</v>
      </c>
      <c r="B73" s="20">
        <f t="shared" si="0"/>
        <v>1161960.5</v>
      </c>
      <c r="C73" s="21">
        <f t="shared" si="1"/>
        <v>1.4164271625412399</v>
      </c>
      <c r="D73" s="22">
        <v>936598.5</v>
      </c>
      <c r="E73" s="21">
        <v>9.5996310051745795E-4</v>
      </c>
      <c r="F73" s="22">
        <f t="shared" si="2"/>
        <v>225362</v>
      </c>
      <c r="G73" s="21">
        <f t="shared" si="3"/>
        <v>7.2990713341202165</v>
      </c>
      <c r="H73" s="22">
        <v>4487.6000000000004</v>
      </c>
      <c r="I73" s="21">
        <v>2.61168642481505</v>
      </c>
      <c r="J73" s="22">
        <v>15212.2</v>
      </c>
      <c r="K73" s="21">
        <v>1.8851703895557501</v>
      </c>
      <c r="L73" s="22">
        <v>67263.8</v>
      </c>
      <c r="M73" s="21">
        <v>5.2415659240185697</v>
      </c>
      <c r="N73" s="22">
        <v>98928</v>
      </c>
      <c r="O73" s="21">
        <v>9.6059973516092505</v>
      </c>
      <c r="P73" s="22">
        <v>38831</v>
      </c>
      <c r="Q73" s="21">
        <v>7.6200549818443992</v>
      </c>
      <c r="R73" s="23">
        <v>639.4</v>
      </c>
      <c r="S73" s="24">
        <v>9.0263027838598706</v>
      </c>
    </row>
    <row r="74" spans="1:19" ht="14.25" customHeight="1" x14ac:dyDescent="0.2">
      <c r="A74" s="19" t="s">
        <v>15</v>
      </c>
      <c r="B74" s="20">
        <f t="shared" ref="B74:B84" si="4">D74+H74+J74+L74+N74+P74+R74</f>
        <v>1609394.4000000001</v>
      </c>
      <c r="C74" s="21">
        <f t="shared" ref="C74:C84" si="5">(D74*E74+H74*I74+J74*K74+L74*M74+N74*O74+P74*Q74+R74*S74)/(D74+H74+J74+L74+N74+P74+R74)</f>
        <v>1.0936502742895096</v>
      </c>
      <c r="D74" s="22">
        <v>1363668</v>
      </c>
      <c r="E74" s="21">
        <v>1.97628748346372E-4</v>
      </c>
      <c r="F74" s="22">
        <f t="shared" ref="F74:F84" si="6">H74+J74+L74+N74+P74+R74</f>
        <v>245726.4</v>
      </c>
      <c r="G74" s="21">
        <f t="shared" ref="G74:G84" si="7">(H74*I74+J74*K74+L74*M74+N74*O74+P74*Q74+R74*S74)/(H74+J74+L74+N74+P74+R74)</f>
        <v>7.1618073068258061</v>
      </c>
      <c r="H74" s="22">
        <v>5103.2</v>
      </c>
      <c r="I74" s="21">
        <v>1.2695614516381899</v>
      </c>
      <c r="J74" s="22">
        <v>7419.4</v>
      </c>
      <c r="K74" s="21">
        <v>2.2099796479499698</v>
      </c>
      <c r="L74" s="22">
        <v>13911.3</v>
      </c>
      <c r="M74" s="21">
        <v>4.46604997376234</v>
      </c>
      <c r="N74" s="22">
        <v>16472.599999999999</v>
      </c>
      <c r="O74" s="21">
        <v>5.4108954870512198</v>
      </c>
      <c r="P74" s="22">
        <v>202157.1</v>
      </c>
      <c r="Q74" s="21">
        <v>7.81437990552892</v>
      </c>
      <c r="R74" s="23">
        <v>662.8</v>
      </c>
      <c r="S74" s="24">
        <v>9.0179843089921494</v>
      </c>
    </row>
    <row r="75" spans="1:19" ht="14.25" customHeight="1" x14ac:dyDescent="0.2">
      <c r="A75" s="19" t="s">
        <v>16</v>
      </c>
      <c r="B75" s="20">
        <f t="shared" si="4"/>
        <v>1929932.4000000001</v>
      </c>
      <c r="C75" s="21">
        <f t="shared" si="5"/>
        <v>0.86844122156817471</v>
      </c>
      <c r="D75" s="22">
        <v>1702904</v>
      </c>
      <c r="E75" s="21">
        <v>2.2153333364652403E-4</v>
      </c>
      <c r="F75" s="22">
        <f t="shared" si="6"/>
        <v>227028.4</v>
      </c>
      <c r="G75" s="21">
        <f t="shared" si="7"/>
        <v>7.3808193204022023</v>
      </c>
      <c r="H75" s="22">
        <v>5632.3</v>
      </c>
      <c r="I75" s="21">
        <v>0.81485378974841494</v>
      </c>
      <c r="J75" s="22">
        <v>3608.2</v>
      </c>
      <c r="K75" s="21">
        <v>1.82450612493764</v>
      </c>
      <c r="L75" s="22">
        <v>11672.6</v>
      </c>
      <c r="M75" s="21">
        <v>5.1034821719239893</v>
      </c>
      <c r="N75" s="22">
        <v>15289.8</v>
      </c>
      <c r="O75" s="21">
        <v>6.9999060811782989</v>
      </c>
      <c r="P75" s="22">
        <v>188914.8</v>
      </c>
      <c r="Q75" s="21">
        <v>7.8368244838413901</v>
      </c>
      <c r="R75" s="23">
        <v>1910.7</v>
      </c>
      <c r="S75" s="24">
        <v>9.1027984508295408</v>
      </c>
    </row>
    <row r="76" spans="1:19" ht="14.25" customHeight="1" x14ac:dyDescent="0.2">
      <c r="A76" s="19" t="s">
        <v>17</v>
      </c>
      <c r="B76" s="20">
        <f t="shared" si="4"/>
        <v>3245217.8</v>
      </c>
      <c r="C76" s="21">
        <f t="shared" si="5"/>
        <v>0.54108111480221766</v>
      </c>
      <c r="D76" s="22">
        <v>2979387.9</v>
      </c>
      <c r="E76" s="21">
        <v>5.5073392759633609E-4</v>
      </c>
      <c r="F76" s="22">
        <f t="shared" si="6"/>
        <v>265829.90000000002</v>
      </c>
      <c r="G76" s="21">
        <f t="shared" si="7"/>
        <v>6.5992772633928674</v>
      </c>
      <c r="H76" s="22">
        <v>1711.9</v>
      </c>
      <c r="I76" s="21">
        <v>9.9595303463987399</v>
      </c>
      <c r="J76" s="22">
        <v>8339.1</v>
      </c>
      <c r="K76" s="21">
        <v>2.5824069743737299</v>
      </c>
      <c r="L76" s="22">
        <v>11072.9</v>
      </c>
      <c r="M76" s="21">
        <v>4.7633626240641593</v>
      </c>
      <c r="N76" s="22">
        <v>17319.2</v>
      </c>
      <c r="O76" s="21">
        <v>6.5095327151369595</v>
      </c>
      <c r="P76" s="22">
        <v>227047.4</v>
      </c>
      <c r="Q76" s="21">
        <v>6.8142418014916704</v>
      </c>
      <c r="R76" s="23">
        <v>339.4</v>
      </c>
      <c r="S76" s="24">
        <v>9.0174543311726598</v>
      </c>
    </row>
    <row r="77" spans="1:19" ht="14.25" customHeight="1" x14ac:dyDescent="0.2">
      <c r="A77" s="19" t="s">
        <v>18</v>
      </c>
      <c r="B77" s="20">
        <f t="shared" si="4"/>
        <v>1285089</v>
      </c>
      <c r="C77" s="21">
        <f t="shared" si="5"/>
        <v>0.95345627423470258</v>
      </c>
      <c r="D77" s="22">
        <v>1099071.3999999999</v>
      </c>
      <c r="E77" s="21">
        <v>3.4167479928965505E-3</v>
      </c>
      <c r="F77" s="22">
        <f t="shared" si="6"/>
        <v>186017.6</v>
      </c>
      <c r="G77" s="21">
        <f t="shared" si="7"/>
        <v>6.5666954094666297</v>
      </c>
      <c r="H77" s="22">
        <v>20653.100000000002</v>
      </c>
      <c r="I77" s="21">
        <v>1.0057950622424701</v>
      </c>
      <c r="J77" s="22">
        <v>10512.9</v>
      </c>
      <c r="K77" s="21">
        <v>3.3143719620656498</v>
      </c>
      <c r="L77" s="22">
        <v>26528.6</v>
      </c>
      <c r="M77" s="21">
        <v>3.9604288956070106</v>
      </c>
      <c r="N77" s="22">
        <v>40147</v>
      </c>
      <c r="O77" s="21">
        <v>7.1558790196029598</v>
      </c>
      <c r="P77" s="22">
        <v>87855.9</v>
      </c>
      <c r="Q77" s="21">
        <v>8.7717803585188889</v>
      </c>
      <c r="R77" s="23">
        <v>320.10000000000002</v>
      </c>
      <c r="S77" s="24">
        <v>9.06</v>
      </c>
    </row>
    <row r="78" spans="1:19" ht="14.25" customHeight="1" x14ac:dyDescent="0.2">
      <c r="A78" s="19" t="s">
        <v>19</v>
      </c>
      <c r="B78" s="20">
        <f t="shared" si="4"/>
        <v>1416965.3000000003</v>
      </c>
      <c r="C78" s="21">
        <f t="shared" si="5"/>
        <v>1.5243939015302623</v>
      </c>
      <c r="D78" s="22">
        <v>1150386.3</v>
      </c>
      <c r="E78" s="21">
        <v>2.7939310473360096E-3</v>
      </c>
      <c r="F78" s="22">
        <f t="shared" si="6"/>
        <v>266579</v>
      </c>
      <c r="G78" s="21">
        <f t="shared" si="7"/>
        <v>8.0906566608772597</v>
      </c>
      <c r="H78" s="22">
        <v>4288.1000000000004</v>
      </c>
      <c r="I78" s="21">
        <v>1.4404295608777802</v>
      </c>
      <c r="J78" s="22">
        <v>10764.3</v>
      </c>
      <c r="K78" s="21">
        <v>2.1814581533402104</v>
      </c>
      <c r="L78" s="22">
        <v>28451</v>
      </c>
      <c r="M78" s="21">
        <v>3.6420382763347501</v>
      </c>
      <c r="N78" s="22">
        <v>34477</v>
      </c>
      <c r="O78" s="21">
        <v>6.1235214490820002</v>
      </c>
      <c r="P78" s="22">
        <v>188351</v>
      </c>
      <c r="Q78" s="21">
        <v>9.6085769334911895</v>
      </c>
      <c r="R78" s="22">
        <v>247.6</v>
      </c>
      <c r="S78" s="21">
        <v>10.562326332794798</v>
      </c>
    </row>
    <row r="79" spans="1:19" ht="14.25" customHeight="1" x14ac:dyDescent="0.2">
      <c r="A79" s="19" t="s">
        <v>20</v>
      </c>
      <c r="B79" s="20">
        <f t="shared" si="4"/>
        <v>1693949</v>
      </c>
      <c r="C79" s="21">
        <f t="shared" si="5"/>
        <v>0.60675033191672223</v>
      </c>
      <c r="D79" s="22">
        <v>1541137</v>
      </c>
      <c r="E79" s="21">
        <v>0</v>
      </c>
      <c r="F79" s="22">
        <f t="shared" si="6"/>
        <v>152812</v>
      </c>
      <c r="G79" s="21">
        <f t="shared" si="7"/>
        <v>6.7259385257702249</v>
      </c>
      <c r="H79" s="22">
        <v>2572.8000000000002</v>
      </c>
      <c r="I79" s="21">
        <v>1.4935447761194001</v>
      </c>
      <c r="J79" s="22">
        <v>9602.4</v>
      </c>
      <c r="K79" s="21">
        <v>2.6111122219445098</v>
      </c>
      <c r="L79" s="22">
        <v>16275.4</v>
      </c>
      <c r="M79" s="21">
        <v>2.3355382970618201</v>
      </c>
      <c r="N79" s="22">
        <v>26077</v>
      </c>
      <c r="O79" s="21">
        <v>4.8435542048548506</v>
      </c>
      <c r="P79" s="22">
        <v>98221.6</v>
      </c>
      <c r="Q79" s="21">
        <v>8.4908349996334795</v>
      </c>
      <c r="R79" s="23">
        <v>62.8</v>
      </c>
      <c r="S79" s="24">
        <v>9.36305732484076</v>
      </c>
    </row>
    <row r="80" spans="1:19" ht="14.25" customHeight="1" thickBot="1" x14ac:dyDescent="0.25">
      <c r="A80" s="25" t="s">
        <v>21</v>
      </c>
      <c r="B80" s="26">
        <f t="shared" si="4"/>
        <v>1729144.9</v>
      </c>
      <c r="C80" s="27">
        <f t="shared" si="5"/>
        <v>0.65558495820679863</v>
      </c>
      <c r="D80" s="28">
        <v>1549201</v>
      </c>
      <c r="E80" s="27">
        <v>0.104529440660056</v>
      </c>
      <c r="F80" s="28">
        <f t="shared" si="6"/>
        <v>179943.90000000002</v>
      </c>
      <c r="G80" s="27">
        <f t="shared" si="7"/>
        <v>5.3998177932122147</v>
      </c>
      <c r="H80" s="28">
        <v>643.6</v>
      </c>
      <c r="I80" s="27">
        <v>6.1075201988812902</v>
      </c>
      <c r="J80" s="28">
        <v>10064.700000000001</v>
      </c>
      <c r="K80" s="27">
        <v>3.70039027492126</v>
      </c>
      <c r="L80" s="28">
        <v>36139.4</v>
      </c>
      <c r="M80" s="27">
        <v>2.4883214441855701</v>
      </c>
      <c r="N80" s="28">
        <v>24903.4</v>
      </c>
      <c r="O80" s="27">
        <v>7.2228827790582795</v>
      </c>
      <c r="P80" s="28">
        <v>107354.1</v>
      </c>
      <c r="Q80" s="27">
        <v>6.0996130748615993</v>
      </c>
      <c r="R80" s="28">
        <v>838.7</v>
      </c>
      <c r="S80" s="27">
        <v>7</v>
      </c>
    </row>
    <row r="81" spans="1:19" ht="14.25" customHeight="1" x14ac:dyDescent="0.2">
      <c r="A81" s="19" t="s">
        <v>42</v>
      </c>
      <c r="B81" s="20">
        <f t="shared" si="4"/>
        <v>1690947.7</v>
      </c>
      <c r="C81" s="21">
        <f t="shared" si="5"/>
        <v>1.0532353780072563</v>
      </c>
      <c r="D81" s="22">
        <v>1454848.2</v>
      </c>
      <c r="E81" s="21">
        <v>0.3126565204534742</v>
      </c>
      <c r="F81" s="22">
        <f t="shared" si="6"/>
        <v>236099.5</v>
      </c>
      <c r="G81" s="21">
        <f t="shared" si="7"/>
        <v>5.6166919624988623</v>
      </c>
      <c r="H81" s="22">
        <v>153237.6</v>
      </c>
      <c r="I81" s="21">
        <v>5.7212511746464312</v>
      </c>
      <c r="J81" s="22">
        <v>2712.9</v>
      </c>
      <c r="K81" s="21">
        <v>2.8170632902060531</v>
      </c>
      <c r="L81" s="22">
        <v>16107.6</v>
      </c>
      <c r="M81" s="21">
        <v>3.3815993071593535</v>
      </c>
      <c r="N81" s="22">
        <v>5832.4</v>
      </c>
      <c r="O81" s="21">
        <v>6.3802863315273308</v>
      </c>
      <c r="P81" s="22">
        <v>58091.4</v>
      </c>
      <c r="Q81" s="21">
        <v>6.0109930729849861</v>
      </c>
      <c r="R81" s="23">
        <v>117.6</v>
      </c>
      <c r="S81" s="24">
        <v>7.45</v>
      </c>
    </row>
    <row r="82" spans="1:19" ht="14.25" customHeight="1" x14ac:dyDescent="0.2">
      <c r="A82" s="19" t="s">
        <v>11</v>
      </c>
      <c r="B82" s="20">
        <f t="shared" si="4"/>
        <v>1081776.7</v>
      </c>
      <c r="C82" s="21">
        <f t="shared" si="5"/>
        <v>1.0305645351762522</v>
      </c>
      <c r="D82" s="22">
        <v>941197.6</v>
      </c>
      <c r="E82" s="21">
        <v>0.41910762415883768</v>
      </c>
      <c r="F82" s="22">
        <f t="shared" si="6"/>
        <v>140579.1</v>
      </c>
      <c r="G82" s="21">
        <f t="shared" si="7"/>
        <v>5.1243578312850202</v>
      </c>
      <c r="H82" s="22">
        <v>1158.5</v>
      </c>
      <c r="I82" s="21">
        <v>9.5114389296504118</v>
      </c>
      <c r="J82" s="22">
        <v>7179.3</v>
      </c>
      <c r="K82" s="21">
        <v>2.5384928892788992</v>
      </c>
      <c r="L82" s="22">
        <v>12881.7</v>
      </c>
      <c r="M82" s="21">
        <v>3.5477747502270671</v>
      </c>
      <c r="N82" s="22">
        <v>41289.5</v>
      </c>
      <c r="O82" s="21">
        <v>5.5684423885007082</v>
      </c>
      <c r="P82" s="22">
        <v>77763.399999999994</v>
      </c>
      <c r="Q82" s="21">
        <v>5.3128289786712006</v>
      </c>
      <c r="R82" s="23">
        <v>306.7</v>
      </c>
      <c r="S82" s="24">
        <v>7.73</v>
      </c>
    </row>
    <row r="83" spans="1:19" ht="14.25" customHeight="1" x14ac:dyDescent="0.2">
      <c r="A83" s="19" t="s">
        <v>12</v>
      </c>
      <c r="B83" s="20">
        <f t="shared" si="4"/>
        <v>1002566.8</v>
      </c>
      <c r="C83" s="21">
        <f t="shared" si="5"/>
        <v>0.45586334995333971</v>
      </c>
      <c r="D83" s="22">
        <v>899433.2</v>
      </c>
      <c r="E83" s="21">
        <v>9.2970217243481777E-3</v>
      </c>
      <c r="F83" s="22">
        <f t="shared" si="6"/>
        <v>103133.6</v>
      </c>
      <c r="G83" s="21">
        <f t="shared" si="7"/>
        <v>4.3503902704841098</v>
      </c>
      <c r="H83" s="22">
        <v>1792.4</v>
      </c>
      <c r="I83" s="21">
        <v>10.372077661236331</v>
      </c>
      <c r="J83" s="22">
        <v>4992.1000000000004</v>
      </c>
      <c r="K83" s="21">
        <v>1.850696300154244</v>
      </c>
      <c r="L83" s="22">
        <v>25589.5</v>
      </c>
      <c r="M83" s="21">
        <v>2.484308993923289</v>
      </c>
      <c r="N83" s="22">
        <v>21940.3</v>
      </c>
      <c r="O83" s="21">
        <v>4.7067190968218293</v>
      </c>
      <c r="P83" s="22">
        <v>48704.4</v>
      </c>
      <c r="Q83" s="21">
        <v>5.1971402583750139</v>
      </c>
      <c r="R83" s="22">
        <v>114.9</v>
      </c>
      <c r="S83" s="21">
        <v>7.65</v>
      </c>
    </row>
    <row r="84" spans="1:19" ht="14.25" customHeight="1" x14ac:dyDescent="0.2">
      <c r="A84" s="19" t="s">
        <v>13</v>
      </c>
      <c r="B84" s="20">
        <f t="shared" si="4"/>
        <v>1062438.5999999999</v>
      </c>
      <c r="C84" s="21">
        <f t="shared" si="5"/>
        <v>0.49772756562120396</v>
      </c>
      <c r="D84" s="22">
        <v>962644.9</v>
      </c>
      <c r="E84" s="21">
        <v>0.14155987218132043</v>
      </c>
      <c r="F84" s="22">
        <f t="shared" si="6"/>
        <v>99793.7</v>
      </c>
      <c r="G84" s="21">
        <f t="shared" si="7"/>
        <v>3.9334455882485568</v>
      </c>
      <c r="H84" s="22">
        <v>85.2</v>
      </c>
      <c r="I84" s="21">
        <v>9.0129107981220677</v>
      </c>
      <c r="J84" s="22">
        <v>2319.7000000000003</v>
      </c>
      <c r="K84" s="21">
        <v>3.3406164590248735</v>
      </c>
      <c r="L84" s="22">
        <v>7624.8</v>
      </c>
      <c r="M84" s="21">
        <v>3.3091712569510019</v>
      </c>
      <c r="N84" s="22">
        <v>28366.7</v>
      </c>
      <c r="O84" s="21">
        <v>3.9582161478071116</v>
      </c>
      <c r="P84" s="22">
        <v>61200.5</v>
      </c>
      <c r="Q84" s="21">
        <v>4.0014955106575929</v>
      </c>
      <c r="R84" s="23">
        <v>196.8</v>
      </c>
      <c r="S84" s="24">
        <v>8.1765040650406497</v>
      </c>
    </row>
    <row r="85" spans="1:19" ht="14.25" customHeight="1" x14ac:dyDescent="0.2">
      <c r="A85" s="19" t="s">
        <v>14</v>
      </c>
      <c r="B85" s="20">
        <f t="shared" ref="B85:B116" si="8">D85+H85+J85+L85+N85+P85+R85</f>
        <v>2498854.6000000006</v>
      </c>
      <c r="C85" s="21">
        <f t="shared" ref="C85:C116" si="9">(D85*E85+H85*I85+J85*K85+L85*M85+N85*O85+P85*Q85+R85*S85)/(D85+H85+J85+L85+N85+P85+R85)</f>
        <v>0.34537268915126146</v>
      </c>
      <c r="D85" s="22">
        <v>2362340.2999999998</v>
      </c>
      <c r="E85" s="21">
        <v>6.5381356360893483E-2</v>
      </c>
      <c r="F85" s="22">
        <f t="shared" ref="F85:F107" si="10">H85+J85+L85+N85+P85+R85</f>
        <v>136514.30000000002</v>
      </c>
      <c r="G85" s="21">
        <f t="shared" ref="G85:G107" si="11">(H85*I85+J85*K85+L85*M85+N85*O85+P85*Q85+R85*S85)/(H85+J85+L85+N85+P85+R85)</f>
        <v>5.1905413572058015</v>
      </c>
      <c r="H85" s="22">
        <v>387.7</v>
      </c>
      <c r="I85" s="21">
        <v>8.8239695640959503</v>
      </c>
      <c r="J85" s="22">
        <v>5328.4</v>
      </c>
      <c r="K85" s="21">
        <v>2.9143371368515876</v>
      </c>
      <c r="L85" s="22">
        <v>18063.2</v>
      </c>
      <c r="M85" s="21">
        <v>2.0194763386332433</v>
      </c>
      <c r="N85" s="22">
        <v>72837.7</v>
      </c>
      <c r="O85" s="21">
        <v>5.3828458339568659</v>
      </c>
      <c r="P85" s="22">
        <v>39682.1</v>
      </c>
      <c r="Q85" s="21">
        <v>6.5392161453148905</v>
      </c>
      <c r="R85" s="23">
        <v>215.2</v>
      </c>
      <c r="S85" s="24">
        <v>7.3939079925650564</v>
      </c>
    </row>
    <row r="86" spans="1:19" ht="14.25" customHeight="1" x14ac:dyDescent="0.2">
      <c r="A86" s="19" t="s">
        <v>15</v>
      </c>
      <c r="B86" s="20">
        <f t="shared" si="8"/>
        <v>1182788.3</v>
      </c>
      <c r="C86" s="21">
        <f t="shared" si="9"/>
        <v>0.80431730767035825</v>
      </c>
      <c r="D86" s="22">
        <v>1020043.1</v>
      </c>
      <c r="E86" s="21">
        <v>9.9497244773284588E-2</v>
      </c>
      <c r="F86" s="22">
        <f t="shared" si="10"/>
        <v>162745.20000000001</v>
      </c>
      <c r="G86" s="21">
        <f t="shared" si="11"/>
        <v>5.221939713122107</v>
      </c>
      <c r="H86" s="22">
        <v>132.69999999999999</v>
      </c>
      <c r="I86" s="21">
        <v>2.0748907309721178</v>
      </c>
      <c r="J86" s="22">
        <v>5143.8</v>
      </c>
      <c r="K86" s="21">
        <v>2.0772592246976949</v>
      </c>
      <c r="L86" s="22">
        <v>36411.599999999999</v>
      </c>
      <c r="M86" s="21">
        <v>1.267784799349658</v>
      </c>
      <c r="N86" s="22">
        <v>22269.3</v>
      </c>
      <c r="O86" s="21">
        <v>4.3777183386994665</v>
      </c>
      <c r="P86" s="22">
        <v>98574.8</v>
      </c>
      <c r="Q86" s="21">
        <v>7.0368642695699108</v>
      </c>
      <c r="R86" s="23">
        <v>213</v>
      </c>
      <c r="S86" s="24">
        <v>7.4037323943661981</v>
      </c>
    </row>
    <row r="87" spans="1:19" ht="14.25" customHeight="1" x14ac:dyDescent="0.2">
      <c r="A87" s="19" t="s">
        <v>16</v>
      </c>
      <c r="B87" s="20">
        <f t="shared" si="8"/>
        <v>2053632.6000000003</v>
      </c>
      <c r="C87" s="21">
        <f t="shared" si="9"/>
        <v>0.22717114736102259</v>
      </c>
      <c r="D87" s="22">
        <v>1941303.7</v>
      </c>
      <c r="E87" s="21">
        <v>3.0986908436840674E-4</v>
      </c>
      <c r="F87" s="22">
        <f t="shared" si="10"/>
        <v>112328.9</v>
      </c>
      <c r="G87" s="21">
        <f t="shared" si="11"/>
        <v>4.1478597582634569</v>
      </c>
      <c r="H87" s="22">
        <v>207.5</v>
      </c>
      <c r="I87" s="21">
        <v>7.7869975903614463</v>
      </c>
      <c r="J87" s="22">
        <v>2556.3000000000002</v>
      </c>
      <c r="K87" s="21">
        <v>2.9679971051910967</v>
      </c>
      <c r="L87" s="22">
        <v>26286.799999999999</v>
      </c>
      <c r="M87" s="21">
        <v>2.361925300911484</v>
      </c>
      <c r="N87" s="22">
        <v>30753.1</v>
      </c>
      <c r="O87" s="21">
        <v>5.8592916161297559</v>
      </c>
      <c r="P87" s="22">
        <v>52270.1</v>
      </c>
      <c r="Q87" s="21">
        <v>4.0615846535591089</v>
      </c>
      <c r="R87" s="23">
        <v>255.1</v>
      </c>
      <c r="S87" s="24">
        <v>8.4020227361818893</v>
      </c>
    </row>
    <row r="88" spans="1:19" ht="14.25" customHeight="1" x14ac:dyDescent="0.2">
      <c r="A88" s="19" t="s">
        <v>17</v>
      </c>
      <c r="B88" s="20">
        <f t="shared" si="8"/>
        <v>1337988.9000000001</v>
      </c>
      <c r="C88" s="21">
        <f t="shared" si="9"/>
        <v>0.70644841074541043</v>
      </c>
      <c r="D88" s="22">
        <v>1142220.5</v>
      </c>
      <c r="E88" s="21">
        <v>2.1248569781403853E-2</v>
      </c>
      <c r="F88" s="22">
        <f t="shared" si="10"/>
        <v>195768.4</v>
      </c>
      <c r="G88" s="21">
        <f t="shared" si="11"/>
        <v>4.7042810790709844</v>
      </c>
      <c r="H88" s="22">
        <v>854</v>
      </c>
      <c r="I88" s="21">
        <v>6.28615925058548</v>
      </c>
      <c r="J88" s="22">
        <v>773.5</v>
      </c>
      <c r="K88" s="21">
        <v>2.5335100193923723</v>
      </c>
      <c r="L88" s="22">
        <v>7203.3</v>
      </c>
      <c r="M88" s="21">
        <v>1.5221104216123162</v>
      </c>
      <c r="N88" s="22">
        <v>119855.7</v>
      </c>
      <c r="O88" s="21">
        <v>4.5163597559398507</v>
      </c>
      <c r="P88" s="22">
        <v>66864.800000000003</v>
      </c>
      <c r="Q88" s="21">
        <v>5.3801305320587218</v>
      </c>
      <c r="R88" s="23">
        <v>217.1</v>
      </c>
      <c r="S88" s="24">
        <v>7.3906034085674808</v>
      </c>
    </row>
    <row r="89" spans="1:19" ht="14.25" customHeight="1" x14ac:dyDescent="0.2">
      <c r="A89" s="19" t="s">
        <v>18</v>
      </c>
      <c r="B89" s="20">
        <f t="shared" si="8"/>
        <v>1425123.7</v>
      </c>
      <c r="C89" s="21">
        <f t="shared" si="9"/>
        <v>0.4512690961493378</v>
      </c>
      <c r="D89" s="22">
        <v>1280473</v>
      </c>
      <c r="E89" s="21">
        <v>4.4982190175036881E-3</v>
      </c>
      <c r="F89" s="22">
        <f t="shared" si="10"/>
        <v>144650.69999999998</v>
      </c>
      <c r="G89" s="21">
        <f t="shared" si="11"/>
        <v>4.4061621271103428</v>
      </c>
      <c r="H89" s="22">
        <v>24.4</v>
      </c>
      <c r="I89" s="21">
        <v>7.3591803278688532</v>
      </c>
      <c r="J89" s="22">
        <v>8845.5</v>
      </c>
      <c r="K89" s="21">
        <v>6.2351570855237117</v>
      </c>
      <c r="L89" s="22">
        <v>17370.8</v>
      </c>
      <c r="M89" s="21">
        <v>1.5432451009740487</v>
      </c>
      <c r="N89" s="22">
        <v>34839.300000000003</v>
      </c>
      <c r="O89" s="21">
        <v>4.8037663787733962</v>
      </c>
      <c r="P89" s="22">
        <v>83328.899999999994</v>
      </c>
      <c r="Q89" s="21">
        <v>4.6344494407102452</v>
      </c>
      <c r="R89" s="23">
        <v>241.8</v>
      </c>
      <c r="S89" s="24">
        <v>6.9104880066170393</v>
      </c>
    </row>
    <row r="90" spans="1:19" ht="14.25" customHeight="1" x14ac:dyDescent="0.2">
      <c r="A90" s="19" t="s">
        <v>19</v>
      </c>
      <c r="B90" s="20">
        <f t="shared" si="8"/>
        <v>1902444.0999999999</v>
      </c>
      <c r="C90" s="21">
        <f t="shared" si="9"/>
        <v>0.77479452405460969</v>
      </c>
      <c r="D90" s="22">
        <v>1718740</v>
      </c>
      <c r="E90" s="21">
        <v>6.6336525594330731E-2</v>
      </c>
      <c r="F90" s="22">
        <f t="shared" si="10"/>
        <v>183704.1</v>
      </c>
      <c r="G90" s="21">
        <f t="shared" si="11"/>
        <v>7.4031446821274001</v>
      </c>
      <c r="H90" s="22">
        <v>117.9</v>
      </c>
      <c r="I90" s="21">
        <v>6.0797625106022046</v>
      </c>
      <c r="J90" s="22">
        <v>8690.9</v>
      </c>
      <c r="K90" s="21">
        <v>3.5537984558561253</v>
      </c>
      <c r="L90" s="22">
        <v>15263</v>
      </c>
      <c r="M90" s="21">
        <v>3.0508714538426256</v>
      </c>
      <c r="N90" s="22">
        <v>24058</v>
      </c>
      <c r="O90" s="21">
        <v>6.0434660819685755</v>
      </c>
      <c r="P90" s="22">
        <v>135179.20000000001</v>
      </c>
      <c r="Q90" s="21">
        <v>8.3812697145714736</v>
      </c>
      <c r="R90" s="22">
        <v>395.1</v>
      </c>
      <c r="S90" s="21">
        <v>8.7396279422930903</v>
      </c>
    </row>
    <row r="91" spans="1:19" ht="14.25" customHeight="1" x14ac:dyDescent="0.2">
      <c r="A91" s="19" t="s">
        <v>20</v>
      </c>
      <c r="B91" s="20">
        <f t="shared" si="8"/>
        <v>2088927.2999999998</v>
      </c>
      <c r="C91" s="21">
        <f t="shared" si="9"/>
        <v>0.4423255993638458</v>
      </c>
      <c r="D91" s="22">
        <v>1848845.9</v>
      </c>
      <c r="E91" s="21">
        <v>5.2743130187323885E-2</v>
      </c>
      <c r="F91" s="22">
        <f t="shared" si="10"/>
        <v>240081.4</v>
      </c>
      <c r="G91" s="21">
        <f t="shared" si="11"/>
        <v>3.4424661802205421</v>
      </c>
      <c r="H91" s="22">
        <v>30</v>
      </c>
      <c r="I91" s="21">
        <v>5.6166666666666663</v>
      </c>
      <c r="J91" s="22">
        <v>13126</v>
      </c>
      <c r="K91" s="21">
        <v>7.5459245771750725</v>
      </c>
      <c r="L91" s="22">
        <v>48094.400000000001</v>
      </c>
      <c r="M91" s="21">
        <v>1.768708539871586</v>
      </c>
      <c r="N91" s="22">
        <v>14294.4</v>
      </c>
      <c r="O91" s="21">
        <v>5.8556039428027757</v>
      </c>
      <c r="P91" s="22">
        <v>164034.5</v>
      </c>
      <c r="Q91" s="21">
        <v>3.3788611846898067</v>
      </c>
      <c r="R91" s="23">
        <v>502.1</v>
      </c>
      <c r="S91" s="24">
        <v>8.4418801035650262</v>
      </c>
    </row>
    <row r="92" spans="1:19" ht="14.25" customHeight="1" thickBot="1" x14ac:dyDescent="0.25">
      <c r="A92" s="25" t="s">
        <v>21</v>
      </c>
      <c r="B92" s="26">
        <f t="shared" si="8"/>
        <v>1693481.3</v>
      </c>
      <c r="C92" s="27">
        <f t="shared" si="9"/>
        <v>0.87806830166946626</v>
      </c>
      <c r="D92" s="28">
        <v>1428567.3</v>
      </c>
      <c r="E92" s="27">
        <v>6.9602103450078959E-2</v>
      </c>
      <c r="F92" s="28">
        <f t="shared" si="10"/>
        <v>264913.99999999994</v>
      </c>
      <c r="G92" s="27">
        <f t="shared" si="11"/>
        <v>5.2377789018322938</v>
      </c>
      <c r="H92" s="28">
        <v>353.5</v>
      </c>
      <c r="I92" s="27">
        <v>3.089669024045262</v>
      </c>
      <c r="J92" s="28">
        <v>2031.6</v>
      </c>
      <c r="K92" s="27">
        <v>2.8499148454420156</v>
      </c>
      <c r="L92" s="28">
        <v>132547.5</v>
      </c>
      <c r="M92" s="27">
        <v>3.7887073766008412</v>
      </c>
      <c r="N92" s="28">
        <v>55425.2</v>
      </c>
      <c r="O92" s="27">
        <v>10.080086098020395</v>
      </c>
      <c r="P92" s="28">
        <v>74445.399999999994</v>
      </c>
      <c r="Q92" s="27">
        <v>4.2853468985323477</v>
      </c>
      <c r="R92" s="28">
        <v>110.8</v>
      </c>
      <c r="S92" s="27">
        <v>7.04</v>
      </c>
    </row>
    <row r="93" spans="1:19" ht="14.25" customHeight="1" x14ac:dyDescent="0.2">
      <c r="A93" s="19" t="s">
        <v>43</v>
      </c>
      <c r="B93" s="20">
        <f t="shared" si="8"/>
        <v>1194610.9000000001</v>
      </c>
      <c r="C93" s="21">
        <f t="shared" si="9"/>
        <v>0.84536607861187285</v>
      </c>
      <c r="D93" s="22">
        <v>981510.5</v>
      </c>
      <c r="E93" s="21">
        <v>9.5532745701650684E-2</v>
      </c>
      <c r="F93" s="22">
        <f t="shared" si="10"/>
        <v>213100.40000000002</v>
      </c>
      <c r="G93" s="21">
        <f t="shared" si="11"/>
        <v>4.298993052101264</v>
      </c>
      <c r="H93" s="22">
        <v>302.3</v>
      </c>
      <c r="I93" s="21">
        <v>8.2909493880251404</v>
      </c>
      <c r="J93" s="22">
        <v>1458.9</v>
      </c>
      <c r="K93" s="21">
        <v>5.240849269997943</v>
      </c>
      <c r="L93" s="22">
        <v>14234.6</v>
      </c>
      <c r="M93" s="21">
        <v>5.961197293917639</v>
      </c>
      <c r="N93" s="22">
        <v>11300.9</v>
      </c>
      <c r="O93" s="21">
        <v>4.5716596023325575</v>
      </c>
      <c r="P93" s="22">
        <v>185658.5</v>
      </c>
      <c r="Q93" s="21">
        <v>4.1386036567138067</v>
      </c>
      <c r="R93" s="23">
        <v>145.20000000000002</v>
      </c>
      <c r="S93" s="24">
        <v>7.43</v>
      </c>
    </row>
    <row r="94" spans="1:19" ht="14.25" customHeight="1" x14ac:dyDescent="0.2">
      <c r="A94" s="19" t="s">
        <v>11</v>
      </c>
      <c r="B94" s="20">
        <f t="shared" si="8"/>
        <v>909503.6</v>
      </c>
      <c r="C94" s="21">
        <f t="shared" si="9"/>
        <v>0.79644237471957224</v>
      </c>
      <c r="D94" s="22">
        <v>797586.2</v>
      </c>
      <c r="E94" s="21">
        <v>0.14307963327349443</v>
      </c>
      <c r="F94" s="22">
        <f t="shared" si="10"/>
        <v>111917.40000000001</v>
      </c>
      <c r="G94" s="21">
        <f t="shared" si="11"/>
        <v>5.4526719348376558</v>
      </c>
      <c r="H94" s="22">
        <v>862</v>
      </c>
      <c r="I94" s="21">
        <v>12.075986078886309</v>
      </c>
      <c r="J94" s="22">
        <v>899.4</v>
      </c>
      <c r="K94" s="21">
        <v>5.0541049588614619</v>
      </c>
      <c r="L94" s="22">
        <v>23047.400000000005</v>
      </c>
      <c r="M94" s="21">
        <v>3.4350043822730543</v>
      </c>
      <c r="N94" s="22">
        <v>19924.400000000001</v>
      </c>
      <c r="O94" s="21">
        <v>7.8905447591897371</v>
      </c>
      <c r="P94" s="22">
        <v>66312.2</v>
      </c>
      <c r="Q94" s="21">
        <v>5.2347446472896388</v>
      </c>
      <c r="R94" s="23">
        <v>872</v>
      </c>
      <c r="S94" s="24">
        <v>13.513738532110091</v>
      </c>
    </row>
    <row r="95" spans="1:19" ht="14.25" customHeight="1" x14ac:dyDescent="0.2">
      <c r="A95" s="19" t="s">
        <v>12</v>
      </c>
      <c r="B95" s="20">
        <f t="shared" si="8"/>
        <v>1400665.0999999999</v>
      </c>
      <c r="C95" s="21">
        <f t="shared" si="9"/>
        <v>0.74330552963731322</v>
      </c>
      <c r="D95" s="22">
        <v>1242279</v>
      </c>
      <c r="E95" s="21">
        <v>0.25288658022875699</v>
      </c>
      <c r="F95" s="22">
        <f t="shared" si="10"/>
        <v>158386.09999999998</v>
      </c>
      <c r="G95" s="21">
        <f t="shared" si="11"/>
        <v>4.5898372773873479</v>
      </c>
      <c r="H95" s="22">
        <v>2415.8000000000002</v>
      </c>
      <c r="I95" s="21">
        <v>3.021390843612882</v>
      </c>
      <c r="J95" s="22">
        <v>4040.7</v>
      </c>
      <c r="K95" s="21">
        <v>5.7218457198010251</v>
      </c>
      <c r="L95" s="22">
        <v>17091.5</v>
      </c>
      <c r="M95" s="21">
        <v>8.3170895474358613</v>
      </c>
      <c r="N95" s="22">
        <v>19407.400000000001</v>
      </c>
      <c r="O95" s="21">
        <v>6.0459262961550762</v>
      </c>
      <c r="P95" s="22">
        <v>115320.9</v>
      </c>
      <c r="Q95" s="21">
        <v>3.7836321776885193</v>
      </c>
      <c r="R95" s="22">
        <v>109.8</v>
      </c>
      <c r="S95" s="21">
        <v>6.629999999999999</v>
      </c>
    </row>
    <row r="96" spans="1:19" ht="14.25" customHeight="1" x14ac:dyDescent="0.2">
      <c r="A96" s="19" t="s">
        <v>13</v>
      </c>
      <c r="B96" s="20">
        <f t="shared" si="8"/>
        <v>1295057</v>
      </c>
      <c r="C96" s="21">
        <f t="shared" si="9"/>
        <v>0.39215864012163154</v>
      </c>
      <c r="D96" s="22">
        <v>1206006.1000000001</v>
      </c>
      <c r="E96" s="21">
        <v>7.4838140536768391E-2</v>
      </c>
      <c r="F96" s="22">
        <f t="shared" si="10"/>
        <v>89050.900000000009</v>
      </c>
      <c r="G96" s="21">
        <f t="shared" si="11"/>
        <v>4.689593681815678</v>
      </c>
      <c r="H96" s="22">
        <v>730.3</v>
      </c>
      <c r="I96" s="21">
        <v>3.5159550869505707</v>
      </c>
      <c r="J96" s="22">
        <v>3377.7</v>
      </c>
      <c r="K96" s="21">
        <v>4.0359750717944198</v>
      </c>
      <c r="L96" s="22">
        <v>5642.8</v>
      </c>
      <c r="M96" s="21">
        <v>6.2074643793861197</v>
      </c>
      <c r="N96" s="22">
        <v>32946.400000000001</v>
      </c>
      <c r="O96" s="21">
        <v>3.5875662287837198</v>
      </c>
      <c r="P96" s="22">
        <v>46046.400000000001</v>
      </c>
      <c r="Q96" s="21">
        <v>5.3292066480767195</v>
      </c>
      <c r="R96" s="23">
        <v>307.3</v>
      </c>
      <c r="S96" s="24">
        <v>9.1014318255776097</v>
      </c>
    </row>
    <row r="97" spans="1:19" ht="14.25" customHeight="1" x14ac:dyDescent="0.2">
      <c r="A97" s="19" t="s">
        <v>14</v>
      </c>
      <c r="B97" s="20">
        <f t="shared" si="8"/>
        <v>1704411.2000000002</v>
      </c>
      <c r="C97" s="21">
        <f t="shared" si="9"/>
        <v>0.43134603023026369</v>
      </c>
      <c r="D97" s="22">
        <v>1563870.6</v>
      </c>
      <c r="E97" s="21">
        <v>6.7131563186877505E-2</v>
      </c>
      <c r="F97" s="22">
        <f t="shared" si="10"/>
        <v>140540.6</v>
      </c>
      <c r="G97" s="21">
        <f t="shared" si="11"/>
        <v>4.4841556603572208</v>
      </c>
      <c r="H97" s="22">
        <v>2894.3</v>
      </c>
      <c r="I97" s="21">
        <v>0.45135404070068802</v>
      </c>
      <c r="J97" s="22">
        <v>5257.2</v>
      </c>
      <c r="K97" s="21">
        <v>8.2179970326409517</v>
      </c>
      <c r="L97" s="22">
        <v>19560.100000000002</v>
      </c>
      <c r="M97" s="21">
        <v>3.0183684643739004</v>
      </c>
      <c r="N97" s="22">
        <v>27863.8</v>
      </c>
      <c r="O97" s="21">
        <v>3.2495034776304696</v>
      </c>
      <c r="P97" s="22">
        <v>74075.400000000009</v>
      </c>
      <c r="Q97" s="21">
        <v>4.5683063878156593</v>
      </c>
      <c r="R97" s="23">
        <v>10889.8</v>
      </c>
      <c r="S97" s="24">
        <v>8.9729556098367294</v>
      </c>
    </row>
    <row r="98" spans="1:19" ht="14.25" customHeight="1" x14ac:dyDescent="0.2">
      <c r="A98" s="19" t="s">
        <v>15</v>
      </c>
      <c r="B98" s="20">
        <f t="shared" si="8"/>
        <v>1693294.2</v>
      </c>
      <c r="C98" s="21">
        <f t="shared" si="9"/>
        <v>1.6813357436646268</v>
      </c>
      <c r="D98" s="22">
        <v>1365917.7</v>
      </c>
      <c r="E98" s="21">
        <v>0.10372512194548801</v>
      </c>
      <c r="F98" s="22">
        <f t="shared" si="10"/>
        <v>327376.5</v>
      </c>
      <c r="G98" s="21">
        <f t="shared" si="11"/>
        <v>8.2636233297136439</v>
      </c>
      <c r="H98" s="22">
        <v>1466.8</v>
      </c>
      <c r="I98" s="21">
        <v>1.0498827379329201</v>
      </c>
      <c r="J98" s="22">
        <v>3827.8</v>
      </c>
      <c r="K98" s="21">
        <v>4.0671848058937199</v>
      </c>
      <c r="L98" s="22">
        <v>7895.4</v>
      </c>
      <c r="M98" s="21">
        <v>5.620771588519899</v>
      </c>
      <c r="N98" s="22">
        <v>45468.800000000003</v>
      </c>
      <c r="O98" s="21">
        <v>5.4975683105777993</v>
      </c>
      <c r="P98" s="22">
        <v>268443.7</v>
      </c>
      <c r="Q98" s="21">
        <v>8.9096000651160701</v>
      </c>
      <c r="R98" s="23">
        <v>274</v>
      </c>
      <c r="S98" s="24">
        <v>7.7943941605839395</v>
      </c>
    </row>
    <row r="99" spans="1:19" ht="14.25" customHeight="1" x14ac:dyDescent="0.2">
      <c r="A99" s="19" t="s">
        <v>16</v>
      </c>
      <c r="B99" s="20">
        <f t="shared" si="8"/>
        <v>1498154.7</v>
      </c>
      <c r="C99" s="21">
        <f t="shared" si="9"/>
        <v>1.3461004607868599</v>
      </c>
      <c r="D99" s="22">
        <v>1100977.1000000001</v>
      </c>
      <c r="E99" s="21">
        <v>3.21075806208867E-2</v>
      </c>
      <c r="F99" s="22">
        <f t="shared" si="10"/>
        <v>397177.60000000003</v>
      </c>
      <c r="G99" s="21">
        <f t="shared" si="11"/>
        <v>4.9884913474475887</v>
      </c>
      <c r="H99" s="22">
        <v>1275.2</v>
      </c>
      <c r="I99" s="21">
        <v>1.6960931618569601</v>
      </c>
      <c r="J99" s="22">
        <v>9598.8000000000011</v>
      </c>
      <c r="K99" s="21">
        <v>3.6637258824019701</v>
      </c>
      <c r="L99" s="22">
        <v>4623.7</v>
      </c>
      <c r="M99" s="21">
        <v>4.0311981746220598</v>
      </c>
      <c r="N99" s="22">
        <v>56804</v>
      </c>
      <c r="O99" s="21">
        <v>2.6661047285402399</v>
      </c>
      <c r="P99" s="22">
        <v>324629</v>
      </c>
      <c r="Q99" s="21">
        <v>5.4582930576134592</v>
      </c>
      <c r="R99" s="23">
        <v>246.9</v>
      </c>
      <c r="S99" s="24">
        <v>8.0279870392871597</v>
      </c>
    </row>
    <row r="100" spans="1:19" ht="14.25" customHeight="1" x14ac:dyDescent="0.2">
      <c r="A100" s="19" t="s">
        <v>17</v>
      </c>
      <c r="B100" s="20">
        <f t="shared" si="8"/>
        <v>1431492.9</v>
      </c>
      <c r="C100" s="21">
        <f t="shared" si="9"/>
        <v>1.0742037372312498</v>
      </c>
      <c r="D100" s="22">
        <v>1131904</v>
      </c>
      <c r="E100" s="21">
        <v>0.157766988189811</v>
      </c>
      <c r="F100" s="22">
        <f t="shared" si="10"/>
        <v>299588.90000000002</v>
      </c>
      <c r="G100" s="21">
        <f t="shared" si="11"/>
        <v>4.5366765524356865</v>
      </c>
      <c r="H100" s="22">
        <v>4372</v>
      </c>
      <c r="I100" s="21">
        <v>3.3850816559926802</v>
      </c>
      <c r="J100" s="22">
        <v>2035.6</v>
      </c>
      <c r="K100" s="21">
        <v>5.2107074081351898</v>
      </c>
      <c r="L100" s="22">
        <v>7584</v>
      </c>
      <c r="M100" s="21">
        <v>1.58551397679325</v>
      </c>
      <c r="N100" s="22">
        <v>61254.9</v>
      </c>
      <c r="O100" s="21">
        <v>1.8755920261073</v>
      </c>
      <c r="P100" s="22">
        <v>224053</v>
      </c>
      <c r="Q100" s="21">
        <v>5.3762413312921487</v>
      </c>
      <c r="R100" s="23">
        <v>289.40000000000003</v>
      </c>
      <c r="S100" s="24">
        <v>7.7909675190048393</v>
      </c>
    </row>
    <row r="101" spans="1:19" ht="14.25" customHeight="1" x14ac:dyDescent="0.2">
      <c r="A101" s="19" t="s">
        <v>18</v>
      </c>
      <c r="B101" s="20">
        <f t="shared" si="8"/>
        <v>1438182.8</v>
      </c>
      <c r="C101" s="21">
        <f t="shared" si="9"/>
        <v>0.75287049393164696</v>
      </c>
      <c r="D101" s="22">
        <v>1234287.3</v>
      </c>
      <c r="E101" s="21">
        <v>6.3138683351923006E-2</v>
      </c>
      <c r="F101" s="22">
        <f t="shared" si="10"/>
        <v>203895.5</v>
      </c>
      <c r="G101" s="21">
        <f t="shared" si="11"/>
        <v>4.9281819363350303</v>
      </c>
      <c r="H101" s="22">
        <v>1381.5</v>
      </c>
      <c r="I101" s="21">
        <v>5.38291205211726</v>
      </c>
      <c r="J101" s="22">
        <v>3488.8</v>
      </c>
      <c r="K101" s="21">
        <v>3.7513884430176603</v>
      </c>
      <c r="L101" s="22">
        <v>3186</v>
      </c>
      <c r="M101" s="21">
        <v>1.6515718769617098</v>
      </c>
      <c r="N101" s="22">
        <v>29854.400000000001</v>
      </c>
      <c r="O101" s="21">
        <v>4.1041118897046998</v>
      </c>
      <c r="P101" s="22">
        <v>89929.3</v>
      </c>
      <c r="Q101" s="21">
        <v>3.6014095517256299</v>
      </c>
      <c r="R101" s="23">
        <v>76055.5</v>
      </c>
      <c r="S101" s="24">
        <v>7.0034361354537085</v>
      </c>
    </row>
    <row r="102" spans="1:19" ht="14.25" customHeight="1" x14ac:dyDescent="0.2">
      <c r="A102" s="19" t="s">
        <v>19</v>
      </c>
      <c r="B102" s="20">
        <f t="shared" si="8"/>
        <v>1460051.7999999998</v>
      </c>
      <c r="C102" s="21">
        <f t="shared" si="9"/>
        <v>0.51020131066582697</v>
      </c>
      <c r="D102" s="22">
        <v>1327568.3999999999</v>
      </c>
      <c r="E102" s="21">
        <v>2.9868493404934901E-2</v>
      </c>
      <c r="F102" s="22">
        <f t="shared" si="10"/>
        <v>132483.4</v>
      </c>
      <c r="G102" s="21">
        <f t="shared" si="11"/>
        <v>5.323443344600153</v>
      </c>
      <c r="H102" s="22">
        <v>850.6</v>
      </c>
      <c r="I102" s="21">
        <v>0.77555607806254401</v>
      </c>
      <c r="J102" s="22">
        <v>2555</v>
      </c>
      <c r="K102" s="21">
        <v>2.53517377690802</v>
      </c>
      <c r="L102" s="22">
        <v>4726.9000000000005</v>
      </c>
      <c r="M102" s="21">
        <v>1.3453536144196001</v>
      </c>
      <c r="N102" s="22">
        <v>42075.7</v>
      </c>
      <c r="O102" s="21">
        <v>6.9211690120425802</v>
      </c>
      <c r="P102" s="22">
        <v>70095.7</v>
      </c>
      <c r="Q102" s="21">
        <v>4.538878190816269</v>
      </c>
      <c r="R102" s="22">
        <v>12179.5</v>
      </c>
      <c r="S102" s="21">
        <v>6.7656792150745098</v>
      </c>
    </row>
    <row r="103" spans="1:19" ht="14.25" customHeight="1" x14ac:dyDescent="0.2">
      <c r="A103" s="19" t="s">
        <v>20</v>
      </c>
      <c r="B103" s="20">
        <f t="shared" si="8"/>
        <v>1735683.0999999999</v>
      </c>
      <c r="C103" s="21">
        <f t="shared" si="9"/>
        <v>1.7858464047958982</v>
      </c>
      <c r="D103" s="22">
        <v>1250342.8999999999</v>
      </c>
      <c r="E103" s="21">
        <v>0.143933195445825</v>
      </c>
      <c r="F103" s="22">
        <f t="shared" si="10"/>
        <v>485340.19999999995</v>
      </c>
      <c r="G103" s="21">
        <f t="shared" si="11"/>
        <v>6.0157752747454252</v>
      </c>
      <c r="H103" s="22">
        <v>127.9</v>
      </c>
      <c r="I103" s="21">
        <v>6.6806098514464392</v>
      </c>
      <c r="J103" s="22">
        <v>5620.7</v>
      </c>
      <c r="K103" s="21">
        <v>1.2760761115163599</v>
      </c>
      <c r="L103" s="22">
        <v>10302.5</v>
      </c>
      <c r="M103" s="21">
        <v>2.7395596214510998</v>
      </c>
      <c r="N103" s="22">
        <v>16356.7</v>
      </c>
      <c r="O103" s="21">
        <v>4.6249812615014001</v>
      </c>
      <c r="P103" s="22">
        <v>421227.8</v>
      </c>
      <c r="Q103" s="21">
        <v>6.1247370591399708</v>
      </c>
      <c r="R103" s="23">
        <v>31704.6</v>
      </c>
      <c r="S103" s="24">
        <v>7.187834667524589</v>
      </c>
    </row>
    <row r="104" spans="1:19" ht="14.25" customHeight="1" thickBot="1" x14ac:dyDescent="0.25">
      <c r="A104" s="25" t="s">
        <v>21</v>
      </c>
      <c r="B104" s="26">
        <f t="shared" si="8"/>
        <v>1666416.8999999997</v>
      </c>
      <c r="C104" s="27">
        <f t="shared" si="9"/>
        <v>0.50392275486404403</v>
      </c>
      <c r="D104" s="28">
        <v>1510498.4</v>
      </c>
      <c r="E104" s="27">
        <v>2.0770020014585899E-2</v>
      </c>
      <c r="F104" s="28">
        <f t="shared" si="10"/>
        <v>155918.5</v>
      </c>
      <c r="G104" s="27">
        <f t="shared" si="11"/>
        <v>5.1845824132479468</v>
      </c>
      <c r="H104" s="28">
        <v>2400.5</v>
      </c>
      <c r="I104" s="27">
        <v>1.7075492605707097</v>
      </c>
      <c r="J104" s="28">
        <v>1363.8</v>
      </c>
      <c r="K104" s="27">
        <v>0.88395145915823392</v>
      </c>
      <c r="L104" s="28">
        <v>20361</v>
      </c>
      <c r="M104" s="27">
        <v>1.6234598005991798</v>
      </c>
      <c r="N104" s="28">
        <v>22491.4</v>
      </c>
      <c r="O104" s="27">
        <v>3.4723480530336004</v>
      </c>
      <c r="P104" s="28">
        <v>46479.9</v>
      </c>
      <c r="Q104" s="27">
        <v>5.5668442703189998</v>
      </c>
      <c r="R104" s="28">
        <v>62821.9</v>
      </c>
      <c r="S104" s="27">
        <v>6.8951784170806691</v>
      </c>
    </row>
    <row r="105" spans="1:19" ht="14.25" customHeight="1" x14ac:dyDescent="0.2">
      <c r="A105" s="19" t="s">
        <v>70</v>
      </c>
      <c r="B105" s="20">
        <f t="shared" si="8"/>
        <v>1699708.8000000003</v>
      </c>
      <c r="C105" s="21">
        <f t="shared" si="9"/>
        <v>1.3069013586327256</v>
      </c>
      <c r="D105" s="22">
        <v>1204035.5</v>
      </c>
      <c r="E105" s="21">
        <v>0.11274359269307301</v>
      </c>
      <c r="F105" s="22">
        <f t="shared" si="10"/>
        <v>495673.3</v>
      </c>
      <c r="G105" s="21">
        <f t="shared" si="11"/>
        <v>4.2076191152519193</v>
      </c>
      <c r="H105" s="22">
        <v>7833.6</v>
      </c>
      <c r="I105" s="21">
        <v>4.4145939287173199</v>
      </c>
      <c r="J105" s="22">
        <v>39593.1</v>
      </c>
      <c r="K105" s="21">
        <v>2.2479018818935597</v>
      </c>
      <c r="L105" s="22">
        <v>22776.5</v>
      </c>
      <c r="M105" s="21">
        <v>4.5464013347090191</v>
      </c>
      <c r="N105" s="22">
        <v>48576.800000000003</v>
      </c>
      <c r="O105" s="21">
        <v>4.2015579041847104</v>
      </c>
      <c r="P105" s="22">
        <v>375603.20000000001</v>
      </c>
      <c r="Q105" s="21">
        <v>4.3819409765412001</v>
      </c>
      <c r="R105" s="23">
        <v>1290.1000000000001</v>
      </c>
      <c r="S105" s="24">
        <v>6.5890117045190291</v>
      </c>
    </row>
    <row r="106" spans="1:19" ht="14.25" customHeight="1" x14ac:dyDescent="0.2">
      <c r="A106" s="19" t="s">
        <v>11</v>
      </c>
      <c r="B106" s="20">
        <f t="shared" si="8"/>
        <v>1951741.5</v>
      </c>
      <c r="C106" s="21">
        <f t="shared" si="9"/>
        <v>1.1494695194010063</v>
      </c>
      <c r="D106" s="22">
        <v>1551833.6</v>
      </c>
      <c r="E106" s="21">
        <v>4.4079034633610202E-2</v>
      </c>
      <c r="F106" s="22">
        <f t="shared" si="10"/>
        <v>399907.9</v>
      </c>
      <c r="G106" s="21">
        <f t="shared" si="11"/>
        <v>5.4389124020805761</v>
      </c>
      <c r="H106" s="22">
        <v>438.5</v>
      </c>
      <c r="I106" s="21">
        <v>12.069112884834702</v>
      </c>
      <c r="J106" s="22">
        <v>3945.5</v>
      </c>
      <c r="K106" s="21">
        <v>2.7987590926371801</v>
      </c>
      <c r="L106" s="22">
        <v>5455.1</v>
      </c>
      <c r="M106" s="21">
        <v>3.0654173159062204</v>
      </c>
      <c r="N106" s="22">
        <v>26725.7</v>
      </c>
      <c r="O106" s="21">
        <v>4.9473433062557799</v>
      </c>
      <c r="P106" s="22">
        <v>362876.7</v>
      </c>
      <c r="Q106" s="21">
        <v>5.5295827949273102</v>
      </c>
      <c r="R106" s="23">
        <v>466.4</v>
      </c>
      <c r="S106" s="24">
        <v>6.9234541166380792</v>
      </c>
    </row>
    <row r="107" spans="1:19" ht="14.25" customHeight="1" x14ac:dyDescent="0.2">
      <c r="A107" s="19" t="s">
        <v>12</v>
      </c>
      <c r="B107" s="20">
        <f t="shared" si="8"/>
        <v>1998355.8000000003</v>
      </c>
      <c r="C107" s="21">
        <f t="shared" si="9"/>
        <v>0.33581077203569037</v>
      </c>
      <c r="D107" s="22">
        <v>1850333.6</v>
      </c>
      <c r="E107" s="21">
        <v>1.8671019647484102E-2</v>
      </c>
      <c r="F107" s="22">
        <f t="shared" si="10"/>
        <v>148022.20000000001</v>
      </c>
      <c r="G107" s="21">
        <f t="shared" si="11"/>
        <v>4.3001778719678514</v>
      </c>
      <c r="H107" s="22">
        <v>9146.1</v>
      </c>
      <c r="I107" s="21">
        <v>3.0962540317731104</v>
      </c>
      <c r="J107" s="22">
        <v>2236.9</v>
      </c>
      <c r="K107" s="21">
        <v>4.6565774062318397</v>
      </c>
      <c r="L107" s="22">
        <v>19829.100000000002</v>
      </c>
      <c r="M107" s="21">
        <v>3.6112509392761094</v>
      </c>
      <c r="N107" s="22">
        <v>24414.5</v>
      </c>
      <c r="O107" s="21">
        <v>4.7984511663150995</v>
      </c>
      <c r="P107" s="22">
        <v>91938.6</v>
      </c>
      <c r="Q107" s="21">
        <v>4.4155826170944499</v>
      </c>
      <c r="R107" s="22">
        <v>457</v>
      </c>
      <c r="S107" s="21">
        <v>6.7061619256017506</v>
      </c>
    </row>
    <row r="108" spans="1:19" ht="14.25" customHeight="1" x14ac:dyDescent="0.2">
      <c r="A108" s="19" t="s">
        <v>13</v>
      </c>
      <c r="B108" s="20">
        <f t="shared" si="8"/>
        <v>1697247.8000000003</v>
      </c>
      <c r="C108" s="21">
        <f t="shared" si="9"/>
        <v>0.25668092543705145</v>
      </c>
      <c r="D108" s="22">
        <v>1583259.5</v>
      </c>
      <c r="E108" s="21">
        <v>2.36190915007931E-2</v>
      </c>
      <c r="F108" s="22">
        <f t="shared" ref="F108:F109" si="12">H108+J108+L108+N108+P108+R108</f>
        <v>113988.30000000002</v>
      </c>
      <c r="G108" s="21">
        <f t="shared" ref="G108:G109" si="13">(H108*I108+J108*K108+L108*M108+N108*O108+P108*Q108+R108*S108)/(H108+J108+L108+N108+P108+R108)</f>
        <v>3.4938321301396695</v>
      </c>
      <c r="H108" s="22">
        <v>1757.7</v>
      </c>
      <c r="I108" s="21">
        <v>2.54454286852136</v>
      </c>
      <c r="J108" s="22">
        <v>6537.6</v>
      </c>
      <c r="K108" s="21">
        <v>1.69352499388155</v>
      </c>
      <c r="L108" s="22">
        <v>7496.3</v>
      </c>
      <c r="M108" s="21">
        <v>4.7037513173165397</v>
      </c>
      <c r="N108" s="22">
        <v>14499.5</v>
      </c>
      <c r="O108" s="21">
        <v>4.6069218938584093</v>
      </c>
      <c r="P108" s="22">
        <v>83284.600000000006</v>
      </c>
      <c r="Q108" s="21">
        <v>3.3347236103673397</v>
      </c>
      <c r="R108" s="23">
        <v>412.6</v>
      </c>
      <c r="S108" s="24">
        <v>7.0817644207464898</v>
      </c>
    </row>
    <row r="109" spans="1:19" ht="14.25" customHeight="1" x14ac:dyDescent="0.2">
      <c r="A109" s="19" t="s">
        <v>14</v>
      </c>
      <c r="B109" s="20">
        <f t="shared" ref="B109" si="14">D109+H109+J109+L109+N109+P109+R109</f>
        <v>1744622.4999999998</v>
      </c>
      <c r="C109" s="21">
        <f t="shared" ref="C109" si="15">(D109*E109+H109*I109+J109*K109+L109*M109+N109*O109+P109*Q109+R109*S109)/(D109+H109+J109+L109+N109+P109+R109)</f>
        <v>1.1669552582292162</v>
      </c>
      <c r="D109" s="22">
        <v>1417713</v>
      </c>
      <c r="E109" s="21">
        <v>0.21735339169493401</v>
      </c>
      <c r="F109" s="22">
        <f t="shared" si="12"/>
        <v>326909.5</v>
      </c>
      <c r="G109" s="21">
        <f t="shared" si="13"/>
        <v>5.2851069516181095</v>
      </c>
      <c r="H109" s="22">
        <v>27883.9</v>
      </c>
      <c r="I109" s="21">
        <v>5.2795048755733607</v>
      </c>
      <c r="J109" s="22">
        <v>27453.9</v>
      </c>
      <c r="K109" s="21">
        <v>3.5572689126135102</v>
      </c>
      <c r="L109" s="22">
        <v>21217.599999999999</v>
      </c>
      <c r="M109" s="21">
        <v>6.5813257390091193</v>
      </c>
      <c r="N109" s="22">
        <v>67579.899999999994</v>
      </c>
      <c r="O109" s="21">
        <v>5.5779376708163193</v>
      </c>
      <c r="P109" s="22">
        <v>181009.5</v>
      </c>
      <c r="Q109" s="21">
        <v>5.2772826177631593</v>
      </c>
      <c r="R109" s="23">
        <v>1764.7</v>
      </c>
      <c r="S109" s="24">
        <v>6.2576556921856401</v>
      </c>
    </row>
    <row r="110" spans="1:19" ht="14.25" customHeight="1" x14ac:dyDescent="0.2">
      <c r="A110" s="19" t="s">
        <v>15</v>
      </c>
      <c r="B110" s="20">
        <f t="shared" si="8"/>
        <v>1732814.9</v>
      </c>
      <c r="C110" s="21">
        <f t="shared" si="9"/>
        <v>0.4519834928704729</v>
      </c>
      <c r="D110" s="22">
        <v>1599222.8</v>
      </c>
      <c r="E110" s="21">
        <v>0.10781144315851401</v>
      </c>
      <c r="F110" s="22">
        <f t="shared" ref="F110:F116" si="16">H110+J110+L110+N110+P110+R110</f>
        <v>133592.09999999998</v>
      </c>
      <c r="G110" s="21">
        <f t="shared" ref="G110:G116" si="17">(H110*I110+J110*K110+L110*M110+N110*O110+P110*Q110+R110*S110)/(H110+J110+L110+N110+P110+R110)</f>
        <v>4.5720458994206972</v>
      </c>
      <c r="H110" s="22">
        <v>19575.5</v>
      </c>
      <c r="I110" s="21">
        <v>0.19438624811626803</v>
      </c>
      <c r="J110" s="22">
        <v>5630.7</v>
      </c>
      <c r="K110" s="21">
        <v>4.7961143374713604</v>
      </c>
      <c r="L110" s="22">
        <v>6287.8</v>
      </c>
      <c r="M110" s="21">
        <v>2.5714628327872999</v>
      </c>
      <c r="N110" s="22">
        <v>49972.9</v>
      </c>
      <c r="O110" s="21">
        <v>7.0970182638990282</v>
      </c>
      <c r="P110" s="22">
        <v>51081.9</v>
      </c>
      <c r="Q110" s="21">
        <v>3.87884121381546</v>
      </c>
      <c r="R110" s="23">
        <v>1043.3</v>
      </c>
      <c r="S110" s="24">
        <v>10.555465350330699</v>
      </c>
    </row>
    <row r="111" spans="1:19" ht="14.25" customHeight="1" x14ac:dyDescent="0.2">
      <c r="A111" s="19" t="s">
        <v>16</v>
      </c>
      <c r="B111" s="20">
        <f t="shared" si="8"/>
        <v>2056651.7</v>
      </c>
      <c r="C111" s="21">
        <f t="shared" si="9"/>
        <v>0.27316005135920685</v>
      </c>
      <c r="D111" s="22">
        <v>1932009.6</v>
      </c>
      <c r="E111" s="21">
        <v>2.5323423858763395E-2</v>
      </c>
      <c r="F111" s="22">
        <f t="shared" si="16"/>
        <v>124642.1</v>
      </c>
      <c r="G111" s="21">
        <f t="shared" si="17"/>
        <v>4.1147412150469229</v>
      </c>
      <c r="H111" s="22">
        <v>3962.2</v>
      </c>
      <c r="I111" s="21">
        <v>3.1642213921558699</v>
      </c>
      <c r="J111" s="22">
        <v>5255.7</v>
      </c>
      <c r="K111" s="21">
        <v>5.7344330916909287</v>
      </c>
      <c r="L111" s="22">
        <v>7352.4</v>
      </c>
      <c r="M111" s="21">
        <v>3.2216797236276604</v>
      </c>
      <c r="N111" s="22">
        <v>14347.9</v>
      </c>
      <c r="O111" s="21">
        <v>3.8292193282640699</v>
      </c>
      <c r="P111" s="22">
        <v>92536.3</v>
      </c>
      <c r="Q111" s="21">
        <v>4.1562706851257296</v>
      </c>
      <c r="R111" s="23">
        <v>1187.6000000000001</v>
      </c>
      <c r="S111" s="24">
        <v>5.860561636914789</v>
      </c>
    </row>
    <row r="112" spans="1:19" ht="14.25" customHeight="1" x14ac:dyDescent="0.2">
      <c r="A112" s="19" t="s">
        <v>17</v>
      </c>
      <c r="B112" s="20">
        <f t="shared" si="8"/>
        <v>1621738.3000000003</v>
      </c>
      <c r="C112" s="21">
        <f t="shared" si="9"/>
        <v>0.94584415808641842</v>
      </c>
      <c r="D112" s="22">
        <v>1263205.5</v>
      </c>
      <c r="E112" s="21">
        <v>4.6387191949370098E-2</v>
      </c>
      <c r="F112" s="22">
        <f t="shared" si="16"/>
        <v>358532.79999999993</v>
      </c>
      <c r="G112" s="21">
        <f t="shared" si="17"/>
        <v>4.114867986973576</v>
      </c>
      <c r="H112" s="22">
        <v>263892.09999999998</v>
      </c>
      <c r="I112" s="21">
        <v>3.9716817555356898</v>
      </c>
      <c r="J112" s="22">
        <v>5379.2</v>
      </c>
      <c r="K112" s="21">
        <v>3.8883763384889898</v>
      </c>
      <c r="L112" s="22">
        <v>4732.6000000000004</v>
      </c>
      <c r="M112" s="21">
        <v>2.3501901703080801</v>
      </c>
      <c r="N112" s="22">
        <v>18531.600000000002</v>
      </c>
      <c r="O112" s="21">
        <v>3.7722325649161399</v>
      </c>
      <c r="P112" s="22">
        <v>54809</v>
      </c>
      <c r="Q112" s="21">
        <v>5.0200427484537204</v>
      </c>
      <c r="R112" s="23">
        <v>11188.3</v>
      </c>
      <c r="S112" s="24">
        <v>4.4807352323409297</v>
      </c>
    </row>
    <row r="113" spans="1:19" ht="14.25" customHeight="1" x14ac:dyDescent="0.2">
      <c r="A113" s="19" t="s">
        <v>18</v>
      </c>
      <c r="B113" s="20">
        <f t="shared" si="8"/>
        <v>1492083.9</v>
      </c>
      <c r="C113" s="21">
        <f t="shared" si="9"/>
        <v>0.34519740947543215</v>
      </c>
      <c r="D113" s="22">
        <v>1352836.4</v>
      </c>
      <c r="E113" s="21">
        <v>1.5609455807073201E-2</v>
      </c>
      <c r="F113" s="22">
        <f t="shared" si="16"/>
        <v>139247.5</v>
      </c>
      <c r="G113" s="21">
        <f t="shared" si="17"/>
        <v>3.5472554767590063</v>
      </c>
      <c r="H113" s="22">
        <v>2743</v>
      </c>
      <c r="I113" s="21">
        <v>2.1586241341596804</v>
      </c>
      <c r="J113" s="22">
        <v>21125.599999999999</v>
      </c>
      <c r="K113" s="21">
        <v>4.4717455125534888</v>
      </c>
      <c r="L113" s="22">
        <v>10307.9</v>
      </c>
      <c r="M113" s="21">
        <v>2.36126854160401</v>
      </c>
      <c r="N113" s="22">
        <v>25301.1</v>
      </c>
      <c r="O113" s="21">
        <v>4.92820466303837</v>
      </c>
      <c r="P113" s="22">
        <v>76676.7</v>
      </c>
      <c r="Q113" s="21">
        <v>3.0459881685048997</v>
      </c>
      <c r="R113" s="23">
        <v>3093.2</v>
      </c>
      <c r="S113" s="24">
        <v>3.547136945558</v>
      </c>
    </row>
    <row r="114" spans="1:19" ht="14.25" customHeight="1" x14ac:dyDescent="0.2">
      <c r="A114" s="19" t="s">
        <v>19</v>
      </c>
      <c r="B114" s="20">
        <f t="shared" si="8"/>
        <v>1894151.9000000001</v>
      </c>
      <c r="C114" s="21">
        <f t="shared" si="9"/>
        <v>0.70227513749029258</v>
      </c>
      <c r="D114" s="22">
        <v>1639640.8</v>
      </c>
      <c r="E114" s="21">
        <v>2.1938989929989501E-2</v>
      </c>
      <c r="F114" s="22">
        <f t="shared" si="16"/>
        <v>254511.1</v>
      </c>
      <c r="G114" s="21">
        <f t="shared" si="17"/>
        <v>5.0852152342275003</v>
      </c>
      <c r="H114" s="22">
        <v>1570.1</v>
      </c>
      <c r="I114" s="21">
        <v>2.2144971657856201</v>
      </c>
      <c r="J114" s="22">
        <v>2906.6</v>
      </c>
      <c r="K114" s="21">
        <v>3.5339513520952295</v>
      </c>
      <c r="L114" s="22">
        <v>12811.2</v>
      </c>
      <c r="M114" s="21">
        <v>3.09355930748095</v>
      </c>
      <c r="N114" s="22">
        <v>21166.7</v>
      </c>
      <c r="O114" s="21">
        <v>3.4601342675050897</v>
      </c>
      <c r="P114" s="22">
        <v>213679.3</v>
      </c>
      <c r="Q114" s="21">
        <v>5.3802534499130195</v>
      </c>
      <c r="R114" s="22">
        <v>2377.2000000000003</v>
      </c>
      <c r="S114" s="21">
        <v>7.5611374726569105</v>
      </c>
    </row>
    <row r="115" spans="1:19" ht="14.25" customHeight="1" x14ac:dyDescent="0.2">
      <c r="A115" s="19" t="s">
        <v>20</v>
      </c>
      <c r="B115" s="20">
        <f t="shared" si="8"/>
        <v>1783525.5</v>
      </c>
      <c r="C115" s="21">
        <f t="shared" si="9"/>
        <v>0.23293611221146004</v>
      </c>
      <c r="D115" s="22">
        <v>1607350.1</v>
      </c>
      <c r="E115" s="21">
        <v>4.6096379376216806E-3</v>
      </c>
      <c r="F115" s="22">
        <f t="shared" si="16"/>
        <v>176175.4</v>
      </c>
      <c r="G115" s="21">
        <f t="shared" si="17"/>
        <v>2.3160906346743095</v>
      </c>
      <c r="H115" s="22">
        <v>18241.7</v>
      </c>
      <c r="I115" s="21">
        <v>0.17464688049907601</v>
      </c>
      <c r="J115" s="22">
        <v>1868.5</v>
      </c>
      <c r="K115" s="21">
        <v>2.8968381054321592</v>
      </c>
      <c r="L115" s="22">
        <v>20528.100000000002</v>
      </c>
      <c r="M115" s="21">
        <v>2.2218886794199202</v>
      </c>
      <c r="N115" s="22">
        <v>15661.5</v>
      </c>
      <c r="O115" s="21">
        <v>3.3419761836350301</v>
      </c>
      <c r="P115" s="22">
        <v>118948.2</v>
      </c>
      <c r="Q115" s="21">
        <v>2.5072388737282303</v>
      </c>
      <c r="R115" s="23">
        <v>927.4</v>
      </c>
      <c r="S115" s="24">
        <v>3.5114643088203596</v>
      </c>
    </row>
    <row r="116" spans="1:19" ht="14.25" customHeight="1" thickBot="1" x14ac:dyDescent="0.25">
      <c r="A116" s="25" t="s">
        <v>21</v>
      </c>
      <c r="B116" s="26">
        <f t="shared" si="8"/>
        <v>1882617.8</v>
      </c>
      <c r="C116" s="27">
        <f t="shared" si="9"/>
        <v>0.39651893549503231</v>
      </c>
      <c r="D116" s="28">
        <v>1690654.8</v>
      </c>
      <c r="E116" s="27">
        <v>6.9351212323177994E-3</v>
      </c>
      <c r="F116" s="28">
        <f t="shared" si="16"/>
        <v>191963</v>
      </c>
      <c r="G116" s="27">
        <f t="shared" si="17"/>
        <v>3.8276579861744175</v>
      </c>
      <c r="H116" s="28">
        <v>33405.599999999999</v>
      </c>
      <c r="I116" s="27">
        <v>8.6895131355221894E-2</v>
      </c>
      <c r="J116" s="28">
        <v>20669.600000000002</v>
      </c>
      <c r="K116" s="27">
        <v>4.6579867534930504</v>
      </c>
      <c r="L116" s="28">
        <v>10823.8</v>
      </c>
      <c r="M116" s="27">
        <v>3.3662747833478104</v>
      </c>
      <c r="N116" s="28">
        <v>84415.2</v>
      </c>
      <c r="O116" s="27">
        <v>5.8164308442081492</v>
      </c>
      <c r="P116" s="28">
        <v>34275.9</v>
      </c>
      <c r="Q116" s="27">
        <v>3.0144417797927998</v>
      </c>
      <c r="R116" s="28">
        <v>8372.9</v>
      </c>
      <c r="S116" s="27">
        <v>0.57727191295727898</v>
      </c>
    </row>
    <row r="117" spans="1:19" ht="14.25" customHeight="1" x14ac:dyDescent="0.2">
      <c r="A117" s="19" t="s">
        <v>71</v>
      </c>
      <c r="B117" s="20">
        <f t="shared" ref="B117:B128" si="18">D117+H117+J117+L117+N117+P117+R117</f>
        <v>1373044.4</v>
      </c>
      <c r="C117" s="21">
        <f t="shared" ref="C117:C128" si="19">(D117*E117+H117*I117+J117*K117+L117*M117+N117*O117+P117*Q117+R117*S117)/(D117+H117+J117+L117+N117+P117+R117)</f>
        <v>0.70711638021319612</v>
      </c>
      <c r="D117" s="22">
        <v>1062144.2</v>
      </c>
      <c r="E117" s="21">
        <v>1.8065883144680401E-2</v>
      </c>
      <c r="F117" s="22">
        <f t="shared" ref="F117:F119" si="20">H117+J117+L117+N117+P117+R117</f>
        <v>310900.2</v>
      </c>
      <c r="G117" s="21">
        <f t="shared" ref="G117:G119" si="21">(H117*I117+J117*K117+L117*M117+N117*O117+P117*Q117+R117*S117)/(H117+J117+L117+N117+P117+R117)</f>
        <v>3.0611547145997315</v>
      </c>
      <c r="H117" s="22">
        <v>633.9</v>
      </c>
      <c r="I117" s="21">
        <v>4.2728379870642099</v>
      </c>
      <c r="J117" s="22">
        <v>3230.8</v>
      </c>
      <c r="K117" s="21">
        <v>2.8898594775287902</v>
      </c>
      <c r="L117" s="22">
        <v>24311.9</v>
      </c>
      <c r="M117" s="21">
        <v>3.1240045409861001</v>
      </c>
      <c r="N117" s="22">
        <v>30419.599999999999</v>
      </c>
      <c r="O117" s="21">
        <v>3.2877166695157096</v>
      </c>
      <c r="P117" s="22">
        <v>217006.7</v>
      </c>
      <c r="Q117" s="21">
        <v>2.21866650200201</v>
      </c>
      <c r="R117" s="23">
        <v>35297.300000000003</v>
      </c>
      <c r="S117" s="24">
        <v>7.9961213747227085</v>
      </c>
    </row>
    <row r="118" spans="1:19" ht="14.25" customHeight="1" x14ac:dyDescent="0.2">
      <c r="A118" s="19" t="s">
        <v>11</v>
      </c>
      <c r="B118" s="20">
        <f t="shared" si="18"/>
        <v>876871.8</v>
      </c>
      <c r="C118" s="21">
        <f t="shared" si="19"/>
        <v>0.29169828588397995</v>
      </c>
      <c r="D118" s="22">
        <v>805135.9</v>
      </c>
      <c r="E118" s="21">
        <v>8.7229423007966697E-3</v>
      </c>
      <c r="F118" s="22">
        <f t="shared" si="20"/>
        <v>71735.899999999994</v>
      </c>
      <c r="G118" s="21">
        <f t="shared" si="21"/>
        <v>3.467703715991576</v>
      </c>
      <c r="H118" s="22">
        <v>546.4</v>
      </c>
      <c r="I118" s="21">
        <v>4.8969967057100998</v>
      </c>
      <c r="J118" s="22">
        <v>4621.4000000000005</v>
      </c>
      <c r="K118" s="21">
        <v>2.9649091184489502</v>
      </c>
      <c r="L118" s="22">
        <v>6777.2</v>
      </c>
      <c r="M118" s="21">
        <v>1.6811190462137799</v>
      </c>
      <c r="N118" s="22">
        <v>14580</v>
      </c>
      <c r="O118" s="21">
        <v>3.4566999314128903</v>
      </c>
      <c r="P118" s="22">
        <v>44800</v>
      </c>
      <c r="Q118" s="21">
        <v>3.74232863839286</v>
      </c>
      <c r="R118" s="23">
        <v>410.9</v>
      </c>
      <c r="S118" s="24">
        <v>7.1375249452421512</v>
      </c>
    </row>
    <row r="119" spans="1:19" ht="14.25" customHeight="1" x14ac:dyDescent="0.2">
      <c r="A119" s="19" t="s">
        <v>12</v>
      </c>
      <c r="B119" s="20">
        <f t="shared" si="18"/>
        <v>1214336.5</v>
      </c>
      <c r="C119" s="21">
        <f t="shared" si="19"/>
        <v>0.39287873665989637</v>
      </c>
      <c r="D119" s="22">
        <v>1110338.8999999999</v>
      </c>
      <c r="E119" s="21">
        <v>7.7135323278325202E-2</v>
      </c>
      <c r="F119" s="22">
        <f t="shared" si="20"/>
        <v>103997.6</v>
      </c>
      <c r="G119" s="21">
        <f t="shared" si="21"/>
        <v>3.763939167826952</v>
      </c>
      <c r="H119" s="22">
        <v>6892.7</v>
      </c>
      <c r="I119" s="21">
        <v>0.35848622455641499</v>
      </c>
      <c r="J119" s="22">
        <v>21871.8</v>
      </c>
      <c r="K119" s="21">
        <v>4.4357298896295694</v>
      </c>
      <c r="L119" s="22">
        <v>4455.3</v>
      </c>
      <c r="M119" s="21">
        <v>2.43573519179404</v>
      </c>
      <c r="N119" s="22">
        <v>35389.5</v>
      </c>
      <c r="O119" s="21">
        <v>4.1535241243871797</v>
      </c>
      <c r="P119" s="22">
        <v>35025.800000000003</v>
      </c>
      <c r="Q119" s="21">
        <v>3.71542063279069</v>
      </c>
      <c r="R119" s="23">
        <v>362.5</v>
      </c>
      <c r="S119" s="24">
        <v>10.9617986206897</v>
      </c>
    </row>
    <row r="120" spans="1:19" ht="14.25" customHeight="1" x14ac:dyDescent="0.2">
      <c r="A120" s="19" t="s">
        <v>13</v>
      </c>
      <c r="B120" s="20">
        <f t="shared" si="18"/>
        <v>1347412.0000000002</v>
      </c>
      <c r="C120" s="21">
        <f t="shared" si="19"/>
        <v>0.38309020106693431</v>
      </c>
      <c r="D120" s="22">
        <v>1192043.7</v>
      </c>
      <c r="E120" s="21">
        <v>1.4028008369156303E-2</v>
      </c>
      <c r="F120" s="22">
        <f t="shared" ref="F120" si="22">H120+J120+L120+N120+P120+R120</f>
        <v>155368.30000000002</v>
      </c>
      <c r="G120" s="21">
        <f t="shared" ref="G120" si="23">(H120*I120+J120*K120+L120*M120+N120*O120+P120*Q120+R120*S120)/(H120+J120+L120+N120+P120+R120)</f>
        <v>3.2146733600097321</v>
      </c>
      <c r="H120" s="22">
        <v>9647.6</v>
      </c>
      <c r="I120" s="21">
        <v>1.8840337493262598</v>
      </c>
      <c r="J120" s="22">
        <v>13793.3</v>
      </c>
      <c r="K120" s="21">
        <v>2.34134057839676</v>
      </c>
      <c r="L120" s="22">
        <v>10944.8</v>
      </c>
      <c r="M120" s="21">
        <v>2.28213580878591</v>
      </c>
      <c r="N120" s="22">
        <v>28619</v>
      </c>
      <c r="O120" s="21">
        <v>3.3450030049966797</v>
      </c>
      <c r="P120" s="22">
        <v>83258</v>
      </c>
      <c r="Q120" s="21">
        <v>3.4192453938360297</v>
      </c>
      <c r="R120" s="23">
        <v>9105.6</v>
      </c>
      <c r="S120" s="24">
        <v>4.7881989105605296</v>
      </c>
    </row>
    <row r="121" spans="1:19" ht="14.25" customHeight="1" x14ac:dyDescent="0.2">
      <c r="A121" s="19" t="s">
        <v>14</v>
      </c>
      <c r="B121" s="20">
        <f t="shared" si="18"/>
        <v>1455958.7</v>
      </c>
      <c r="C121" s="21">
        <f t="shared" si="19"/>
        <v>0.36034928738019817</v>
      </c>
      <c r="D121" s="22">
        <v>1321076.2</v>
      </c>
      <c r="E121" s="21">
        <v>6.97278930617325E-3</v>
      </c>
      <c r="F121" s="22">
        <f t="shared" ref="F121" si="24">H121+J121+L121+N121+P121+R121</f>
        <v>134882.5</v>
      </c>
      <c r="G121" s="21">
        <f t="shared" ref="G121" si="25">(H121*I121+J121*K121+L121*M121+N121*O121+P121*Q121+R121*S121)/(H121+J121+L121+N121+P121+R121)</f>
        <v>3.8214156321242543</v>
      </c>
      <c r="H121" s="22">
        <v>9972.9</v>
      </c>
      <c r="I121" s="21">
        <v>0.97225150156925311</v>
      </c>
      <c r="J121" s="22">
        <v>8913.2000000000007</v>
      </c>
      <c r="K121" s="21">
        <v>1.39763822196293</v>
      </c>
      <c r="L121" s="22">
        <v>9124.1</v>
      </c>
      <c r="M121" s="21">
        <v>3.1313399677776399</v>
      </c>
      <c r="N121" s="22">
        <v>50745.5</v>
      </c>
      <c r="O121" s="21">
        <v>4.9727940211447299</v>
      </c>
      <c r="P121" s="22">
        <v>53399.5</v>
      </c>
      <c r="Q121" s="21">
        <v>3.8072405546868398</v>
      </c>
      <c r="R121" s="23">
        <v>2727.3</v>
      </c>
      <c r="S121" s="24">
        <v>3.3242320243464203</v>
      </c>
    </row>
    <row r="122" spans="1:19" ht="14.25" customHeight="1" x14ac:dyDescent="0.2">
      <c r="A122" s="19" t="s">
        <v>15</v>
      </c>
      <c r="B122" s="20">
        <f t="shared" si="18"/>
        <v>1075921.5999999999</v>
      </c>
      <c r="C122" s="21">
        <f t="shared" si="19"/>
        <v>0.52104764603666276</v>
      </c>
      <c r="D122" s="22">
        <v>946017.4</v>
      </c>
      <c r="E122" s="21">
        <v>8.5051374319330703E-3</v>
      </c>
      <c r="F122" s="22">
        <f t="shared" ref="F122" si="26">H122+J122+L122+N122+P122+R122</f>
        <v>129904.2</v>
      </c>
      <c r="G122" s="21">
        <f t="shared" ref="G122" si="27">(H122*I122+J122*K122+L122*M122+N122*O122+P122*Q122+R122*S122)/(H122+J122+L122+N122+P122+R122)</f>
        <v>4.2535992600701116</v>
      </c>
      <c r="H122" s="22">
        <v>10796.4</v>
      </c>
      <c r="I122" s="21">
        <v>0.91939035233966904</v>
      </c>
      <c r="J122" s="22">
        <v>9280.2000000000007</v>
      </c>
      <c r="K122" s="21">
        <v>1.0347752203616301</v>
      </c>
      <c r="L122" s="22">
        <v>13938.1</v>
      </c>
      <c r="M122" s="21">
        <v>3.2043151505585401</v>
      </c>
      <c r="N122" s="22">
        <v>22834.799999999999</v>
      </c>
      <c r="O122" s="21">
        <v>6.0817901623837294</v>
      </c>
      <c r="P122" s="22">
        <v>72164</v>
      </c>
      <c r="Q122" s="21">
        <v>4.7870324399977804</v>
      </c>
      <c r="R122" s="23">
        <v>890.7</v>
      </c>
      <c r="S122" s="24">
        <v>4.5373818345121801</v>
      </c>
    </row>
    <row r="123" spans="1:19" ht="14.25" customHeight="1" x14ac:dyDescent="0.2">
      <c r="A123" s="19" t="s">
        <v>16</v>
      </c>
      <c r="B123" s="20">
        <f t="shared" si="18"/>
        <v>1565170.0000000002</v>
      </c>
      <c r="C123" s="21">
        <f t="shared" si="19"/>
        <v>0.42334943233003453</v>
      </c>
      <c r="D123" s="22">
        <v>1401312.6</v>
      </c>
      <c r="E123" s="21">
        <v>9.2351620901717398E-3</v>
      </c>
      <c r="F123" s="22">
        <f t="shared" ref="F123" si="28">H123+J123+L123+N123+P123+R123</f>
        <v>163857.4</v>
      </c>
      <c r="G123" s="21">
        <f t="shared" ref="G123" si="29">(H123*I123+J123*K123+L123*M123+N123*O123+P123*Q123+R123*S123)/(H123+J123+L123+N123+P123+R123)</f>
        <v>3.9648650717025924</v>
      </c>
      <c r="H123" s="22">
        <v>2827.7</v>
      </c>
      <c r="I123" s="21">
        <v>2.5023043462885002</v>
      </c>
      <c r="J123" s="22">
        <v>1540.3</v>
      </c>
      <c r="K123" s="21">
        <v>1.6243874569889001</v>
      </c>
      <c r="L123" s="22">
        <v>18995.5</v>
      </c>
      <c r="M123" s="21">
        <v>1.2559079782053599</v>
      </c>
      <c r="N123" s="22">
        <v>34438.300000000003</v>
      </c>
      <c r="O123" s="21">
        <v>5.7875410516779304</v>
      </c>
      <c r="P123" s="22">
        <v>92697.5</v>
      </c>
      <c r="Q123" s="21">
        <v>4.0497821731977695</v>
      </c>
      <c r="R123" s="23">
        <v>13358.1</v>
      </c>
      <c r="S123" s="24">
        <v>3.1082499756701893</v>
      </c>
    </row>
    <row r="124" spans="1:19" ht="14.25" customHeight="1" x14ac:dyDescent="0.2">
      <c r="A124" s="19" t="s">
        <v>17</v>
      </c>
      <c r="B124" s="20">
        <f t="shared" si="18"/>
        <v>1738658.3999999997</v>
      </c>
      <c r="C124" s="21">
        <f t="shared" si="19"/>
        <v>0.38505659651142538</v>
      </c>
      <c r="D124" s="22">
        <v>1552650.9</v>
      </c>
      <c r="E124" s="21">
        <v>6.7980303878998208E-3</v>
      </c>
      <c r="F124" s="22">
        <f t="shared" ref="F124" si="30">H124+J124+L124+N124+P124+R124</f>
        <v>186007.5</v>
      </c>
      <c r="G124" s="21">
        <f t="shared" ref="G124" si="31">(H124*I124+J124*K124+L124*M124+N124*O124+P124*Q124+R124*S124)/(H124+J124+L124+N124+P124+R124)</f>
        <v>3.5424749969759302</v>
      </c>
      <c r="H124" s="22">
        <v>1280.5</v>
      </c>
      <c r="I124" s="21">
        <v>0.7443022256930889</v>
      </c>
      <c r="J124" s="22">
        <v>4557.9000000000005</v>
      </c>
      <c r="K124" s="21">
        <v>1.7697917900787599</v>
      </c>
      <c r="L124" s="22">
        <v>11625.1</v>
      </c>
      <c r="M124" s="21">
        <v>2.8585883132188097</v>
      </c>
      <c r="N124" s="22">
        <v>40617.9</v>
      </c>
      <c r="O124" s="21">
        <v>4.4834326983915993</v>
      </c>
      <c r="P124" s="22">
        <v>127600.4</v>
      </c>
      <c r="Q124" s="21">
        <v>3.3862433424973601</v>
      </c>
      <c r="R124" s="23">
        <v>325.7</v>
      </c>
      <c r="S124" s="24">
        <v>7.6214430457476192</v>
      </c>
    </row>
    <row r="125" spans="1:19" ht="14.25" customHeight="1" x14ac:dyDescent="0.2">
      <c r="A125" s="19" t="s">
        <v>18</v>
      </c>
      <c r="B125" s="20">
        <f t="shared" si="18"/>
        <v>1981865.5999999999</v>
      </c>
      <c r="C125" s="21">
        <f t="shared" si="19"/>
        <v>0.16045421697616621</v>
      </c>
      <c r="D125" s="22">
        <v>1887387.8</v>
      </c>
      <c r="E125" s="21">
        <v>3.1730341798331002E-3</v>
      </c>
      <c r="F125" s="22">
        <f t="shared" ref="F125" si="32">H125+J125+L125+N125+P125+R125</f>
        <v>94477.8</v>
      </c>
      <c r="G125" s="21">
        <f t="shared" ref="G125" si="33">(H125*I125+J125*K125+L125*M125+N125*O125+P125*Q125+R125*S125)/(H125+J125+L125+N125+P125+R125)</f>
        <v>3.3024683788149147</v>
      </c>
      <c r="H125" s="22">
        <v>329.8</v>
      </c>
      <c r="I125" s="21">
        <v>2.9941449363250503</v>
      </c>
      <c r="J125" s="22">
        <v>13259.9</v>
      </c>
      <c r="K125" s="21">
        <v>1.87601542998062</v>
      </c>
      <c r="L125" s="22">
        <v>22301.9</v>
      </c>
      <c r="M125" s="21">
        <v>2.1538733471139198</v>
      </c>
      <c r="N125" s="22">
        <v>16112.2</v>
      </c>
      <c r="O125" s="21">
        <v>3.5544731942254897</v>
      </c>
      <c r="P125" s="22">
        <v>39779.700000000004</v>
      </c>
      <c r="Q125" s="21">
        <v>4.4478549109218992</v>
      </c>
      <c r="R125" s="23">
        <v>2694.3</v>
      </c>
      <c r="S125" s="24">
        <v>1.44991871729206</v>
      </c>
    </row>
    <row r="126" spans="1:19" ht="14.25" customHeight="1" x14ac:dyDescent="0.2">
      <c r="A126" s="19" t="s">
        <v>19</v>
      </c>
      <c r="B126" s="20">
        <f t="shared" si="18"/>
        <v>1585963.2</v>
      </c>
      <c r="C126" s="21">
        <f t="shared" si="19"/>
        <v>0.36428114725486693</v>
      </c>
      <c r="D126" s="22">
        <v>1436925.3</v>
      </c>
      <c r="E126" s="21">
        <v>8.9373824791031207E-3</v>
      </c>
      <c r="F126" s="22">
        <f t="shared" ref="F126" si="34">H126+J126+L126+N126+P126+R126</f>
        <v>149037.9</v>
      </c>
      <c r="G126" s="21">
        <f t="shared" ref="G126" si="35">(H126*I126+J126*K126+L126*M126+N126*O126+P126*Q126+R126*S126)/(H126+J126+L126+N126+P126+R126)</f>
        <v>3.7902717563787465</v>
      </c>
      <c r="H126" s="22">
        <v>35135.200000000004</v>
      </c>
      <c r="I126" s="21">
        <v>4.7759742082014593</v>
      </c>
      <c r="J126" s="22">
        <v>3889.7</v>
      </c>
      <c r="K126" s="21">
        <v>2.1780954829421302</v>
      </c>
      <c r="L126" s="22">
        <v>15153.8</v>
      </c>
      <c r="M126" s="21">
        <v>1.1968355132046098</v>
      </c>
      <c r="N126" s="22">
        <v>15783.2</v>
      </c>
      <c r="O126" s="21">
        <v>3.7499476025140699</v>
      </c>
      <c r="P126" s="22">
        <v>74890.5</v>
      </c>
      <c r="Q126" s="21">
        <v>4.0036854474198993</v>
      </c>
      <c r="R126" s="23">
        <v>4185.5</v>
      </c>
      <c r="S126" s="24">
        <v>2.7371668856767402</v>
      </c>
    </row>
    <row r="127" spans="1:19" ht="14.25" customHeight="1" x14ac:dyDescent="0.2">
      <c r="A127" s="19" t="s">
        <v>20</v>
      </c>
      <c r="B127" s="20">
        <f t="shared" si="18"/>
        <v>1510329.6</v>
      </c>
      <c r="C127" s="21">
        <f t="shared" si="19"/>
        <v>0.31846209529363673</v>
      </c>
      <c r="D127" s="22">
        <v>1372095.6</v>
      </c>
      <c r="E127" s="21">
        <v>3.70175081094932E-3</v>
      </c>
      <c r="F127" s="22">
        <f t="shared" ref="F127" si="36">H127+J127+L127+N127+P127+R127</f>
        <v>138234</v>
      </c>
      <c r="G127" s="21">
        <f t="shared" ref="G127" si="37">(H127*I127+J127*K127+L127*M127+N127*O127+P127*Q127+R127*S127)/(H127+J127+L127+N127+P127+R127)</f>
        <v>3.4427389281942236</v>
      </c>
      <c r="H127" s="22">
        <v>477.1</v>
      </c>
      <c r="I127" s="21">
        <v>4.7891133934185692</v>
      </c>
      <c r="J127" s="22">
        <v>5216.3</v>
      </c>
      <c r="K127" s="21">
        <v>1.8033888004907697</v>
      </c>
      <c r="L127" s="22">
        <v>30306.7</v>
      </c>
      <c r="M127" s="21">
        <v>1.2218387023331501</v>
      </c>
      <c r="N127" s="22">
        <v>28346.400000000001</v>
      </c>
      <c r="O127" s="21">
        <v>3.6591030959839701</v>
      </c>
      <c r="P127" s="22">
        <v>73182.100000000006</v>
      </c>
      <c r="Q127" s="21">
        <v>4.3665127538018202</v>
      </c>
      <c r="R127" s="23">
        <v>705.4</v>
      </c>
      <c r="S127" s="24">
        <v>5.5412503544088496</v>
      </c>
    </row>
    <row r="128" spans="1:19" ht="14.25" customHeight="1" thickBot="1" x14ac:dyDescent="0.25">
      <c r="A128" s="25" t="s">
        <v>21</v>
      </c>
      <c r="B128" s="26">
        <f t="shared" si="18"/>
        <v>2483258.9000000004</v>
      </c>
      <c r="C128" s="27">
        <f t="shared" si="19"/>
        <v>1.1787236908725065</v>
      </c>
      <c r="D128" s="28">
        <v>1866562.1</v>
      </c>
      <c r="E128" s="27">
        <v>9.2519557747368798E-3</v>
      </c>
      <c r="F128" s="28">
        <f t="shared" ref="F128" si="38">H128+J128+L128+N128+P128+R128</f>
        <v>616696.79999999993</v>
      </c>
      <c r="G128" s="27">
        <f t="shared" ref="G128" si="39">(H128*I128+J128*K128+L128*M128+N128*O128+P128*Q128+R128*S128)/(H128+J128+L128+N128+P128+R128)</f>
        <v>4.7183749712987018</v>
      </c>
      <c r="H128" s="28">
        <v>779</v>
      </c>
      <c r="I128" s="27">
        <v>2.5670308087291405</v>
      </c>
      <c r="J128" s="28">
        <v>8703.7000000000007</v>
      </c>
      <c r="K128" s="27">
        <v>3.46694681572205</v>
      </c>
      <c r="L128" s="28">
        <v>18781.400000000001</v>
      </c>
      <c r="M128" s="27">
        <v>2.5097631167005701</v>
      </c>
      <c r="N128" s="28">
        <v>409357.8</v>
      </c>
      <c r="O128" s="27">
        <v>5.1872834644899903</v>
      </c>
      <c r="P128" s="28">
        <v>177828.2</v>
      </c>
      <c r="Q128" s="27">
        <v>3.9460338067865504</v>
      </c>
      <c r="R128" s="28">
        <v>1246.7</v>
      </c>
      <c r="S128" s="27">
        <v>4.2703641613860599</v>
      </c>
    </row>
    <row r="129" spans="1:19" ht="14.25" customHeight="1" x14ac:dyDescent="0.2">
      <c r="A129" s="19" t="s">
        <v>72</v>
      </c>
      <c r="B129" s="20">
        <f t="shared" ref="B129:B140" si="40">D129+H129+J129+L129+N129+P129+R129</f>
        <v>1303747.5</v>
      </c>
      <c r="C129" s="21">
        <f t="shared" ref="C129:C140" si="41">(D129*E129+H129*I129+J129*K129+L129*M129+N129*O129+P129*Q129+R129*S129)/(D129+H129+J129+L129+N129+P129+R129)</f>
        <v>0.28136773033121781</v>
      </c>
      <c r="D129" s="22">
        <v>1136808.8</v>
      </c>
      <c r="E129" s="21">
        <v>6.6332069209879396E-3</v>
      </c>
      <c r="F129" s="22">
        <f t="shared" ref="F129" si="42">H129+J129+L129+N129+P129+R129</f>
        <v>166938.69999999998</v>
      </c>
      <c r="G129" s="21">
        <f t="shared" ref="G129" si="43">(H129*I129+J129*K129+L129*M129+N129*O129+P129*Q129+R129*S129)/(H129+J129+L129+N129+P129+R129)</f>
        <v>2.1522378393985302</v>
      </c>
      <c r="H129" s="22">
        <v>3007.5</v>
      </c>
      <c r="I129" s="21">
        <v>0.69979950124688306</v>
      </c>
      <c r="J129" s="22">
        <v>9684.4</v>
      </c>
      <c r="K129" s="21">
        <v>2.0065856428896001</v>
      </c>
      <c r="L129" s="22">
        <v>9571.7000000000007</v>
      </c>
      <c r="M129" s="21">
        <v>3.7113155447830599</v>
      </c>
      <c r="N129" s="22">
        <v>100504.2</v>
      </c>
      <c r="O129" s="21">
        <v>1.6612311027797799</v>
      </c>
      <c r="P129" s="22">
        <v>43895.6</v>
      </c>
      <c r="Q129" s="21">
        <v>3.0457431952177401</v>
      </c>
      <c r="R129" s="23">
        <v>275.3</v>
      </c>
      <c r="S129" s="24">
        <v>5.7229749364329798</v>
      </c>
    </row>
    <row r="130" spans="1:19" ht="14.25" customHeight="1" x14ac:dyDescent="0.2">
      <c r="A130" s="19" t="s">
        <v>11</v>
      </c>
      <c r="B130" s="20">
        <f t="shared" si="40"/>
        <v>1871078.9000000004</v>
      </c>
      <c r="C130" s="21">
        <f t="shared" si="41"/>
        <v>0.75366463434545761</v>
      </c>
      <c r="D130" s="22">
        <v>1287795.5</v>
      </c>
      <c r="E130" s="21">
        <v>5.8226853564871091E-3</v>
      </c>
      <c r="F130" s="22">
        <f t="shared" ref="F130:F131" si="44">H130+J130+L130+N130+P130+R130</f>
        <v>583283.4</v>
      </c>
      <c r="G130" s="21">
        <f t="shared" ref="G130:G131" si="45">(H130*I130+J130*K130+L130*M130+N130*O130+P130*Q130+R130*S130)/(H130+J130+L130+N130+P130+R130)</f>
        <v>2.4047788210670857</v>
      </c>
      <c r="H130" s="22">
        <v>2303.1</v>
      </c>
      <c r="I130" s="21">
        <v>1.14798575832573</v>
      </c>
      <c r="J130" s="22">
        <v>8050.8</v>
      </c>
      <c r="K130" s="21">
        <v>2.6696862423610104</v>
      </c>
      <c r="L130" s="22">
        <v>16534.099999999999</v>
      </c>
      <c r="M130" s="21">
        <v>2.10878433056532</v>
      </c>
      <c r="N130" s="22">
        <v>525106.80000000005</v>
      </c>
      <c r="O130" s="21">
        <v>2.3725571864618802</v>
      </c>
      <c r="P130" s="22">
        <v>25971.1</v>
      </c>
      <c r="Q130" s="21">
        <v>3.10598873363084</v>
      </c>
      <c r="R130" s="23">
        <v>5317.5</v>
      </c>
      <c r="S130" s="24">
        <v>3.2255428302773903</v>
      </c>
    </row>
    <row r="131" spans="1:19" ht="14.25" customHeight="1" x14ac:dyDescent="0.2">
      <c r="A131" s="19" t="s">
        <v>12</v>
      </c>
      <c r="B131" s="20">
        <f t="shared" si="40"/>
        <v>1564909.4000000004</v>
      </c>
      <c r="C131" s="21">
        <f t="shared" si="41"/>
        <v>0.18352361612755322</v>
      </c>
      <c r="D131" s="22">
        <v>1460717.1</v>
      </c>
      <c r="E131" s="21">
        <v>5.9911135427934692E-3</v>
      </c>
      <c r="F131" s="22">
        <f t="shared" si="44"/>
        <v>104192.29999999999</v>
      </c>
      <c r="G131" s="21">
        <f t="shared" si="45"/>
        <v>2.6724288647049703</v>
      </c>
      <c r="H131" s="22">
        <v>4438</v>
      </c>
      <c r="I131" s="21">
        <v>1.9684305993690898</v>
      </c>
      <c r="J131" s="22">
        <v>19331.600000000002</v>
      </c>
      <c r="K131" s="21">
        <v>1.5203113037720599</v>
      </c>
      <c r="L131" s="22">
        <v>26200.1</v>
      </c>
      <c r="M131" s="21">
        <v>1.8984412654913498</v>
      </c>
      <c r="N131" s="22">
        <v>26187</v>
      </c>
      <c r="O131" s="21">
        <v>3.1506967961202097</v>
      </c>
      <c r="P131" s="22">
        <v>27673.1</v>
      </c>
      <c r="Q131" s="21">
        <v>3.8207790598089799</v>
      </c>
      <c r="R131" s="23">
        <v>362.5</v>
      </c>
      <c r="S131" s="24">
        <v>6.4582510344827595</v>
      </c>
    </row>
    <row r="132" spans="1:19" ht="14.25" customHeight="1" x14ac:dyDescent="0.2">
      <c r="A132" s="19" t="s">
        <v>13</v>
      </c>
      <c r="B132" s="20">
        <f t="shared" si="40"/>
        <v>1192829.6000000001</v>
      </c>
      <c r="C132" s="21">
        <f t="shared" si="41"/>
        <v>0.22752500273299739</v>
      </c>
      <c r="D132" s="22">
        <v>1106969.8999999999</v>
      </c>
      <c r="E132" s="21">
        <v>4.7951493532028301E-3</v>
      </c>
      <c r="F132" s="22">
        <f t="shared" ref="F132" si="46">H132+J132+L132+N132+P132+R132</f>
        <v>85859.7</v>
      </c>
      <c r="G132" s="21">
        <f t="shared" ref="G132" si="47">(H132*I132+J132*K132+L132*M132+N132*O132+P132*Q132+R132*S132)/(H132+J132+L132+N132+P132+R132)</f>
        <v>3.0991311639803096</v>
      </c>
      <c r="H132" s="22">
        <v>966.6</v>
      </c>
      <c r="I132" s="21">
        <v>1.9916780467618498</v>
      </c>
      <c r="J132" s="22">
        <v>3025</v>
      </c>
      <c r="K132" s="21">
        <v>2.0804737190082601</v>
      </c>
      <c r="L132" s="22">
        <v>1316</v>
      </c>
      <c r="M132" s="21">
        <v>3.8611056231002991</v>
      </c>
      <c r="N132" s="22">
        <v>28557.200000000001</v>
      </c>
      <c r="O132" s="21">
        <v>3.4305095037328601</v>
      </c>
      <c r="P132" s="22">
        <v>51764.6</v>
      </c>
      <c r="Q132" s="21">
        <v>2.9660797147085098</v>
      </c>
      <c r="R132" s="23">
        <v>230.3</v>
      </c>
      <c r="S132" s="24">
        <v>5.5883282674772001</v>
      </c>
    </row>
    <row r="133" spans="1:19" ht="14.25" customHeight="1" x14ac:dyDescent="0.2">
      <c r="A133" s="19" t="s">
        <v>14</v>
      </c>
      <c r="B133" s="20">
        <f t="shared" si="40"/>
        <v>937538.40000000014</v>
      </c>
      <c r="C133" s="21">
        <f t="shared" si="41"/>
        <v>0.14405036316379144</v>
      </c>
      <c r="D133" s="22">
        <v>883883.8</v>
      </c>
      <c r="E133" s="21">
        <v>7.4131033966229505E-3</v>
      </c>
      <c r="F133" s="22">
        <f t="shared" ref="F133" si="48">H133+J133+L133+N133+P133+R133</f>
        <v>53654.6</v>
      </c>
      <c r="G133" s="21">
        <f t="shared" ref="G133" si="49">(H133*I133+J133*K133+L133*M133+N133*O133+P133*Q133+R133*S133)/(H133+J133+L133+N133+P133+R133)</f>
        <v>2.3949563504340725</v>
      </c>
      <c r="H133" s="22">
        <v>3876</v>
      </c>
      <c r="I133" s="21">
        <v>2.1906289989680099</v>
      </c>
      <c r="J133" s="22">
        <v>12118.8</v>
      </c>
      <c r="K133" s="21">
        <v>2.69983570980625</v>
      </c>
      <c r="L133" s="22">
        <v>8210.6</v>
      </c>
      <c r="M133" s="21">
        <v>1.88784327576547</v>
      </c>
      <c r="N133" s="22">
        <v>17975.3</v>
      </c>
      <c r="O133" s="21">
        <v>2.4216538806028303</v>
      </c>
      <c r="P133" s="22">
        <v>11329.9</v>
      </c>
      <c r="Q133" s="21">
        <v>2.4188246145155698</v>
      </c>
      <c r="R133" s="23">
        <v>144</v>
      </c>
      <c r="S133" s="24">
        <v>5.9406666666666688</v>
      </c>
    </row>
    <row r="134" spans="1:19" ht="14.25" customHeight="1" x14ac:dyDescent="0.2">
      <c r="A134" s="19" t="s">
        <v>15</v>
      </c>
      <c r="B134" s="20">
        <f t="shared" si="40"/>
        <v>1328473.7</v>
      </c>
      <c r="C134" s="21">
        <f t="shared" si="41"/>
        <v>0.16924892980568604</v>
      </c>
      <c r="D134" s="22">
        <v>1222527.8</v>
      </c>
      <c r="E134" s="21">
        <v>1.1153311196686101E-2</v>
      </c>
      <c r="F134" s="22">
        <f t="shared" ref="F134" si="50">H134+J134+L134+N134+P134+R134</f>
        <v>105945.90000000001</v>
      </c>
      <c r="G134" s="21">
        <f t="shared" ref="G134" si="51">(H134*I134+J134*K134+L134*M134+N134*O134+P134*Q134+R134*S134)/(H134+J134+L134+N134+P134+R134)</f>
        <v>1.9935412224541014</v>
      </c>
      <c r="H134" s="22">
        <v>22108.7</v>
      </c>
      <c r="I134" s="21">
        <v>0.18708621492896499</v>
      </c>
      <c r="J134" s="22">
        <v>6002.5</v>
      </c>
      <c r="K134" s="21">
        <v>5.1477496043315298</v>
      </c>
      <c r="L134" s="22">
        <v>24651.9</v>
      </c>
      <c r="M134" s="21">
        <v>0.52703811876569406</v>
      </c>
      <c r="N134" s="22">
        <v>44683</v>
      </c>
      <c r="O134" s="21">
        <v>3.0437036009220497</v>
      </c>
      <c r="P134" s="22">
        <v>8283.7000000000007</v>
      </c>
      <c r="Q134" s="21">
        <v>3.1424015838333101</v>
      </c>
      <c r="R134" s="23">
        <v>216.1</v>
      </c>
      <c r="S134" s="24">
        <v>5.3073021749190197</v>
      </c>
    </row>
    <row r="135" spans="1:19" ht="14.25" customHeight="1" x14ac:dyDescent="0.2">
      <c r="A135" s="19" t="s">
        <v>16</v>
      </c>
      <c r="B135" s="20">
        <f t="shared" si="40"/>
        <v>1207902.9999999998</v>
      </c>
      <c r="C135" s="21">
        <f t="shared" si="41"/>
        <v>0.59260170228900833</v>
      </c>
      <c r="D135" s="22">
        <v>1036137.8</v>
      </c>
      <c r="E135" s="21">
        <v>2.0051933246716801E-2</v>
      </c>
      <c r="F135" s="22">
        <f t="shared" ref="F135:F137" si="52">H135+J135+L135+N135+P135+R135</f>
        <v>171765.2</v>
      </c>
      <c r="G135" s="21">
        <f t="shared" ref="G135:G137" si="53">(H135*I135+J135*K135+L135*M135+N135*O135+P135*Q135+R135*S135)/(H135+J135+L135+N135+P135+R135)</f>
        <v>4.0463889542235556</v>
      </c>
      <c r="H135" s="22">
        <v>12831</v>
      </c>
      <c r="I135" s="21">
        <v>0.52689174655132109</v>
      </c>
      <c r="J135" s="22">
        <v>10890.4</v>
      </c>
      <c r="K135" s="21">
        <v>3.6517179350620692</v>
      </c>
      <c r="L135" s="22">
        <v>5040.7</v>
      </c>
      <c r="M135" s="21">
        <v>1.4528099271926498</v>
      </c>
      <c r="N135" s="22">
        <v>76262.400000000009</v>
      </c>
      <c r="O135" s="21">
        <v>4.29170701420359</v>
      </c>
      <c r="P135" s="22">
        <v>66497.399999999994</v>
      </c>
      <c r="Q135" s="21">
        <v>4.6995339065888295</v>
      </c>
      <c r="R135" s="23">
        <v>243.3</v>
      </c>
      <c r="S135" s="24">
        <v>5.6463173037402399</v>
      </c>
    </row>
    <row r="136" spans="1:19" ht="14.25" customHeight="1" x14ac:dyDescent="0.2">
      <c r="A136" s="19" t="s">
        <v>17</v>
      </c>
      <c r="B136" s="20">
        <f t="shared" si="40"/>
        <v>1256208</v>
      </c>
      <c r="C136" s="21">
        <f t="shared" si="41"/>
        <v>0.16067922270834151</v>
      </c>
      <c r="D136" s="22">
        <v>1192475.2</v>
      </c>
      <c r="E136" s="21">
        <v>2.1006345456911803E-2</v>
      </c>
      <c r="F136" s="22">
        <f t="shared" si="52"/>
        <v>63732.800000000003</v>
      </c>
      <c r="G136" s="21">
        <f t="shared" si="53"/>
        <v>2.7740343904551543</v>
      </c>
      <c r="H136" s="22">
        <v>6667.3</v>
      </c>
      <c r="I136" s="21">
        <v>0.50457846504582116</v>
      </c>
      <c r="J136" s="22">
        <v>9283</v>
      </c>
      <c r="K136" s="21">
        <v>2.9837939243778999</v>
      </c>
      <c r="L136" s="22">
        <v>2640</v>
      </c>
      <c r="M136" s="21">
        <v>2.89107196969697</v>
      </c>
      <c r="N136" s="22">
        <v>26930.2</v>
      </c>
      <c r="O136" s="21">
        <v>3.28573575391197</v>
      </c>
      <c r="P136" s="22">
        <v>18014.3</v>
      </c>
      <c r="Q136" s="21">
        <v>2.6925096728710001</v>
      </c>
      <c r="R136" s="23">
        <v>198</v>
      </c>
      <c r="S136" s="24">
        <v>5.6192727272727305</v>
      </c>
    </row>
    <row r="137" spans="1:19" ht="14.25" customHeight="1" x14ac:dyDescent="0.2">
      <c r="A137" s="19" t="s">
        <v>18</v>
      </c>
      <c r="B137" s="20">
        <f t="shared" si="40"/>
        <v>1689154.2999999998</v>
      </c>
      <c r="C137" s="21">
        <f t="shared" si="41"/>
        <v>0.37019841171407525</v>
      </c>
      <c r="D137" s="22">
        <v>1472700.8</v>
      </c>
      <c r="E137" s="21">
        <v>1.65150755672843E-2</v>
      </c>
      <c r="F137" s="22">
        <f t="shared" si="52"/>
        <v>216453.5</v>
      </c>
      <c r="G137" s="21">
        <f t="shared" si="53"/>
        <v>2.776580069160353</v>
      </c>
      <c r="H137" s="22">
        <v>13218</v>
      </c>
      <c r="I137" s="21">
        <v>1.03260985020427</v>
      </c>
      <c r="J137" s="22">
        <v>6250.4</v>
      </c>
      <c r="K137" s="21">
        <v>2.8289378279790101</v>
      </c>
      <c r="L137" s="22">
        <v>33316.400000000001</v>
      </c>
      <c r="M137" s="21">
        <v>2.0693468982243002</v>
      </c>
      <c r="N137" s="22">
        <v>27544.799999999999</v>
      </c>
      <c r="O137" s="21">
        <v>3.0189352981324999</v>
      </c>
      <c r="P137" s="22">
        <v>124780</v>
      </c>
      <c r="Q137" s="21">
        <v>3.2315674547203099</v>
      </c>
      <c r="R137" s="23">
        <v>11343.9</v>
      </c>
      <c r="S137" s="24">
        <v>1.26370110808452</v>
      </c>
    </row>
    <row r="138" spans="1:19" ht="14.25" customHeight="1" x14ac:dyDescent="0.2">
      <c r="A138" s="19" t="s">
        <v>19</v>
      </c>
      <c r="B138" s="20">
        <f t="shared" si="40"/>
        <v>1838449.1</v>
      </c>
      <c r="C138" s="21">
        <f t="shared" si="41"/>
        <v>0.39634370785680151</v>
      </c>
      <c r="D138" s="22">
        <v>1598772.2000000002</v>
      </c>
      <c r="E138" s="21">
        <v>7.7065938474536909E-3</v>
      </c>
      <c r="F138" s="22">
        <f t="shared" ref="F138" si="54">H138+J138+L138+N138+P138+R138</f>
        <v>239676.9</v>
      </c>
      <c r="G138" s="21">
        <f t="shared" ref="G138" si="55">(H138*I138+J138*K138+L138*M138+N138*O138+P138*Q138+R138*S138)/(H138+J138+L138+N138+P138+R138)</f>
        <v>2.9887596384966582</v>
      </c>
      <c r="H138" s="22">
        <v>39863</v>
      </c>
      <c r="I138" s="21">
        <v>0.247723201966736</v>
      </c>
      <c r="J138" s="22">
        <v>9401.4</v>
      </c>
      <c r="K138" s="21">
        <v>2.4524310209117801</v>
      </c>
      <c r="L138" s="22">
        <v>23957.5</v>
      </c>
      <c r="M138" s="21">
        <v>1.8680052593133698</v>
      </c>
      <c r="N138" s="22">
        <v>24543</v>
      </c>
      <c r="O138" s="21">
        <v>2.9335345719757195</v>
      </c>
      <c r="P138" s="22">
        <v>138716.79999999999</v>
      </c>
      <c r="Q138" s="21">
        <v>4.0270958960990999</v>
      </c>
      <c r="R138" s="23">
        <v>3195.2</v>
      </c>
      <c r="S138" s="24">
        <v>2.5128439534301501</v>
      </c>
    </row>
    <row r="139" spans="1:19" ht="14.25" customHeight="1" x14ac:dyDescent="0.2">
      <c r="A139" s="19" t="s">
        <v>20</v>
      </c>
      <c r="B139" s="20">
        <f t="shared" si="40"/>
        <v>1616230.0000000002</v>
      </c>
      <c r="C139" s="21">
        <f t="shared" si="41"/>
        <v>0.18687075168756923</v>
      </c>
      <c r="D139" s="22">
        <v>1483961.8</v>
      </c>
      <c r="E139" s="21">
        <v>1.35548246592331E-2</v>
      </c>
      <c r="F139" s="22">
        <f t="shared" ref="F139" si="56">H139+J139+L139+N139+P139+R139</f>
        <v>132268.20000000001</v>
      </c>
      <c r="G139" s="21">
        <f t="shared" ref="G139" si="57">(H139*I139+J139*K139+L139*M139+N139*O139+P139*Q139+R139*S139)/(H139+J139+L139+N139+P139+R139)</f>
        <v>2.1313609242433182</v>
      </c>
      <c r="H139" s="22">
        <v>1446.5</v>
      </c>
      <c r="I139" s="21">
        <v>2.4710369858278596</v>
      </c>
      <c r="J139" s="22">
        <v>44302.8</v>
      </c>
      <c r="K139" s="21">
        <v>0.98644318192078206</v>
      </c>
      <c r="L139" s="22">
        <v>13398.5</v>
      </c>
      <c r="M139" s="21">
        <v>2.9327220957569904</v>
      </c>
      <c r="N139" s="22">
        <v>30734</v>
      </c>
      <c r="O139" s="21">
        <v>2.2472911108218896</v>
      </c>
      <c r="P139" s="22">
        <v>35243.800000000003</v>
      </c>
      <c r="Q139" s="21">
        <v>3.3735462975048098</v>
      </c>
      <c r="R139" s="23">
        <v>7142.6</v>
      </c>
      <c r="S139" s="24">
        <v>1.0326505754207198</v>
      </c>
    </row>
    <row r="140" spans="1:19" ht="14.25" customHeight="1" thickBot="1" x14ac:dyDescent="0.25">
      <c r="A140" s="25" t="s">
        <v>21</v>
      </c>
      <c r="B140" s="26">
        <f t="shared" si="40"/>
        <v>2348759.8000000003</v>
      </c>
      <c r="C140" s="27">
        <f t="shared" si="41"/>
        <v>0.72339977932183686</v>
      </c>
      <c r="D140" s="28">
        <v>1807196.3</v>
      </c>
      <c r="E140" s="27">
        <v>8.752507959428649E-3</v>
      </c>
      <c r="F140" s="28">
        <f t="shared" ref="F140" si="58">H140+J140+L140+N140+P140+R140</f>
        <v>541563.5</v>
      </c>
      <c r="G140" s="27">
        <f t="shared" ref="G140" si="59">(H140*I140+J140*K140+L140*M140+N140*O140+P140*Q140+R140*S140)/(H140+J140+L140+N140+P140+R140)</f>
        <v>3.1081762729578375</v>
      </c>
      <c r="H140" s="28">
        <v>9660.1</v>
      </c>
      <c r="I140" s="27">
        <v>1.5579505388143</v>
      </c>
      <c r="J140" s="28">
        <v>8598.7999999999993</v>
      </c>
      <c r="K140" s="27">
        <v>1.3555107689445001</v>
      </c>
      <c r="L140" s="28">
        <v>14406.2</v>
      </c>
      <c r="M140" s="27">
        <v>1.7068548263941898</v>
      </c>
      <c r="N140" s="28">
        <v>68296.600000000006</v>
      </c>
      <c r="O140" s="27">
        <v>0.92236562288605906</v>
      </c>
      <c r="P140" s="28">
        <v>439147.6</v>
      </c>
      <c r="Q140" s="27">
        <v>3.5630702684017899</v>
      </c>
      <c r="R140" s="28">
        <v>1454.2</v>
      </c>
      <c r="S140" s="27">
        <v>2.9374308898363406</v>
      </c>
    </row>
    <row r="141" spans="1:19" ht="14.25" customHeight="1" x14ac:dyDescent="0.2">
      <c r="A141" s="19" t="s">
        <v>73</v>
      </c>
      <c r="B141" s="20">
        <f t="shared" ref="B141:B152" si="60">D141+H141+J141+L141+N141+P141+R141</f>
        <v>1331927.2000000002</v>
      </c>
      <c r="C141" s="21">
        <f t="shared" ref="C141:C152" si="61">(D141*E141+H141*I141+J141*K141+L141*M141+N141*O141+P141*Q141+R141*S141)/(D141+H141+J141+L141+N141+P141+R141)</f>
        <v>0.33271421816447616</v>
      </c>
      <c r="D141" s="22">
        <v>1185610.3999999999</v>
      </c>
      <c r="E141" s="21">
        <v>3.9917421439622999E-3</v>
      </c>
      <c r="F141" s="22">
        <f t="shared" ref="F141:F143" si="62">H141+J141+L141+N141+P141+R141</f>
        <v>146316.79999999999</v>
      </c>
      <c r="G141" s="21">
        <f t="shared" ref="G141:G143" si="63">(H141*I141+J141*K141+L141*M141+N141*O141+P141*Q141+R141*S141)/(H141+J141+L141+N141+P141+R141)</f>
        <v>2.99636450496457</v>
      </c>
      <c r="H141" s="22">
        <v>121.6</v>
      </c>
      <c r="I141" s="21">
        <v>4.7206743421052595</v>
      </c>
      <c r="J141" s="22">
        <v>4839.2</v>
      </c>
      <c r="K141" s="21">
        <v>3.1122892213589002</v>
      </c>
      <c r="L141" s="22">
        <v>15581.8</v>
      </c>
      <c r="M141" s="21">
        <v>0.96195721931997591</v>
      </c>
      <c r="N141" s="22">
        <v>32166.1</v>
      </c>
      <c r="O141" s="21">
        <v>3.5058309213737404</v>
      </c>
      <c r="P141" s="22">
        <v>92114.6</v>
      </c>
      <c r="Q141" s="21">
        <v>3.15770365392674</v>
      </c>
      <c r="R141" s="23">
        <v>1493.5</v>
      </c>
      <c r="S141" s="24">
        <v>2.7819886173418098</v>
      </c>
    </row>
    <row r="142" spans="1:19" ht="14.25" customHeight="1" x14ac:dyDescent="0.2">
      <c r="A142" s="19" t="s">
        <v>11</v>
      </c>
      <c r="B142" s="20">
        <f t="shared" si="60"/>
        <v>2301680.7999999998</v>
      </c>
      <c r="C142" s="21">
        <f t="shared" si="61"/>
        <v>1.1266592778633782</v>
      </c>
      <c r="D142" s="22">
        <v>1330815.2</v>
      </c>
      <c r="E142" s="21">
        <v>4.3115738383511099E-3</v>
      </c>
      <c r="F142" s="22">
        <f t="shared" si="62"/>
        <v>970865.6</v>
      </c>
      <c r="G142" s="21">
        <f t="shared" si="63"/>
        <v>2.6651187558813518</v>
      </c>
      <c r="H142" s="22">
        <v>1117.4000000000001</v>
      </c>
      <c r="I142" s="21">
        <v>1.02986307499553</v>
      </c>
      <c r="J142" s="22">
        <v>5604.5</v>
      </c>
      <c r="K142" s="21">
        <v>1.80278365599072</v>
      </c>
      <c r="L142" s="22">
        <v>17638.8</v>
      </c>
      <c r="M142" s="21">
        <v>2.7549320815475</v>
      </c>
      <c r="N142" s="22">
        <v>44800</v>
      </c>
      <c r="O142" s="21">
        <v>3.0172122991071397</v>
      </c>
      <c r="P142" s="22">
        <v>899099</v>
      </c>
      <c r="Q142" s="21">
        <v>2.6389514424996601</v>
      </c>
      <c r="R142" s="23">
        <v>2605.9</v>
      </c>
      <c r="S142" s="24">
        <v>7.5882574158639997</v>
      </c>
    </row>
    <row r="143" spans="1:19" ht="14.25" customHeight="1" x14ac:dyDescent="0.2">
      <c r="A143" s="19" t="s">
        <v>12</v>
      </c>
      <c r="B143" s="20">
        <f t="shared" si="60"/>
        <v>1820481.4</v>
      </c>
      <c r="C143" s="21">
        <f t="shared" si="61"/>
        <v>0.27677238174474073</v>
      </c>
      <c r="D143" s="22">
        <v>1639392.8</v>
      </c>
      <c r="E143" s="21">
        <v>4.9653463160262805E-3</v>
      </c>
      <c r="F143" s="22">
        <f t="shared" si="62"/>
        <v>181088.6</v>
      </c>
      <c r="G143" s="21">
        <f t="shared" si="63"/>
        <v>2.7374380275732433</v>
      </c>
      <c r="H143" s="22">
        <v>2669.3</v>
      </c>
      <c r="I143" s="21">
        <v>3.1233686734349795</v>
      </c>
      <c r="J143" s="22">
        <v>4017.5</v>
      </c>
      <c r="K143" s="21">
        <v>2.6177252022402002</v>
      </c>
      <c r="L143" s="22">
        <v>20850.400000000001</v>
      </c>
      <c r="M143" s="21">
        <v>1.26107297701723</v>
      </c>
      <c r="N143" s="22">
        <v>62938</v>
      </c>
      <c r="O143" s="21">
        <v>2.4516691029266902</v>
      </c>
      <c r="P143" s="22">
        <v>90316.7</v>
      </c>
      <c r="Q143" s="21">
        <v>3.2606115480304299</v>
      </c>
      <c r="R143" s="23">
        <v>296.7</v>
      </c>
      <c r="S143" s="24">
        <v>6</v>
      </c>
    </row>
    <row r="144" spans="1:19" ht="14.25" customHeight="1" x14ac:dyDescent="0.2">
      <c r="A144" s="19" t="s">
        <v>13</v>
      </c>
      <c r="B144" s="20">
        <f t="shared" si="60"/>
        <v>2004696.7</v>
      </c>
      <c r="C144" s="21">
        <f t="shared" si="61"/>
        <v>0.36058770985157046</v>
      </c>
      <c r="D144" s="22">
        <v>1750468.9</v>
      </c>
      <c r="E144" s="21">
        <v>4.7091673551012507E-3</v>
      </c>
      <c r="F144" s="22">
        <f t="shared" ref="F144" si="64">H144+J144+L144+N144+P144+R144</f>
        <v>254227.8</v>
      </c>
      <c r="G144" s="21">
        <f t="shared" ref="G144" si="65">(H144*I144+J144*K144+L144*M144+N144*O144+P144*Q144+R144*S144)/(H144+J144+L144+N144+P144+R144)</f>
        <v>2.8109661531901735</v>
      </c>
      <c r="H144" s="22">
        <v>2316.4</v>
      </c>
      <c r="I144" s="21">
        <v>3.23129943015023</v>
      </c>
      <c r="J144" s="22">
        <v>3878.3</v>
      </c>
      <c r="K144" s="21">
        <v>3.2255849212283696</v>
      </c>
      <c r="L144" s="22">
        <v>21124.6</v>
      </c>
      <c r="M144" s="21">
        <v>3.1401372807059094</v>
      </c>
      <c r="N144" s="22">
        <v>30118.400000000001</v>
      </c>
      <c r="O144" s="21">
        <v>3.3101042884084095</v>
      </c>
      <c r="P144" s="22">
        <v>196492.3</v>
      </c>
      <c r="Q144" s="21">
        <v>2.6810865565724504</v>
      </c>
      <c r="R144" s="23">
        <v>297.8</v>
      </c>
      <c r="S144" s="24">
        <v>6.0071188717259894</v>
      </c>
    </row>
    <row r="145" spans="1:19" ht="14.25" customHeight="1" x14ac:dyDescent="0.2">
      <c r="A145" s="19" t="s">
        <v>14</v>
      </c>
      <c r="B145" s="20">
        <f t="shared" si="60"/>
        <v>1686312.2000000002</v>
      </c>
      <c r="C145" s="21">
        <f t="shared" si="61"/>
        <v>0.16213828969511115</v>
      </c>
      <c r="D145" s="22">
        <v>1578322.5</v>
      </c>
      <c r="E145" s="21">
        <v>5.51962605867939E-3</v>
      </c>
      <c r="F145" s="22">
        <f t="shared" ref="F145" si="66">H145+J145+L145+N145+P145+R145</f>
        <v>107989.7</v>
      </c>
      <c r="G145" s="21">
        <f t="shared" ref="G145" si="67">(H145*I145+J145*K145+L145*M145+N145*O145+P145*Q145+R145*S145)/(H145+J145+L145+N145+P145+R145)</f>
        <v>2.4511969752670879</v>
      </c>
      <c r="H145" s="22">
        <v>4137.1000000000004</v>
      </c>
      <c r="I145" s="21">
        <v>0.74270672693432604</v>
      </c>
      <c r="J145" s="22">
        <v>9090.5</v>
      </c>
      <c r="K145" s="21">
        <v>3.2287633243495999</v>
      </c>
      <c r="L145" s="22">
        <v>6650.2</v>
      </c>
      <c r="M145" s="21">
        <v>1.5309050855613402</v>
      </c>
      <c r="N145" s="22">
        <v>39616.1</v>
      </c>
      <c r="O145" s="21">
        <v>2.0267267600798702</v>
      </c>
      <c r="P145" s="22">
        <v>47223.7</v>
      </c>
      <c r="Q145" s="21">
        <v>2.9178955905615198</v>
      </c>
      <c r="R145" s="23">
        <v>1272.1000000000001</v>
      </c>
      <c r="S145" s="24">
        <v>3.1559154154547597</v>
      </c>
    </row>
    <row r="146" spans="1:19" ht="14.25" customHeight="1" x14ac:dyDescent="0.2">
      <c r="A146" s="19" t="s">
        <v>15</v>
      </c>
      <c r="B146" s="20">
        <f t="shared" si="60"/>
        <v>1899422.6000000003</v>
      </c>
      <c r="C146" s="21">
        <f t="shared" si="61"/>
        <v>0.23753808078307576</v>
      </c>
      <c r="D146" s="22">
        <v>1722847.6</v>
      </c>
      <c r="E146" s="21">
        <v>3.7990011420627103E-3</v>
      </c>
      <c r="F146" s="22">
        <f t="shared" ref="F146" si="68">H146+J146+L146+N146+P146+R146</f>
        <v>176575.00000000003</v>
      </c>
      <c r="G146" s="21">
        <f t="shared" ref="G146" si="69">(H146*I146+J146*K146+L146*M146+N146*O146+P146*Q146+R146*S146)/(H146+J146+L146+N146+P146+R146)</f>
        <v>2.5181373297465655</v>
      </c>
      <c r="H146" s="22">
        <v>21771.1</v>
      </c>
      <c r="I146" s="21">
        <v>0.17273095985044398</v>
      </c>
      <c r="J146" s="22">
        <v>9765.3000000000011</v>
      </c>
      <c r="K146" s="21">
        <v>2.8809402680921199</v>
      </c>
      <c r="L146" s="22">
        <v>9173.7000000000007</v>
      </c>
      <c r="M146" s="21">
        <v>2.7023101910897496</v>
      </c>
      <c r="N146" s="22">
        <v>42397.3</v>
      </c>
      <c r="O146" s="21">
        <v>2.9406550417125601</v>
      </c>
      <c r="P146" s="22">
        <v>91630.5</v>
      </c>
      <c r="Q146" s="21">
        <v>2.8364554706129494</v>
      </c>
      <c r="R146" s="23">
        <v>1837.1</v>
      </c>
      <c r="S146" s="24">
        <v>1.8368406727995199</v>
      </c>
    </row>
    <row r="147" spans="1:19" ht="14.25" customHeight="1" x14ac:dyDescent="0.2">
      <c r="A147" s="19" t="s">
        <v>16</v>
      </c>
      <c r="B147" s="20">
        <f t="shared" si="60"/>
        <v>1812118.1</v>
      </c>
      <c r="C147" s="21">
        <f t="shared" si="61"/>
        <v>7.0105138290931429E-2</v>
      </c>
      <c r="D147" s="22">
        <v>1695981.7000000002</v>
      </c>
      <c r="E147" s="21">
        <v>3.7321859074304904E-3</v>
      </c>
      <c r="F147" s="22">
        <f t="shared" ref="F147" si="70">H147+J147+L147+N147+P147+R147</f>
        <v>116136.4</v>
      </c>
      <c r="G147" s="21">
        <f t="shared" ref="G147" si="71">(H147*I147+J147*K147+L147*M147+N147*O147+P147*Q147+R147*S147)/(H147+J147+L147+N147+P147+R147)</f>
        <v>1.0393732800396771</v>
      </c>
      <c r="H147" s="22">
        <v>1799.1</v>
      </c>
      <c r="I147" s="21">
        <v>4.8739541993218793</v>
      </c>
      <c r="J147" s="22">
        <v>10427.200000000001</v>
      </c>
      <c r="K147" s="21">
        <v>0.94023438698787809</v>
      </c>
      <c r="L147" s="22">
        <v>10299.9</v>
      </c>
      <c r="M147" s="21">
        <v>1.5694329071155999</v>
      </c>
      <c r="N147" s="22">
        <v>77230.8</v>
      </c>
      <c r="O147" s="21">
        <v>0.44883374249651703</v>
      </c>
      <c r="P147" s="22">
        <v>16118.9</v>
      </c>
      <c r="Q147" s="21">
        <v>3.0861930404680198</v>
      </c>
      <c r="R147" s="23">
        <v>260.5</v>
      </c>
      <c r="S147" s="24">
        <v>5.9942418426103599</v>
      </c>
    </row>
    <row r="148" spans="1:19" ht="14.25" customHeight="1" x14ac:dyDescent="0.2">
      <c r="A148" s="19" t="s">
        <v>17</v>
      </c>
      <c r="B148" s="20">
        <f t="shared" si="60"/>
        <v>1777205</v>
      </c>
      <c r="C148" s="21">
        <f t="shared" si="61"/>
        <v>0.12184533917021388</v>
      </c>
      <c r="D148" s="22">
        <v>1664254.2000000002</v>
      </c>
      <c r="E148" s="21">
        <v>6.0137255474554292E-3</v>
      </c>
      <c r="F148" s="22">
        <f t="shared" ref="F148:F149" si="72">H148+J148+L148+N148+P148+R148</f>
        <v>112950.8</v>
      </c>
      <c r="G148" s="21">
        <f t="shared" ref="G148:G149" si="73">(H148*I148+J148*K148+L148*M148+N148*O148+P148*Q148+R148*S148)/(H148+J148+L148+N148+P148+R148)</f>
        <v>1.8285463936510407</v>
      </c>
      <c r="H148" s="22">
        <v>23594.400000000001</v>
      </c>
      <c r="I148" s="21">
        <v>0.19849769436815501</v>
      </c>
      <c r="J148" s="22">
        <v>5570.3</v>
      </c>
      <c r="K148" s="21">
        <v>2.2354686462129498</v>
      </c>
      <c r="L148" s="22">
        <v>21853.200000000001</v>
      </c>
      <c r="M148" s="21">
        <v>0.90802152545165005</v>
      </c>
      <c r="N148" s="22">
        <v>33729.199999999997</v>
      </c>
      <c r="O148" s="21">
        <v>2.6903196043783999</v>
      </c>
      <c r="P148" s="22">
        <v>27972.9</v>
      </c>
      <c r="Q148" s="21">
        <v>2.76907853672662</v>
      </c>
      <c r="R148" s="23">
        <v>230.8</v>
      </c>
      <c r="S148" s="24">
        <v>5.8728422876949695</v>
      </c>
    </row>
    <row r="149" spans="1:19" ht="14.25" customHeight="1" x14ac:dyDescent="0.2">
      <c r="A149" s="19" t="s">
        <v>18</v>
      </c>
      <c r="B149" s="20">
        <f t="shared" si="60"/>
        <v>2046485.9</v>
      </c>
      <c r="C149" s="21">
        <f t="shared" si="61"/>
        <v>0.2497535648791914</v>
      </c>
      <c r="D149" s="22">
        <v>1848946.2000000002</v>
      </c>
      <c r="E149" s="21">
        <v>9.7399567386006105E-3</v>
      </c>
      <c r="F149" s="22">
        <f t="shared" si="72"/>
        <v>197539.7</v>
      </c>
      <c r="G149" s="21">
        <f t="shared" si="73"/>
        <v>2.4962500854258685</v>
      </c>
      <c r="H149" s="22">
        <v>2911.9</v>
      </c>
      <c r="I149" s="21">
        <v>2.8134328101926598</v>
      </c>
      <c r="J149" s="22">
        <v>8242.2000000000007</v>
      </c>
      <c r="K149" s="21">
        <v>3.4168251195069299</v>
      </c>
      <c r="L149" s="22">
        <v>25072.3</v>
      </c>
      <c r="M149" s="21">
        <v>0.87917506570996706</v>
      </c>
      <c r="N149" s="22">
        <v>47567.7</v>
      </c>
      <c r="O149" s="21">
        <v>2.92691626881266</v>
      </c>
      <c r="P149" s="22">
        <v>103213.4</v>
      </c>
      <c r="Q149" s="21">
        <v>2.7148442353415394</v>
      </c>
      <c r="R149" s="23">
        <v>10532.2</v>
      </c>
      <c r="S149" s="24">
        <v>1.4504075122006801</v>
      </c>
    </row>
    <row r="150" spans="1:19" ht="14.25" customHeight="1" x14ac:dyDescent="0.2">
      <c r="A150" s="19" t="s">
        <v>19</v>
      </c>
      <c r="B150" s="20">
        <f t="shared" si="60"/>
        <v>2906618.6999999997</v>
      </c>
      <c r="C150" s="21">
        <f t="shared" si="61"/>
        <v>0.15888806880654827</v>
      </c>
      <c r="D150" s="22">
        <v>2734305.5</v>
      </c>
      <c r="E150" s="21">
        <v>1.1639302192092299E-2</v>
      </c>
      <c r="F150" s="22">
        <f t="shared" ref="F150" si="74">H150+J150+L150+N150+P150+R150</f>
        <v>172313.2</v>
      </c>
      <c r="G150" s="21">
        <f t="shared" ref="G150" si="75">(H150*I150+J150*K150+L150*M150+N150*O150+P150*Q150+R150*S150)/(H150+J150+L150+N150+P150+R150)</f>
        <v>2.4954653735175234</v>
      </c>
      <c r="H150" s="22">
        <v>6410.8</v>
      </c>
      <c r="I150" s="21">
        <v>1.39329693641979</v>
      </c>
      <c r="J150" s="22">
        <v>1907.5</v>
      </c>
      <c r="K150" s="21">
        <v>1.9921158584534699</v>
      </c>
      <c r="L150" s="22">
        <v>16986.5</v>
      </c>
      <c r="M150" s="21">
        <v>2.4327810319959999</v>
      </c>
      <c r="N150" s="22">
        <v>72716.900000000009</v>
      </c>
      <c r="O150" s="21">
        <v>3.2987340769477203</v>
      </c>
      <c r="P150" s="22">
        <v>67329.399999999994</v>
      </c>
      <c r="Q150" s="21">
        <v>2.0046051799065498</v>
      </c>
      <c r="R150" s="23">
        <v>6962.1</v>
      </c>
      <c r="S150" s="24">
        <v>0.15835739216615702</v>
      </c>
    </row>
    <row r="151" spans="1:19" ht="14.25" customHeight="1" x14ac:dyDescent="0.2">
      <c r="A151" s="19" t="s">
        <v>20</v>
      </c>
      <c r="B151" s="20">
        <f t="shared" si="60"/>
        <v>2204135.4999999995</v>
      </c>
      <c r="C151" s="21">
        <f t="shared" si="61"/>
        <v>0.16473206025673104</v>
      </c>
      <c r="D151" s="22">
        <v>2072012.2</v>
      </c>
      <c r="E151" s="21">
        <v>7.9628696201692207E-3</v>
      </c>
      <c r="F151" s="22">
        <f t="shared" ref="F151" si="76">H151+J151+L151+N151+P151+R151</f>
        <v>132123.30000000002</v>
      </c>
      <c r="G151" s="21">
        <f t="shared" ref="G151" si="77">(H151*I151+J151*K151+L151*M151+N151*O151+P151*Q151+R151*S151)/(H151+J151+L151+N151+P151+R151)</f>
        <v>2.6232513038956786</v>
      </c>
      <c r="H151" s="22">
        <v>4662.1000000000004</v>
      </c>
      <c r="I151" s="21">
        <v>3.00374831084704</v>
      </c>
      <c r="J151" s="22">
        <v>6458.9</v>
      </c>
      <c r="K151" s="21">
        <v>3.1304053321773098</v>
      </c>
      <c r="L151" s="22">
        <v>9436.9</v>
      </c>
      <c r="M151" s="21">
        <v>1.7962309656772899</v>
      </c>
      <c r="N151" s="22">
        <v>51000.7</v>
      </c>
      <c r="O151" s="21">
        <v>2.2868861799936102</v>
      </c>
      <c r="P151" s="22">
        <v>59188.800000000003</v>
      </c>
      <c r="Q151" s="21">
        <v>2.9317100025680505</v>
      </c>
      <c r="R151" s="23">
        <v>1375.9</v>
      </c>
      <c r="S151" s="24">
        <v>3.8242779271749394</v>
      </c>
    </row>
    <row r="152" spans="1:19" ht="14.25" customHeight="1" thickBot="1" x14ac:dyDescent="0.25">
      <c r="A152" s="25" t="s">
        <v>21</v>
      </c>
      <c r="B152" s="26">
        <f t="shared" si="60"/>
        <v>2662592.1</v>
      </c>
      <c r="C152" s="27">
        <f t="shared" si="61"/>
        <v>0.2611710516980803</v>
      </c>
      <c r="D152" s="28">
        <v>2457802.6</v>
      </c>
      <c r="E152" s="27">
        <v>1.2598946717689997E-2</v>
      </c>
      <c r="F152" s="28">
        <f t="shared" ref="F152" si="78">H152+J152+L152+N152+P152+R152</f>
        <v>204789.5</v>
      </c>
      <c r="G152" s="27">
        <f t="shared" ref="G152" si="79">(H152*I152+J152*K152+L152*M152+N152*O152+P152*Q152+R152*S152)/(H152+J152+L152+N152+P152+R152)</f>
        <v>3.2444351639122133</v>
      </c>
      <c r="H152" s="28">
        <v>608.4</v>
      </c>
      <c r="I152" s="27">
        <v>2.0000032873109803</v>
      </c>
      <c r="J152" s="28">
        <v>8176.2</v>
      </c>
      <c r="K152" s="27">
        <v>3.14249333431178</v>
      </c>
      <c r="L152" s="28">
        <v>9032.9</v>
      </c>
      <c r="M152" s="27">
        <v>2.0869656477985998</v>
      </c>
      <c r="N152" s="28">
        <v>66319.899999999994</v>
      </c>
      <c r="O152" s="27">
        <v>2.4218711125921502</v>
      </c>
      <c r="P152" s="28">
        <v>120243.5</v>
      </c>
      <c r="Q152" s="27">
        <v>3.7909539226652602</v>
      </c>
      <c r="R152" s="28">
        <v>408.6</v>
      </c>
      <c r="S152" s="27">
        <v>5.4053573176700898</v>
      </c>
    </row>
    <row r="153" spans="1:19" ht="14.25" customHeight="1" x14ac:dyDescent="0.2">
      <c r="A153" s="19" t="s">
        <v>74</v>
      </c>
      <c r="B153" s="20">
        <f t="shared" ref="B153:B164" si="80">D153+H153+J153+L153+N153+P153+R153</f>
        <v>1628376.41</v>
      </c>
      <c r="C153" s="21">
        <f t="shared" ref="C153:C164" si="81">(D153*E153+H153*I153+J153*K153+L153*M153+N153*O153+P153*Q153+R153*S153)/(D153+H153+J153+L153+N153+P153+R153)</f>
        <v>0.18417458405701181</v>
      </c>
      <c r="D153" s="22">
        <v>1515595.2</v>
      </c>
      <c r="E153" s="21">
        <v>8.2673051484987506E-3</v>
      </c>
      <c r="F153" s="22">
        <f t="shared" ref="F153:F155" si="82">H153+J153+L153+N153+P153+R153</f>
        <v>112781.21</v>
      </c>
      <c r="G153" s="21">
        <f t="shared" ref="G153:G155" si="83">(H153*I153+J153*K153+L153*M153+N153*O153+P153*Q153+R153*S153)/(H153+J153+L153+N153+P153+R153)</f>
        <v>2.5480810145590755</v>
      </c>
      <c r="H153" s="22">
        <v>8134</v>
      </c>
      <c r="I153" s="21">
        <v>4.8477378903368597E-2</v>
      </c>
      <c r="J153" s="22">
        <v>6688.81</v>
      </c>
      <c r="K153" s="21">
        <v>2.9040427220985503</v>
      </c>
      <c r="L153" s="22">
        <v>7411.7</v>
      </c>
      <c r="M153" s="21">
        <v>2.8083447792004499</v>
      </c>
      <c r="N153" s="22">
        <v>68529.399999999994</v>
      </c>
      <c r="O153" s="21">
        <v>2.6945416419814001</v>
      </c>
      <c r="P153" s="22">
        <v>16037.6</v>
      </c>
      <c r="Q153" s="21">
        <v>2.18635893151095</v>
      </c>
      <c r="R153" s="23">
        <v>5979.7</v>
      </c>
      <c r="S153" s="24">
        <v>4.5191019616368697</v>
      </c>
    </row>
    <row r="154" spans="1:19" ht="14.25" customHeight="1" x14ac:dyDescent="0.2">
      <c r="A154" s="19" t="s">
        <v>11</v>
      </c>
      <c r="B154" s="20">
        <f t="shared" si="80"/>
        <v>2065193.12</v>
      </c>
      <c r="C154" s="21">
        <f t="shared" si="81"/>
        <v>6.957496323636804E-2</v>
      </c>
      <c r="D154" s="22">
        <v>2004756.51</v>
      </c>
      <c r="E154" s="21">
        <v>7.8515111044582687E-3</v>
      </c>
      <c r="F154" s="22">
        <f t="shared" si="82"/>
        <v>60436.61</v>
      </c>
      <c r="G154" s="21">
        <f t="shared" si="83"/>
        <v>2.1170176057194512</v>
      </c>
      <c r="H154" s="22">
        <v>318.81</v>
      </c>
      <c r="I154" s="21">
        <v>4.91062074589881</v>
      </c>
      <c r="J154" s="22">
        <v>1769.32</v>
      </c>
      <c r="K154" s="21">
        <v>1.2746834942237699</v>
      </c>
      <c r="L154" s="22">
        <v>17148.14</v>
      </c>
      <c r="M154" s="21">
        <v>2.5987300255304699</v>
      </c>
      <c r="N154" s="22">
        <v>21010.34</v>
      </c>
      <c r="O154" s="21">
        <v>1.8088460824527399</v>
      </c>
      <c r="P154" s="22">
        <v>19595.71</v>
      </c>
      <c r="Q154" s="21">
        <v>1.9201235474499299</v>
      </c>
      <c r="R154" s="23">
        <v>594.29</v>
      </c>
      <c r="S154" s="24">
        <v>6.6136864157229596</v>
      </c>
    </row>
    <row r="155" spans="1:19" ht="14.25" customHeight="1" x14ac:dyDescent="0.2">
      <c r="A155" s="19" t="s">
        <v>12</v>
      </c>
      <c r="B155" s="20">
        <f t="shared" si="80"/>
        <v>3113197.8300000005</v>
      </c>
      <c r="C155" s="21">
        <f t="shared" si="81"/>
        <v>9.0419255335276991E-2</v>
      </c>
      <c r="D155" s="22">
        <v>3011448.11</v>
      </c>
      <c r="E155" s="21">
        <v>7.9777399850333112E-3</v>
      </c>
      <c r="F155" s="22">
        <f t="shared" si="82"/>
        <v>101749.72</v>
      </c>
      <c r="G155" s="21">
        <f t="shared" si="83"/>
        <v>2.5304097102183705</v>
      </c>
      <c r="H155" s="22">
        <v>159.33000000000001</v>
      </c>
      <c r="I155" s="21">
        <v>3.1079081152325396</v>
      </c>
      <c r="J155" s="22">
        <v>12952.02</v>
      </c>
      <c r="K155" s="21">
        <v>3.9742118681101504</v>
      </c>
      <c r="L155" s="22">
        <v>17101.87</v>
      </c>
      <c r="M155" s="21">
        <v>2.0555028192823399</v>
      </c>
      <c r="N155" s="22">
        <v>50215.49</v>
      </c>
      <c r="O155" s="21">
        <v>2.6661259503790604</v>
      </c>
      <c r="P155" s="22">
        <v>21112.74</v>
      </c>
      <c r="Q155" s="21">
        <v>1.66799012823537</v>
      </c>
      <c r="R155" s="23">
        <v>208.27</v>
      </c>
      <c r="S155" s="24">
        <v>6</v>
      </c>
    </row>
    <row r="156" spans="1:19" ht="14.25" customHeight="1" x14ac:dyDescent="0.2">
      <c r="A156" s="19" t="s">
        <v>13</v>
      </c>
      <c r="B156" s="20">
        <f t="shared" si="80"/>
        <v>7908344.4400000004</v>
      </c>
      <c r="C156" s="21">
        <f t="shared" si="81"/>
        <v>0.13217371747404569</v>
      </c>
      <c r="D156" s="22">
        <v>7749706.54</v>
      </c>
      <c r="E156" s="21">
        <v>0.10437031414353401</v>
      </c>
      <c r="F156" s="22">
        <f t="shared" ref="F156" si="84">H156+J156+L156+N156+P156+R156</f>
        <v>158637.9</v>
      </c>
      <c r="G156" s="21">
        <f t="shared" ref="G156" si="85">(H156*I156+J156*K156+L156*M156+N156*O156+P156*Q156+R156*S156)/(H156+J156+L156+N156+P156+R156)</f>
        <v>1.4904129315882266</v>
      </c>
      <c r="H156" s="22">
        <v>75917.97</v>
      </c>
      <c r="I156" s="21">
        <v>9.6397839668263E-2</v>
      </c>
      <c r="J156" s="22">
        <v>9493.68</v>
      </c>
      <c r="K156" s="21">
        <v>3.1173846917106998</v>
      </c>
      <c r="L156" s="22">
        <v>30939.73</v>
      </c>
      <c r="M156" s="21">
        <v>0.8803648189560801</v>
      </c>
      <c r="N156" s="22">
        <v>34975.730000000003</v>
      </c>
      <c r="O156" s="21">
        <v>4.2785776451270596</v>
      </c>
      <c r="P156" s="22">
        <v>6809.14</v>
      </c>
      <c r="Q156" s="21">
        <v>3.0107282711179395</v>
      </c>
      <c r="R156" s="23">
        <v>501.65</v>
      </c>
      <c r="S156" s="24">
        <v>4.2601415329412902</v>
      </c>
    </row>
    <row r="157" spans="1:19" ht="14.25" customHeight="1" x14ac:dyDescent="0.2">
      <c r="A157" s="19" t="s">
        <v>14</v>
      </c>
      <c r="B157" s="20">
        <f t="shared" si="80"/>
        <v>9960412.2800000012</v>
      </c>
      <c r="C157" s="21">
        <f t="shared" si="81"/>
        <v>5.7484417643001412E-2</v>
      </c>
      <c r="D157" s="22">
        <v>9751540.1300000008</v>
      </c>
      <c r="E157" s="21">
        <v>1.11117196007478E-2</v>
      </c>
      <c r="F157" s="22">
        <f t="shared" ref="F157" si="86">H157+J157+L157+N157+P157+R157</f>
        <v>208872.15</v>
      </c>
      <c r="G157" s="21">
        <f t="shared" ref="G157" si="87">(H157*I157+J157*K157+L157*M157+N157*O157+P157*Q157+R157*S157)/(H157+J157+L157+N157+P157+R157)</f>
        <v>2.222470156026068</v>
      </c>
      <c r="H157" s="22">
        <v>29854.46</v>
      </c>
      <c r="I157" s="21">
        <v>0.41475464972402803</v>
      </c>
      <c r="J157" s="22">
        <v>17096.57</v>
      </c>
      <c r="K157" s="21">
        <v>3.4460047892647498</v>
      </c>
      <c r="L157" s="22">
        <v>19027.34</v>
      </c>
      <c r="M157" s="21">
        <v>2.3372820898769904</v>
      </c>
      <c r="N157" s="22">
        <v>60259.33</v>
      </c>
      <c r="O157" s="21">
        <v>1.3866845432898101</v>
      </c>
      <c r="P157" s="22">
        <v>82468.61</v>
      </c>
      <c r="Q157" s="21">
        <v>3.1993726352366103</v>
      </c>
      <c r="R157" s="23">
        <v>165.84</v>
      </c>
      <c r="S157" s="24">
        <v>6.2362819585142297</v>
      </c>
    </row>
    <row r="158" spans="1:19" ht="14.25" customHeight="1" x14ac:dyDescent="0.2">
      <c r="A158" s="19" t="s">
        <v>15</v>
      </c>
      <c r="B158" s="20">
        <f t="shared" si="80"/>
        <v>8986962.0599999987</v>
      </c>
      <c r="C158" s="21">
        <f t="shared" si="81"/>
        <v>8.4137726380921235E-2</v>
      </c>
      <c r="D158" s="22">
        <v>8749958.4900000002</v>
      </c>
      <c r="E158" s="21">
        <v>3.5820251074128201E-2</v>
      </c>
      <c r="F158" s="22">
        <f t="shared" ref="F158" si="88">H158+J158+L158+N158+P158+R158</f>
        <v>237003.57000000004</v>
      </c>
      <c r="G158" s="21">
        <f t="shared" ref="G158" si="89">(H158*I158+J158*K158+L158*M158+N158*O158+P158*Q158+R158*S158)/(H158+J158+L158+N158+P158+R158)</f>
        <v>1.8679754266992703</v>
      </c>
      <c r="H158" s="22">
        <v>63900.38</v>
      </c>
      <c r="I158" s="21">
        <v>0.83315536621222008</v>
      </c>
      <c r="J158" s="22">
        <v>22340.58</v>
      </c>
      <c r="K158" s="21">
        <v>1.80450672722015</v>
      </c>
      <c r="L158" s="22">
        <v>30038.29</v>
      </c>
      <c r="M158" s="21">
        <v>2.1570964592192206</v>
      </c>
      <c r="N158" s="22">
        <v>50695.79</v>
      </c>
      <c r="O158" s="21">
        <v>2.2741272874927101</v>
      </c>
      <c r="P158" s="22">
        <v>69747.180000000008</v>
      </c>
      <c r="Q158" s="21">
        <v>2.40249720490492</v>
      </c>
      <c r="R158" s="23">
        <v>281.35000000000002</v>
      </c>
      <c r="S158" s="24">
        <v>5.3762217878087801</v>
      </c>
    </row>
    <row r="159" spans="1:19" ht="14.25" customHeight="1" x14ac:dyDescent="0.2">
      <c r="A159" s="19" t="s">
        <v>16</v>
      </c>
      <c r="B159" s="20">
        <f t="shared" si="80"/>
        <v>13419552.51</v>
      </c>
      <c r="C159" s="21">
        <f t="shared" si="81"/>
        <v>9.455837762506733E-2</v>
      </c>
      <c r="D159" s="22">
        <v>13163338.470000001</v>
      </c>
      <c r="E159" s="21">
        <v>5.0488365585573201E-2</v>
      </c>
      <c r="F159" s="22">
        <f t="shared" ref="F159" si="90">H159+J159+L159+N159+P159+R159</f>
        <v>256214.03999999998</v>
      </c>
      <c r="G159" s="21">
        <f t="shared" ref="G159" si="91">(H159*I159+J159*K159+L159*M159+N159*O159+P159*Q159+R159*S159)/(H159+J159+L159+N159+P159+R159)</f>
        <v>2.3587141001328438</v>
      </c>
      <c r="H159" s="22">
        <v>61917.06</v>
      </c>
      <c r="I159" s="21">
        <v>0.73741857252266219</v>
      </c>
      <c r="J159" s="22">
        <v>33928.06</v>
      </c>
      <c r="K159" s="21">
        <v>2.5039151280680398</v>
      </c>
      <c r="L159" s="22">
        <v>19370.03</v>
      </c>
      <c r="M159" s="21">
        <v>2.5255917363060401</v>
      </c>
      <c r="N159" s="22">
        <v>28603.54</v>
      </c>
      <c r="O159" s="21">
        <v>3.1094481697020702</v>
      </c>
      <c r="P159" s="22">
        <v>112230.36</v>
      </c>
      <c r="Q159" s="21">
        <v>2.9830887506731703</v>
      </c>
      <c r="R159" s="23">
        <v>164.99</v>
      </c>
      <c r="S159" s="24">
        <v>6.4777192557124694</v>
      </c>
    </row>
    <row r="160" spans="1:19" ht="14.25" customHeight="1" x14ac:dyDescent="0.2">
      <c r="A160" s="19" t="s">
        <v>17</v>
      </c>
      <c r="B160" s="20">
        <v>27346115.789999999</v>
      </c>
      <c r="C160" s="21">
        <v>7.0315083168160666E-2</v>
      </c>
      <c r="D160" s="22">
        <v>25265345.02</v>
      </c>
      <c r="E160" s="21">
        <v>0</v>
      </c>
      <c r="F160" s="22">
        <v>2080770.77</v>
      </c>
      <c r="G160" s="21">
        <v>0.92410198846651492</v>
      </c>
      <c r="H160" s="22">
        <v>1185962.57</v>
      </c>
      <c r="I160" s="21">
        <v>5.8182904710053399E-2</v>
      </c>
      <c r="J160" s="22">
        <v>182243.4</v>
      </c>
      <c r="K160" s="21">
        <v>3.8658421654775998</v>
      </c>
      <c r="L160" s="22">
        <v>99941.3</v>
      </c>
      <c r="M160" s="21">
        <v>1.9131141820248501</v>
      </c>
      <c r="N160" s="22">
        <v>522731.51</v>
      </c>
      <c r="O160" s="21">
        <v>1.2379200025649899</v>
      </c>
      <c r="P160" s="22">
        <v>78139.11</v>
      </c>
      <c r="Q160" s="21">
        <v>3.9719389509299496</v>
      </c>
      <c r="R160" s="23">
        <v>11752.88</v>
      </c>
      <c r="S160" s="24">
        <v>5.5710055748037911E-2</v>
      </c>
    </row>
    <row r="161" spans="1:19" ht="14.25" customHeight="1" x14ac:dyDescent="0.2">
      <c r="A161" s="19" t="s">
        <v>18</v>
      </c>
      <c r="B161" s="20">
        <f t="shared" si="80"/>
        <v>23944855.990000002</v>
      </c>
      <c r="C161" s="21">
        <f t="shared" si="81"/>
        <v>9.5871228399064576E-2</v>
      </c>
      <c r="D161" s="22">
        <v>23560888.399999999</v>
      </c>
      <c r="E161" s="21">
        <v>5.8978041082695304E-2</v>
      </c>
      <c r="F161" s="22">
        <f t="shared" ref="F161" si="92">H161+J161+L161+N161+P161+R161</f>
        <v>383967.58999999997</v>
      </c>
      <c r="G161" s="21">
        <f t="shared" ref="G161" si="93">(H161*I161+J161*K161+L161*M161+N161*O161+P161*Q161+R161*S161)/(H161+J161+L161+N161+P161+R161)</f>
        <v>2.3596984151709282</v>
      </c>
      <c r="H161" s="22">
        <v>21121.69</v>
      </c>
      <c r="I161" s="21">
        <v>1.8269527817139599</v>
      </c>
      <c r="J161" s="22">
        <v>46127.1</v>
      </c>
      <c r="K161" s="21">
        <v>1.3507348283330201</v>
      </c>
      <c r="L161" s="22">
        <v>58043.28</v>
      </c>
      <c r="M161" s="21">
        <v>2.8840802862967103</v>
      </c>
      <c r="N161" s="22">
        <v>74473.36</v>
      </c>
      <c r="O161" s="21">
        <v>2.652295615506</v>
      </c>
      <c r="P161" s="22">
        <v>184057.18</v>
      </c>
      <c r="Q161" s="21">
        <v>2.3873412436287498</v>
      </c>
      <c r="R161" s="23">
        <v>144.97999999999999</v>
      </c>
      <c r="S161" s="24">
        <v>5.65429714443371</v>
      </c>
    </row>
    <row r="162" spans="1:19" ht="14.25" customHeight="1" x14ac:dyDescent="0.2">
      <c r="A162" s="19" t="s">
        <v>19</v>
      </c>
      <c r="B162" s="20">
        <f t="shared" si="80"/>
        <v>29734428.850000001</v>
      </c>
      <c r="C162" s="21">
        <f t="shared" si="81"/>
        <v>0.10772330082607257</v>
      </c>
      <c r="D162" s="22">
        <v>27830941.890000001</v>
      </c>
      <c r="E162" s="21">
        <v>6.8188628595494502E-2</v>
      </c>
      <c r="F162" s="22">
        <f t="shared" ref="F162" si="94">H162+J162+L162+N162+P162+R162</f>
        <v>1903486.9600000004</v>
      </c>
      <c r="G162" s="21">
        <f t="shared" ref="G162" si="95">(H162*I162+J162*K162+L162*M162+N162*O162+P162*Q162+R162*S162)/(H162+J162+L162+N162+P162+R162)</f>
        <v>0.68576096990966573</v>
      </c>
      <c r="H162" s="22">
        <v>1398657.87</v>
      </c>
      <c r="I162" s="21">
        <v>1.06689168381114E-2</v>
      </c>
      <c r="J162" s="22">
        <v>56581.09</v>
      </c>
      <c r="K162" s="21">
        <v>1.4736058920038497</v>
      </c>
      <c r="L162" s="22">
        <v>80949.150000000009</v>
      </c>
      <c r="M162" s="21">
        <v>2.69684554810026</v>
      </c>
      <c r="N162" s="22">
        <v>271773.90000000002</v>
      </c>
      <c r="O162" s="21">
        <v>2.3835103039695902</v>
      </c>
      <c r="P162" s="22">
        <v>92841.600000000006</v>
      </c>
      <c r="Q162" s="21">
        <v>3.5998577792713591</v>
      </c>
      <c r="R162" s="23">
        <v>2683.35</v>
      </c>
      <c r="S162" s="24">
        <v>2.5106191887006899</v>
      </c>
    </row>
    <row r="163" spans="1:19" ht="14.25" customHeight="1" x14ac:dyDescent="0.2">
      <c r="A163" s="19" t="s">
        <v>20</v>
      </c>
      <c r="B163" s="20">
        <f t="shared" si="80"/>
        <v>26936673.139999997</v>
      </c>
      <c r="C163" s="21">
        <f t="shared" si="81"/>
        <v>0.10064093637734219</v>
      </c>
      <c r="D163" s="22">
        <v>25411296.699999999</v>
      </c>
      <c r="E163" s="21">
        <v>5.1889092499557504E-2</v>
      </c>
      <c r="F163" s="22">
        <f t="shared" ref="F163:F166" si="96">H163+J163+L163+N163+P163+R163</f>
        <v>1525376.44</v>
      </c>
      <c r="G163" s="21">
        <f t="shared" ref="G163:G166" si="97">(H163*I163+J163*K163+L163*M163+N163*O163+P163*Q163+R163*S163)/(H163+J163+L163+N163+P163+R163)</f>
        <v>0.91279952029415223</v>
      </c>
      <c r="H163" s="22">
        <v>817897.63</v>
      </c>
      <c r="I163" s="21">
        <v>4.2880931443706499E-2</v>
      </c>
      <c r="J163" s="22">
        <v>48257.279999999999</v>
      </c>
      <c r="K163" s="21">
        <v>1.27774788177038</v>
      </c>
      <c r="L163" s="22">
        <v>182335.32</v>
      </c>
      <c r="M163" s="21">
        <v>1.4048021661409296</v>
      </c>
      <c r="N163" s="22">
        <v>435648.34</v>
      </c>
      <c r="O163" s="21">
        <v>2.1228849872353504</v>
      </c>
      <c r="P163" s="22">
        <v>36331.22</v>
      </c>
      <c r="Q163" s="21">
        <v>2.5434298655536498</v>
      </c>
      <c r="R163" s="23">
        <v>4906.6500000000005</v>
      </c>
      <c r="S163" s="24">
        <v>4.53420358085455</v>
      </c>
    </row>
    <row r="164" spans="1:19" ht="14.25" customHeight="1" thickBot="1" x14ac:dyDescent="0.25">
      <c r="A164" s="25" t="s">
        <v>21</v>
      </c>
      <c r="B164" s="26">
        <f t="shared" si="80"/>
        <v>30142680.66</v>
      </c>
      <c r="C164" s="27">
        <f t="shared" si="81"/>
        <v>0.10425545941473677</v>
      </c>
      <c r="D164" s="28">
        <v>27734059.52</v>
      </c>
      <c r="E164" s="27">
        <v>2.6873297847454802E-2</v>
      </c>
      <c r="F164" s="28">
        <f t="shared" si="96"/>
        <v>2408621.14</v>
      </c>
      <c r="G164" s="27">
        <f t="shared" si="97"/>
        <v>0.99527208259909294</v>
      </c>
      <c r="H164" s="28">
        <v>1366051.98</v>
      </c>
      <c r="I164" s="27">
        <v>2.5650057840405204E-2</v>
      </c>
      <c r="J164" s="28">
        <v>200572.93</v>
      </c>
      <c r="K164" s="27">
        <v>0.72013004247382695</v>
      </c>
      <c r="L164" s="28">
        <v>159236.84</v>
      </c>
      <c r="M164" s="27">
        <v>1.35040248726363</v>
      </c>
      <c r="N164" s="28">
        <v>132219.1</v>
      </c>
      <c r="O164" s="27">
        <v>1.8209719216058802</v>
      </c>
      <c r="P164" s="28">
        <v>550256.48</v>
      </c>
      <c r="Q164" s="27">
        <v>3.1991700175888904</v>
      </c>
      <c r="R164" s="28">
        <v>283.81</v>
      </c>
      <c r="S164" s="27">
        <v>5.6035625946936305</v>
      </c>
    </row>
    <row r="165" spans="1:19" x14ac:dyDescent="0.2">
      <c r="A165" s="32" t="s">
        <v>75</v>
      </c>
      <c r="B165" s="20">
        <f t="shared" ref="B165:B166" si="98">D165+H165+J165+L165+N165+P165+R165</f>
        <v>30363087.940000001</v>
      </c>
      <c r="C165" s="21">
        <f t="shared" ref="C165:C166" si="99">(D165*E165+H165*I165+J165*K165+L165*M165+N165*O165+P165*Q165+R165*S165)/(D165+H165+J165+L165+N165+P165+R165)</f>
        <v>9.6065427695098793E-2</v>
      </c>
      <c r="D165" s="22">
        <v>27479470.300000001</v>
      </c>
      <c r="E165" s="21">
        <v>2.7017948013357399E-3</v>
      </c>
      <c r="F165" s="22">
        <f t="shared" si="96"/>
        <v>2883617.6399999997</v>
      </c>
      <c r="G165" s="21">
        <f t="shared" si="97"/>
        <v>0.9857753329252058</v>
      </c>
      <c r="H165" s="22">
        <v>617117.02</v>
      </c>
      <c r="I165" s="21">
        <v>0.112884976013139</v>
      </c>
      <c r="J165" s="22">
        <v>539130.94000000006</v>
      </c>
      <c r="K165" s="21">
        <v>0.31926927362024499</v>
      </c>
      <c r="L165" s="22">
        <v>135367.47</v>
      </c>
      <c r="M165" s="21">
        <v>1.2175121718681698</v>
      </c>
      <c r="N165" s="22">
        <v>713978.56</v>
      </c>
      <c r="O165" s="21">
        <v>0.92712100262506492</v>
      </c>
      <c r="P165" s="22">
        <v>877929.6</v>
      </c>
      <c r="Q165" s="21">
        <v>2.0199892664514296</v>
      </c>
      <c r="R165" s="23">
        <v>94.05</v>
      </c>
      <c r="S165" s="24">
        <v>6.8423817118553991</v>
      </c>
    </row>
    <row r="166" spans="1:19" x14ac:dyDescent="0.2">
      <c r="A166" s="19" t="s">
        <v>11</v>
      </c>
      <c r="B166" s="20">
        <f t="shared" si="98"/>
        <v>23390433.820000004</v>
      </c>
      <c r="C166" s="21">
        <f t="shared" si="99"/>
        <v>7.5470331387808412E-2</v>
      </c>
      <c r="D166" s="22">
        <v>21872033.300000001</v>
      </c>
      <c r="E166" s="21">
        <v>3.38729038054272E-3</v>
      </c>
      <c r="F166" s="22">
        <f t="shared" si="96"/>
        <v>1518400.52</v>
      </c>
      <c r="G166" s="21">
        <f t="shared" si="97"/>
        <v>1.1138015572465703</v>
      </c>
      <c r="H166" s="22">
        <v>707497.14</v>
      </c>
      <c r="I166" s="21">
        <v>0.11067419565823303</v>
      </c>
      <c r="J166" s="22">
        <v>55853.760000000002</v>
      </c>
      <c r="K166" s="21">
        <v>1.5837302663240598</v>
      </c>
      <c r="L166" s="22">
        <v>101340.65</v>
      </c>
      <c r="M166" s="21">
        <v>2.79246162916855</v>
      </c>
      <c r="N166" s="22">
        <v>172144.55</v>
      </c>
      <c r="O166" s="21">
        <v>1.9582742543984097</v>
      </c>
      <c r="P166" s="22">
        <v>480773.42</v>
      </c>
      <c r="Q166" s="21">
        <v>1.86890946612648</v>
      </c>
      <c r="R166" s="23">
        <v>791</v>
      </c>
      <c r="S166" s="24">
        <v>7.3575018963337504</v>
      </c>
    </row>
    <row r="167" spans="1:19" x14ac:dyDescent="0.2">
      <c r="A167" s="19" t="s">
        <v>12</v>
      </c>
      <c r="B167" s="20">
        <f t="shared" ref="B167" si="100">D167+H167+J167+L167+N167+P167+R167</f>
        <v>26828112.66</v>
      </c>
      <c r="C167" s="21">
        <f t="shared" ref="C167" si="101">(D167*E167+H167*I167+J167*K167+L167*M167+N167*O167+P167*Q167+R167*S167)/(D167+H167+J167+L167+N167+P167+R167)</f>
        <v>3.647645755413341E-2</v>
      </c>
      <c r="D167" s="22">
        <v>23330635.809999999</v>
      </c>
      <c r="E167" s="21">
        <v>3.8612885106794701E-3</v>
      </c>
      <c r="F167" s="22">
        <f t="shared" ref="F167" si="102">H167+J167+L167+N167+P167+R167</f>
        <v>3497476.8499999996</v>
      </c>
      <c r="G167" s="21">
        <f t="shared" ref="G167" si="103">(H167*I167+J167*K167+L167*M167+N167*O167+P167*Q167+R167*S167)/(H167+J167+L167+N167+P167+R167)</f>
        <v>0.25404262409914147</v>
      </c>
      <c r="H167" s="22">
        <v>2958736.15</v>
      </c>
      <c r="I167" s="21">
        <v>8.7996606253653298E-3</v>
      </c>
      <c r="J167" s="22">
        <v>92317.35</v>
      </c>
      <c r="K167" s="21">
        <v>1.5481390995300499</v>
      </c>
      <c r="L167" s="22">
        <v>24979.26</v>
      </c>
      <c r="M167" s="21">
        <v>2.5019602982634401</v>
      </c>
      <c r="N167" s="22">
        <v>384854.98</v>
      </c>
      <c r="O167" s="21">
        <v>1.4883687018938898</v>
      </c>
      <c r="P167" s="22">
        <v>36570.83</v>
      </c>
      <c r="Q167" s="21">
        <v>2.3023412320693799</v>
      </c>
      <c r="R167" s="23">
        <v>18.28</v>
      </c>
      <c r="S167" s="24">
        <v>2.7609409190371998</v>
      </c>
    </row>
    <row r="168" spans="1:19" x14ac:dyDescent="0.2">
      <c r="A168" s="19" t="s">
        <v>13</v>
      </c>
      <c r="B168" s="20">
        <f t="shared" ref="B168" si="104">D168+H168+J168+L168+N168+P168+R168</f>
        <v>25485894.409999996</v>
      </c>
      <c r="C168" s="21">
        <f t="shared" ref="C168" si="105">(D168*E168+H168*I168+J168*K168+L168*M168+N168*O168+P168*Q168+R168*S168)/(D168+H168+J168+L168+N168+P168+R168)</f>
        <v>9.0463289328208352E-2</v>
      </c>
      <c r="D168" s="22">
        <v>23333779.469999999</v>
      </c>
      <c r="E168" s="21">
        <v>3.6035370998558597E-3</v>
      </c>
      <c r="F168" s="22">
        <f t="shared" ref="F168" si="106">H168+J168+L168+N168+P168+R168</f>
        <v>2152114.94</v>
      </c>
      <c r="G168" s="21">
        <f t="shared" ref="G168" si="107">(H168*I168+J168*K168+L168*M168+N168*O168+P168*Q168+R168*S168)/(H168+J168+L168+N168+P168+R168)</f>
        <v>1.0322188924537634</v>
      </c>
      <c r="H168" s="22">
        <v>1368795.94</v>
      </c>
      <c r="I168" s="21">
        <v>0.10230178444275601</v>
      </c>
      <c r="J168" s="22">
        <v>106497.02</v>
      </c>
      <c r="K168" s="21">
        <v>1.96330420700974</v>
      </c>
      <c r="L168" s="22">
        <v>46118.7</v>
      </c>
      <c r="M168" s="21">
        <v>2.3032275367692501</v>
      </c>
      <c r="N168" s="22">
        <v>441183.2</v>
      </c>
      <c r="O168" s="21">
        <v>2.7932768434972099</v>
      </c>
      <c r="P168" s="22">
        <v>189420.31</v>
      </c>
      <c r="Q168" s="21">
        <v>2.8158038021371596</v>
      </c>
      <c r="R168" s="23">
        <v>99.77</v>
      </c>
      <c r="S168" s="24">
        <v>3.9919815575824402</v>
      </c>
    </row>
    <row r="169" spans="1:19" x14ac:dyDescent="0.2">
      <c r="A169" s="19" t="s">
        <v>14</v>
      </c>
      <c r="B169" s="20">
        <f t="shared" ref="B169" si="108">D169+H169+J169+L169+N169+P169+R169</f>
        <v>32298680.389999997</v>
      </c>
      <c r="C169" s="21">
        <f t="shared" ref="C169" si="109">(D169*E169+H169*I169+J169*K169+L169*M169+N169*O169+P169*Q169+R169*S169)/(D169+H169+J169+L169+N169+P169+R169)</f>
        <v>3.3670149023695153E-2</v>
      </c>
      <c r="D169" s="22">
        <v>29254284.91</v>
      </c>
      <c r="E169" s="21">
        <v>4.3252301462596201E-3</v>
      </c>
      <c r="F169" s="22">
        <f t="shared" ref="F169" si="110">H169+J169+L169+N169+P169+R169</f>
        <v>3044395.4800000004</v>
      </c>
      <c r="G169" s="21">
        <f t="shared" ref="G169" si="111">(H169*I169+J169*K169+L169*M169+N169*O169+P169*Q169+R169*S169)/(H169+J169+L169+N169+P169+R169)</f>
        <v>0.31565211330559462</v>
      </c>
      <c r="H169" s="22">
        <v>2533464.48</v>
      </c>
      <c r="I169" s="21">
        <v>5.7302206699973199E-2</v>
      </c>
      <c r="J169" s="22">
        <v>101244.02</v>
      </c>
      <c r="K169" s="21">
        <v>1.9045505828393601</v>
      </c>
      <c r="L169" s="22">
        <v>62808.9</v>
      </c>
      <c r="M169" s="21">
        <v>1.7888694627672199</v>
      </c>
      <c r="N169" s="22">
        <v>279386.97000000003</v>
      </c>
      <c r="O169" s="21">
        <v>0.90416277036828208</v>
      </c>
      <c r="P169" s="22">
        <v>66270.990000000005</v>
      </c>
      <c r="Q169" s="21">
        <v>3.8924060799453901</v>
      </c>
      <c r="R169" s="23">
        <v>1220.1200000000001</v>
      </c>
      <c r="S169" s="24">
        <v>4.1454938858472901E-2</v>
      </c>
    </row>
    <row r="170" spans="1:19" x14ac:dyDescent="0.2">
      <c r="A170" s="19" t="s">
        <v>15</v>
      </c>
      <c r="B170" s="20">
        <f t="shared" ref="B170" si="112">D170+H170+J170+L170+N170+P170+R170</f>
        <v>29599580.740000002</v>
      </c>
      <c r="C170" s="21">
        <f t="shared" ref="C170" si="113">(D170*E170+H170*I170+J170*K170+L170*M170+N170*O170+P170*Q170+R170*S170)/(D170+H170+J170+L170+N170+P170+R170)</f>
        <v>7.2717736646563128E-2</v>
      </c>
      <c r="D170" s="22">
        <v>26288163.010000002</v>
      </c>
      <c r="E170" s="21">
        <v>0</v>
      </c>
      <c r="F170" s="22">
        <f t="shared" ref="F170" si="114">H170+J170+L170+N170+P170+R170</f>
        <v>3311417.73</v>
      </c>
      <c r="G170" s="21">
        <f t="shared" ref="G170" si="115">(H170*I170+J170*K170+L170*M170+N170*O170+P170*Q170+R170*S170)/(H170+J170+L170+N170+P170+R170)</f>
        <v>0.64999788386710189</v>
      </c>
      <c r="H170" s="22">
        <v>1230670.28</v>
      </c>
      <c r="I170" s="21">
        <v>7.6096710485281209E-3</v>
      </c>
      <c r="J170" s="22">
        <v>436650.38</v>
      </c>
      <c r="K170" s="21">
        <v>2.51601879838053</v>
      </c>
      <c r="L170" s="22">
        <v>71295.81</v>
      </c>
      <c r="M170" s="21">
        <v>2.0003621404960499</v>
      </c>
      <c r="N170" s="22">
        <v>1412680.79</v>
      </c>
      <c r="O170" s="21">
        <v>0.35692114288607302</v>
      </c>
      <c r="P170" s="22">
        <v>160119.67000000001</v>
      </c>
      <c r="Q170" s="21">
        <v>2.4831020167603399</v>
      </c>
      <c r="R170" s="23">
        <v>0.8</v>
      </c>
      <c r="S170" s="24">
        <v>3</v>
      </c>
    </row>
    <row r="171" spans="1:19" x14ac:dyDescent="0.2">
      <c r="A171" s="19" t="s">
        <v>16</v>
      </c>
      <c r="B171" s="20">
        <f t="shared" ref="B171" si="116">D171+H171+J171+L171+N171+P171+R171</f>
        <v>27346115.789999999</v>
      </c>
      <c r="C171" s="21">
        <f t="shared" ref="C171" si="117">(D171*E171+H171*I171+J171*K171+L171*M171+N171*O171+P171*Q171+R171*S171)/(D171+H171+J171+L171+N171+P171+R171)</f>
        <v>7.0315083168160666E-2</v>
      </c>
      <c r="D171" s="22">
        <v>25265345.02</v>
      </c>
      <c r="E171" s="21">
        <v>0</v>
      </c>
      <c r="F171" s="22">
        <f t="shared" ref="F171" si="118">H171+J171+L171+N171+P171+R171</f>
        <v>2080770.77</v>
      </c>
      <c r="G171" s="21">
        <f t="shared" ref="G171" si="119">(H171*I171+J171*K171+L171*M171+N171*O171+P171*Q171+R171*S171)/(H171+J171+L171+N171+P171+R171)</f>
        <v>0.92410198846651492</v>
      </c>
      <c r="H171" s="22">
        <v>1185962.57</v>
      </c>
      <c r="I171" s="21">
        <v>5.8182904710053399E-2</v>
      </c>
      <c r="J171" s="22">
        <v>182243.4</v>
      </c>
      <c r="K171" s="21">
        <v>3.8658421654775998</v>
      </c>
      <c r="L171" s="22">
        <v>99941.3</v>
      </c>
      <c r="M171" s="21">
        <v>1.9131141820248501</v>
      </c>
      <c r="N171" s="22">
        <v>522731.51</v>
      </c>
      <c r="O171" s="21">
        <v>1.2379200025649899</v>
      </c>
      <c r="P171" s="22">
        <v>78139.11</v>
      </c>
      <c r="Q171" s="21">
        <v>3.9719389509299496</v>
      </c>
      <c r="R171" s="23">
        <v>11752.88</v>
      </c>
      <c r="S171" s="24">
        <v>5.5710055748037911E-2</v>
      </c>
    </row>
    <row r="172" spans="1:19" x14ac:dyDescent="0.2">
      <c r="A172" s="19" t="s">
        <v>17</v>
      </c>
      <c r="B172" s="20">
        <f t="shared" ref="B172" si="120">D172+H172+J172+L172+N172+P172+R172</f>
        <v>86875253.25999999</v>
      </c>
      <c r="C172" s="21">
        <f t="shared" ref="C172" si="121">(D172*E172+H172*I172+J172*K172+L172*M172+N172*O172+P172*Q172+R172*S172)/(D172+H172+J172+L172+N172+P172+R172)</f>
        <v>1.1184879146100802E-2</v>
      </c>
      <c r="D172" s="22">
        <v>86307750.409999996</v>
      </c>
      <c r="E172" s="21">
        <v>0</v>
      </c>
      <c r="F172" s="22">
        <f t="shared" ref="F172" si="122">H172+J172+L172+N172+P172+R172</f>
        <v>567502.85</v>
      </c>
      <c r="G172" s="21">
        <f t="shared" ref="G172" si="123">(H172*I172+J172*K172+L172*M172+N172*O172+P172*Q172+R172*S172)/(H172+J172+L172+N172+P172+R172)</f>
        <v>1.7122190813667273</v>
      </c>
      <c r="H172" s="22">
        <v>47795.72</v>
      </c>
      <c r="I172" s="21">
        <v>0.85835276464085108</v>
      </c>
      <c r="J172" s="22">
        <v>132014.39000000001</v>
      </c>
      <c r="K172" s="21">
        <v>1.49738800444406</v>
      </c>
      <c r="L172" s="22">
        <v>99882.3</v>
      </c>
      <c r="M172" s="21">
        <v>1.8737587350311298</v>
      </c>
      <c r="N172" s="22">
        <v>114838.41</v>
      </c>
      <c r="O172" s="21">
        <v>1.2788773407782301</v>
      </c>
      <c r="P172" s="22">
        <v>172882.93</v>
      </c>
      <c r="Q172" s="21">
        <v>2.3056740396521498</v>
      </c>
      <c r="R172" s="23">
        <v>89.1</v>
      </c>
      <c r="S172" s="24">
        <v>3.9910213243546599</v>
      </c>
    </row>
    <row r="173" spans="1:19" x14ac:dyDescent="0.2">
      <c r="A173" s="19" t="s">
        <v>18</v>
      </c>
      <c r="B173" s="20">
        <f t="shared" ref="B173" si="124">D173+H173+J173+L173+N173+P173+R173</f>
        <v>24690313.420000002</v>
      </c>
      <c r="C173" s="21">
        <f t="shared" ref="C173" si="125">(D173*E173+H173*I173+J173*K173+L173*M173+N173*O173+P173*Q173+R173*S173)/(D173+H173+J173+L173+N173+P173+R173)</f>
        <v>7.0925423574473206E-2</v>
      </c>
      <c r="D173" s="22">
        <v>23726305.859999999</v>
      </c>
      <c r="E173" s="21">
        <v>0</v>
      </c>
      <c r="F173" s="22">
        <f t="shared" ref="F173" si="126">H173+J173+L173+N173+P173+R173</f>
        <v>964007.56</v>
      </c>
      <c r="G173" s="21">
        <f t="shared" ref="G173" si="127">(H173*I173+J173*K173+L173*M173+N173*O173+P173*Q173+R173*S173)/(H173+J173+L173+N173+P173+R173)</f>
        <v>1.8165531165543976</v>
      </c>
      <c r="H173" s="22">
        <v>45583.11</v>
      </c>
      <c r="I173" s="21">
        <v>0.9623261335174369</v>
      </c>
      <c r="J173" s="22">
        <v>239873.46</v>
      </c>
      <c r="K173" s="21">
        <v>1.3667835487093898</v>
      </c>
      <c r="L173" s="22">
        <v>138097.51</v>
      </c>
      <c r="M173" s="21">
        <v>1.6819781500767099</v>
      </c>
      <c r="N173" s="22">
        <v>465438.47</v>
      </c>
      <c r="O173" s="21">
        <v>2.0013804653921299</v>
      </c>
      <c r="P173" s="22">
        <v>75005.34</v>
      </c>
      <c r="Q173" s="21">
        <v>2.8748189395581698</v>
      </c>
      <c r="R173" s="23">
        <v>9.67</v>
      </c>
      <c r="S173" s="24">
        <v>2.7706825232678396</v>
      </c>
    </row>
    <row r="174" spans="1:19" x14ac:dyDescent="0.2">
      <c r="A174" s="19" t="s">
        <v>19</v>
      </c>
      <c r="B174" s="20">
        <f t="shared" ref="B174" si="128">D174+H174+J174+L174+N174+P174+R174</f>
        <v>29727689.950000003</v>
      </c>
      <c r="C174" s="21">
        <f t="shared" ref="C174" si="129">(D174*E174+H174*I174+J174*K174+L174*M174+N174*O174+P174*Q174+R174*S174)/(D174+H174+J174+L174+N174+P174+R174)</f>
        <v>9.1864007492449024E-2</v>
      </c>
      <c r="D174" s="22">
        <v>28451974.140000001</v>
      </c>
      <c r="E174" s="21">
        <v>0</v>
      </c>
      <c r="F174" s="22">
        <f t="shared" ref="F174" si="130">H174+J174+L174+N174+P174+R174</f>
        <v>1275715.81</v>
      </c>
      <c r="G174" s="21">
        <f t="shared" ref="G174" si="131">(H174*I174+J174*K174+L174*M174+N174*O174+P174*Q174+R174*S174)/(H174+J174+L174+N174+P174+R174)</f>
        <v>2.1406842424411137</v>
      </c>
      <c r="H174" s="22">
        <v>29039.22</v>
      </c>
      <c r="I174" s="21">
        <v>1.4497022165195899</v>
      </c>
      <c r="J174" s="22">
        <v>267239.01</v>
      </c>
      <c r="K174" s="21">
        <v>1.5332810737474298</v>
      </c>
      <c r="L174" s="22">
        <v>142169.51</v>
      </c>
      <c r="M174" s="21">
        <v>1.6627003553715598</v>
      </c>
      <c r="N174" s="22">
        <v>282886.53000000003</v>
      </c>
      <c r="O174" s="21">
        <v>1.9907245679035999</v>
      </c>
      <c r="P174" s="22">
        <v>554320.31000000006</v>
      </c>
      <c r="Q174" s="21">
        <v>2.6686494258166404</v>
      </c>
      <c r="R174" s="23">
        <v>61.23</v>
      </c>
      <c r="S174" s="24">
        <v>3.8046300832925</v>
      </c>
    </row>
    <row r="175" spans="1:19" x14ac:dyDescent="0.2">
      <c r="A175" s="19" t="s">
        <v>20</v>
      </c>
      <c r="B175" s="20">
        <f t="shared" ref="B175" si="132">D175+H175+J175+L175+N175+P175+R175</f>
        <v>34069594.219999999</v>
      </c>
      <c r="C175" s="21">
        <f t="shared" ref="C175" si="133">(D175*E175+H175*I175+J175*K175+L175*M175+N175*O175+P175*Q175+R175*S175)/(D175+H175+J175+L175+N175+P175+R175)</f>
        <v>8.8437583871522896E-2</v>
      </c>
      <c r="D175" s="22">
        <v>31963404.57</v>
      </c>
      <c r="E175" s="21">
        <v>0</v>
      </c>
      <c r="F175" s="22">
        <f t="shared" ref="F175" si="134">H175+J175+L175+N175+P175+R175</f>
        <v>2106189.65</v>
      </c>
      <c r="G175" s="21">
        <f t="shared" ref="G175" si="135">(H175*I175+J175*K175+L175*M175+N175*O175+P175*Q175+R175*S175)/(H175+J175+L175+N175+P175+R175)</f>
        <v>1.4305609166297071</v>
      </c>
      <c r="H175" s="22">
        <v>617825.71</v>
      </c>
      <c r="I175" s="21">
        <v>6.2034569587594506E-2</v>
      </c>
      <c r="J175" s="22">
        <v>290909.93</v>
      </c>
      <c r="K175" s="21">
        <v>3.0395897929644402</v>
      </c>
      <c r="L175" s="22">
        <v>386008.09</v>
      </c>
      <c r="M175" s="21">
        <v>1.0557975049175798</v>
      </c>
      <c r="N175" s="22">
        <v>568742.38</v>
      </c>
      <c r="O175" s="21">
        <v>1.9369403714912199</v>
      </c>
      <c r="P175" s="22">
        <v>242337.82</v>
      </c>
      <c r="Q175" s="21">
        <v>2.3922869954842403</v>
      </c>
      <c r="R175" s="23">
        <v>365.72</v>
      </c>
      <c r="S175" s="24">
        <v>4.2412774800393702</v>
      </c>
    </row>
    <row r="176" spans="1:19" ht="13.5" thickBot="1" x14ac:dyDescent="0.25">
      <c r="A176" s="25" t="s">
        <v>21</v>
      </c>
      <c r="B176" s="26">
        <f t="shared" ref="B176:B187" si="136">D176+H176+J176+L176+N176+P176+R176</f>
        <v>40201196.819999993</v>
      </c>
      <c r="C176" s="27">
        <f t="shared" ref="C176:C187" si="137">(D176*E176+H176*I176+J176*K176+L176*M176+N176*O176+P176*Q176+R176*S176)/(D176+H176+J176+L176+N176+P176+R176)</f>
        <v>6.7520162167152148E-2</v>
      </c>
      <c r="D176" s="28">
        <v>38808926.579999998</v>
      </c>
      <c r="E176" s="27">
        <v>0</v>
      </c>
      <c r="F176" s="28">
        <f t="shared" ref="F176:F187" si="138">H176+J176+L176+N176+P176+R176</f>
        <v>1392270.2400000002</v>
      </c>
      <c r="G176" s="27">
        <f t="shared" ref="G176:G187" si="139">(H176*I176+J176*K176+L176*M176+N176*O176+P176*Q176+R176*S176)/(H176+J176+L176+N176+P176+R176)</f>
        <v>1.9496152762699288</v>
      </c>
      <c r="H176" s="28">
        <v>92836.26</v>
      </c>
      <c r="I176" s="27">
        <v>0.38284762656315502</v>
      </c>
      <c r="J176" s="28">
        <v>285634.46000000002</v>
      </c>
      <c r="K176" s="27">
        <v>1.3476793419813597</v>
      </c>
      <c r="L176" s="28">
        <v>283745.51</v>
      </c>
      <c r="M176" s="27">
        <v>2.0763826571211599</v>
      </c>
      <c r="N176" s="28">
        <v>650345.66</v>
      </c>
      <c r="O176" s="27">
        <v>2.0938063296985798</v>
      </c>
      <c r="P176" s="28">
        <v>79485.820000000007</v>
      </c>
      <c r="Q176" s="27">
        <v>4.3018032688094596</v>
      </c>
      <c r="R176" s="28">
        <v>222.53</v>
      </c>
      <c r="S176" s="27">
        <v>4.9928099582078795</v>
      </c>
    </row>
    <row r="177" spans="1:19" x14ac:dyDescent="0.2">
      <c r="A177" s="32" t="s">
        <v>76</v>
      </c>
      <c r="B177" s="20">
        <f t="shared" si="136"/>
        <v>37934319.800000004</v>
      </c>
      <c r="C177" s="21">
        <f t="shared" si="137"/>
        <v>3.9174126947176743E-2</v>
      </c>
      <c r="D177" s="22">
        <v>36938932.25</v>
      </c>
      <c r="E177" s="21">
        <v>4.3424278729659298E-3</v>
      </c>
      <c r="F177" s="22">
        <f t="shared" si="138"/>
        <v>995387.54999999993</v>
      </c>
      <c r="G177" s="21">
        <f t="shared" si="139"/>
        <v>1.3317819883320829</v>
      </c>
      <c r="H177" s="22">
        <v>393366.05</v>
      </c>
      <c r="I177" s="21">
        <v>0.15000508330599502</v>
      </c>
      <c r="J177" s="22">
        <v>99898.17</v>
      </c>
      <c r="K177" s="21">
        <v>1.2097369751618099</v>
      </c>
      <c r="L177" s="22">
        <v>127199.02</v>
      </c>
      <c r="M177" s="21">
        <v>1.6523487625926696</v>
      </c>
      <c r="N177" s="22">
        <v>266487.46000000002</v>
      </c>
      <c r="O177" s="21">
        <v>2.40802574950431</v>
      </c>
      <c r="P177" s="22">
        <v>108278.72</v>
      </c>
      <c r="Q177" s="21">
        <v>2.7084758528730304</v>
      </c>
      <c r="R177" s="23">
        <v>158.13</v>
      </c>
      <c r="S177" s="24">
        <v>3.9567823942325901</v>
      </c>
    </row>
    <row r="178" spans="1:19" x14ac:dyDescent="0.2">
      <c r="A178" s="19" t="s">
        <v>11</v>
      </c>
      <c r="B178" s="20">
        <f t="shared" si="136"/>
        <v>33986691.780000001</v>
      </c>
      <c r="C178" s="21">
        <f t="shared" si="137"/>
        <v>0.10609485887419898</v>
      </c>
      <c r="D178" s="22">
        <v>32011520.98</v>
      </c>
      <c r="E178" s="21">
        <v>3.2296120220152102E-3</v>
      </c>
      <c r="F178" s="22">
        <f t="shared" si="138"/>
        <v>1975170.8</v>
      </c>
      <c r="G178" s="21">
        <f t="shared" si="139"/>
        <v>1.7732281557625291</v>
      </c>
      <c r="H178" s="22">
        <v>366990.6</v>
      </c>
      <c r="I178" s="21">
        <v>0.53350600860076502</v>
      </c>
      <c r="J178" s="22">
        <v>260446.67</v>
      </c>
      <c r="K178" s="21">
        <v>1.7066830027045499</v>
      </c>
      <c r="L178" s="22">
        <v>248901.87</v>
      </c>
      <c r="M178" s="21">
        <v>2.32647769701369</v>
      </c>
      <c r="N178" s="22">
        <v>585857.18000000005</v>
      </c>
      <c r="O178" s="21">
        <v>1.9054629554936902</v>
      </c>
      <c r="P178" s="22">
        <v>512771.22</v>
      </c>
      <c r="Q178" s="21">
        <v>2.2735540571095196</v>
      </c>
      <c r="R178" s="23">
        <v>203.26</v>
      </c>
      <c r="S178" s="24">
        <v>4.5753684935550503</v>
      </c>
    </row>
    <row r="179" spans="1:19" x14ac:dyDescent="0.2">
      <c r="A179" s="19" t="s">
        <v>12</v>
      </c>
      <c r="B179" s="20">
        <f t="shared" si="136"/>
        <v>38182968.649999999</v>
      </c>
      <c r="C179" s="21">
        <f t="shared" si="137"/>
        <v>3.1715080951412622E-2</v>
      </c>
      <c r="D179" s="22">
        <v>37392218.909999996</v>
      </c>
      <c r="E179" s="21">
        <v>3.3628163737127598E-3</v>
      </c>
      <c r="F179" s="22">
        <f t="shared" si="138"/>
        <v>790749.74</v>
      </c>
      <c r="G179" s="21">
        <f t="shared" si="139"/>
        <v>1.3724099051869436</v>
      </c>
      <c r="H179" s="22">
        <v>285303.09000000003</v>
      </c>
      <c r="I179" s="21">
        <v>0.16123153065043896</v>
      </c>
      <c r="J179" s="22">
        <v>166824.81</v>
      </c>
      <c r="K179" s="21">
        <v>1.740775916364</v>
      </c>
      <c r="L179" s="22">
        <v>93769.11</v>
      </c>
      <c r="M179" s="21">
        <v>1.6434554257793399</v>
      </c>
      <c r="N179" s="22">
        <v>161254.19</v>
      </c>
      <c r="O179" s="21">
        <v>2.3350466087113801</v>
      </c>
      <c r="P179" s="22">
        <v>83438.5</v>
      </c>
      <c r="Q179" s="21">
        <v>2.6052187767038002</v>
      </c>
      <c r="R179" s="23">
        <v>160.04</v>
      </c>
      <c r="S179" s="24">
        <v>5.0697406898275394</v>
      </c>
    </row>
    <row r="180" spans="1:19" x14ac:dyDescent="0.2">
      <c r="A180" s="19" t="s">
        <v>13</v>
      </c>
      <c r="B180" s="20">
        <f t="shared" si="136"/>
        <v>49720831.789999999</v>
      </c>
      <c r="C180" s="21">
        <f t="shared" si="137"/>
        <v>9.1939426695580542E-2</v>
      </c>
      <c r="D180" s="22">
        <v>48213528.460000001</v>
      </c>
      <c r="E180" s="21">
        <v>4.7932542873672908E-3</v>
      </c>
      <c r="F180" s="22">
        <f t="shared" si="138"/>
        <v>1507303.33</v>
      </c>
      <c r="G180" s="21">
        <f t="shared" si="139"/>
        <v>2.8794503277585113</v>
      </c>
      <c r="H180" s="22">
        <v>147598.86000000002</v>
      </c>
      <c r="I180" s="21">
        <v>0.19256243510281901</v>
      </c>
      <c r="J180" s="22">
        <v>282489.17</v>
      </c>
      <c r="K180" s="21">
        <v>2.9519201967990498</v>
      </c>
      <c r="L180" s="22">
        <v>395174.22</v>
      </c>
      <c r="M180" s="21">
        <v>3.0340091243806295</v>
      </c>
      <c r="N180" s="22">
        <v>236422.5</v>
      </c>
      <c r="O180" s="21">
        <v>2.6101516611151596</v>
      </c>
      <c r="P180" s="22">
        <v>445541.78</v>
      </c>
      <c r="Q180" s="21">
        <v>3.7290725172844601</v>
      </c>
      <c r="R180" s="23">
        <v>76.8</v>
      </c>
      <c r="S180" s="24">
        <v>4.9376041666666692</v>
      </c>
    </row>
    <row r="181" spans="1:19" x14ac:dyDescent="0.2">
      <c r="A181" s="19" t="s">
        <v>14</v>
      </c>
      <c r="B181" s="20">
        <f t="shared" si="136"/>
        <v>48117468.170000002</v>
      </c>
      <c r="C181" s="21">
        <f t="shared" si="137"/>
        <v>4.3256671696573205E-2</v>
      </c>
      <c r="D181" s="22">
        <v>47062833.600000001</v>
      </c>
      <c r="E181" s="21">
        <v>3.5555028713783197E-5</v>
      </c>
      <c r="F181" s="22">
        <f t="shared" si="138"/>
        <v>1054634.57</v>
      </c>
      <c r="G181" s="21">
        <f t="shared" si="139"/>
        <v>1.9719894096587418</v>
      </c>
      <c r="H181" s="22">
        <v>198861.37</v>
      </c>
      <c r="I181" s="21">
        <v>0.215373811414454</v>
      </c>
      <c r="J181" s="22">
        <v>184847.03</v>
      </c>
      <c r="K181" s="21">
        <v>1.0877280094789701</v>
      </c>
      <c r="L181" s="22">
        <v>110442.45</v>
      </c>
      <c r="M181" s="21">
        <v>2.4658230580723299</v>
      </c>
      <c r="N181" s="22">
        <v>400698.48</v>
      </c>
      <c r="O181" s="21">
        <v>2.6373598891615502</v>
      </c>
      <c r="P181" s="22">
        <v>159776.47</v>
      </c>
      <c r="Q181" s="21">
        <v>3.1712656050042902</v>
      </c>
      <c r="R181" s="23">
        <v>8.77</v>
      </c>
      <c r="S181" s="24">
        <v>2.75</v>
      </c>
    </row>
    <row r="182" spans="1:19" x14ac:dyDescent="0.2">
      <c r="A182" s="19" t="s">
        <v>15</v>
      </c>
      <c r="B182" s="20">
        <f t="shared" si="136"/>
        <v>43226755.270000011</v>
      </c>
      <c r="C182" s="21">
        <f t="shared" si="137"/>
        <v>4.141501639014878E-2</v>
      </c>
      <c r="D182" s="22">
        <v>42195222.950000003</v>
      </c>
      <c r="E182" s="21">
        <v>5.0420593642105608E-3</v>
      </c>
      <c r="F182" s="22">
        <f t="shared" si="138"/>
        <v>1031532.32</v>
      </c>
      <c r="G182" s="21">
        <f t="shared" si="139"/>
        <v>1.529264695264227</v>
      </c>
      <c r="H182" s="22">
        <v>453116.14</v>
      </c>
      <c r="I182" s="21">
        <v>1.3626087563334201E-2</v>
      </c>
      <c r="J182" s="22">
        <v>103234.13</v>
      </c>
      <c r="K182" s="21">
        <v>1.5168525012028495</v>
      </c>
      <c r="L182" s="22">
        <v>99649.31</v>
      </c>
      <c r="M182" s="21">
        <v>2.7822564370992597</v>
      </c>
      <c r="N182" s="22">
        <v>164833.45000000001</v>
      </c>
      <c r="O182" s="21">
        <v>2.3243916383476799</v>
      </c>
      <c r="P182" s="22">
        <v>209739.69</v>
      </c>
      <c r="Q182" s="21">
        <v>3.5849923846078</v>
      </c>
      <c r="R182" s="23">
        <v>959.6</v>
      </c>
      <c r="S182" s="24">
        <v>2.52</v>
      </c>
    </row>
    <row r="183" spans="1:19" x14ac:dyDescent="0.2">
      <c r="A183" s="19" t="s">
        <v>16</v>
      </c>
      <c r="B183" s="20">
        <f t="shared" si="136"/>
        <v>50345178.160000004</v>
      </c>
      <c r="C183" s="21">
        <f t="shared" si="137"/>
        <v>4.500145045072175E-2</v>
      </c>
      <c r="D183" s="22">
        <v>49333911.450000003</v>
      </c>
      <c r="E183" s="21">
        <v>0</v>
      </c>
      <c r="F183" s="22">
        <f t="shared" si="138"/>
        <v>1011266.71</v>
      </c>
      <c r="G183" s="21">
        <f t="shared" si="139"/>
        <v>2.2403645032476143</v>
      </c>
      <c r="H183" s="22">
        <v>152861.43</v>
      </c>
      <c r="I183" s="21">
        <v>3.5220643297658498E-2</v>
      </c>
      <c r="J183" s="22">
        <v>362946.52</v>
      </c>
      <c r="K183" s="21">
        <v>2.5178217562190701</v>
      </c>
      <c r="L183" s="22">
        <v>96488.4</v>
      </c>
      <c r="M183" s="21">
        <v>2.01116632154746</v>
      </c>
      <c r="N183" s="22">
        <v>241195.72</v>
      </c>
      <c r="O183" s="21">
        <v>2.3827146916205599</v>
      </c>
      <c r="P183" s="22">
        <v>157275.88</v>
      </c>
      <c r="Q183" s="21">
        <v>3.6543172837436999</v>
      </c>
      <c r="R183" s="23">
        <v>498.76</v>
      </c>
      <c r="S183" s="24">
        <v>5.80789437805758</v>
      </c>
    </row>
    <row r="184" spans="1:19" x14ac:dyDescent="0.2">
      <c r="A184" s="19" t="s">
        <v>17</v>
      </c>
      <c r="B184" s="20">
        <f t="shared" si="136"/>
        <v>42645713.130000003</v>
      </c>
      <c r="C184" s="21">
        <f t="shared" si="137"/>
        <v>3.1877746580433346E-2</v>
      </c>
      <c r="D184" s="22">
        <v>41777511.210000001</v>
      </c>
      <c r="E184" s="21">
        <v>7.9847620966026409E-4</v>
      </c>
      <c r="F184" s="22">
        <f t="shared" si="138"/>
        <v>868201.91999999993</v>
      </c>
      <c r="G184" s="21">
        <f t="shared" si="139"/>
        <v>1.5273991643556826</v>
      </c>
      <c r="H184" s="22">
        <v>304426.43</v>
      </c>
      <c r="I184" s="21">
        <v>0.41809864044984507</v>
      </c>
      <c r="J184" s="22">
        <v>88444.52</v>
      </c>
      <c r="K184" s="21">
        <v>1.9608870125588296</v>
      </c>
      <c r="L184" s="22">
        <v>177182.74</v>
      </c>
      <c r="M184" s="21">
        <v>1.6549673574299597</v>
      </c>
      <c r="N184" s="22">
        <v>177480.12</v>
      </c>
      <c r="O184" s="21">
        <v>2.3977071217891903</v>
      </c>
      <c r="P184" s="22">
        <v>120103.21</v>
      </c>
      <c r="Q184" s="21">
        <v>2.5057991980397496</v>
      </c>
      <c r="R184" s="23">
        <v>564.9</v>
      </c>
      <c r="S184" s="24">
        <v>10.0006620640821</v>
      </c>
    </row>
    <row r="185" spans="1:19" x14ac:dyDescent="0.2">
      <c r="A185" s="19" t="s">
        <v>18</v>
      </c>
      <c r="B185" s="20">
        <f t="shared" si="136"/>
        <v>64891573.5</v>
      </c>
      <c r="C185" s="21">
        <f t="shared" si="137"/>
        <v>6.2027596900543644E-2</v>
      </c>
      <c r="D185" s="22">
        <v>62958919.909999996</v>
      </c>
      <c r="E185" s="21">
        <v>0</v>
      </c>
      <c r="F185" s="22">
        <f t="shared" si="138"/>
        <v>1932653.59</v>
      </c>
      <c r="G185" s="21">
        <f t="shared" si="139"/>
        <v>2.0826641588159625</v>
      </c>
      <c r="H185" s="22">
        <v>397554.1</v>
      </c>
      <c r="I185" s="21">
        <v>4.4024481196395703E-2</v>
      </c>
      <c r="J185" s="22">
        <v>553270.67000000004</v>
      </c>
      <c r="K185" s="21">
        <v>2.0276226420966803</v>
      </c>
      <c r="L185" s="22">
        <v>231854.03</v>
      </c>
      <c r="M185" s="21">
        <v>2.84046211747969</v>
      </c>
      <c r="N185" s="22">
        <v>274043.55</v>
      </c>
      <c r="O185" s="21">
        <v>3.3217274517134197</v>
      </c>
      <c r="P185" s="22">
        <v>475837.24</v>
      </c>
      <c r="Q185" s="21">
        <v>2.7663454390413</v>
      </c>
      <c r="R185" s="23">
        <v>94</v>
      </c>
      <c r="S185" s="24">
        <v>5.7591702127659596</v>
      </c>
    </row>
    <row r="186" spans="1:19" x14ac:dyDescent="0.2">
      <c r="A186" s="19" t="s">
        <v>19</v>
      </c>
      <c r="B186" s="20">
        <f t="shared" si="136"/>
        <v>45806679.670000002</v>
      </c>
      <c r="C186" s="21">
        <f t="shared" si="137"/>
        <v>8.4867087494796392E-2</v>
      </c>
      <c r="D186" s="22">
        <v>44167372.789999999</v>
      </c>
      <c r="E186" s="21">
        <v>2.4109503435103502E-3</v>
      </c>
      <c r="F186" s="22">
        <f t="shared" si="138"/>
        <v>1639306.8800000001</v>
      </c>
      <c r="G186" s="21">
        <f t="shared" si="139"/>
        <v>2.3064590254144486</v>
      </c>
      <c r="H186" s="22">
        <v>292310.82</v>
      </c>
      <c r="I186" s="21">
        <v>0.34476547327259405</v>
      </c>
      <c r="J186" s="22">
        <v>282416.02</v>
      </c>
      <c r="K186" s="21">
        <v>2.62567356908436</v>
      </c>
      <c r="L186" s="22">
        <v>354041.95</v>
      </c>
      <c r="M186" s="21">
        <v>3.5386332147927702</v>
      </c>
      <c r="N186" s="22">
        <v>448697.14</v>
      </c>
      <c r="O186" s="21">
        <v>2.05300490772016</v>
      </c>
      <c r="P186" s="22">
        <v>261593.97</v>
      </c>
      <c r="Q186" s="21">
        <v>2.9181213244326698</v>
      </c>
      <c r="R186" s="23">
        <v>246.98</v>
      </c>
      <c r="S186" s="24">
        <v>5.3373350068831495</v>
      </c>
    </row>
    <row r="187" spans="1:19" x14ac:dyDescent="0.2">
      <c r="A187" s="19" t="s">
        <v>20</v>
      </c>
      <c r="B187" s="20">
        <f t="shared" si="136"/>
        <v>42075695.169999994</v>
      </c>
      <c r="C187" s="21">
        <f t="shared" si="137"/>
        <v>3.8508816563897597E-2</v>
      </c>
      <c r="D187" s="22">
        <v>41102980.670000002</v>
      </c>
      <c r="E187" s="21">
        <v>4.2912845035770995E-3</v>
      </c>
      <c r="F187" s="22">
        <f t="shared" si="138"/>
        <v>972714.5</v>
      </c>
      <c r="G187" s="21">
        <f t="shared" si="139"/>
        <v>1.4844033301652251</v>
      </c>
      <c r="H187" s="22">
        <v>231326.15</v>
      </c>
      <c r="I187" s="21">
        <v>0.51042037227524895</v>
      </c>
      <c r="J187" s="22">
        <v>59665.73</v>
      </c>
      <c r="K187" s="21">
        <v>1.4967326185399898</v>
      </c>
      <c r="L187" s="22">
        <v>339480.21</v>
      </c>
      <c r="M187" s="21">
        <v>1.0808246530777199</v>
      </c>
      <c r="N187" s="22">
        <v>166905.68</v>
      </c>
      <c r="O187" s="21">
        <v>2.3214339613846602</v>
      </c>
      <c r="P187" s="22">
        <v>174877.15</v>
      </c>
      <c r="Q187" s="21">
        <v>2.7497647125424898</v>
      </c>
      <c r="R187" s="23">
        <v>459.58</v>
      </c>
      <c r="S187" s="24">
        <v>2.7705927150876901</v>
      </c>
    </row>
    <row r="188" spans="1:19" ht="13.5" thickBot="1" x14ac:dyDescent="0.25">
      <c r="A188" s="25" t="s">
        <v>21</v>
      </c>
      <c r="B188" s="26">
        <f t="shared" ref="B188:B199" si="140">D188+H188+J188+L188+N188+P188+R188</f>
        <v>65851616.119999997</v>
      </c>
      <c r="C188" s="27">
        <f t="shared" ref="C188:C199" si="141">(D188*E188+H188*I188+J188*K188+L188*M188+N188*O188+P188*Q188+R188*S188)/(D188+H188+J188+L188+N188+P188+R188)</f>
        <v>0.11577645447010482</v>
      </c>
      <c r="D188" s="28">
        <v>62108099.890000001</v>
      </c>
      <c r="E188" s="27">
        <v>0</v>
      </c>
      <c r="F188" s="28">
        <f t="shared" ref="F188:F199" si="142">H188+J188+L188+N188+P188+R188</f>
        <v>3743516.23</v>
      </c>
      <c r="G188" s="27">
        <f t="shared" ref="G188:G199" si="143">(H188*I188+J188*K188+L188*M188+N188*O188+P188*Q188+R188*S188)/(H188+J188+L188+N188+P188+R188)</f>
        <v>2.0366057383167804</v>
      </c>
      <c r="H188" s="28">
        <v>1051712.67</v>
      </c>
      <c r="I188" s="27">
        <v>9.5496645485881604E-3</v>
      </c>
      <c r="J188" s="28">
        <v>1314127.98</v>
      </c>
      <c r="K188" s="27">
        <v>2.9472009672908701</v>
      </c>
      <c r="L188" s="28">
        <v>614927.82999999996</v>
      </c>
      <c r="M188" s="27">
        <v>1.32429316607772</v>
      </c>
      <c r="N188" s="28">
        <v>633625.65</v>
      </c>
      <c r="O188" s="27">
        <v>4.0336417551909403</v>
      </c>
      <c r="P188" s="28">
        <v>129103.5</v>
      </c>
      <c r="Q188" s="27">
        <v>2.8721114501155993</v>
      </c>
      <c r="R188" s="28">
        <v>18.600000000000001</v>
      </c>
      <c r="S188" s="27">
        <v>3.26</v>
      </c>
    </row>
    <row r="189" spans="1:19" x14ac:dyDescent="0.2">
      <c r="A189" s="32" t="s">
        <v>77</v>
      </c>
      <c r="B189" s="20">
        <f t="shared" si="140"/>
        <v>50659023.130000003</v>
      </c>
      <c r="C189" s="21">
        <f t="shared" si="141"/>
        <v>5.9878185586323567E-2</v>
      </c>
      <c r="D189" s="22">
        <v>48296262.82</v>
      </c>
      <c r="E189" s="21">
        <v>5.8412350506585201E-3</v>
      </c>
      <c r="F189" s="22">
        <f t="shared" si="142"/>
        <v>2362760.31</v>
      </c>
      <c r="G189" s="21">
        <f t="shared" si="143"/>
        <v>1.1644264353670297</v>
      </c>
      <c r="H189" s="22">
        <v>900128.43</v>
      </c>
      <c r="I189" s="21">
        <v>5.5936823148669997E-2</v>
      </c>
      <c r="J189" s="22">
        <v>275208.64</v>
      </c>
      <c r="K189" s="21">
        <v>2.4734060075294098</v>
      </c>
      <c r="L189" s="22">
        <v>210444.67</v>
      </c>
      <c r="M189" s="21">
        <v>0.84026711201571402</v>
      </c>
      <c r="N189" s="22">
        <v>855355.57</v>
      </c>
      <c r="O189" s="21">
        <v>1.79351098456049</v>
      </c>
      <c r="P189" s="22">
        <v>99865.9</v>
      </c>
      <c r="Q189" s="21">
        <v>2.3344996590427805</v>
      </c>
      <c r="R189" s="23">
        <v>21757.1</v>
      </c>
      <c r="S189" s="24">
        <v>3.5000658175951798</v>
      </c>
    </row>
    <row r="190" spans="1:19" x14ac:dyDescent="0.2">
      <c r="A190" s="19" t="s">
        <v>11</v>
      </c>
      <c r="B190" s="20">
        <f t="shared" si="140"/>
        <v>42405361.719999999</v>
      </c>
      <c r="C190" s="21">
        <f t="shared" si="141"/>
        <v>4.501542383730435E-2</v>
      </c>
      <c r="D190" s="22">
        <v>41117817.399999999</v>
      </c>
      <c r="E190" s="21">
        <v>4.9875318455011195E-3</v>
      </c>
      <c r="F190" s="22">
        <f t="shared" si="142"/>
        <v>1287544.3199999998</v>
      </c>
      <c r="G190" s="21">
        <f t="shared" si="143"/>
        <v>1.3233089382895971</v>
      </c>
      <c r="H190" s="22">
        <v>432959.16</v>
      </c>
      <c r="I190" s="21">
        <v>0.11831200707244499</v>
      </c>
      <c r="J190" s="22">
        <v>207365.07</v>
      </c>
      <c r="K190" s="21">
        <v>1.1372816752599699</v>
      </c>
      <c r="L190" s="22">
        <v>358909.45</v>
      </c>
      <c r="M190" s="21">
        <v>2.1192995495103299</v>
      </c>
      <c r="N190" s="22">
        <v>207568.96</v>
      </c>
      <c r="O190" s="21">
        <v>2.1775231171365901</v>
      </c>
      <c r="P190" s="22">
        <v>80627.430000000008</v>
      </c>
      <c r="Q190" s="21">
        <v>2.5280257128374299</v>
      </c>
      <c r="R190" s="23">
        <v>114.25</v>
      </c>
      <c r="S190" s="24">
        <v>2.7228446389496694</v>
      </c>
    </row>
    <row r="191" spans="1:19" x14ac:dyDescent="0.2">
      <c r="A191" s="19" t="s">
        <v>12</v>
      </c>
      <c r="B191" s="20">
        <f t="shared" si="140"/>
        <v>48855550.930000007</v>
      </c>
      <c r="C191" s="21">
        <f t="shared" si="141"/>
        <v>3.6927423296994798E-2</v>
      </c>
      <c r="D191" s="22">
        <v>46275020.240000002</v>
      </c>
      <c r="E191" s="21">
        <v>4.6264407641456303E-3</v>
      </c>
      <c r="F191" s="22">
        <f t="shared" si="142"/>
        <v>2580530.69</v>
      </c>
      <c r="G191" s="21">
        <f t="shared" si="143"/>
        <v>0.61616045713449663</v>
      </c>
      <c r="H191" s="22">
        <v>1901415.63</v>
      </c>
      <c r="I191" s="21">
        <v>3.9694973844303601E-2</v>
      </c>
      <c r="J191" s="22">
        <v>135408.06</v>
      </c>
      <c r="K191" s="21">
        <v>2.7983944264469902</v>
      </c>
      <c r="L191" s="22">
        <v>192185.51</v>
      </c>
      <c r="M191" s="21">
        <v>2.04603263690379</v>
      </c>
      <c r="N191" s="22">
        <v>225459.61</v>
      </c>
      <c r="O191" s="21">
        <v>2.2401628207375999</v>
      </c>
      <c r="P191" s="22">
        <v>125546.88</v>
      </c>
      <c r="Q191" s="21">
        <v>1.88118787022027</v>
      </c>
      <c r="R191" s="23">
        <v>515</v>
      </c>
      <c r="S191" s="24">
        <v>2.2482252427184499</v>
      </c>
    </row>
    <row r="192" spans="1:19" x14ac:dyDescent="0.2">
      <c r="A192" s="19" t="s">
        <v>13</v>
      </c>
      <c r="B192" s="20">
        <f t="shared" si="140"/>
        <v>51376092.339999996</v>
      </c>
      <c r="C192" s="21">
        <f t="shared" si="141"/>
        <v>6.8789978416641848E-2</v>
      </c>
      <c r="D192" s="22">
        <v>48494396.689999998</v>
      </c>
      <c r="E192" s="21">
        <v>4.0347428683517907E-3</v>
      </c>
      <c r="F192" s="22">
        <f t="shared" si="142"/>
        <v>2881695.65</v>
      </c>
      <c r="G192" s="21">
        <f t="shared" si="143"/>
        <v>1.1585185486191087</v>
      </c>
      <c r="H192" s="22">
        <v>1681620.56</v>
      </c>
      <c r="I192" s="21">
        <v>3.3780929747909399E-3</v>
      </c>
      <c r="J192" s="22">
        <v>257136.67</v>
      </c>
      <c r="K192" s="21">
        <v>2.3606279399978201</v>
      </c>
      <c r="L192" s="22">
        <v>351476.8</v>
      </c>
      <c r="M192" s="21">
        <v>2.9851635669836498</v>
      </c>
      <c r="N192" s="22">
        <v>310000.23</v>
      </c>
      <c r="O192" s="21">
        <v>2.1858635169399698</v>
      </c>
      <c r="P192" s="22">
        <v>280810.69</v>
      </c>
      <c r="Q192" s="21">
        <v>3.5436731514743998</v>
      </c>
      <c r="R192" s="23">
        <v>650.70000000000005</v>
      </c>
      <c r="S192" s="24">
        <v>5.9596588289534305</v>
      </c>
    </row>
    <row r="193" spans="1:19" x14ac:dyDescent="0.2">
      <c r="A193" s="19" t="s">
        <v>14</v>
      </c>
      <c r="B193" s="20">
        <f t="shared" si="140"/>
        <v>58765944.800000004</v>
      </c>
      <c r="C193" s="21">
        <f t="shared" si="141"/>
        <v>3.623959238548647E-2</v>
      </c>
      <c r="D193" s="22">
        <v>56917129.100000001</v>
      </c>
      <c r="E193" s="21">
        <v>5.55618305070134E-3</v>
      </c>
      <c r="F193" s="22">
        <f t="shared" si="142"/>
        <v>1848815.7000000002</v>
      </c>
      <c r="G193" s="21">
        <f t="shared" si="143"/>
        <v>0.98085055081477224</v>
      </c>
      <c r="H193" s="22">
        <v>1101040.1000000001</v>
      </c>
      <c r="I193" s="21">
        <v>1.3514680346338001E-2</v>
      </c>
      <c r="J193" s="22">
        <v>189720.63</v>
      </c>
      <c r="K193" s="21">
        <v>1.4608800640183397</v>
      </c>
      <c r="L193" s="22">
        <v>94252.62</v>
      </c>
      <c r="M193" s="21">
        <v>1.7330024640163799</v>
      </c>
      <c r="N193" s="22">
        <v>383811.29</v>
      </c>
      <c r="O193" s="21">
        <v>2.9928266711487299</v>
      </c>
      <c r="P193" s="22">
        <v>79974.06</v>
      </c>
      <c r="Q193" s="21">
        <v>2.6170441828262794</v>
      </c>
      <c r="R193" s="23">
        <v>17</v>
      </c>
      <c r="S193" s="24">
        <v>3.31</v>
      </c>
    </row>
    <row r="194" spans="1:19" x14ac:dyDescent="0.2">
      <c r="A194" s="19" t="s">
        <v>15</v>
      </c>
      <c r="B194" s="20">
        <f t="shared" si="140"/>
        <v>43425529.500000007</v>
      </c>
      <c r="C194" s="21">
        <f t="shared" si="141"/>
        <v>4.8488123473543365E-2</v>
      </c>
      <c r="D194" s="22">
        <v>42109617.310000002</v>
      </c>
      <c r="E194" s="21">
        <v>4.0232131950476797E-3</v>
      </c>
      <c r="F194" s="22">
        <f t="shared" si="142"/>
        <v>1315912.1899999997</v>
      </c>
      <c r="G194" s="21">
        <f t="shared" si="143"/>
        <v>1.4713796885641741</v>
      </c>
      <c r="H194" s="22">
        <v>407565.03</v>
      </c>
      <c r="I194" s="21">
        <v>3.0303108193556302E-2</v>
      </c>
      <c r="J194" s="22">
        <v>238164.72</v>
      </c>
      <c r="K194" s="21">
        <v>1.7247166805394198</v>
      </c>
      <c r="L194" s="22">
        <v>81890.490000000005</v>
      </c>
      <c r="M194" s="21">
        <v>1.68713190261775</v>
      </c>
      <c r="N194" s="22">
        <v>481486.35</v>
      </c>
      <c r="O194" s="21">
        <v>2.3102984240363198</v>
      </c>
      <c r="P194" s="22">
        <v>106512.9</v>
      </c>
      <c r="Q194" s="21">
        <v>2.4554085185925798</v>
      </c>
      <c r="R194" s="23">
        <v>292.7</v>
      </c>
      <c r="S194" s="24">
        <v>3.4828151691151299</v>
      </c>
    </row>
    <row r="195" spans="1:19" x14ac:dyDescent="0.2">
      <c r="A195" s="19" t="s">
        <v>16</v>
      </c>
      <c r="B195" s="20">
        <f t="shared" si="140"/>
        <v>75112198.25</v>
      </c>
      <c r="C195" s="21">
        <f t="shared" si="141"/>
        <v>3.9061351104845377E-2</v>
      </c>
      <c r="D195" s="22">
        <v>73009117.489999995</v>
      </c>
      <c r="E195" s="21">
        <v>4.3148500054551201E-3</v>
      </c>
      <c r="F195" s="22">
        <f t="shared" si="142"/>
        <v>2103080.7600000002</v>
      </c>
      <c r="G195" s="21">
        <f t="shared" si="143"/>
        <v>1.2452971882544359</v>
      </c>
      <c r="H195" s="22">
        <v>385507.28</v>
      </c>
      <c r="I195" s="21">
        <v>3.4419563490474196E-2</v>
      </c>
      <c r="J195" s="22">
        <v>388233.03</v>
      </c>
      <c r="K195" s="21">
        <v>1.0688614531329301</v>
      </c>
      <c r="L195" s="22">
        <v>133780.56</v>
      </c>
      <c r="M195" s="21">
        <v>1.5477217257873599</v>
      </c>
      <c r="N195" s="22">
        <v>915922.38</v>
      </c>
      <c r="O195" s="21">
        <v>1.5951352883199599</v>
      </c>
      <c r="P195" s="22">
        <v>278868.78000000003</v>
      </c>
      <c r="Q195" s="21">
        <v>1.86290799672878</v>
      </c>
      <c r="R195" s="23">
        <v>768.73</v>
      </c>
      <c r="S195" s="24">
        <v>4.0874884549841894</v>
      </c>
    </row>
    <row r="196" spans="1:19" x14ac:dyDescent="0.2">
      <c r="A196" s="19" t="s">
        <v>17</v>
      </c>
      <c r="B196" s="20">
        <f t="shared" si="140"/>
        <v>29104707.695676755</v>
      </c>
      <c r="C196" s="21">
        <f t="shared" si="141"/>
        <v>4.1867806947691703E-2</v>
      </c>
      <c r="D196" s="22">
        <v>28538199.552038573</v>
      </c>
      <c r="E196" s="21">
        <v>7.1492333771079027E-3</v>
      </c>
      <c r="F196" s="22">
        <f t="shared" si="142"/>
        <v>566508.14363818313</v>
      </c>
      <c r="G196" s="21">
        <f t="shared" si="143"/>
        <v>1.790837511701415</v>
      </c>
      <c r="H196" s="22">
        <v>102121.070050575</v>
      </c>
      <c r="I196" s="21">
        <v>1.0103821660177465E-2</v>
      </c>
      <c r="J196" s="22">
        <v>242887.01131072006</v>
      </c>
      <c r="K196" s="21">
        <v>2.3805990529287722</v>
      </c>
      <c r="L196" s="22">
        <v>24542.374488720005</v>
      </c>
      <c r="M196" s="21">
        <v>2.0077933718943082</v>
      </c>
      <c r="N196" s="22">
        <v>171743.843042441</v>
      </c>
      <c r="O196" s="21">
        <v>1.9586869207542736</v>
      </c>
      <c r="P196" s="22">
        <v>22329.931845727006</v>
      </c>
      <c r="Q196" s="21">
        <v>1.4689632488523188</v>
      </c>
      <c r="R196" s="23">
        <v>2883.9128999999998</v>
      </c>
      <c r="S196" s="24">
        <v>5.827272727272728</v>
      </c>
    </row>
    <row r="197" spans="1:19" x14ac:dyDescent="0.2">
      <c r="A197" s="19" t="s">
        <v>18</v>
      </c>
      <c r="B197" s="20">
        <f t="shared" si="140"/>
        <v>32284930.00158792</v>
      </c>
      <c r="C197" s="21">
        <f t="shared" si="141"/>
        <v>8.2322611149893782E-2</v>
      </c>
      <c r="D197" s="22">
        <v>31495415.94673017</v>
      </c>
      <c r="E197" s="21">
        <v>4.197737857585775E-3</v>
      </c>
      <c r="F197" s="22">
        <f t="shared" si="142"/>
        <v>789514.05485775101</v>
      </c>
      <c r="G197" s="21">
        <f t="shared" si="143"/>
        <v>3.1988920566047443</v>
      </c>
      <c r="H197" s="22">
        <v>30962.793351477998</v>
      </c>
      <c r="I197" s="21">
        <v>0.49867667428213347</v>
      </c>
      <c r="J197" s="22">
        <v>328327.10813680297</v>
      </c>
      <c r="K197" s="21">
        <v>3.5151118569719877</v>
      </c>
      <c r="L197" s="22">
        <v>90227.986611999993</v>
      </c>
      <c r="M197" s="21">
        <v>7.0769752752199429</v>
      </c>
      <c r="N197" s="22">
        <v>312398.51622916904</v>
      </c>
      <c r="O197" s="21">
        <v>2.0001916370767265</v>
      </c>
      <c r="P197" s="22">
        <v>27466.547678300994</v>
      </c>
      <c r="Q197" s="21">
        <v>3.3531976703523272</v>
      </c>
      <c r="R197" s="23">
        <v>131.10285000000002</v>
      </c>
      <c r="S197" s="24">
        <v>4</v>
      </c>
    </row>
    <row r="198" spans="1:19" x14ac:dyDescent="0.2">
      <c r="A198" s="19" t="s">
        <v>19</v>
      </c>
      <c r="B198" s="20">
        <f t="shared" si="140"/>
        <v>34031802.124430448</v>
      </c>
      <c r="C198" s="21">
        <f t="shared" si="141"/>
        <v>7.5669792064940997E-2</v>
      </c>
      <c r="D198" s="22">
        <v>33359842.979333896</v>
      </c>
      <c r="E198" s="21">
        <v>4.777681442287845E-3</v>
      </c>
      <c r="F198" s="22">
        <f t="shared" si="142"/>
        <v>671959.14509655617</v>
      </c>
      <c r="G198" s="21">
        <f t="shared" si="143"/>
        <v>3.5951541180137299</v>
      </c>
      <c r="H198" s="22">
        <v>119526.3474323081</v>
      </c>
      <c r="I198" s="21">
        <v>4.9276852453687195E-2</v>
      </c>
      <c r="J198" s="22">
        <v>180779.46827950806</v>
      </c>
      <c r="K198" s="21">
        <v>2.0464905543310348</v>
      </c>
      <c r="L198" s="22">
        <v>122485.37227074</v>
      </c>
      <c r="M198" s="21">
        <v>3.9123016069596726</v>
      </c>
      <c r="N198" s="22">
        <v>223954.0022285</v>
      </c>
      <c r="O198" s="21">
        <v>6.7816616157729568</v>
      </c>
      <c r="P198" s="22">
        <v>25213.954885500003</v>
      </c>
      <c r="Q198" s="21">
        <v>1.6642907472493425</v>
      </c>
      <c r="R198" s="23">
        <v>0</v>
      </c>
      <c r="S198" s="24"/>
    </row>
    <row r="199" spans="1:19" x14ac:dyDescent="0.2">
      <c r="A199" s="19" t="s">
        <v>20</v>
      </c>
      <c r="B199" s="20">
        <f t="shared" si="140"/>
        <v>31211839.335315242</v>
      </c>
      <c r="C199" s="21">
        <f t="shared" si="141"/>
        <v>6.4669458740246724E-2</v>
      </c>
      <c r="D199" s="22">
        <v>30292213.082211036</v>
      </c>
      <c r="E199" s="21">
        <v>3.0781340177075682E-3</v>
      </c>
      <c r="F199" s="22">
        <f t="shared" si="142"/>
        <v>919626.2531042028</v>
      </c>
      <c r="G199" s="21">
        <f t="shared" si="143"/>
        <v>2.0934692306182279</v>
      </c>
      <c r="H199" s="22">
        <v>23667.964431751006</v>
      </c>
      <c r="I199" s="21">
        <v>0.28771394406925815</v>
      </c>
      <c r="J199" s="22">
        <v>351598.89953999995</v>
      </c>
      <c r="K199" s="21">
        <v>2.2318591942314243</v>
      </c>
      <c r="L199" s="22">
        <v>174693.431785452</v>
      </c>
      <c r="M199" s="21">
        <v>2.8876575543051617</v>
      </c>
      <c r="N199" s="22">
        <v>352107.23212799995</v>
      </c>
      <c r="O199" s="21">
        <v>1.7143064845131295</v>
      </c>
      <c r="P199" s="22">
        <v>17529.0245755</v>
      </c>
      <c r="Q199" s="21">
        <v>1.4545968679077341</v>
      </c>
      <c r="R199" s="23">
        <v>29.700643500000002</v>
      </c>
      <c r="S199" s="24">
        <v>3.6443997880045935</v>
      </c>
    </row>
    <row r="200" spans="1:19" ht="13.5" thickBot="1" x14ac:dyDescent="0.25">
      <c r="A200" s="25" t="s">
        <v>21</v>
      </c>
      <c r="B200" s="26">
        <f t="shared" ref="B200:B211" si="144">D200+H200+J200+L200+N200+P200+R200</f>
        <v>75181735.035822392</v>
      </c>
      <c r="C200" s="27">
        <f t="shared" ref="C200:C211" si="145">(D200*E200+H200*I200+J200*K200+L200*M200+N200*O200+P200*Q200+R200*S200)/(D200+H200+J200+L200+N200+P200+R200)</f>
        <v>5.7099576642507012E-2</v>
      </c>
      <c r="D200" s="28">
        <v>73843058.548275173</v>
      </c>
      <c r="E200" s="27">
        <v>2.3243432675908453E-3</v>
      </c>
      <c r="F200" s="28">
        <f t="shared" ref="F200:F211" si="146">H200+J200+L200+N200+P200+R200</f>
        <v>1338676.4875472293</v>
      </c>
      <c r="G200" s="27">
        <f t="shared" ref="G200:G211" si="147">(H200*I200+J200*K200+L200*M200+N200*O200+P200*Q200+R200*S200)/(H200+J200+L200+N200+P200+R200)</f>
        <v>3.0785695155897006</v>
      </c>
      <c r="H200" s="28">
        <v>86994.933369999984</v>
      </c>
      <c r="I200" s="27">
        <v>3.7176893058754938</v>
      </c>
      <c r="J200" s="28">
        <v>518800.60962499987</v>
      </c>
      <c r="K200" s="27">
        <v>3.1166763568657028</v>
      </c>
      <c r="L200" s="28">
        <v>493293.17041643575</v>
      </c>
      <c r="M200" s="27">
        <v>3.0127513721274539</v>
      </c>
      <c r="N200" s="28">
        <v>231488.59312535595</v>
      </c>
      <c r="O200" s="27">
        <v>2.9254086959956371</v>
      </c>
      <c r="P200" s="28">
        <v>6587.7062334200009</v>
      </c>
      <c r="Q200" s="27">
        <v>1.732938893493942</v>
      </c>
      <c r="R200" s="28">
        <v>1511.4747770179999</v>
      </c>
      <c r="S200" s="27">
        <v>4.0162011000172377</v>
      </c>
    </row>
    <row r="201" spans="1:19" x14ac:dyDescent="0.2">
      <c r="A201" s="32" t="s">
        <v>85</v>
      </c>
      <c r="B201" s="20">
        <f t="shared" si="144"/>
        <v>36381027.203547418</v>
      </c>
      <c r="C201" s="21">
        <f t="shared" si="145"/>
        <v>5.485601474149078E-2</v>
      </c>
      <c r="D201" s="22">
        <v>35472256.989432685</v>
      </c>
      <c r="E201" s="21">
        <v>3.2802590467999699E-3</v>
      </c>
      <c r="F201" s="22">
        <f t="shared" si="146"/>
        <v>908770.21411473595</v>
      </c>
      <c r="G201" s="21">
        <f t="shared" si="147"/>
        <v>2.0680254958830524</v>
      </c>
      <c r="H201" s="22">
        <v>23340.650899999997</v>
      </c>
      <c r="I201" s="21">
        <v>2.5301591148000084</v>
      </c>
      <c r="J201" s="22">
        <v>482464.50381667999</v>
      </c>
      <c r="K201" s="21">
        <v>2.4514585432138682</v>
      </c>
      <c r="L201" s="22">
        <v>77115.619750500016</v>
      </c>
      <c r="M201" s="21">
        <v>1.7416042339772448</v>
      </c>
      <c r="N201" s="22">
        <v>306499.83267799695</v>
      </c>
      <c r="O201" s="21">
        <v>1.5302536298942986</v>
      </c>
      <c r="P201" s="22">
        <v>19161.629192541004</v>
      </c>
      <c r="Q201" s="21">
        <v>1.7277990307611026</v>
      </c>
      <c r="R201" s="23">
        <v>187.97777701799998</v>
      </c>
      <c r="S201" s="24">
        <v>6</v>
      </c>
    </row>
    <row r="202" spans="1:19" x14ac:dyDescent="0.2">
      <c r="A202" s="19" t="s">
        <v>11</v>
      </c>
      <c r="B202" s="20">
        <f t="shared" si="144"/>
        <v>21897712.070448473</v>
      </c>
      <c r="C202" s="21">
        <f t="shared" si="145"/>
        <v>9.5622106952192948E-2</v>
      </c>
      <c r="D202" s="22">
        <v>21137167.228693474</v>
      </c>
      <c r="E202" s="21">
        <v>6.9759139133760972E-3</v>
      </c>
      <c r="F202" s="22">
        <f t="shared" si="146"/>
        <v>760544.84175499983</v>
      </c>
      <c r="G202" s="21">
        <f t="shared" si="147"/>
        <v>2.5592893407273625</v>
      </c>
      <c r="H202" s="22">
        <v>79215.329164999988</v>
      </c>
      <c r="I202" s="21">
        <v>0.55109804391923722</v>
      </c>
      <c r="J202" s="22">
        <v>270189.23725999991</v>
      </c>
      <c r="K202" s="21">
        <v>2.4909689627361002</v>
      </c>
      <c r="L202" s="22">
        <v>65749.521410000001</v>
      </c>
      <c r="M202" s="21">
        <v>1.9488543792352451</v>
      </c>
      <c r="N202" s="22">
        <v>131963.45543</v>
      </c>
      <c r="O202" s="21">
        <v>2.2915513907212639</v>
      </c>
      <c r="P202" s="22">
        <v>213427.29848999999</v>
      </c>
      <c r="Q202" s="21">
        <v>3.7447346835411843</v>
      </c>
      <c r="R202" s="23">
        <v>0</v>
      </c>
      <c r="S202" s="24"/>
    </row>
    <row r="203" spans="1:19" x14ac:dyDescent="0.2">
      <c r="A203" s="19" t="s">
        <v>12</v>
      </c>
      <c r="B203" s="20">
        <f t="shared" si="144"/>
        <v>45164904.714072295</v>
      </c>
      <c r="C203" s="21">
        <f t="shared" si="145"/>
        <v>7.484105468171702E-2</v>
      </c>
      <c r="D203" s="22">
        <v>44182060.844814837</v>
      </c>
      <c r="E203" s="21">
        <v>2.9392866067550279E-3</v>
      </c>
      <c r="F203" s="22">
        <f t="shared" si="146"/>
        <v>982843.86925746012</v>
      </c>
      <c r="G203" s="21">
        <f t="shared" si="147"/>
        <v>3.3070617474126878</v>
      </c>
      <c r="H203" s="22">
        <v>20099.398810000002</v>
      </c>
      <c r="I203" s="21">
        <v>1.5650915731294943</v>
      </c>
      <c r="J203" s="22">
        <v>335109.67309000011</v>
      </c>
      <c r="K203" s="21">
        <v>3.7617931600125378</v>
      </c>
      <c r="L203" s="22">
        <v>102954.57871880001</v>
      </c>
      <c r="M203" s="21">
        <v>7.7461955225335828</v>
      </c>
      <c r="N203" s="22">
        <v>510541.88551033905</v>
      </c>
      <c r="O203" s="21">
        <v>2.2476712689272653</v>
      </c>
      <c r="P203" s="22">
        <v>14138.333128320999</v>
      </c>
      <c r="Q203" s="21">
        <v>0.93490961434512587</v>
      </c>
      <c r="R203" s="23">
        <v>0</v>
      </c>
      <c r="S203" s="24"/>
    </row>
    <row r="204" spans="1:19" x14ac:dyDescent="0.2">
      <c r="A204" s="19" t="s">
        <v>81</v>
      </c>
      <c r="B204" s="20">
        <f t="shared" si="144"/>
        <v>31143389.358463895</v>
      </c>
      <c r="C204" s="21">
        <f t="shared" si="145"/>
        <v>9.1371083386001625E-2</v>
      </c>
      <c r="D204" s="22">
        <v>30111352.74429309</v>
      </c>
      <c r="E204" s="21">
        <v>5.090771917048883E-3</v>
      </c>
      <c r="F204" s="22">
        <f t="shared" si="146"/>
        <v>1032036.6141708071</v>
      </c>
      <c r="G204" s="21">
        <f t="shared" si="147"/>
        <v>2.6087400002015135</v>
      </c>
      <c r="H204" s="22">
        <v>88563.444479999991</v>
      </c>
      <c r="I204" s="21">
        <v>2.4946975439724901</v>
      </c>
      <c r="J204" s="22">
        <v>409834.25712000002</v>
      </c>
      <c r="K204" s="21">
        <v>3.0416095622199451</v>
      </c>
      <c r="L204" s="22">
        <v>107005.5085</v>
      </c>
      <c r="M204" s="21">
        <v>4.9625823358617103</v>
      </c>
      <c r="N204" s="22">
        <v>401980.98144080705</v>
      </c>
      <c r="O204" s="21">
        <v>1.5972235066697182</v>
      </c>
      <c r="P204" s="22">
        <v>24652.422629999997</v>
      </c>
      <c r="Q204" s="21">
        <v>2.0989123832410947</v>
      </c>
      <c r="R204" s="23">
        <v>0</v>
      </c>
      <c r="S204" s="24"/>
    </row>
    <row r="205" spans="1:19" x14ac:dyDescent="0.2">
      <c r="A205" s="19" t="s">
        <v>82</v>
      </c>
      <c r="B205" s="20">
        <f t="shared" si="144"/>
        <v>33806485.971642822</v>
      </c>
      <c r="C205" s="21">
        <f t="shared" si="145"/>
        <v>0.16244933173659798</v>
      </c>
      <c r="D205" s="22">
        <v>31287639.032629021</v>
      </c>
      <c r="E205" s="21">
        <v>5.6554162266916116E-3</v>
      </c>
      <c r="F205" s="22">
        <f t="shared" si="146"/>
        <v>2518846.9390138001</v>
      </c>
      <c r="G205" s="21">
        <f t="shared" si="147"/>
        <v>2.1100513694003897</v>
      </c>
      <c r="H205" s="22">
        <v>749731.3207299998</v>
      </c>
      <c r="I205" s="21">
        <v>0.87416026255760948</v>
      </c>
      <c r="J205" s="22">
        <v>1137389.1340500002</v>
      </c>
      <c r="K205" s="21">
        <v>2.7158965782586812</v>
      </c>
      <c r="L205" s="22">
        <v>291111.05804999999</v>
      </c>
      <c r="M205" s="21">
        <v>2.8988500916514739</v>
      </c>
      <c r="N205" s="22">
        <v>282719.60370380001</v>
      </c>
      <c r="O205" s="21">
        <v>2.2346560376901032</v>
      </c>
      <c r="P205" s="22">
        <v>57889.822480000003</v>
      </c>
      <c r="Q205" s="21">
        <v>1.6366514307024009</v>
      </c>
      <c r="R205" s="23">
        <v>6</v>
      </c>
      <c r="S205" s="24">
        <v>11</v>
      </c>
    </row>
    <row r="206" spans="1:19" x14ac:dyDescent="0.2">
      <c r="A206" s="19" t="s">
        <v>84</v>
      </c>
      <c r="B206" s="20">
        <f t="shared" si="144"/>
        <v>0</v>
      </c>
      <c r="C206" s="21" t="e">
        <f t="shared" si="145"/>
        <v>#DIV/0!</v>
      </c>
      <c r="D206" s="22"/>
      <c r="E206" s="21"/>
      <c r="F206" s="22">
        <f t="shared" si="146"/>
        <v>0</v>
      </c>
      <c r="G206" s="21" t="e">
        <f t="shared" si="147"/>
        <v>#DIV/0!</v>
      </c>
      <c r="H206" s="22"/>
      <c r="I206" s="21"/>
      <c r="J206" s="22"/>
      <c r="K206" s="21"/>
      <c r="L206" s="22"/>
      <c r="M206" s="21"/>
      <c r="N206" s="22"/>
      <c r="O206" s="21"/>
      <c r="P206" s="22"/>
      <c r="Q206" s="21"/>
      <c r="R206" s="23"/>
      <c r="S206" s="24"/>
    </row>
    <row r="207" spans="1:19" hidden="1" x14ac:dyDescent="0.2">
      <c r="A207" s="19" t="s">
        <v>16</v>
      </c>
      <c r="B207" s="20">
        <f t="shared" si="144"/>
        <v>0</v>
      </c>
      <c r="C207" s="21" t="e">
        <f t="shared" si="145"/>
        <v>#DIV/0!</v>
      </c>
      <c r="D207" s="22"/>
      <c r="E207" s="21"/>
      <c r="F207" s="22">
        <f t="shared" si="146"/>
        <v>0</v>
      </c>
      <c r="G207" s="21" t="e">
        <f t="shared" si="147"/>
        <v>#DIV/0!</v>
      </c>
      <c r="H207" s="22"/>
      <c r="I207" s="21"/>
      <c r="J207" s="22"/>
      <c r="K207" s="21"/>
      <c r="L207" s="22"/>
      <c r="M207" s="21"/>
      <c r="N207" s="22"/>
      <c r="O207" s="21"/>
      <c r="P207" s="22"/>
      <c r="Q207" s="21"/>
      <c r="R207" s="23"/>
      <c r="S207" s="24"/>
    </row>
    <row r="208" spans="1:19" hidden="1" x14ac:dyDescent="0.2">
      <c r="A208" s="19" t="s">
        <v>17</v>
      </c>
      <c r="B208" s="20">
        <f t="shared" si="144"/>
        <v>0</v>
      </c>
      <c r="C208" s="21" t="e">
        <f t="shared" si="145"/>
        <v>#DIV/0!</v>
      </c>
      <c r="D208" s="22"/>
      <c r="E208" s="21"/>
      <c r="F208" s="22">
        <f t="shared" si="146"/>
        <v>0</v>
      </c>
      <c r="G208" s="21" t="e">
        <f t="shared" si="147"/>
        <v>#DIV/0!</v>
      </c>
      <c r="H208" s="22"/>
      <c r="I208" s="21"/>
      <c r="J208" s="22"/>
      <c r="K208" s="21"/>
      <c r="L208" s="22"/>
      <c r="M208" s="21"/>
      <c r="N208" s="22"/>
      <c r="O208" s="21"/>
      <c r="P208" s="22"/>
      <c r="Q208" s="21"/>
      <c r="R208" s="23"/>
      <c r="S208" s="24"/>
    </row>
    <row r="209" spans="1:19" hidden="1" x14ac:dyDescent="0.2">
      <c r="A209" s="19" t="s">
        <v>18</v>
      </c>
      <c r="B209" s="20">
        <f t="shared" si="144"/>
        <v>0</v>
      </c>
      <c r="C209" s="21" t="e">
        <f t="shared" si="145"/>
        <v>#DIV/0!</v>
      </c>
      <c r="D209" s="22"/>
      <c r="E209" s="21"/>
      <c r="F209" s="22">
        <f t="shared" si="146"/>
        <v>0</v>
      </c>
      <c r="G209" s="21" t="e">
        <f t="shared" si="147"/>
        <v>#DIV/0!</v>
      </c>
      <c r="H209" s="22"/>
      <c r="I209" s="21"/>
      <c r="J209" s="22"/>
      <c r="K209" s="21"/>
      <c r="L209" s="22"/>
      <c r="M209" s="21"/>
      <c r="N209" s="22"/>
      <c r="O209" s="21"/>
      <c r="P209" s="22"/>
      <c r="Q209" s="21"/>
      <c r="R209" s="23"/>
      <c r="S209" s="24"/>
    </row>
    <row r="210" spans="1:19" hidden="1" x14ac:dyDescent="0.2">
      <c r="A210" s="19" t="s">
        <v>19</v>
      </c>
      <c r="B210" s="20">
        <f t="shared" si="144"/>
        <v>0</v>
      </c>
      <c r="C210" s="21" t="e">
        <f t="shared" si="145"/>
        <v>#DIV/0!</v>
      </c>
      <c r="D210" s="22"/>
      <c r="E210" s="21"/>
      <c r="F210" s="22">
        <f t="shared" si="146"/>
        <v>0</v>
      </c>
      <c r="G210" s="21" t="e">
        <f t="shared" si="147"/>
        <v>#DIV/0!</v>
      </c>
      <c r="H210" s="22"/>
      <c r="I210" s="21"/>
      <c r="J210" s="22"/>
      <c r="K210" s="21"/>
      <c r="L210" s="22"/>
      <c r="M210" s="21"/>
      <c r="N210" s="22"/>
      <c r="O210" s="21"/>
      <c r="P210" s="22"/>
      <c r="Q210" s="21"/>
      <c r="R210" s="23"/>
      <c r="S210" s="24"/>
    </row>
    <row r="211" spans="1:19" hidden="1" x14ac:dyDescent="0.2">
      <c r="A211" s="19" t="s">
        <v>20</v>
      </c>
      <c r="B211" s="20">
        <f t="shared" si="144"/>
        <v>0</v>
      </c>
      <c r="C211" s="21" t="e">
        <f t="shared" si="145"/>
        <v>#DIV/0!</v>
      </c>
      <c r="D211" s="22"/>
      <c r="E211" s="21"/>
      <c r="F211" s="22">
        <f t="shared" si="146"/>
        <v>0</v>
      </c>
      <c r="G211" s="21" t="e">
        <f t="shared" si="147"/>
        <v>#DIV/0!</v>
      </c>
      <c r="H211" s="22"/>
      <c r="I211" s="21"/>
      <c r="J211" s="22"/>
      <c r="K211" s="21"/>
      <c r="L211" s="22"/>
      <c r="M211" s="21"/>
      <c r="N211" s="22"/>
      <c r="O211" s="21"/>
      <c r="P211" s="22"/>
      <c r="Q211" s="21"/>
      <c r="R211" s="23"/>
      <c r="S211" s="24"/>
    </row>
    <row r="212" spans="1:19" ht="13.5" hidden="1" thickBot="1" x14ac:dyDescent="0.25">
      <c r="A212" s="25" t="s">
        <v>21</v>
      </c>
      <c r="B212" s="26">
        <f t="shared" ref="B212" si="148">D212+H212+J212+L212+N212+P212+R212</f>
        <v>0</v>
      </c>
      <c r="C212" s="27" t="e">
        <f t="shared" ref="C212" si="149">(D212*E212+H212*I212+J212*K212+L212*M212+N212*O212+P212*Q212+R212*S212)/(D212+H212+J212+L212+N212+P212+R212)</f>
        <v>#DIV/0!</v>
      </c>
      <c r="D212" s="28"/>
      <c r="E212" s="27"/>
      <c r="F212" s="28">
        <f t="shared" ref="F212" si="150">H212+J212+L212+N212+P212+R212</f>
        <v>0</v>
      </c>
      <c r="G212" s="27" t="e">
        <f t="shared" ref="G212" si="151">(H212*I212+J212*K212+L212*M212+N212*O212+P212*Q212+R212*S212)/(H212+J212+L212+N212+P212+R212)</f>
        <v>#DIV/0!</v>
      </c>
      <c r="H212" s="28"/>
      <c r="I212" s="27"/>
      <c r="J212" s="28"/>
      <c r="K212" s="27"/>
      <c r="L212" s="28"/>
      <c r="M212" s="27"/>
      <c r="N212" s="28"/>
      <c r="O212" s="27"/>
      <c r="P212" s="28"/>
      <c r="Q212" s="27"/>
      <c r="R212" s="28"/>
      <c r="S212" s="27"/>
    </row>
    <row r="213" spans="1:19" x14ac:dyDescent="0.2">
      <c r="A213" s="41" t="s">
        <v>78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2026-07-30T05:35:42Z</dcterms:modified>
</cp:coreProperties>
</file>