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U356" i="11" l="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C350" i="11" l="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2" i="4" l="1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C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7" i="4" l="1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<sst xmlns="http://schemas.openxmlformats.org/spreadsheetml/2006/main" count="4482" uniqueCount="91">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</sst>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8"/>
  <sheetViews>
    <sheetView tabSelected="1" zoomScale="75" zoomScaleNormal="75" workbookViewId="0">
      <pane ySplit="8" topLeftCell="A321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14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14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14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14" s="8" customFormat="1" ht="14.25" customHeight="1" thickBot="1" x14ac:dyDescent="0.25">
      <c r="A356" s="43" t="s">
        <v>30</v>
      </c>
      <c r="B356" s="44">
        <f t="shared" ref="B356" si="30">D356+F356</f>
        <v>592417556.69999993</v>
      </c>
      <c r="C356" s="45">
        <f t="shared" ref="C356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14" s="9" customFormat="1" ht="4.5" customHeight="1" x14ac:dyDescent="0.2">
      <c r="A357" s="10"/>
      <c r="B357" s="11"/>
      <c r="C357" s="12"/>
      <c r="D357" s="11"/>
      <c r="E357" s="12"/>
      <c r="F357" s="11"/>
      <c r="G357" s="12"/>
    </row>
    <row r="358" spans="1:14" x14ac:dyDescent="0.2">
      <c r="A358" s="13" t="s">
        <v>60</v>
      </c>
      <c r="B358" s="14"/>
      <c r="C358" s="15"/>
      <c r="E358" s="15"/>
      <c r="F358" s="14"/>
      <c r="G358" s="15"/>
    </row>
    <row r="360" spans="1:14" x14ac:dyDescent="0.2">
      <c r="B360" s="11"/>
      <c r="C360" s="15"/>
      <c r="D360" s="11"/>
      <c r="E360" s="15"/>
      <c r="F360" s="11"/>
      <c r="G360" s="15"/>
      <c r="I360" s="56"/>
      <c r="J360" s="56"/>
      <c r="K360" s="56"/>
      <c r="L360" s="56"/>
      <c r="M360" s="56"/>
      <c r="N360" s="56"/>
    </row>
    <row r="361" spans="1:14" x14ac:dyDescent="0.2">
      <c r="B361" s="11"/>
      <c r="C361" s="15"/>
      <c r="D361" s="11"/>
      <c r="E361" s="15"/>
      <c r="F361" s="11"/>
      <c r="G361" s="15"/>
      <c r="I361" s="56"/>
      <c r="J361" s="56"/>
      <c r="K361" s="56"/>
      <c r="L361" s="56"/>
      <c r="M361" s="56"/>
      <c r="N361" s="56"/>
    </row>
    <row r="362" spans="1:14" x14ac:dyDescent="0.2">
      <c r="B362" s="11"/>
      <c r="C362" s="15"/>
      <c r="D362" s="11"/>
      <c r="E362" s="15"/>
      <c r="F362" s="11"/>
      <c r="G362" s="15"/>
      <c r="I362" s="56"/>
      <c r="J362" s="56"/>
      <c r="K362" s="56"/>
      <c r="L362" s="56"/>
      <c r="M362" s="56"/>
      <c r="N362" s="56"/>
    </row>
    <row r="363" spans="1:14" x14ac:dyDescent="0.2">
      <c r="B363" s="57"/>
      <c r="C363" s="57"/>
      <c r="D363" s="57"/>
      <c r="E363" s="57"/>
      <c r="F363" s="57"/>
      <c r="G363" s="57"/>
      <c r="I363" s="56"/>
      <c r="J363" s="56"/>
      <c r="K363" s="56"/>
      <c r="L363" s="56"/>
      <c r="M363" s="56"/>
      <c r="N363" s="56"/>
    </row>
    <row r="364" spans="1:14" x14ac:dyDescent="0.2">
      <c r="B364" s="12"/>
      <c r="C364" s="12"/>
      <c r="D364" s="12"/>
      <c r="E364" s="12"/>
      <c r="F364" s="12"/>
      <c r="G364" s="12"/>
      <c r="H364" s="12"/>
      <c r="I364" s="56"/>
      <c r="J364" s="56"/>
      <c r="K364" s="56"/>
      <c r="L364" s="56"/>
      <c r="M364" s="56"/>
      <c r="N364" s="56"/>
    </row>
    <row r="365" spans="1:14" x14ac:dyDescent="0.2">
      <c r="B365" s="12"/>
      <c r="C365" s="12"/>
      <c r="D365" s="12"/>
      <c r="E365" s="12"/>
      <c r="F365" s="12"/>
      <c r="G365" s="12"/>
      <c r="H365" s="12"/>
      <c r="I365" s="56"/>
      <c r="J365" s="56"/>
      <c r="K365" s="56"/>
      <c r="L365" s="56"/>
      <c r="M365" s="56"/>
      <c r="N365" s="56"/>
    </row>
    <row r="366" spans="1:14" x14ac:dyDescent="0.2">
      <c r="B366" s="12"/>
      <c r="C366" s="12"/>
      <c r="D366" s="12"/>
      <c r="E366" s="12"/>
      <c r="F366" s="12"/>
      <c r="G366" s="12"/>
      <c r="H366" s="12"/>
      <c r="I366" s="56"/>
      <c r="J366" s="56"/>
      <c r="K366" s="56"/>
      <c r="L366" s="56"/>
      <c r="M366" s="56"/>
      <c r="N366" s="56"/>
    </row>
    <row r="367" spans="1:14" x14ac:dyDescent="0.2">
      <c r="B367" s="11"/>
      <c r="C367" s="15"/>
      <c r="D367" s="11"/>
      <c r="E367" s="15"/>
      <c r="F367" s="11"/>
      <c r="G367" s="15"/>
      <c r="I367" s="56"/>
      <c r="J367" s="56"/>
      <c r="K367" s="56"/>
      <c r="L367" s="56"/>
      <c r="M367" s="56"/>
      <c r="N367" s="56"/>
    </row>
    <row r="368" spans="1:14" x14ac:dyDescent="0.2">
      <c r="B368" s="11"/>
      <c r="C368" s="15"/>
      <c r="D368" s="11"/>
      <c r="E368" s="15"/>
      <c r="F368" s="11"/>
      <c r="G368" s="15"/>
      <c r="I368" s="56"/>
      <c r="J368" s="56"/>
      <c r="K368" s="56"/>
      <c r="L368" s="56"/>
      <c r="M368" s="56"/>
      <c r="N368" s="56"/>
    </row>
    <row r="369" spans="2:14" x14ac:dyDescent="0.2">
      <c r="B369" s="11"/>
      <c r="C369" s="15"/>
      <c r="D369" s="11"/>
      <c r="E369" s="15"/>
      <c r="F369" s="11"/>
      <c r="G369" s="15"/>
      <c r="I369" s="56"/>
      <c r="J369" s="56"/>
      <c r="K369" s="56"/>
      <c r="L369" s="56"/>
      <c r="M369" s="56"/>
      <c r="N369" s="56"/>
    </row>
    <row r="370" spans="2:14" x14ac:dyDescent="0.2">
      <c r="B370" s="11"/>
      <c r="C370" s="15"/>
      <c r="D370" s="11"/>
      <c r="E370" s="15"/>
      <c r="F370" s="11"/>
      <c r="G370" s="15"/>
      <c r="I370" s="56"/>
      <c r="J370" s="56"/>
      <c r="K370" s="56"/>
      <c r="L370" s="56"/>
      <c r="M370" s="56"/>
      <c r="N370" s="56"/>
    </row>
    <row r="371" spans="2:14" x14ac:dyDescent="0.2">
      <c r="B371" s="11"/>
      <c r="C371" s="15"/>
      <c r="D371" s="11"/>
      <c r="E371" s="15"/>
      <c r="F371" s="11"/>
      <c r="G371" s="15"/>
      <c r="I371" s="56"/>
      <c r="J371" s="56"/>
      <c r="K371" s="56"/>
      <c r="L371" s="56"/>
      <c r="M371" s="56"/>
      <c r="N371" s="56"/>
    </row>
    <row r="372" spans="2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2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2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2:14" x14ac:dyDescent="0.2">
      <c r="B375" s="11"/>
      <c r="C375" s="15"/>
      <c r="D375" s="11"/>
      <c r="E375" s="15"/>
      <c r="F375" s="11"/>
      <c r="G375" s="15"/>
      <c r="I375" s="56"/>
      <c r="J375" s="56"/>
      <c r="K375" s="56"/>
      <c r="L375" s="56"/>
      <c r="M375" s="56"/>
      <c r="N375" s="56"/>
    </row>
    <row r="376" spans="2:14" x14ac:dyDescent="0.2">
      <c r="B376" s="24"/>
      <c r="C376" s="24"/>
      <c r="D376" s="24"/>
      <c r="E376" s="24"/>
      <c r="F376" s="24"/>
      <c r="G376" s="24"/>
    </row>
    <row r="377" spans="2:14" x14ac:dyDescent="0.2">
      <c r="B377" s="24"/>
      <c r="C377" s="24"/>
      <c r="D377" s="24"/>
      <c r="E377" s="24"/>
      <c r="F377" s="24"/>
      <c r="G377" s="24"/>
    </row>
    <row r="378" spans="2:14" x14ac:dyDescent="0.2">
      <c r="B378" s="24"/>
      <c r="C378" s="24"/>
      <c r="D378" s="24"/>
      <c r="E378" s="24"/>
      <c r="F378" s="24"/>
      <c r="G378" s="24"/>
    </row>
    <row r="379" spans="2:14" x14ac:dyDescent="0.2">
      <c r="B379" s="24"/>
      <c r="C379" s="24"/>
      <c r="D379" s="24"/>
      <c r="E379" s="24"/>
      <c r="F379" s="24"/>
      <c r="G379" s="24"/>
    </row>
    <row r="380" spans="2:14" x14ac:dyDescent="0.2">
      <c r="B380" s="24"/>
      <c r="C380" s="24"/>
      <c r="D380" s="24"/>
      <c r="E380" s="24"/>
      <c r="F380" s="24"/>
      <c r="G380" s="24"/>
    </row>
    <row r="381" spans="2:14" x14ac:dyDescent="0.2">
      <c r="B381" s="24"/>
      <c r="C381" s="24"/>
      <c r="D381" s="24"/>
      <c r="E381" s="24"/>
      <c r="F381" s="24"/>
      <c r="G381" s="24"/>
    </row>
    <row r="382" spans="2:14" x14ac:dyDescent="0.2">
      <c r="B382" s="24"/>
      <c r="C382" s="24"/>
      <c r="D382" s="24"/>
      <c r="E382" s="24"/>
      <c r="F382" s="24"/>
      <c r="G382" s="24"/>
    </row>
    <row r="383" spans="2:14" x14ac:dyDescent="0.2">
      <c r="B383" s="24"/>
      <c r="C383" s="24"/>
      <c r="D383" s="24"/>
      <c r="E383" s="24"/>
      <c r="F383" s="24"/>
      <c r="G383" s="24"/>
    </row>
    <row r="384" spans="2:14" x14ac:dyDescent="0.2">
      <c r="B384" s="24"/>
      <c r="C384" s="24"/>
      <c r="D384" s="24"/>
      <c r="E384" s="24"/>
      <c r="F384" s="24"/>
      <c r="G384" s="24"/>
    </row>
    <row r="385" spans="2:7" x14ac:dyDescent="0.2">
      <c r="B385" s="24"/>
      <c r="C385" s="24"/>
      <c r="D385" s="24"/>
      <c r="E385" s="24"/>
      <c r="F385" s="24"/>
      <c r="G385" s="24"/>
    </row>
    <row r="386" spans="2:7" x14ac:dyDescent="0.2">
      <c r="B386" s="24"/>
      <c r="C386" s="24"/>
      <c r="D386" s="24"/>
      <c r="E386" s="24"/>
      <c r="F386" s="24"/>
      <c r="G386" s="24"/>
    </row>
    <row r="387" spans="2:7" x14ac:dyDescent="0.2">
      <c r="B387" s="24"/>
    </row>
    <row r="388" spans="2:7" x14ac:dyDescent="0.2">
      <c r="B388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" si="32">J356+L356+N356+P356+R356+T356</f>
        <v>154049140.26000002</v>
      </c>
      <c r="I356" s="54">
        <f t="shared" ref="I356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4.5" customHeight="1" x14ac:dyDescent="0.2"/>
    <row r="358" spans="1:21" x14ac:dyDescent="0.2">
      <c r="A358" s="18" t="s">
        <v>62</v>
      </c>
      <c r="D358" s="14"/>
      <c r="E358" s="14"/>
      <c r="T358" s="19"/>
    </row>
    <row r="359" spans="1:21" x14ac:dyDescent="0.2">
      <c r="A359" s="13" t="s">
        <v>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" si="30">J356+L356+N356+P356+R356+T356</f>
        <v>93545466.179999992</v>
      </c>
      <c r="I356" s="54">
        <f t="shared" ref="I356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5.0999999999999996" customHeight="1" x14ac:dyDescent="0.2">
      <c r="A357" s="21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4"/>
    </row>
    <row r="358" spans="1:21" x14ac:dyDescent="0.2">
      <c r="A358" s="18" t="s">
        <v>56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x14ac:dyDescent="0.2">
      <c r="A360" s="13" t="s">
        <v>57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" si="32">J356+L356+N356+P356+R356+T356</f>
        <v>44168620.539999999</v>
      </c>
      <c r="I356" s="54">
        <f t="shared" ref="I356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5.0999999999999996" customHeight="1" x14ac:dyDescent="0.2">
      <c r="A357" s="21"/>
      <c r="B357" s="22"/>
      <c r="C357" s="25"/>
      <c r="D357" s="23"/>
      <c r="E357" s="25"/>
      <c r="F357" s="23"/>
      <c r="G357" s="25"/>
      <c r="H357" s="23"/>
      <c r="I357" s="25"/>
      <c r="J357" s="23"/>
      <c r="K357" s="25"/>
      <c r="L357" s="23"/>
      <c r="M357" s="25"/>
      <c r="N357" s="23"/>
      <c r="O357" s="25"/>
      <c r="P357" s="23"/>
      <c r="Q357" s="25"/>
      <c r="R357" s="23"/>
      <c r="S357" s="25"/>
      <c r="T357" s="23"/>
      <c r="U357" s="25"/>
    </row>
    <row r="358" spans="1:21" x14ac:dyDescent="0.2">
      <c r="A358" s="18" t="s">
        <v>64</v>
      </c>
      <c r="B358" s="13"/>
      <c r="C358" s="13"/>
      <c r="D358" s="26"/>
      <c r="E358" s="26"/>
      <c r="F358" s="13"/>
      <c r="G358" s="13"/>
      <c r="H358" s="13"/>
      <c r="I358" s="13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" si="20">J188+L188+N188+P188+R188+T188</f>
        <v>16335053.540000003</v>
      </c>
      <c r="I188" s="54">
        <f t="shared" ref="I188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4.5" customHeight="1" x14ac:dyDescent="0.2">
      <c r="A189" s="27"/>
      <c r="B189" s="22"/>
      <c r="C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4"/>
    </row>
    <row r="190" spans="1:21" x14ac:dyDescent="0.2">
      <c r="A190" s="13" t="s">
        <v>60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" si="34">J356+L356+N356+P356+R356+T356</f>
        <v>108378968.26000001</v>
      </c>
      <c r="I356" s="54">
        <f t="shared" ref="I356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5.0999999999999996" customHeight="1" x14ac:dyDescent="0.2">
      <c r="A357" s="27"/>
      <c r="B357" s="22"/>
      <c r="C357" s="25"/>
      <c r="D357" s="22"/>
      <c r="E357" s="25"/>
      <c r="F357" s="22"/>
      <c r="G357" s="25"/>
      <c r="H357" s="22"/>
      <c r="I357" s="25"/>
      <c r="J357" s="22"/>
      <c r="K357" s="25"/>
      <c r="L357" s="22"/>
      <c r="M357" s="25"/>
      <c r="N357" s="22"/>
      <c r="O357" s="25"/>
      <c r="P357" s="22"/>
      <c r="Q357" s="25"/>
      <c r="R357" s="22"/>
      <c r="S357" s="25"/>
      <c r="T357" s="22"/>
      <c r="U357" s="28"/>
    </row>
    <row r="358" spans="1:21" x14ac:dyDescent="0.2">
      <c r="A358" s="18" t="s">
        <v>62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1" x14ac:dyDescent="0.2">
      <c r="A359" s="13" t="s">
        <v>61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" si="160">D356+F356+J356+L356+N356+P356+R356+T356</f>
        <v>152607499.5</v>
      </c>
      <c r="C356" s="54">
        <f t="shared" ref="C356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" si="162">J356+L356+N356+P356+R356+T356</f>
        <v>77831426.379999995</v>
      </c>
      <c r="I356" s="54">
        <f t="shared" ref="I356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4.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1" x14ac:dyDescent="0.2">
      <c r="A358" s="18" t="s">
        <v>68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1" x14ac:dyDescent="0.2">
      <c r="A359" s="18" t="s">
        <v>63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" si="160">D356+F356+J356+L356+N356+P356+R356+T356</f>
        <v>177952316.78</v>
      </c>
      <c r="C356" s="54">
        <f t="shared" ref="C356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" si="162">J356+L356+N356+P356+R356+T356</f>
        <v>26604683.050000001</v>
      </c>
      <c r="I356" s="54">
        <f t="shared" ref="I356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5.0999999999999996" customHeight="1" x14ac:dyDescent="0.2">
      <c r="A357" s="21"/>
      <c r="B357" s="22"/>
      <c r="C357" s="25"/>
      <c r="D357" s="22"/>
      <c r="E357" s="25"/>
      <c r="F357" s="22"/>
      <c r="G357" s="25"/>
      <c r="H357" s="22"/>
      <c r="I357" s="25"/>
      <c r="J357" s="22"/>
      <c r="K357" s="25"/>
      <c r="L357" s="22"/>
      <c r="M357" s="25"/>
      <c r="N357" s="22"/>
      <c r="O357" s="25"/>
      <c r="P357" s="22"/>
      <c r="Q357" s="25"/>
      <c r="R357" s="22"/>
      <c r="S357" s="25"/>
      <c r="T357" s="22"/>
      <c r="U357" s="28"/>
    </row>
    <row r="358" spans="1:21" x14ac:dyDescent="0.2">
      <c r="A358" s="18" t="s">
        <v>67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1" x14ac:dyDescent="0.2">
      <c r="A359" s="18" t="s">
        <v>63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1" x14ac:dyDescent="0.2">
      <c r="A360" s="13" t="s">
        <v>65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" si="150">D188+F188+H188</f>
        <v>7466691.2599999998</v>
      </c>
      <c r="C188" s="54">
        <f t="shared" ref="C188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" si="152">J188+L188+N188+P188+R188+T188</f>
        <v>3942858.8299999996</v>
      </c>
      <c r="I188" s="54">
        <f t="shared" ref="I188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27"/>
      <c r="B189" s="23"/>
      <c r="C189" s="58"/>
      <c r="D189" s="23"/>
      <c r="E189" s="58"/>
      <c r="F189" s="23"/>
      <c r="G189" s="58"/>
      <c r="H189" s="23"/>
      <c r="I189" s="58"/>
      <c r="J189" s="23"/>
      <c r="K189" s="58"/>
      <c r="L189" s="23"/>
      <c r="M189" s="58"/>
      <c r="N189" s="23"/>
      <c r="O189" s="58"/>
      <c r="P189" s="23"/>
      <c r="Q189" s="58"/>
      <c r="R189" s="23"/>
      <c r="S189" s="58"/>
      <c r="T189" s="23"/>
      <c r="U189" s="58"/>
    </row>
    <row r="190" spans="1:21" x14ac:dyDescent="0.2">
      <c r="A190" s="13" t="s">
        <v>60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" si="30">J356+L356+N356+P356+R356+T356</f>
        <v>45670172</v>
      </c>
      <c r="I356" s="54">
        <f t="shared" ref="I356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4.5" customHeight="1" x14ac:dyDescent="0.2"/>
    <row r="358" spans="1:21" x14ac:dyDescent="0.2">
      <c r="A358" s="18" t="s">
        <v>62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3" t="s">
        <v>61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" si="168">D356+F356+J356+L356+N356+P356+R356+T356</f>
        <v>55044451.859999999</v>
      </c>
      <c r="C356" s="54">
        <f t="shared" ref="C356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" si="170">J356+L356+N356+P356+R356+T356</f>
        <v>15714039.799999999</v>
      </c>
      <c r="I356" s="54">
        <f t="shared" ref="I356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4.5" customHeight="1" x14ac:dyDescent="0.2">
      <c r="A357" s="2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4"/>
    </row>
    <row r="358" spans="1:21" x14ac:dyDescent="0.2">
      <c r="A358" s="18" t="s">
        <v>68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60"/>
  <sheetViews>
    <sheetView zoomScale="75" zoomScaleNormal="75" workbookViewId="0">
      <pane xSplit="1" ySplit="8" topLeftCell="B321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" si="156">D356+F356+J356+L356+N356+P356+R356+T356</f>
        <v>131451360.27</v>
      </c>
      <c r="C356" s="54">
        <f t="shared" ref="C356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" si="158">J356+L356+N356+P356+R356+T356</f>
        <v>17563937.490000002</v>
      </c>
      <c r="I356" s="54">
        <f t="shared" ref="I356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5.0999999999999996" customHeight="1" x14ac:dyDescent="0.2">
      <c r="A357" s="2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9"/>
      <c r="U357" s="24"/>
    </row>
    <row r="358" spans="1:21" x14ac:dyDescent="0.2">
      <c r="A358" s="18" t="s">
        <v>67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</row>
    <row r="360" spans="1:2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" si="146">D188+F188+H188</f>
        <v>67895237.030000001</v>
      </c>
      <c r="C188" s="54">
        <f t="shared" ref="C188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" si="148">J188+L188+N188+P188+R188+T188</f>
        <v>12392194.710000001</v>
      </c>
      <c r="I188" s="54">
        <f t="shared" ref="I188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6.75" customHeight="1" x14ac:dyDescent="0.2">
      <c r="A189" s="27"/>
      <c r="B189" s="22"/>
      <c r="C189" s="25"/>
      <c r="D189" s="22"/>
      <c r="E189" s="25"/>
      <c r="F189" s="22"/>
      <c r="G189" s="25"/>
      <c r="H189" s="22"/>
      <c r="I189" s="25"/>
      <c r="J189" s="22"/>
      <c r="K189" s="25"/>
      <c r="L189" s="22"/>
      <c r="M189" s="25"/>
      <c r="N189" s="22"/>
      <c r="O189" s="25"/>
      <c r="P189" s="22"/>
      <c r="Q189" s="25"/>
      <c r="R189" s="22"/>
      <c r="S189" s="25"/>
      <c r="T189" s="22"/>
      <c r="U189" s="25"/>
    </row>
    <row r="190" spans="1:21" x14ac:dyDescent="0.2">
      <c r="A190" s="13" t="s">
        <v>60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2025-01-27T10:32:09Z</dcterms:modified>
</cp:coreProperties>
</file>